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pers\InPreparation\covid\ENDPOINT_PCR\"/>
    </mc:Choice>
  </mc:AlternateContent>
  <xr:revisionPtr revIDLastSave="0" documentId="8_{BF774305-BA17-4B69-B8F1-27724A3183BA}" xr6:coauthVersionLast="44" xr6:coauthVersionMax="44" xr10:uidLastSave="{00000000-0000-0000-0000-000000000000}"/>
  <bookViews>
    <workbookView xWindow="-108" yWindow="-108" windowWidth="23256" windowHeight="12576" activeTab="1" xr2:uid="{00000000-000D-0000-FFFF-FFFF00000000}"/>
  </bookViews>
  <sheets>
    <sheet name="Result sheet" sheetId="1" r:id="rId1"/>
    <sheet name="Calculations" sheetId="2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9" i="2" l="1"/>
  <c r="F129" i="2"/>
  <c r="F128" i="2"/>
  <c r="F127" i="2"/>
  <c r="E128" i="2"/>
  <c r="E127" i="2"/>
  <c r="P90" i="2"/>
  <c r="P91" i="2"/>
  <c r="P89" i="2"/>
  <c r="K20" i="2"/>
  <c r="L20" i="2"/>
  <c r="M20" i="2"/>
  <c r="N20" i="2"/>
  <c r="O20" i="2"/>
  <c r="P20" i="2"/>
  <c r="Q20" i="2"/>
  <c r="R20" i="2"/>
  <c r="K21" i="2"/>
  <c r="L21" i="2"/>
  <c r="M21" i="2"/>
  <c r="N21" i="2"/>
  <c r="O21" i="2"/>
  <c r="P21" i="2"/>
  <c r="Q21" i="2"/>
  <c r="R21" i="2"/>
  <c r="K22" i="2"/>
  <c r="L22" i="2"/>
  <c r="M22" i="2"/>
  <c r="N22" i="2"/>
  <c r="O22" i="2"/>
  <c r="P22" i="2"/>
  <c r="Q22" i="2"/>
  <c r="R22" i="2"/>
  <c r="K23" i="2"/>
  <c r="L23" i="2"/>
  <c r="M23" i="2"/>
  <c r="N23" i="2"/>
  <c r="O23" i="2"/>
  <c r="P23" i="2"/>
  <c r="Q23" i="2"/>
  <c r="R23" i="2"/>
  <c r="K24" i="2"/>
  <c r="L24" i="2"/>
  <c r="M24" i="2"/>
  <c r="N24" i="2"/>
  <c r="O24" i="2"/>
  <c r="P24" i="2"/>
  <c r="Q24" i="2"/>
  <c r="R24" i="2"/>
  <c r="K25" i="2"/>
  <c r="L25" i="2"/>
  <c r="M25" i="2"/>
  <c r="N25" i="2"/>
  <c r="O25" i="2"/>
  <c r="P25" i="2"/>
  <c r="Q25" i="2"/>
  <c r="R25" i="2"/>
  <c r="K26" i="2"/>
  <c r="L26" i="2"/>
  <c r="M26" i="2"/>
  <c r="N26" i="2"/>
  <c r="O26" i="2"/>
  <c r="P26" i="2"/>
  <c r="Q26" i="2"/>
  <c r="R26" i="2"/>
  <c r="K27" i="2"/>
  <c r="L27" i="2"/>
  <c r="M27" i="2"/>
  <c r="N27" i="2"/>
  <c r="O27" i="2"/>
  <c r="P27" i="2"/>
  <c r="Q27" i="2"/>
  <c r="R27" i="2"/>
  <c r="K28" i="2"/>
  <c r="L28" i="2"/>
  <c r="M28" i="2"/>
  <c r="N28" i="2"/>
  <c r="O28" i="2"/>
  <c r="P28" i="2"/>
  <c r="Q28" i="2"/>
  <c r="R28" i="2"/>
  <c r="L19" i="2"/>
  <c r="M19" i="2"/>
  <c r="N19" i="2"/>
  <c r="O19" i="2"/>
  <c r="P19" i="2"/>
  <c r="Q19" i="2"/>
  <c r="R19" i="2"/>
  <c r="K19" i="2"/>
  <c r="K7" i="2"/>
  <c r="L7" i="2"/>
  <c r="M7" i="2"/>
  <c r="N7" i="2"/>
  <c r="O7" i="2"/>
  <c r="P7" i="2"/>
  <c r="Q7" i="2"/>
  <c r="R7" i="2"/>
  <c r="K8" i="2"/>
  <c r="L8" i="2"/>
  <c r="M8" i="2"/>
  <c r="N8" i="2"/>
  <c r="O8" i="2"/>
  <c r="P8" i="2"/>
  <c r="Q8" i="2"/>
  <c r="R8" i="2"/>
  <c r="K9" i="2"/>
  <c r="L9" i="2"/>
  <c r="M9" i="2"/>
  <c r="N9" i="2"/>
  <c r="O9" i="2"/>
  <c r="P9" i="2"/>
  <c r="Q9" i="2"/>
  <c r="R9" i="2"/>
  <c r="K10" i="2"/>
  <c r="L10" i="2"/>
  <c r="M10" i="2"/>
  <c r="N10" i="2"/>
  <c r="O10" i="2"/>
  <c r="P10" i="2"/>
  <c r="Q10" i="2"/>
  <c r="R10" i="2"/>
  <c r="K11" i="2"/>
  <c r="L11" i="2"/>
  <c r="M11" i="2"/>
  <c r="N11" i="2"/>
  <c r="O11" i="2"/>
  <c r="P11" i="2"/>
  <c r="Q11" i="2"/>
  <c r="R11" i="2"/>
  <c r="K12" i="2"/>
  <c r="L12" i="2"/>
  <c r="M12" i="2"/>
  <c r="N12" i="2"/>
  <c r="O12" i="2"/>
  <c r="P12" i="2"/>
  <c r="Q12" i="2"/>
  <c r="R12" i="2"/>
  <c r="K13" i="2"/>
  <c r="L13" i="2"/>
  <c r="M13" i="2"/>
  <c r="N13" i="2"/>
  <c r="O13" i="2"/>
  <c r="P13" i="2"/>
  <c r="Q13" i="2"/>
  <c r="R13" i="2"/>
  <c r="K14" i="2"/>
  <c r="L14" i="2"/>
  <c r="M14" i="2"/>
  <c r="N14" i="2"/>
  <c r="O14" i="2"/>
  <c r="P14" i="2"/>
  <c r="Q14" i="2"/>
  <c r="R14" i="2"/>
  <c r="K15" i="2"/>
  <c r="L15" i="2"/>
  <c r="M15" i="2"/>
  <c r="N15" i="2"/>
  <c r="O15" i="2"/>
  <c r="P15" i="2"/>
  <c r="Q15" i="2"/>
  <c r="R15" i="2"/>
  <c r="R6" i="2"/>
  <c r="L6" i="2"/>
  <c r="M6" i="2"/>
  <c r="N6" i="2"/>
  <c r="O6" i="2"/>
  <c r="P6" i="2"/>
  <c r="Q6" i="2"/>
  <c r="K6" i="2"/>
  <c r="E64" i="2" l="1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F45" i="2"/>
  <c r="E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tc={E65FC1FC-45C8-469A-A3AA-E4CDDAAE1EED}</author>
  </authors>
  <commentList>
    <comment ref="C73" authorId="0" shapeId="0" xr:uid="{E65FC1FC-45C8-469A-A3AA-E4CDDAAE1EE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No ROX indeterminate</t>
      </text>
    </comment>
  </commentList>
</comments>
</file>

<file path=xl/sharedStrings.xml><?xml version="1.0" encoding="utf-8"?>
<sst xmlns="http://schemas.openxmlformats.org/spreadsheetml/2006/main" count="411" uniqueCount="131">
  <si>
    <t>Method name: twist</t>
  </si>
  <si>
    <t/>
  </si>
  <si>
    <t>Application: SparkControl</t>
  </si>
  <si>
    <t>V3.0</t>
  </si>
  <si>
    <t>Device: Spark</t>
  </si>
  <si>
    <t>Serial number: 2001005028</t>
  </si>
  <si>
    <t>Firmware:</t>
  </si>
  <si>
    <t>ABS:V4.3.2|ABS_MEX:V5.1.1|MTP:V14.2.11|FLUOR:V5.1.4|FLUOR_FP:V5.0.2|FLUOR_MEM:V5.1.1|FLUOR_MEX:V5.1.1|PODI:V1.11.2</t>
  </si>
  <si>
    <t>Date:</t>
  </si>
  <si>
    <t>2020-07-13</t>
  </si>
  <si>
    <t>Time:</t>
  </si>
  <si>
    <t>15:08</t>
  </si>
  <si>
    <t>System</t>
  </si>
  <si>
    <t>LAPTOP-RP225G8T</t>
  </si>
  <si>
    <t>User</t>
  </si>
  <si>
    <t>LAPTOP-RP225G8T\steve</t>
  </si>
  <si>
    <t>Plate</t>
  </si>
  <si>
    <t>[GRE384st] - Greiner 384 Flat Transparent Cat. No.: 784 101</t>
  </si>
  <si>
    <t>Lid lifter</t>
  </si>
  <si>
    <t>No lid</t>
  </si>
  <si>
    <t>Humidity Cassette</t>
  </si>
  <si>
    <t>No humidity cassette</t>
  </si>
  <si>
    <t>Smooth mode</t>
  </si>
  <si>
    <t>Not selected</t>
  </si>
  <si>
    <t>List of actions in this measurement script:</t>
  </si>
  <si>
    <t>Fluorescence Top Reading</t>
  </si>
  <si>
    <t>FAM</t>
  </si>
  <si>
    <t>HEX</t>
  </si>
  <si>
    <t>ROX</t>
  </si>
  <si>
    <t>Name</t>
  </si>
  <si>
    <t>GRE384st</t>
  </si>
  <si>
    <t>Plate layout</t>
  </si>
  <si>
    <t>Plate area</t>
  </si>
  <si>
    <t>A1-P24</t>
  </si>
  <si>
    <t>Mode</t>
  </si>
  <si>
    <t>Excitation</t>
  </si>
  <si>
    <t>Monochromator</t>
  </si>
  <si>
    <t>Excitation wavelength [nm]</t>
  </si>
  <si>
    <t>Excitation bandwidth [nm]</t>
  </si>
  <si>
    <t>Emission</t>
  </si>
  <si>
    <t>Emission wavelength [nm]</t>
  </si>
  <si>
    <t>Emission bandwidth [nm]</t>
  </si>
  <si>
    <t>Gain Manual</t>
  </si>
  <si>
    <t>Mirror</t>
  </si>
  <si>
    <t>Automatic (Dichroic 510)</t>
  </si>
  <si>
    <t>Number of flashes</t>
  </si>
  <si>
    <t>Integration time [µs]</t>
  </si>
  <si>
    <t>Lag time [µs]</t>
  </si>
  <si>
    <t>Settle time [ms]</t>
  </si>
  <si>
    <t>Z-Position [μm]</t>
  </si>
  <si>
    <t>Z-Position mode</t>
  </si>
  <si>
    <t>Manual</t>
  </si>
  <si>
    <t>Part of Plate</t>
  </si>
  <si>
    <t>Start Time</t>
  </si>
  <si>
    <t>2020-07-13 15:06:02</t>
  </si>
  <si>
    <t>&lt;&gt;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</si>
  <si>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</si>
  <si>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</si>
  <si>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</si>
  <si>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</si>
  <si>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</si>
  <si>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</si>
  <si>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</si>
  <si>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</si>
  <si>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</si>
  <si>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</si>
  <si>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</si>
  <si>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</si>
  <si>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</si>
  <si>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</si>
  <si>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</si>
  <si>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</si>
  <si>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</si>
  <si>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</si>
  <si>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</si>
  <si>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</si>
  <si>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</si>
  <si>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</si>
  <si>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</si>
  <si>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</si>
  <si>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</si>
  <si>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</si>
  <si>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</si>
  <si>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</si>
  <si>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</si>
  <si>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</si>
  <si>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</si>
  <si>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</si>
  <si>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</si>
  <si>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</si>
  <si>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</si>
  <si>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</si>
  <si>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</si>
  <si>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</si>
  <si>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</si>
  <si>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</si>
  <si>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End Time</t>
  </si>
  <si>
    <t>2020-07-13 15:06:45</t>
  </si>
  <si>
    <t>Automatic (50% Mirror)</t>
  </si>
  <si>
    <t>Z-Position mode FAM</t>
  </si>
  <si>
    <t>Same as</t>
  </si>
  <si>
    <t>2020-07-13 15:06:51</t>
  </si>
  <si>
    <t>2020-07-13 15:07:33</t>
  </si>
  <si>
    <t>2020-07-13 15:07:40</t>
  </si>
  <si>
    <t>2020-07-13 15:08:22</t>
  </si>
  <si>
    <t>ROX fluorescence values</t>
  </si>
  <si>
    <t>RNA Copies</t>
  </si>
  <si>
    <t>10,000/ul</t>
  </si>
  <si>
    <t>1,000/ul</t>
  </si>
  <si>
    <t>100/ul</t>
  </si>
  <si>
    <t>10/ul</t>
  </si>
  <si>
    <t>1/ul</t>
  </si>
  <si>
    <t>0.01/ul</t>
  </si>
  <si>
    <t>0.1/ul</t>
  </si>
  <si>
    <t>Copies per well</t>
  </si>
  <si>
    <t>water control</t>
  </si>
  <si>
    <t>Re-arranged into columns</t>
  </si>
  <si>
    <t>Normalised by ROX</t>
  </si>
  <si>
    <t>FAM/ROX</t>
  </si>
  <si>
    <t>HEX/ROX</t>
  </si>
  <si>
    <t>FAM fluorescence values (N1 assay)</t>
  </si>
  <si>
    <t>HEX fluorescence values (N2 assay)</t>
  </si>
  <si>
    <t>Result</t>
  </si>
  <si>
    <t>Positive</t>
  </si>
  <si>
    <t>Negative</t>
  </si>
  <si>
    <t>Expect</t>
  </si>
  <si>
    <t>actual</t>
  </si>
  <si>
    <t>mean</t>
  </si>
  <si>
    <t>sd</t>
  </si>
  <si>
    <t>mean + 10sd</t>
  </si>
  <si>
    <t>Indeterminate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</si>
</sst>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ADFF2F"/>
      </patternFill>
    </fill>
    <fill>
      <patternFill patternType="solid">
        <fgColor rgb="FF80808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NumberFormat="1" applyFont="1"/>
    <xf numFmtId="0" fontId="1" fillId="0" borderId="0" xfId="0" applyNumberFormat="1" applyFont="1" applyFill="1"/>
    <xf numFmtId="0" fontId="1" fillId="2" borderId="0" xfId="0" applyNumberFormat="1" applyFont="1" applyFill="1"/>
    <xf numFmtId="0" fontId="2" fillId="3" borderId="0" xfId="0" applyNumberFormat="1" applyFont="1" applyFill="1"/>
    <xf numFmtId="0" fontId="2" fillId="0" borderId="0" xfId="0" applyNumberFormat="1" applyFont="1" applyFill="1"/>
    <xf numFmtId="0" fontId="0" fillId="0" borderId="0" xfId="0" applyNumberFormat="1" applyFont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left"/>
    </xf>
    <xf numFmtId="0" fontId="1" fillId="4" borderId="0" xfId="0" applyNumberFormat="1" applyFont="1" applyFill="1" applyAlignment="1">
      <alignment horizontal="center"/>
    </xf>
    <xf numFmtId="0" fontId="0" fillId="4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5" borderId="0" xfId="0" applyNumberFormat="1" applyFont="1" applyFill="1" applyAlignment="1">
      <alignment horizontal="center"/>
    </xf>
    <xf numFmtId="3" fontId="0" fillId="5" borderId="0" xfId="0" applyNumberFormat="1" applyFont="1" applyFill="1" applyAlignment="1">
      <alignment horizontal="center"/>
    </xf>
    <xf numFmtId="0" fontId="1" fillId="5" borderId="0" xfId="0" applyNumberFormat="1" applyFont="1" applyFill="1" applyAlignment="1">
      <alignment horizontal="center"/>
    </xf>
    <xf numFmtId="0" fontId="0" fillId="6" borderId="0" xfId="0" applyNumberFormat="1" applyFont="1" applyFill="1" applyAlignment="1">
      <alignment horizontal="center"/>
    </xf>
    <xf numFmtId="0" fontId="1" fillId="6" borderId="0" xfId="0" applyNumberFormat="1" applyFont="1" applyFill="1" applyAlignment="1">
      <alignment horizontal="center"/>
    </xf>
    <xf numFmtId="0" fontId="0" fillId="7" borderId="0" xfId="0" applyNumberFormat="1" applyFont="1" applyFill="1" applyAlignment="1">
      <alignment horizontal="center"/>
    </xf>
    <xf numFmtId="0" fontId="1" fillId="7" borderId="0" xfId="0" applyNumberFormat="1" applyFont="1" applyFill="1" applyAlignment="1">
      <alignment horizontal="center"/>
    </xf>
    <xf numFmtId="0" fontId="3" fillId="8" borderId="0" xfId="0" applyNumberFormat="1" applyFont="1" applyFill="1" applyAlignment="1">
      <alignment horizontal="center"/>
    </xf>
    <xf numFmtId="0" fontId="0" fillId="9" borderId="0" xfId="0" applyNumberFormat="1" applyFont="1" applyFill="1" applyAlignment="1">
      <alignment horizontal="center"/>
    </xf>
    <xf numFmtId="0" fontId="1" fillId="9" borderId="0" xfId="0" applyNumberFormat="1" applyFont="1" applyFill="1" applyAlignment="1">
      <alignment horizontal="center"/>
    </xf>
    <xf numFmtId="0" fontId="3" fillId="10" borderId="0" xfId="0" applyNumberFormat="1" applyFont="1" applyFill="1" applyAlignment="1">
      <alignment horizontal="center"/>
    </xf>
    <xf numFmtId="0" fontId="1" fillId="11" borderId="0" xfId="0" applyNumberFormat="1" applyFont="1" applyFill="1" applyAlignment="1">
      <alignment horizontal="center"/>
    </xf>
    <xf numFmtId="0" fontId="0" fillId="11" borderId="0" xfId="0" applyNumberFormat="1" applyFont="1" applyFill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5" borderId="0" xfId="0" applyNumberFormat="1" applyFont="1" applyFill="1" applyAlignment="1">
      <alignment horizontal="center"/>
    </xf>
    <xf numFmtId="0" fontId="4" fillId="11" borderId="0" xfId="0" applyNumberFormat="1" applyFont="1" applyFill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6BE7"/>
      <color rgb="FF1A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N1 &amp; N2</a:t>
            </a:r>
            <a:r>
              <a:rPr lang="en-GB" baseline="0"/>
              <a:t> results: 20,000 copies/well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A00FF"/>
              </a:solidFill>
              <a:ln w="9525">
                <a:solidFill>
                  <a:srgbClr val="1A00FF"/>
                </a:solidFill>
              </a:ln>
              <a:effectLst/>
            </c:spPr>
          </c:marker>
          <c:dPt>
            <c:idx val="2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AC5-9348-A88F-74B199333A29}"/>
              </c:ext>
            </c:extLst>
          </c:dPt>
          <c:dPt>
            <c:idx val="4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AC5-9348-A88F-74B199333A29}"/>
              </c:ext>
            </c:extLst>
          </c:dPt>
          <c:dPt>
            <c:idx val="4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6-2AC5-9348-A88F-74B199333A29}"/>
              </c:ext>
            </c:extLst>
          </c:dPt>
          <c:dPt>
            <c:idx val="4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AC5-9348-A88F-74B199333A29}"/>
              </c:ext>
            </c:extLst>
          </c:dPt>
          <c:dPt>
            <c:idx val="4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AC5-9348-A88F-74B199333A29}"/>
              </c:ext>
            </c:extLst>
          </c:dPt>
          <c:dPt>
            <c:idx val="4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5-2AC5-9348-A88F-74B199333A29}"/>
              </c:ext>
            </c:extLst>
          </c:dPt>
          <c:dPt>
            <c:idx val="4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2AC5-9348-A88F-74B199333A29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AC5-9348-A88F-74B199333A29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2AC5-9348-A88F-74B199333A29}"/>
              </c:ext>
            </c:extLst>
          </c:dPt>
          <c:dPt>
            <c:idx val="5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2AC5-9348-A88F-74B199333A29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2AC5-9348-A88F-74B199333A29}"/>
              </c:ext>
            </c:extLst>
          </c:dPt>
          <c:dPt>
            <c:idx val="5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2AC5-9348-A88F-74B199333A29}"/>
              </c:ext>
            </c:extLst>
          </c:dPt>
          <c:dPt>
            <c:idx val="5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2AC5-9348-A88F-74B199333A29}"/>
              </c:ext>
            </c:extLst>
          </c:dPt>
          <c:dPt>
            <c:idx val="5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2AC5-9348-A88F-74B199333A29}"/>
              </c:ext>
            </c:extLst>
          </c:dPt>
          <c:dPt>
            <c:idx val="5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2AC5-9348-A88F-74B199333A29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2AC5-9348-A88F-74B199333A29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2AC5-9348-A88F-74B199333A29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2AC5-9348-A88F-74B199333A29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2AC5-9348-A88F-74B199333A29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2AC5-9348-A88F-74B199333A29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2AC5-9348-A88F-74B199333A29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2AC5-9348-A88F-74B199333A29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2AC5-9348-A88F-74B199333A29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2AC5-9348-A88F-74B199333A29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AC5-9348-A88F-74B199333A29}"/>
              </c:ext>
            </c:extLst>
          </c:dPt>
          <c:dPt>
            <c:idx val="6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2AC5-9348-A88F-74B199333A29}"/>
              </c:ext>
            </c:extLst>
          </c:dPt>
          <c:dPt>
            <c:idx val="6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2AC5-9348-A88F-74B199333A29}"/>
              </c:ext>
            </c:extLst>
          </c:dPt>
          <c:dPt>
            <c:idx val="7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2AC5-9348-A88F-74B199333A29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2AC5-9348-A88F-74B199333A29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2AC5-9348-A88F-74B199333A29}"/>
              </c:ext>
            </c:extLst>
          </c:dPt>
          <c:dPt>
            <c:idx val="7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2AC5-9348-A88F-74B199333A29}"/>
              </c:ext>
            </c:extLst>
          </c:dPt>
          <c:dPt>
            <c:idx val="7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2AC5-9348-A88F-74B199333A29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2AC5-9348-A88F-74B199333A29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2AC5-9348-A88F-74B199333A29}"/>
              </c:ext>
            </c:extLst>
          </c:dPt>
          <c:dPt>
            <c:idx val="7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2AC5-9348-A88F-74B199333A29}"/>
              </c:ext>
            </c:extLst>
          </c:dPt>
          <c:dPt>
            <c:idx val="7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2AC5-9348-A88F-74B199333A29}"/>
              </c:ext>
            </c:extLst>
          </c:dPt>
          <c:dPt>
            <c:idx val="7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2AC5-9348-A88F-74B199333A29}"/>
              </c:ext>
            </c:extLst>
          </c:dPt>
          <c:xVal>
            <c:numRef>
              <c:f>Calculations!$E$45:$E$54</c:f>
              <c:numCache>
                <c:formatCode>General</c:formatCode>
                <c:ptCount val="10"/>
                <c:pt idx="0">
                  <c:v>0.63247766595046928</c:v>
                </c:pt>
                <c:pt idx="1">
                  <c:v>0.62919963012431934</c:v>
                </c:pt>
                <c:pt idx="2">
                  <c:v>0.6359381802350893</c:v>
                </c:pt>
                <c:pt idx="3">
                  <c:v>0.63839535143591464</c:v>
                </c:pt>
                <c:pt idx="4">
                  <c:v>0.62470919554303905</c:v>
                </c:pt>
                <c:pt idx="5">
                  <c:v>0.63203305383400166</c:v>
                </c:pt>
                <c:pt idx="6">
                  <c:v>0.63418062551247512</c:v>
                </c:pt>
                <c:pt idx="7">
                  <c:v>0.62813279097231334</c:v>
                </c:pt>
                <c:pt idx="8">
                  <c:v>0.62803020267585108</c:v>
                </c:pt>
                <c:pt idx="9">
                  <c:v>0.6384780855068567</c:v>
                </c:pt>
              </c:numCache>
            </c:numRef>
          </c:xVal>
          <c:yVal>
            <c:numRef>
              <c:f>Calculations!$F$45:$F$54</c:f>
              <c:numCache>
                <c:formatCode>General</c:formatCode>
                <c:ptCount val="10"/>
                <c:pt idx="0">
                  <c:v>1.0161709826981793</c:v>
                </c:pt>
                <c:pt idx="1">
                  <c:v>0.9915750539402034</c:v>
                </c:pt>
                <c:pt idx="2">
                  <c:v>1.0253591641271222</c:v>
                </c:pt>
                <c:pt idx="3">
                  <c:v>1.0135210638060119</c:v>
                </c:pt>
                <c:pt idx="4">
                  <c:v>1.0155503856985428</c:v>
                </c:pt>
                <c:pt idx="5">
                  <c:v>1.0222384250820269</c:v>
                </c:pt>
                <c:pt idx="6">
                  <c:v>1.0250673538713835</c:v>
                </c:pt>
                <c:pt idx="7">
                  <c:v>1.015352315969033</c:v>
                </c:pt>
                <c:pt idx="8">
                  <c:v>1.0200026493575307</c:v>
                </c:pt>
                <c:pt idx="9">
                  <c:v>1.0090077977951062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C5-9348-A88F-74B199333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395119"/>
        <c:axId val="891368303"/>
      </c:scatterChart>
      <c:valAx>
        <c:axId val="891395119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N1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68303"/>
        <c:crosses val="autoZero"/>
        <c:crossBetween val="midCat"/>
      </c:valAx>
      <c:valAx>
        <c:axId val="8913683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N2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95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N1 &amp; N2</a:t>
            </a:r>
            <a:r>
              <a:rPr lang="en-GB" baseline="0"/>
              <a:t> results: 20-20,000 copies/well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A00FF"/>
              </a:solidFill>
              <a:ln w="9525">
                <a:solidFill>
                  <a:srgbClr val="1A00FF"/>
                </a:solidFill>
              </a:ln>
              <a:effectLst/>
            </c:spPr>
          </c:marker>
          <c:dPt>
            <c:idx val="2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30E-4EB8-81E2-F631111F0929}"/>
              </c:ext>
            </c:extLst>
          </c:dPt>
          <c:dPt>
            <c:idx val="4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30E-4EB8-81E2-F631111F0929}"/>
              </c:ext>
            </c:extLst>
          </c:dPt>
          <c:dPt>
            <c:idx val="4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30E-4EB8-81E2-F631111F0929}"/>
              </c:ext>
            </c:extLst>
          </c:dPt>
          <c:dPt>
            <c:idx val="4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30E-4EB8-81E2-F631111F0929}"/>
              </c:ext>
            </c:extLst>
          </c:dPt>
          <c:dPt>
            <c:idx val="4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30E-4EB8-81E2-F631111F0929}"/>
              </c:ext>
            </c:extLst>
          </c:dPt>
          <c:dPt>
            <c:idx val="4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30E-4EB8-81E2-F631111F0929}"/>
              </c:ext>
            </c:extLst>
          </c:dPt>
          <c:dPt>
            <c:idx val="4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30E-4EB8-81E2-F631111F0929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B30E-4EB8-81E2-F631111F0929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B30E-4EB8-81E2-F631111F0929}"/>
              </c:ext>
            </c:extLst>
          </c:dPt>
          <c:dPt>
            <c:idx val="5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B30E-4EB8-81E2-F631111F0929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B30E-4EB8-81E2-F631111F0929}"/>
              </c:ext>
            </c:extLst>
          </c:dPt>
          <c:dPt>
            <c:idx val="5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B30E-4EB8-81E2-F631111F0929}"/>
              </c:ext>
            </c:extLst>
          </c:dPt>
          <c:dPt>
            <c:idx val="5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B30E-4EB8-81E2-F631111F0929}"/>
              </c:ext>
            </c:extLst>
          </c:dPt>
          <c:dPt>
            <c:idx val="5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B30E-4EB8-81E2-F631111F0929}"/>
              </c:ext>
            </c:extLst>
          </c:dPt>
          <c:dPt>
            <c:idx val="5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B30E-4EB8-81E2-F631111F0929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B30E-4EB8-81E2-F631111F0929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B30E-4EB8-81E2-F631111F0929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B30E-4EB8-81E2-F631111F0929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B30E-4EB8-81E2-F631111F0929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B30E-4EB8-81E2-F631111F0929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B30E-4EB8-81E2-F631111F0929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B30E-4EB8-81E2-F631111F0929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B30E-4EB8-81E2-F631111F0929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B30E-4EB8-81E2-F631111F0929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B30E-4EB8-81E2-F631111F0929}"/>
              </c:ext>
            </c:extLst>
          </c:dPt>
          <c:dPt>
            <c:idx val="6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B30E-4EB8-81E2-F631111F0929}"/>
              </c:ext>
            </c:extLst>
          </c:dPt>
          <c:dPt>
            <c:idx val="6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B30E-4EB8-81E2-F631111F0929}"/>
              </c:ext>
            </c:extLst>
          </c:dPt>
          <c:dPt>
            <c:idx val="7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B30E-4EB8-81E2-F631111F0929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B30E-4EB8-81E2-F631111F0929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B30E-4EB8-81E2-F631111F0929}"/>
              </c:ext>
            </c:extLst>
          </c:dPt>
          <c:dPt>
            <c:idx val="7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B30E-4EB8-81E2-F631111F0929}"/>
              </c:ext>
            </c:extLst>
          </c:dPt>
          <c:dPt>
            <c:idx val="7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B30E-4EB8-81E2-F631111F0929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B30E-4EB8-81E2-F631111F0929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B30E-4EB8-81E2-F631111F0929}"/>
              </c:ext>
            </c:extLst>
          </c:dPt>
          <c:dPt>
            <c:idx val="7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B30E-4EB8-81E2-F631111F0929}"/>
              </c:ext>
            </c:extLst>
          </c:dPt>
          <c:dPt>
            <c:idx val="7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B30E-4EB8-81E2-F631111F0929}"/>
              </c:ext>
            </c:extLst>
          </c:dPt>
          <c:dPt>
            <c:idx val="7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B30E-4EB8-81E2-F631111F0929}"/>
              </c:ext>
            </c:extLst>
          </c:dPt>
          <c:xVal>
            <c:numRef>
              <c:f>Calculations!$E$45:$E$84</c:f>
              <c:numCache>
                <c:formatCode>General</c:formatCode>
                <c:ptCount val="40"/>
                <c:pt idx="0">
                  <c:v>0.63247766595046928</c:v>
                </c:pt>
                <c:pt idx="1">
                  <c:v>0.62919963012431934</c:v>
                </c:pt>
                <c:pt idx="2">
                  <c:v>0.6359381802350893</c:v>
                </c:pt>
                <c:pt idx="3">
                  <c:v>0.63839535143591464</c:v>
                </c:pt>
                <c:pt idx="4">
                  <c:v>0.62470919554303905</c:v>
                </c:pt>
                <c:pt idx="5">
                  <c:v>0.63203305383400166</c:v>
                </c:pt>
                <c:pt idx="6">
                  <c:v>0.63418062551247512</c:v>
                </c:pt>
                <c:pt idx="7">
                  <c:v>0.62813279097231334</c:v>
                </c:pt>
                <c:pt idx="8">
                  <c:v>0.62803020267585108</c:v>
                </c:pt>
                <c:pt idx="9">
                  <c:v>0.6384780855068567</c:v>
                </c:pt>
                <c:pt idx="10">
                  <c:v>0.62999540652273767</c:v>
                </c:pt>
                <c:pt idx="11">
                  <c:v>0.63008407180186321</c:v>
                </c:pt>
                <c:pt idx="12">
                  <c:v>0.63798152737102953</c:v>
                </c:pt>
                <c:pt idx="13">
                  <c:v>0.63389790358877174</c:v>
                </c:pt>
                <c:pt idx="14">
                  <c:v>0.63389525157637372</c:v>
                </c:pt>
                <c:pt idx="15">
                  <c:v>0.62702138758476789</c:v>
                </c:pt>
                <c:pt idx="16">
                  <c:v>0.63555341442851976</c:v>
                </c:pt>
                <c:pt idx="17">
                  <c:v>0.62370513129366423</c:v>
                </c:pt>
                <c:pt idx="18">
                  <c:v>0.63481187642745518</c:v>
                </c:pt>
                <c:pt idx="19">
                  <c:v>0.62185581899145503</c:v>
                </c:pt>
                <c:pt idx="20">
                  <c:v>0.62156980227681247</c:v>
                </c:pt>
                <c:pt idx="21">
                  <c:v>0.63488843813387419</c:v>
                </c:pt>
                <c:pt idx="22">
                  <c:v>0.62882527147087863</c:v>
                </c:pt>
                <c:pt idx="23">
                  <c:v>0.63328904457060031</c:v>
                </c:pt>
                <c:pt idx="24">
                  <c:v>0.63782523318605788</c:v>
                </c:pt>
                <c:pt idx="25">
                  <c:v>0.61860465116279073</c:v>
                </c:pt>
                <c:pt idx="26">
                  <c:v>0.6329382407985028</c:v>
                </c:pt>
                <c:pt idx="27">
                  <c:v>0.67352415026833634</c:v>
                </c:pt>
                <c:pt idx="28">
                  <c:v>1</c:v>
                </c:pt>
                <c:pt idx="29">
                  <c:v>0.61856642414443541</c:v>
                </c:pt>
                <c:pt idx="30">
                  <c:v>0.6140285996055227</c:v>
                </c:pt>
                <c:pt idx="31">
                  <c:v>0.63074291300097751</c:v>
                </c:pt>
                <c:pt idx="32">
                  <c:v>0.60961142718799177</c:v>
                </c:pt>
                <c:pt idx="33">
                  <c:v>0.61919844073577779</c:v>
                </c:pt>
                <c:pt idx="34">
                  <c:v>0.60346749226006191</c:v>
                </c:pt>
                <c:pt idx="35">
                  <c:v>0.63530641578465963</c:v>
                </c:pt>
                <c:pt idx="36">
                  <c:v>0.62436482084690559</c:v>
                </c:pt>
                <c:pt idx="37">
                  <c:v>0.64312195121951221</c:v>
                </c:pt>
                <c:pt idx="38">
                  <c:v>0.60550698159989558</c:v>
                </c:pt>
                <c:pt idx="39">
                  <c:v>0.61584058519359319</c:v>
                </c:pt>
              </c:numCache>
            </c:numRef>
          </c:xVal>
          <c:yVal>
            <c:numRef>
              <c:f>Calculations!$F$45:$F$84</c:f>
              <c:numCache>
                <c:formatCode>General</c:formatCode>
                <c:ptCount val="40"/>
                <c:pt idx="0">
                  <c:v>1.0161709826981793</c:v>
                </c:pt>
                <c:pt idx="1">
                  <c:v>0.9915750539402034</c:v>
                </c:pt>
                <c:pt idx="2">
                  <c:v>1.0253591641271222</c:v>
                </c:pt>
                <c:pt idx="3">
                  <c:v>1.0135210638060119</c:v>
                </c:pt>
                <c:pt idx="4">
                  <c:v>1.0155503856985428</c:v>
                </c:pt>
                <c:pt idx="5">
                  <c:v>1.0222384250820269</c:v>
                </c:pt>
                <c:pt idx="6">
                  <c:v>1.0250673538713835</c:v>
                </c:pt>
                <c:pt idx="7">
                  <c:v>1.015352315969033</c:v>
                </c:pt>
                <c:pt idx="8">
                  <c:v>1.0200026493575307</c:v>
                </c:pt>
                <c:pt idx="9">
                  <c:v>1.0090077977951062</c:v>
                </c:pt>
                <c:pt idx="10">
                  <c:v>1.0008038585209003</c:v>
                </c:pt>
                <c:pt idx="11">
                  <c:v>0.99250170415814587</c:v>
                </c:pt>
                <c:pt idx="12">
                  <c:v>0.99695877449876102</c:v>
                </c:pt>
                <c:pt idx="13">
                  <c:v>0.98744522089304754</c:v>
                </c:pt>
                <c:pt idx="14">
                  <c:v>0.99845579719469824</c:v>
                </c:pt>
                <c:pt idx="15">
                  <c:v>0.99217527386541471</c:v>
                </c:pt>
                <c:pt idx="16">
                  <c:v>1.0138504155124655</c:v>
                </c:pt>
                <c:pt idx="17">
                  <c:v>0.97434353167911347</c:v>
                </c:pt>
                <c:pt idx="18">
                  <c:v>0.99903834595504271</c:v>
                </c:pt>
                <c:pt idx="19">
                  <c:v>0.97629076904561318</c:v>
                </c:pt>
                <c:pt idx="20">
                  <c:v>0.97435590173756736</c:v>
                </c:pt>
                <c:pt idx="21">
                  <c:v>0.98630831643002026</c:v>
                </c:pt>
                <c:pt idx="22">
                  <c:v>0.9744433475924098</c:v>
                </c:pt>
                <c:pt idx="23">
                  <c:v>0.97016547892257521</c:v>
                </c:pt>
                <c:pt idx="24">
                  <c:v>0.9864997545409917</c:v>
                </c:pt>
                <c:pt idx="25">
                  <c:v>0.94127906976744191</c:v>
                </c:pt>
                <c:pt idx="26">
                  <c:v>0.99812850904553962</c:v>
                </c:pt>
                <c:pt idx="27">
                  <c:v>1.0424865831842576</c:v>
                </c:pt>
                <c:pt idx="28">
                  <c:v>1.0434782608695652</c:v>
                </c:pt>
                <c:pt idx="29">
                  <c:v>0.94219886822958776</c:v>
                </c:pt>
                <c:pt idx="30">
                  <c:v>0.92985700197238663</c:v>
                </c:pt>
                <c:pt idx="31">
                  <c:v>0.95344574780058655</c:v>
                </c:pt>
                <c:pt idx="32">
                  <c:v>0.87568091030141626</c:v>
                </c:pt>
                <c:pt idx="33">
                  <c:v>0.94079668656352788</c:v>
                </c:pt>
                <c:pt idx="34">
                  <c:v>0.77572755417956651</c:v>
                </c:pt>
                <c:pt idx="35">
                  <c:v>0.96066901868548282</c:v>
                </c:pt>
                <c:pt idx="36">
                  <c:v>0.94631921824104237</c:v>
                </c:pt>
                <c:pt idx="37">
                  <c:v>0.98048780487804876</c:v>
                </c:pt>
                <c:pt idx="38">
                  <c:v>0.91530732089260081</c:v>
                </c:pt>
                <c:pt idx="39">
                  <c:v>0.88094337243031906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B30E-4EB8-81E2-F631111F0929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Calculations!$E$115:$E$124</c:f>
              <c:numCache>
                <c:formatCode>General</c:formatCode>
                <c:ptCount val="10"/>
                <c:pt idx="0">
                  <c:v>5.2051936007419426E-2</c:v>
                </c:pt>
                <c:pt idx="1">
                  <c:v>5.1664310499935744E-2</c:v>
                </c:pt>
                <c:pt idx="2">
                  <c:v>4.7373841400617921E-2</c:v>
                </c:pt>
                <c:pt idx="3">
                  <c:v>5.0398885652779536E-2</c:v>
                </c:pt>
                <c:pt idx="4">
                  <c:v>4.7456702577389882E-2</c:v>
                </c:pt>
                <c:pt idx="5">
                  <c:v>5.1291205521837441E-2</c:v>
                </c:pt>
                <c:pt idx="6">
                  <c:v>4.8986003998857469E-2</c:v>
                </c:pt>
                <c:pt idx="7">
                  <c:v>5.166695758422063E-2</c:v>
                </c:pt>
                <c:pt idx="8">
                  <c:v>4.9239280774550483E-2</c:v>
                </c:pt>
                <c:pt idx="9">
                  <c:v>5.0556395109218298E-2</c:v>
                </c:pt>
              </c:numCache>
            </c:numRef>
          </c:xVal>
          <c:yVal>
            <c:numRef>
              <c:f>Calculations!$F$115:$F$124</c:f>
              <c:numCache>
                <c:formatCode>General</c:formatCode>
                <c:ptCount val="10"/>
                <c:pt idx="0">
                  <c:v>0.11198701599814515</c:v>
                </c:pt>
                <c:pt idx="1">
                  <c:v>0.10936897571006297</c:v>
                </c:pt>
                <c:pt idx="2">
                  <c:v>0.10161345691726742</c:v>
                </c:pt>
                <c:pt idx="3">
                  <c:v>0.10447005191845005</c:v>
                </c:pt>
                <c:pt idx="4">
                  <c:v>0.10568662211918724</c:v>
                </c:pt>
                <c:pt idx="5">
                  <c:v>0.10246340592645484</c:v>
                </c:pt>
                <c:pt idx="6">
                  <c:v>0.10268494715795487</c:v>
                </c:pt>
                <c:pt idx="7">
                  <c:v>0.10560307208936988</c:v>
                </c:pt>
                <c:pt idx="8">
                  <c:v>0.10345781466113416</c:v>
                </c:pt>
                <c:pt idx="9">
                  <c:v>0.10495947245500756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B30E-4EB8-81E2-F631111F0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395119"/>
        <c:axId val="891368303"/>
      </c:scatterChart>
      <c:valAx>
        <c:axId val="891395119"/>
        <c:scaling>
          <c:orientation val="minMax"/>
          <c:max val="0.7000000000000000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N1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68303"/>
        <c:crosses val="autoZero"/>
        <c:crossBetween val="midCat"/>
      </c:valAx>
      <c:valAx>
        <c:axId val="8913683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N2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95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N1 &amp; N2</a:t>
            </a:r>
            <a:r>
              <a:rPr lang="en-GB" baseline="0"/>
              <a:t> results: 0.2 copies/well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A00FF"/>
              </a:solidFill>
              <a:ln w="9525">
                <a:solidFill>
                  <a:srgbClr val="1A00FF"/>
                </a:solidFill>
              </a:ln>
              <a:effectLst/>
            </c:spPr>
          </c:marker>
          <c:dPt>
            <c:idx val="2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0BC-41EC-A04D-D12BF357F617}"/>
              </c:ext>
            </c:extLst>
          </c:dPt>
          <c:dPt>
            <c:idx val="4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0BC-41EC-A04D-D12BF357F617}"/>
              </c:ext>
            </c:extLst>
          </c:dPt>
          <c:dPt>
            <c:idx val="4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0BC-41EC-A04D-D12BF357F617}"/>
              </c:ext>
            </c:extLst>
          </c:dPt>
          <c:dPt>
            <c:idx val="4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0BC-41EC-A04D-D12BF357F617}"/>
              </c:ext>
            </c:extLst>
          </c:dPt>
          <c:dPt>
            <c:idx val="4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0BC-41EC-A04D-D12BF357F617}"/>
              </c:ext>
            </c:extLst>
          </c:dPt>
          <c:dPt>
            <c:idx val="4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0BC-41EC-A04D-D12BF357F617}"/>
              </c:ext>
            </c:extLst>
          </c:dPt>
          <c:dPt>
            <c:idx val="4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50BC-41EC-A04D-D12BF357F617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50BC-41EC-A04D-D12BF357F617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50BC-41EC-A04D-D12BF357F617}"/>
              </c:ext>
            </c:extLst>
          </c:dPt>
          <c:dPt>
            <c:idx val="5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50BC-41EC-A04D-D12BF357F617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50BC-41EC-A04D-D12BF357F617}"/>
              </c:ext>
            </c:extLst>
          </c:dPt>
          <c:dPt>
            <c:idx val="5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50BC-41EC-A04D-D12BF357F617}"/>
              </c:ext>
            </c:extLst>
          </c:dPt>
          <c:dPt>
            <c:idx val="5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50BC-41EC-A04D-D12BF357F617}"/>
              </c:ext>
            </c:extLst>
          </c:dPt>
          <c:dPt>
            <c:idx val="5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50BC-41EC-A04D-D12BF357F617}"/>
              </c:ext>
            </c:extLst>
          </c:dPt>
          <c:dPt>
            <c:idx val="5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50BC-41EC-A04D-D12BF357F617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50BC-41EC-A04D-D12BF357F617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50BC-41EC-A04D-D12BF357F617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50BC-41EC-A04D-D12BF357F617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50BC-41EC-A04D-D12BF357F617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50BC-41EC-A04D-D12BF357F617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50BC-41EC-A04D-D12BF357F617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50BC-41EC-A04D-D12BF357F617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50BC-41EC-A04D-D12BF357F617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50BC-41EC-A04D-D12BF357F617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50BC-41EC-A04D-D12BF357F617}"/>
              </c:ext>
            </c:extLst>
          </c:dPt>
          <c:dPt>
            <c:idx val="6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50BC-41EC-A04D-D12BF357F617}"/>
              </c:ext>
            </c:extLst>
          </c:dPt>
          <c:dPt>
            <c:idx val="6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50BC-41EC-A04D-D12BF357F617}"/>
              </c:ext>
            </c:extLst>
          </c:dPt>
          <c:dPt>
            <c:idx val="7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50BC-41EC-A04D-D12BF357F617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50BC-41EC-A04D-D12BF357F617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50BC-41EC-A04D-D12BF357F617}"/>
              </c:ext>
            </c:extLst>
          </c:dPt>
          <c:dPt>
            <c:idx val="7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50BC-41EC-A04D-D12BF357F617}"/>
              </c:ext>
            </c:extLst>
          </c:dPt>
          <c:dPt>
            <c:idx val="7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50BC-41EC-A04D-D12BF357F617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50BC-41EC-A04D-D12BF357F617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50BC-41EC-A04D-D12BF357F617}"/>
              </c:ext>
            </c:extLst>
          </c:dPt>
          <c:dPt>
            <c:idx val="7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50BC-41EC-A04D-D12BF357F617}"/>
              </c:ext>
            </c:extLst>
          </c:dPt>
          <c:dPt>
            <c:idx val="7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50BC-41EC-A04D-D12BF357F617}"/>
              </c:ext>
            </c:extLst>
          </c:dPt>
          <c:dPt>
            <c:idx val="7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50BC-41EC-A04D-D12BF357F617}"/>
              </c:ext>
            </c:extLst>
          </c:dPt>
          <c:xVal>
            <c:numRef>
              <c:f>Calculations!$E$95:$E$104</c:f>
              <c:numCache>
                <c:formatCode>General</c:formatCode>
                <c:ptCount val="10"/>
                <c:pt idx="0">
                  <c:v>0.47421268827019625</c:v>
                </c:pt>
                <c:pt idx="1">
                  <c:v>4.8008880255307342E-2</c:v>
                </c:pt>
                <c:pt idx="2">
                  <c:v>5.3142329020332717E-2</c:v>
                </c:pt>
                <c:pt idx="3">
                  <c:v>4.9694966954753429E-2</c:v>
                </c:pt>
                <c:pt idx="4">
                  <c:v>5.0315242922487326E-2</c:v>
                </c:pt>
                <c:pt idx="5">
                  <c:v>4.8369855692143242E-2</c:v>
                </c:pt>
                <c:pt idx="6">
                  <c:v>4.7739698626483529E-2</c:v>
                </c:pt>
                <c:pt idx="7">
                  <c:v>4.9414238510063081E-2</c:v>
                </c:pt>
                <c:pt idx="8">
                  <c:v>4.8433798367991575E-2</c:v>
                </c:pt>
                <c:pt idx="9">
                  <c:v>4.9026890506611201E-2</c:v>
                </c:pt>
              </c:numCache>
            </c:numRef>
          </c:xVal>
          <c:yVal>
            <c:numRef>
              <c:f>Calculations!$F$95:$F$104</c:f>
              <c:numCache>
                <c:formatCode>General</c:formatCode>
                <c:ptCount val="10"/>
                <c:pt idx="0">
                  <c:v>0.64548151528982201</c:v>
                </c:pt>
                <c:pt idx="1">
                  <c:v>0.10323296794782851</c:v>
                </c:pt>
                <c:pt idx="2">
                  <c:v>0.10663123844731978</c:v>
                </c:pt>
                <c:pt idx="3">
                  <c:v>0.10701576004067108</c:v>
                </c:pt>
                <c:pt idx="4">
                  <c:v>0.10631722091729509</c:v>
                </c:pt>
                <c:pt idx="5">
                  <c:v>9.9278460716194547E-2</c:v>
                </c:pt>
                <c:pt idx="6">
                  <c:v>0.10174689958661155</c:v>
                </c:pt>
                <c:pt idx="7">
                  <c:v>0.10618804445779513</c:v>
                </c:pt>
                <c:pt idx="8">
                  <c:v>0.10213214003685181</c:v>
                </c:pt>
                <c:pt idx="9">
                  <c:v>0.10251077105927797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50BC-41EC-A04D-D12BF357F61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Calculations!$E$115:$E$124</c:f>
              <c:numCache>
                <c:formatCode>General</c:formatCode>
                <c:ptCount val="10"/>
                <c:pt idx="0">
                  <c:v>5.2051936007419426E-2</c:v>
                </c:pt>
                <c:pt idx="1">
                  <c:v>5.1664310499935744E-2</c:v>
                </c:pt>
                <c:pt idx="2">
                  <c:v>4.7373841400617921E-2</c:v>
                </c:pt>
                <c:pt idx="3">
                  <c:v>5.0398885652779536E-2</c:v>
                </c:pt>
                <c:pt idx="4">
                  <c:v>4.7456702577389882E-2</c:v>
                </c:pt>
                <c:pt idx="5">
                  <c:v>5.1291205521837441E-2</c:v>
                </c:pt>
                <c:pt idx="6">
                  <c:v>4.8986003998857469E-2</c:v>
                </c:pt>
                <c:pt idx="7">
                  <c:v>5.166695758422063E-2</c:v>
                </c:pt>
                <c:pt idx="8">
                  <c:v>4.9239280774550483E-2</c:v>
                </c:pt>
                <c:pt idx="9">
                  <c:v>5.0556395109218298E-2</c:v>
                </c:pt>
              </c:numCache>
            </c:numRef>
          </c:xVal>
          <c:yVal>
            <c:numRef>
              <c:f>Calculations!$F$115:$F$124</c:f>
              <c:numCache>
                <c:formatCode>General</c:formatCode>
                <c:ptCount val="10"/>
                <c:pt idx="0">
                  <c:v>0.11198701599814515</c:v>
                </c:pt>
                <c:pt idx="1">
                  <c:v>0.10936897571006297</c:v>
                </c:pt>
                <c:pt idx="2">
                  <c:v>0.10161345691726742</c:v>
                </c:pt>
                <c:pt idx="3">
                  <c:v>0.10447005191845005</c:v>
                </c:pt>
                <c:pt idx="4">
                  <c:v>0.10568662211918724</c:v>
                </c:pt>
                <c:pt idx="5">
                  <c:v>0.10246340592645484</c:v>
                </c:pt>
                <c:pt idx="6">
                  <c:v>0.10268494715795487</c:v>
                </c:pt>
                <c:pt idx="7">
                  <c:v>0.10560307208936988</c:v>
                </c:pt>
                <c:pt idx="8">
                  <c:v>0.10345781466113416</c:v>
                </c:pt>
                <c:pt idx="9">
                  <c:v>0.10495947245500756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50BC-41EC-A04D-D12BF357F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395119"/>
        <c:axId val="891368303"/>
      </c:scatterChart>
      <c:valAx>
        <c:axId val="891395119"/>
        <c:scaling>
          <c:orientation val="minMax"/>
          <c:max val="0.7000000000000000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N1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68303"/>
        <c:crosses val="autoZero"/>
        <c:crossBetween val="midCat"/>
      </c:valAx>
      <c:valAx>
        <c:axId val="891368303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N2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95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N1 &amp; N2</a:t>
            </a:r>
            <a:r>
              <a:rPr lang="en-GB" baseline="0"/>
              <a:t> results: 0.02 copies/well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A00FF"/>
              </a:solidFill>
              <a:ln w="9525">
                <a:solidFill>
                  <a:srgbClr val="1A00FF"/>
                </a:solidFill>
              </a:ln>
              <a:effectLst/>
            </c:spPr>
          </c:marker>
          <c:dPt>
            <c:idx val="2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784-45B0-9CAF-BD028707DFF0}"/>
              </c:ext>
            </c:extLst>
          </c:dPt>
          <c:dPt>
            <c:idx val="4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784-45B0-9CAF-BD028707DFF0}"/>
              </c:ext>
            </c:extLst>
          </c:dPt>
          <c:dPt>
            <c:idx val="4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784-45B0-9CAF-BD028707DFF0}"/>
              </c:ext>
            </c:extLst>
          </c:dPt>
          <c:dPt>
            <c:idx val="4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784-45B0-9CAF-BD028707DFF0}"/>
              </c:ext>
            </c:extLst>
          </c:dPt>
          <c:dPt>
            <c:idx val="4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784-45B0-9CAF-BD028707DFF0}"/>
              </c:ext>
            </c:extLst>
          </c:dPt>
          <c:dPt>
            <c:idx val="4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784-45B0-9CAF-BD028707DFF0}"/>
              </c:ext>
            </c:extLst>
          </c:dPt>
          <c:dPt>
            <c:idx val="4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784-45B0-9CAF-BD028707DFF0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784-45B0-9CAF-BD028707DFF0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784-45B0-9CAF-BD028707DFF0}"/>
              </c:ext>
            </c:extLst>
          </c:dPt>
          <c:dPt>
            <c:idx val="5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784-45B0-9CAF-BD028707DFF0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C784-45B0-9CAF-BD028707DFF0}"/>
              </c:ext>
            </c:extLst>
          </c:dPt>
          <c:dPt>
            <c:idx val="5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C784-45B0-9CAF-BD028707DFF0}"/>
              </c:ext>
            </c:extLst>
          </c:dPt>
          <c:dPt>
            <c:idx val="5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C784-45B0-9CAF-BD028707DFF0}"/>
              </c:ext>
            </c:extLst>
          </c:dPt>
          <c:dPt>
            <c:idx val="5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C784-45B0-9CAF-BD028707DFF0}"/>
              </c:ext>
            </c:extLst>
          </c:dPt>
          <c:dPt>
            <c:idx val="5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C784-45B0-9CAF-BD028707DFF0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C784-45B0-9CAF-BD028707DFF0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C784-45B0-9CAF-BD028707DFF0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C784-45B0-9CAF-BD028707DFF0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C784-45B0-9CAF-BD028707DFF0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C784-45B0-9CAF-BD028707DFF0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C784-45B0-9CAF-BD028707DFF0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C784-45B0-9CAF-BD028707DFF0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C784-45B0-9CAF-BD028707DFF0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C784-45B0-9CAF-BD028707DFF0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C784-45B0-9CAF-BD028707DFF0}"/>
              </c:ext>
            </c:extLst>
          </c:dPt>
          <c:dPt>
            <c:idx val="6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C784-45B0-9CAF-BD028707DFF0}"/>
              </c:ext>
            </c:extLst>
          </c:dPt>
          <c:dPt>
            <c:idx val="6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C784-45B0-9CAF-BD028707DFF0}"/>
              </c:ext>
            </c:extLst>
          </c:dPt>
          <c:dPt>
            <c:idx val="7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C784-45B0-9CAF-BD028707DFF0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C784-45B0-9CAF-BD028707DFF0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C784-45B0-9CAF-BD028707DFF0}"/>
              </c:ext>
            </c:extLst>
          </c:dPt>
          <c:dPt>
            <c:idx val="7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C784-45B0-9CAF-BD028707DFF0}"/>
              </c:ext>
            </c:extLst>
          </c:dPt>
          <c:dPt>
            <c:idx val="7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C784-45B0-9CAF-BD028707DFF0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C784-45B0-9CAF-BD028707DFF0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C784-45B0-9CAF-BD028707DFF0}"/>
              </c:ext>
            </c:extLst>
          </c:dPt>
          <c:dPt>
            <c:idx val="7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C784-45B0-9CAF-BD028707DFF0}"/>
              </c:ext>
            </c:extLst>
          </c:dPt>
          <c:dPt>
            <c:idx val="7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C784-45B0-9CAF-BD028707DFF0}"/>
              </c:ext>
            </c:extLst>
          </c:dPt>
          <c:dPt>
            <c:idx val="7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C784-45B0-9CAF-BD028707DFF0}"/>
              </c:ext>
            </c:extLst>
          </c:dPt>
          <c:xVal>
            <c:numRef>
              <c:f>Calculations!$E$105:$E$114</c:f>
              <c:numCache>
                <c:formatCode>General</c:formatCode>
                <c:ptCount val="10"/>
                <c:pt idx="0">
                  <c:v>4.8733691481197237E-2</c:v>
                </c:pt>
                <c:pt idx="1">
                  <c:v>4.9151805132666378E-2</c:v>
                </c:pt>
                <c:pt idx="2">
                  <c:v>4.8285353824979928E-2</c:v>
                </c:pt>
                <c:pt idx="3">
                  <c:v>4.8541114058355435E-2</c:v>
                </c:pt>
                <c:pt idx="4">
                  <c:v>4.8167146252971353E-2</c:v>
                </c:pt>
                <c:pt idx="5">
                  <c:v>4.755717255717256E-2</c:v>
                </c:pt>
                <c:pt idx="6">
                  <c:v>4.8916227299355595E-2</c:v>
                </c:pt>
                <c:pt idx="7">
                  <c:v>0.45583084706187571</c:v>
                </c:pt>
                <c:pt idx="8">
                  <c:v>4.585559835963713E-2</c:v>
                </c:pt>
                <c:pt idx="9">
                  <c:v>6.7171790762057412E-2</c:v>
                </c:pt>
              </c:numCache>
            </c:numRef>
          </c:xVal>
          <c:yVal>
            <c:numRef>
              <c:f>Calculations!$F$105:$F$114</c:f>
              <c:numCache>
                <c:formatCode>General</c:formatCode>
                <c:ptCount val="10"/>
                <c:pt idx="0">
                  <c:v>0.10092095165003838</c:v>
                </c:pt>
                <c:pt idx="1">
                  <c:v>0.10192837465564739</c:v>
                </c:pt>
                <c:pt idx="2">
                  <c:v>0.10207592613831862</c:v>
                </c:pt>
                <c:pt idx="3">
                  <c:v>0.1</c:v>
                </c:pt>
                <c:pt idx="4">
                  <c:v>9.8961591392468407E-2</c:v>
                </c:pt>
                <c:pt idx="5">
                  <c:v>0.10005197505197505</c:v>
                </c:pt>
                <c:pt idx="6">
                  <c:v>0.10588752196836555</c:v>
                </c:pt>
                <c:pt idx="7">
                  <c:v>0.18303281878324038</c:v>
                </c:pt>
                <c:pt idx="8">
                  <c:v>0.10301975891636635</c:v>
                </c:pt>
                <c:pt idx="9">
                  <c:v>0.44441206469473993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784-45B0-9CAF-BD028707DFF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Calculations!$E$115:$E$124</c:f>
              <c:numCache>
                <c:formatCode>General</c:formatCode>
                <c:ptCount val="10"/>
                <c:pt idx="0">
                  <c:v>5.2051936007419426E-2</c:v>
                </c:pt>
                <c:pt idx="1">
                  <c:v>5.1664310499935744E-2</c:v>
                </c:pt>
                <c:pt idx="2">
                  <c:v>4.7373841400617921E-2</c:v>
                </c:pt>
                <c:pt idx="3">
                  <c:v>5.0398885652779536E-2</c:v>
                </c:pt>
                <c:pt idx="4">
                  <c:v>4.7456702577389882E-2</c:v>
                </c:pt>
                <c:pt idx="5">
                  <c:v>5.1291205521837441E-2</c:v>
                </c:pt>
                <c:pt idx="6">
                  <c:v>4.8986003998857469E-2</c:v>
                </c:pt>
                <c:pt idx="7">
                  <c:v>5.166695758422063E-2</c:v>
                </c:pt>
                <c:pt idx="8">
                  <c:v>4.9239280774550483E-2</c:v>
                </c:pt>
                <c:pt idx="9">
                  <c:v>5.0556395109218298E-2</c:v>
                </c:pt>
              </c:numCache>
            </c:numRef>
          </c:xVal>
          <c:yVal>
            <c:numRef>
              <c:f>Calculations!$F$115:$F$124</c:f>
              <c:numCache>
                <c:formatCode>General</c:formatCode>
                <c:ptCount val="10"/>
                <c:pt idx="0">
                  <c:v>0.11198701599814515</c:v>
                </c:pt>
                <c:pt idx="1">
                  <c:v>0.10936897571006297</c:v>
                </c:pt>
                <c:pt idx="2">
                  <c:v>0.10161345691726742</c:v>
                </c:pt>
                <c:pt idx="3">
                  <c:v>0.10447005191845005</c:v>
                </c:pt>
                <c:pt idx="4">
                  <c:v>0.10568662211918724</c:v>
                </c:pt>
                <c:pt idx="5">
                  <c:v>0.10246340592645484</c:v>
                </c:pt>
                <c:pt idx="6">
                  <c:v>0.10268494715795487</c:v>
                </c:pt>
                <c:pt idx="7">
                  <c:v>0.10560307208936988</c:v>
                </c:pt>
                <c:pt idx="8">
                  <c:v>0.10345781466113416</c:v>
                </c:pt>
                <c:pt idx="9">
                  <c:v>0.10495947245500756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784-45B0-9CAF-BD028707D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395119"/>
        <c:axId val="891368303"/>
      </c:scatterChart>
      <c:valAx>
        <c:axId val="891395119"/>
        <c:scaling>
          <c:orientation val="minMax"/>
          <c:max val="0.7000000000000000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N1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68303"/>
        <c:crosses val="autoZero"/>
        <c:crossBetween val="midCat"/>
      </c:valAx>
      <c:valAx>
        <c:axId val="891368303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N2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95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N1</a:t>
            </a:r>
            <a:r>
              <a:rPr lang="en-GB" baseline="0"/>
              <a:t> &amp; N2 Results fro RNA Dilution Series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A00FF"/>
              </a:solidFill>
              <a:ln w="9525">
                <a:solidFill>
                  <a:srgbClr val="1A00FF"/>
                </a:solidFill>
              </a:ln>
              <a:effectLst/>
            </c:spPr>
          </c:marker>
          <c:dPt>
            <c:idx val="3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212-244C-8BA1-D1DAD8C3CA43}"/>
              </c:ext>
            </c:extLst>
          </c:dPt>
          <c:dPt>
            <c:idx val="40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8212-244C-8BA1-D1DAD8C3CA43}"/>
              </c:ext>
            </c:extLst>
          </c:dPt>
          <c:dPt>
            <c:idx val="4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212-244C-8BA1-D1DAD8C3CA43}"/>
              </c:ext>
            </c:extLst>
          </c:dPt>
          <c:dPt>
            <c:idx val="4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212-244C-8BA1-D1DAD8C3CA43}"/>
              </c:ext>
            </c:extLst>
          </c:dPt>
          <c:dPt>
            <c:idx val="4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8212-244C-8BA1-D1DAD8C3CA43}"/>
              </c:ext>
            </c:extLst>
          </c:dPt>
          <c:dPt>
            <c:idx val="4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8212-244C-8BA1-D1DAD8C3CA43}"/>
              </c:ext>
            </c:extLst>
          </c:dPt>
          <c:dPt>
            <c:idx val="4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212-244C-8BA1-D1DAD8C3CA43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8212-244C-8BA1-D1DAD8C3CA43}"/>
              </c:ext>
            </c:extLst>
          </c:dPt>
          <c:dPt>
            <c:idx val="50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8212-244C-8BA1-D1DAD8C3CA43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8212-244C-8BA1-D1DAD8C3CA43}"/>
              </c:ext>
            </c:extLst>
          </c:dPt>
          <c:dPt>
            <c:idx val="5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8212-244C-8BA1-D1DAD8C3CA43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8212-244C-8BA1-D1DAD8C3CA43}"/>
              </c:ext>
            </c:extLst>
          </c:dPt>
          <c:dPt>
            <c:idx val="5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8212-244C-8BA1-D1DAD8C3CA43}"/>
              </c:ext>
            </c:extLst>
          </c:dPt>
          <c:dPt>
            <c:idx val="5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8212-244C-8BA1-D1DAD8C3CA43}"/>
              </c:ext>
            </c:extLst>
          </c:dPt>
          <c:dPt>
            <c:idx val="5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8212-244C-8BA1-D1DAD8C3CA43}"/>
              </c:ext>
            </c:extLst>
          </c:dPt>
          <c:dPt>
            <c:idx val="5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8212-244C-8BA1-D1DAD8C3CA43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8212-244C-8BA1-D1DAD8C3CA43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8212-244C-8BA1-D1DAD8C3CA43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8212-244C-8BA1-D1DAD8C3CA43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8212-244C-8BA1-D1DAD8C3CA43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8212-244C-8BA1-D1DAD8C3CA43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8212-244C-8BA1-D1DAD8C3CA43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8212-244C-8BA1-D1DAD8C3CA43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212-244C-8BA1-D1DAD8C3CA43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8212-244C-8BA1-D1DAD8C3CA43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8212-244C-8BA1-D1DAD8C3CA43}"/>
              </c:ext>
            </c:extLst>
          </c:dPt>
          <c:dPt>
            <c:idx val="6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8212-244C-8BA1-D1DAD8C3CA43}"/>
              </c:ext>
            </c:extLst>
          </c:dPt>
          <c:dPt>
            <c:idx val="6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8212-244C-8BA1-D1DAD8C3CA43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8212-244C-8BA1-D1DAD8C3CA43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8212-244C-8BA1-D1DAD8C3CA43}"/>
              </c:ext>
            </c:extLst>
          </c:dPt>
          <c:dPt>
            <c:idx val="7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8212-244C-8BA1-D1DAD8C3CA43}"/>
              </c:ext>
            </c:extLst>
          </c:dPt>
          <c:dPt>
            <c:idx val="7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8212-244C-8BA1-D1DAD8C3CA43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8212-244C-8BA1-D1DAD8C3CA43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8212-244C-8BA1-D1DAD8C3CA43}"/>
              </c:ext>
            </c:extLst>
          </c:dPt>
          <c:dPt>
            <c:idx val="7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8212-244C-8BA1-D1DAD8C3CA43}"/>
              </c:ext>
            </c:extLst>
          </c:dPt>
          <c:xVal>
            <c:numRef>
              <c:f>(Calculations!$E$45:$E$71,Calculations!$E$74:$E$124)</c:f>
              <c:numCache>
                <c:formatCode>General</c:formatCode>
                <c:ptCount val="78"/>
                <c:pt idx="0">
                  <c:v>0.63247766595046928</c:v>
                </c:pt>
                <c:pt idx="1">
                  <c:v>0.62919963012431934</c:v>
                </c:pt>
                <c:pt idx="2">
                  <c:v>0.6359381802350893</c:v>
                </c:pt>
                <c:pt idx="3">
                  <c:v>0.63839535143591464</c:v>
                </c:pt>
                <c:pt idx="4">
                  <c:v>0.62470919554303905</c:v>
                </c:pt>
                <c:pt idx="5">
                  <c:v>0.63203305383400166</c:v>
                </c:pt>
                <c:pt idx="6">
                  <c:v>0.63418062551247512</c:v>
                </c:pt>
                <c:pt idx="7">
                  <c:v>0.62813279097231334</c:v>
                </c:pt>
                <c:pt idx="8">
                  <c:v>0.62803020267585108</c:v>
                </c:pt>
                <c:pt idx="9">
                  <c:v>0.6384780855068567</c:v>
                </c:pt>
                <c:pt idx="10">
                  <c:v>0.62999540652273767</c:v>
                </c:pt>
                <c:pt idx="11">
                  <c:v>0.63008407180186321</c:v>
                </c:pt>
                <c:pt idx="12">
                  <c:v>0.63798152737102953</c:v>
                </c:pt>
                <c:pt idx="13">
                  <c:v>0.63389790358877174</c:v>
                </c:pt>
                <c:pt idx="14">
                  <c:v>0.63389525157637372</c:v>
                </c:pt>
                <c:pt idx="15">
                  <c:v>0.62702138758476789</c:v>
                </c:pt>
                <c:pt idx="16">
                  <c:v>0.63555341442851976</c:v>
                </c:pt>
                <c:pt idx="17">
                  <c:v>0.62370513129366423</c:v>
                </c:pt>
                <c:pt idx="18">
                  <c:v>0.63481187642745518</c:v>
                </c:pt>
                <c:pt idx="19">
                  <c:v>0.62185581899145503</c:v>
                </c:pt>
                <c:pt idx="20">
                  <c:v>0.62156980227681247</c:v>
                </c:pt>
                <c:pt idx="21">
                  <c:v>0.63488843813387419</c:v>
                </c:pt>
                <c:pt idx="22">
                  <c:v>0.62882527147087863</c:v>
                </c:pt>
                <c:pt idx="23">
                  <c:v>0.63328904457060031</c:v>
                </c:pt>
                <c:pt idx="24">
                  <c:v>0.63782523318605788</c:v>
                </c:pt>
                <c:pt idx="25">
                  <c:v>0.61860465116279073</c:v>
                </c:pt>
                <c:pt idx="26">
                  <c:v>0.6329382407985028</c:v>
                </c:pt>
                <c:pt idx="27">
                  <c:v>0.61856642414443541</c:v>
                </c:pt>
                <c:pt idx="28">
                  <c:v>0.6140285996055227</c:v>
                </c:pt>
                <c:pt idx="29">
                  <c:v>0.63074291300097751</c:v>
                </c:pt>
                <c:pt idx="30">
                  <c:v>0.60961142718799177</c:v>
                </c:pt>
                <c:pt idx="31">
                  <c:v>0.61919844073577779</c:v>
                </c:pt>
                <c:pt idx="32">
                  <c:v>0.60346749226006191</c:v>
                </c:pt>
                <c:pt idx="33">
                  <c:v>0.63530641578465963</c:v>
                </c:pt>
                <c:pt idx="34">
                  <c:v>0.62436482084690559</c:v>
                </c:pt>
                <c:pt idx="35">
                  <c:v>0.64312195121951221</c:v>
                </c:pt>
                <c:pt idx="36">
                  <c:v>0.60550698159989558</c:v>
                </c:pt>
                <c:pt idx="37">
                  <c:v>0.61584058519359319</c:v>
                </c:pt>
                <c:pt idx="38">
                  <c:v>0.56541932059447986</c:v>
                </c:pt>
                <c:pt idx="39">
                  <c:v>8.0789102865194931E-2</c:v>
                </c:pt>
                <c:pt idx="40">
                  <c:v>4.8708574124307111E-2</c:v>
                </c:pt>
                <c:pt idx="41">
                  <c:v>0.29825183085282303</c:v>
                </c:pt>
                <c:pt idx="42">
                  <c:v>8.0629180084220958E-2</c:v>
                </c:pt>
                <c:pt idx="43">
                  <c:v>0.52</c:v>
                </c:pt>
                <c:pt idx="44">
                  <c:v>5.0202898550724635E-2</c:v>
                </c:pt>
                <c:pt idx="45">
                  <c:v>0.5877302312699072</c:v>
                </c:pt>
                <c:pt idx="46">
                  <c:v>6.4214911650624915E-2</c:v>
                </c:pt>
                <c:pt idx="47">
                  <c:v>0.53466355956889022</c:v>
                </c:pt>
                <c:pt idx="48">
                  <c:v>0.47421268827019625</c:v>
                </c:pt>
                <c:pt idx="49">
                  <c:v>4.8008880255307342E-2</c:v>
                </c:pt>
                <c:pt idx="50">
                  <c:v>5.3142329020332717E-2</c:v>
                </c:pt>
                <c:pt idx="51">
                  <c:v>4.9694966954753429E-2</c:v>
                </c:pt>
                <c:pt idx="52">
                  <c:v>5.0315242922487326E-2</c:v>
                </c:pt>
                <c:pt idx="53">
                  <c:v>4.8369855692143242E-2</c:v>
                </c:pt>
                <c:pt idx="54">
                  <c:v>4.7739698626483529E-2</c:v>
                </c:pt>
                <c:pt idx="55">
                  <c:v>4.9414238510063081E-2</c:v>
                </c:pt>
                <c:pt idx="56">
                  <c:v>4.8433798367991575E-2</c:v>
                </c:pt>
                <c:pt idx="57">
                  <c:v>4.9026890506611201E-2</c:v>
                </c:pt>
                <c:pt idx="58">
                  <c:v>4.8733691481197237E-2</c:v>
                </c:pt>
                <c:pt idx="59">
                  <c:v>4.9151805132666378E-2</c:v>
                </c:pt>
                <c:pt idx="60">
                  <c:v>4.8285353824979928E-2</c:v>
                </c:pt>
                <c:pt idx="61">
                  <c:v>4.8541114058355435E-2</c:v>
                </c:pt>
                <c:pt idx="62">
                  <c:v>4.8167146252971353E-2</c:v>
                </c:pt>
                <c:pt idx="63">
                  <c:v>4.755717255717256E-2</c:v>
                </c:pt>
                <c:pt idx="64">
                  <c:v>4.8916227299355595E-2</c:v>
                </c:pt>
                <c:pt idx="65">
                  <c:v>0.45583084706187571</c:v>
                </c:pt>
                <c:pt idx="66">
                  <c:v>4.585559835963713E-2</c:v>
                </c:pt>
                <c:pt idx="67">
                  <c:v>6.7171790762057412E-2</c:v>
                </c:pt>
                <c:pt idx="68">
                  <c:v>5.2051936007419426E-2</c:v>
                </c:pt>
                <c:pt idx="69">
                  <c:v>5.1664310499935744E-2</c:v>
                </c:pt>
                <c:pt idx="70">
                  <c:v>4.7373841400617921E-2</c:v>
                </c:pt>
                <c:pt idx="71">
                  <c:v>5.0398885652779536E-2</c:v>
                </c:pt>
                <c:pt idx="72">
                  <c:v>4.7456702577389882E-2</c:v>
                </c:pt>
                <c:pt idx="73">
                  <c:v>5.1291205521837441E-2</c:v>
                </c:pt>
                <c:pt idx="74">
                  <c:v>4.8986003998857469E-2</c:v>
                </c:pt>
                <c:pt idx="75">
                  <c:v>5.166695758422063E-2</c:v>
                </c:pt>
                <c:pt idx="76">
                  <c:v>4.9239280774550483E-2</c:v>
                </c:pt>
                <c:pt idx="77">
                  <c:v>5.0556395109218298E-2</c:v>
                </c:pt>
              </c:numCache>
            </c:numRef>
          </c:xVal>
          <c:yVal>
            <c:numRef>
              <c:f>(Calculations!$F$45:$F$71,Calculations!$F$74:$F$124)</c:f>
              <c:numCache>
                <c:formatCode>General</c:formatCode>
                <c:ptCount val="78"/>
                <c:pt idx="0">
                  <c:v>1.0161709826981793</c:v>
                </c:pt>
                <c:pt idx="1">
                  <c:v>0.9915750539402034</c:v>
                </c:pt>
                <c:pt idx="2">
                  <c:v>1.0253591641271222</c:v>
                </c:pt>
                <c:pt idx="3">
                  <c:v>1.0135210638060119</c:v>
                </c:pt>
                <c:pt idx="4">
                  <c:v>1.0155503856985428</c:v>
                </c:pt>
                <c:pt idx="5">
                  <c:v>1.0222384250820269</c:v>
                </c:pt>
                <c:pt idx="6">
                  <c:v>1.0250673538713835</c:v>
                </c:pt>
                <c:pt idx="7">
                  <c:v>1.015352315969033</c:v>
                </c:pt>
                <c:pt idx="8">
                  <c:v>1.0200026493575307</c:v>
                </c:pt>
                <c:pt idx="9">
                  <c:v>1.0090077977951062</c:v>
                </c:pt>
                <c:pt idx="10">
                  <c:v>1.0008038585209003</c:v>
                </c:pt>
                <c:pt idx="11">
                  <c:v>0.99250170415814587</c:v>
                </c:pt>
                <c:pt idx="12">
                  <c:v>0.99695877449876102</c:v>
                </c:pt>
                <c:pt idx="13">
                  <c:v>0.98744522089304754</c:v>
                </c:pt>
                <c:pt idx="14">
                  <c:v>0.99845579719469824</c:v>
                </c:pt>
                <c:pt idx="15">
                  <c:v>0.99217527386541471</c:v>
                </c:pt>
                <c:pt idx="16">
                  <c:v>1.0138504155124655</c:v>
                </c:pt>
                <c:pt idx="17">
                  <c:v>0.97434353167911347</c:v>
                </c:pt>
                <c:pt idx="18">
                  <c:v>0.99903834595504271</c:v>
                </c:pt>
                <c:pt idx="19">
                  <c:v>0.97629076904561318</c:v>
                </c:pt>
                <c:pt idx="20">
                  <c:v>0.97435590173756736</c:v>
                </c:pt>
                <c:pt idx="21">
                  <c:v>0.98630831643002026</c:v>
                </c:pt>
                <c:pt idx="22">
                  <c:v>0.9744433475924098</c:v>
                </c:pt>
                <c:pt idx="23">
                  <c:v>0.97016547892257521</c:v>
                </c:pt>
                <c:pt idx="24">
                  <c:v>0.9864997545409917</c:v>
                </c:pt>
                <c:pt idx="25">
                  <c:v>0.94127906976744191</c:v>
                </c:pt>
                <c:pt idx="26">
                  <c:v>0.99812850904553962</c:v>
                </c:pt>
                <c:pt idx="27">
                  <c:v>0.94219886822958776</c:v>
                </c:pt>
                <c:pt idx="28">
                  <c:v>0.92985700197238663</c:v>
                </c:pt>
                <c:pt idx="29">
                  <c:v>0.95344574780058655</c:v>
                </c:pt>
                <c:pt idx="30">
                  <c:v>0.87568091030141626</c:v>
                </c:pt>
                <c:pt idx="31">
                  <c:v>0.94079668656352788</c:v>
                </c:pt>
                <c:pt idx="32">
                  <c:v>0.77572755417956651</c:v>
                </c:pt>
                <c:pt idx="33">
                  <c:v>0.96066901868548282</c:v>
                </c:pt>
                <c:pt idx="34">
                  <c:v>0.94631921824104237</c:v>
                </c:pt>
                <c:pt idx="35">
                  <c:v>0.98048780487804876</c:v>
                </c:pt>
                <c:pt idx="36">
                  <c:v>0.91530732089260081</c:v>
                </c:pt>
                <c:pt idx="37">
                  <c:v>0.88094337243031906</c:v>
                </c:pt>
                <c:pt idx="38">
                  <c:v>0.74668259023354566</c:v>
                </c:pt>
                <c:pt idx="39">
                  <c:v>0.76561766087364957</c:v>
                </c:pt>
                <c:pt idx="40">
                  <c:v>0.10390376223611275</c:v>
                </c:pt>
                <c:pt idx="41">
                  <c:v>0.60760689818095914</c:v>
                </c:pt>
                <c:pt idx="42">
                  <c:v>0.66138221451572954</c:v>
                </c:pt>
                <c:pt idx="43">
                  <c:v>0.75752442996742675</c:v>
                </c:pt>
                <c:pt idx="44">
                  <c:v>0.10226086956521739</c:v>
                </c:pt>
                <c:pt idx="45">
                  <c:v>0.913862345935466</c:v>
                </c:pt>
                <c:pt idx="46">
                  <c:v>0.35196092515443184</c:v>
                </c:pt>
                <c:pt idx="47">
                  <c:v>0.20521409845616079</c:v>
                </c:pt>
                <c:pt idx="48">
                  <c:v>0.64548151528982201</c:v>
                </c:pt>
                <c:pt idx="49">
                  <c:v>0.10323296794782851</c:v>
                </c:pt>
                <c:pt idx="50">
                  <c:v>0.10663123844731978</c:v>
                </c:pt>
                <c:pt idx="51">
                  <c:v>0.10701576004067108</c:v>
                </c:pt>
                <c:pt idx="52">
                  <c:v>0.10631722091729509</c:v>
                </c:pt>
                <c:pt idx="53">
                  <c:v>9.9278460716194547E-2</c:v>
                </c:pt>
                <c:pt idx="54">
                  <c:v>0.10174689958661155</c:v>
                </c:pt>
                <c:pt idx="55">
                  <c:v>0.10618804445779513</c:v>
                </c:pt>
                <c:pt idx="56">
                  <c:v>0.10213214003685181</c:v>
                </c:pt>
                <c:pt idx="57">
                  <c:v>0.10251077105927797</c:v>
                </c:pt>
                <c:pt idx="58">
                  <c:v>0.10092095165003838</c:v>
                </c:pt>
                <c:pt idx="59">
                  <c:v>0.10192837465564739</c:v>
                </c:pt>
                <c:pt idx="60">
                  <c:v>0.10207592613831862</c:v>
                </c:pt>
                <c:pt idx="61">
                  <c:v>0.1</c:v>
                </c:pt>
                <c:pt idx="62">
                  <c:v>9.8961591392468407E-2</c:v>
                </c:pt>
                <c:pt idx="63">
                  <c:v>0.10005197505197505</c:v>
                </c:pt>
                <c:pt idx="64">
                  <c:v>0.10588752196836555</c:v>
                </c:pt>
                <c:pt idx="65">
                  <c:v>0.18303281878324038</c:v>
                </c:pt>
                <c:pt idx="66">
                  <c:v>0.10301975891636635</c:v>
                </c:pt>
                <c:pt idx="67">
                  <c:v>0.44441206469473993</c:v>
                </c:pt>
                <c:pt idx="68">
                  <c:v>0.11198701599814515</c:v>
                </c:pt>
                <c:pt idx="69">
                  <c:v>0.10936897571006297</c:v>
                </c:pt>
                <c:pt idx="70">
                  <c:v>0.10161345691726742</c:v>
                </c:pt>
                <c:pt idx="71">
                  <c:v>0.10447005191845005</c:v>
                </c:pt>
                <c:pt idx="72">
                  <c:v>0.10568662211918724</c:v>
                </c:pt>
                <c:pt idx="73">
                  <c:v>0.10246340592645484</c:v>
                </c:pt>
                <c:pt idx="74">
                  <c:v>0.10268494715795487</c:v>
                </c:pt>
                <c:pt idx="75">
                  <c:v>0.10560307208936988</c:v>
                </c:pt>
                <c:pt idx="76">
                  <c:v>0.10345781466113416</c:v>
                </c:pt>
                <c:pt idx="77">
                  <c:v>0.10495947245500756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12-244C-8BA1-D1DAD8C3C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129519"/>
        <c:axId val="899131151"/>
      </c:scatterChart>
      <c:valAx>
        <c:axId val="899129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131151"/>
        <c:crosses val="autoZero"/>
        <c:crossBetween val="midCat"/>
      </c:valAx>
      <c:valAx>
        <c:axId val="89913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1295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Calculations!$E$75:$E$84</c:f>
              <c:numCache>
                <c:formatCode>General</c:formatCode>
                <c:ptCount val="10"/>
                <c:pt idx="0">
                  <c:v>0.6140285996055227</c:v>
                </c:pt>
                <c:pt idx="1">
                  <c:v>0.63074291300097751</c:v>
                </c:pt>
                <c:pt idx="2">
                  <c:v>0.60961142718799177</c:v>
                </c:pt>
                <c:pt idx="3">
                  <c:v>0.61919844073577779</c:v>
                </c:pt>
                <c:pt idx="4">
                  <c:v>0.60346749226006191</c:v>
                </c:pt>
                <c:pt idx="5">
                  <c:v>0.63530641578465963</c:v>
                </c:pt>
                <c:pt idx="6">
                  <c:v>0.62436482084690559</c:v>
                </c:pt>
                <c:pt idx="7">
                  <c:v>0.64312195121951221</c:v>
                </c:pt>
                <c:pt idx="8">
                  <c:v>0.60550698159989558</c:v>
                </c:pt>
                <c:pt idx="9">
                  <c:v>0.61584058519359319</c:v>
                </c:pt>
              </c:numCache>
            </c:numRef>
          </c:xVal>
          <c:yVal>
            <c:numRef>
              <c:f>Calculations!$F$75:$F$84</c:f>
              <c:numCache>
                <c:formatCode>General</c:formatCode>
                <c:ptCount val="10"/>
                <c:pt idx="0">
                  <c:v>0.92985700197238663</c:v>
                </c:pt>
                <c:pt idx="1">
                  <c:v>0.95344574780058655</c:v>
                </c:pt>
                <c:pt idx="2">
                  <c:v>0.87568091030141626</c:v>
                </c:pt>
                <c:pt idx="3">
                  <c:v>0.94079668656352788</c:v>
                </c:pt>
                <c:pt idx="4">
                  <c:v>0.77572755417956651</c:v>
                </c:pt>
                <c:pt idx="5">
                  <c:v>0.96066901868548282</c:v>
                </c:pt>
                <c:pt idx="6">
                  <c:v>0.94631921824104237</c:v>
                </c:pt>
                <c:pt idx="7">
                  <c:v>0.98048780487804876</c:v>
                </c:pt>
                <c:pt idx="8">
                  <c:v>0.91530732089260081</c:v>
                </c:pt>
                <c:pt idx="9">
                  <c:v>0.88094337243031906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6C-49DD-A9B8-778CBFB53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029672"/>
        <c:axId val="712037216"/>
      </c:scatterChart>
      <c:valAx>
        <c:axId val="71202967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037216"/>
        <c:crosses val="autoZero"/>
        <c:crossBetween val="midCat"/>
      </c:valAx>
      <c:valAx>
        <c:axId val="71203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029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Calculations!$N$89:$N$92</c:f>
              <c:numCache>
                <c:formatCode>General</c:formatCode>
                <c:ptCount val="4"/>
                <c:pt idx="0">
                  <c:v>0.3987</c:v>
                </c:pt>
                <c:pt idx="1">
                  <c:v>3.62</c:v>
                </c:pt>
                <c:pt idx="2">
                  <c:v>17.3</c:v>
                </c:pt>
                <c:pt idx="3">
                  <c:v>20</c:v>
                </c:pt>
              </c:numCache>
            </c:numRef>
          </c:xVal>
          <c:yVal>
            <c:numRef>
              <c:f>Calculations!$O$89:$O$92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13</c:v>
                </c:pt>
                <c:pt idx="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E2-4711-B081-C9900B4CB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175664"/>
        <c:axId val="874175992"/>
      </c:scatterChart>
      <c:valAx>
        <c:axId val="87417566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175992"/>
        <c:crosses val="autoZero"/>
        <c:crossBetween val="midCat"/>
      </c:valAx>
      <c:valAx>
        <c:axId val="87417599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175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N1 &amp; N2</a:t>
            </a:r>
            <a:r>
              <a:rPr lang="en-GB" baseline="0"/>
              <a:t> results: 2,000 copies/well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A00FF"/>
              </a:solidFill>
              <a:ln w="9525">
                <a:solidFill>
                  <a:srgbClr val="1A00FF"/>
                </a:solidFill>
              </a:ln>
              <a:effectLst/>
            </c:spPr>
          </c:marker>
          <c:dPt>
            <c:idx val="2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8A2-4128-AEA6-6140F76E0C37}"/>
              </c:ext>
            </c:extLst>
          </c:dPt>
          <c:dPt>
            <c:idx val="4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8A2-4128-AEA6-6140F76E0C37}"/>
              </c:ext>
            </c:extLst>
          </c:dPt>
          <c:dPt>
            <c:idx val="4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8A2-4128-AEA6-6140F76E0C37}"/>
              </c:ext>
            </c:extLst>
          </c:dPt>
          <c:dPt>
            <c:idx val="4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48A2-4128-AEA6-6140F76E0C37}"/>
              </c:ext>
            </c:extLst>
          </c:dPt>
          <c:dPt>
            <c:idx val="4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8A2-4128-AEA6-6140F76E0C37}"/>
              </c:ext>
            </c:extLst>
          </c:dPt>
          <c:dPt>
            <c:idx val="4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8A2-4128-AEA6-6140F76E0C37}"/>
              </c:ext>
            </c:extLst>
          </c:dPt>
          <c:dPt>
            <c:idx val="4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48A2-4128-AEA6-6140F76E0C37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48A2-4128-AEA6-6140F76E0C37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48A2-4128-AEA6-6140F76E0C37}"/>
              </c:ext>
            </c:extLst>
          </c:dPt>
          <c:dPt>
            <c:idx val="5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48A2-4128-AEA6-6140F76E0C37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48A2-4128-AEA6-6140F76E0C37}"/>
              </c:ext>
            </c:extLst>
          </c:dPt>
          <c:dPt>
            <c:idx val="5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48A2-4128-AEA6-6140F76E0C37}"/>
              </c:ext>
            </c:extLst>
          </c:dPt>
          <c:dPt>
            <c:idx val="5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48A2-4128-AEA6-6140F76E0C37}"/>
              </c:ext>
            </c:extLst>
          </c:dPt>
          <c:dPt>
            <c:idx val="5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48A2-4128-AEA6-6140F76E0C37}"/>
              </c:ext>
            </c:extLst>
          </c:dPt>
          <c:dPt>
            <c:idx val="5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48A2-4128-AEA6-6140F76E0C37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48A2-4128-AEA6-6140F76E0C37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48A2-4128-AEA6-6140F76E0C37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48A2-4128-AEA6-6140F76E0C37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48A2-4128-AEA6-6140F76E0C37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48A2-4128-AEA6-6140F76E0C37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48A2-4128-AEA6-6140F76E0C37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48A2-4128-AEA6-6140F76E0C37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48A2-4128-AEA6-6140F76E0C37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48A2-4128-AEA6-6140F76E0C37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48A2-4128-AEA6-6140F76E0C37}"/>
              </c:ext>
            </c:extLst>
          </c:dPt>
          <c:dPt>
            <c:idx val="6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48A2-4128-AEA6-6140F76E0C37}"/>
              </c:ext>
            </c:extLst>
          </c:dPt>
          <c:dPt>
            <c:idx val="6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48A2-4128-AEA6-6140F76E0C37}"/>
              </c:ext>
            </c:extLst>
          </c:dPt>
          <c:dPt>
            <c:idx val="7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48A2-4128-AEA6-6140F76E0C37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48A2-4128-AEA6-6140F76E0C37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48A2-4128-AEA6-6140F76E0C37}"/>
              </c:ext>
            </c:extLst>
          </c:dPt>
          <c:dPt>
            <c:idx val="7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48A2-4128-AEA6-6140F76E0C37}"/>
              </c:ext>
            </c:extLst>
          </c:dPt>
          <c:dPt>
            <c:idx val="7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48A2-4128-AEA6-6140F76E0C37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48A2-4128-AEA6-6140F76E0C37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48A2-4128-AEA6-6140F76E0C37}"/>
              </c:ext>
            </c:extLst>
          </c:dPt>
          <c:dPt>
            <c:idx val="7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48A2-4128-AEA6-6140F76E0C37}"/>
              </c:ext>
            </c:extLst>
          </c:dPt>
          <c:dPt>
            <c:idx val="7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48A2-4128-AEA6-6140F76E0C37}"/>
              </c:ext>
            </c:extLst>
          </c:dPt>
          <c:dPt>
            <c:idx val="7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48A2-4128-AEA6-6140F76E0C37}"/>
              </c:ext>
            </c:extLst>
          </c:dPt>
          <c:xVal>
            <c:numRef>
              <c:f>Calculations!$E$55:$E$64</c:f>
              <c:numCache>
                <c:formatCode>General</c:formatCode>
                <c:ptCount val="10"/>
                <c:pt idx="0">
                  <c:v>0.62999540652273767</c:v>
                </c:pt>
                <c:pt idx="1">
                  <c:v>0.63008407180186321</c:v>
                </c:pt>
                <c:pt idx="2">
                  <c:v>0.63798152737102953</c:v>
                </c:pt>
                <c:pt idx="3">
                  <c:v>0.63389790358877174</c:v>
                </c:pt>
                <c:pt idx="4">
                  <c:v>0.63389525157637372</c:v>
                </c:pt>
                <c:pt idx="5">
                  <c:v>0.62702138758476789</c:v>
                </c:pt>
                <c:pt idx="6">
                  <c:v>0.63555341442851976</c:v>
                </c:pt>
                <c:pt idx="7">
                  <c:v>0.62370513129366423</c:v>
                </c:pt>
                <c:pt idx="8">
                  <c:v>0.63481187642745518</c:v>
                </c:pt>
                <c:pt idx="9">
                  <c:v>0.62185581899145503</c:v>
                </c:pt>
              </c:numCache>
            </c:numRef>
          </c:xVal>
          <c:yVal>
            <c:numRef>
              <c:f>Calculations!$F$55:$F$64</c:f>
              <c:numCache>
                <c:formatCode>General</c:formatCode>
                <c:ptCount val="10"/>
                <c:pt idx="0">
                  <c:v>1.0008038585209003</c:v>
                </c:pt>
                <c:pt idx="1">
                  <c:v>0.99250170415814587</c:v>
                </c:pt>
                <c:pt idx="2">
                  <c:v>0.99695877449876102</c:v>
                </c:pt>
                <c:pt idx="3">
                  <c:v>0.98744522089304754</c:v>
                </c:pt>
                <c:pt idx="4">
                  <c:v>0.99845579719469824</c:v>
                </c:pt>
                <c:pt idx="5">
                  <c:v>0.99217527386541471</c:v>
                </c:pt>
                <c:pt idx="6">
                  <c:v>1.0138504155124655</c:v>
                </c:pt>
                <c:pt idx="7">
                  <c:v>0.97434353167911347</c:v>
                </c:pt>
                <c:pt idx="8">
                  <c:v>0.99903834595504271</c:v>
                </c:pt>
                <c:pt idx="9">
                  <c:v>0.97629076904561318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48A2-4128-AEA6-6140F76E0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395119"/>
        <c:axId val="891368303"/>
      </c:scatterChart>
      <c:valAx>
        <c:axId val="891395119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N1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68303"/>
        <c:crosses val="autoZero"/>
        <c:crossBetween val="midCat"/>
      </c:valAx>
      <c:valAx>
        <c:axId val="8913683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N2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95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N1 &amp; N2</a:t>
            </a:r>
            <a:r>
              <a:rPr lang="en-GB" baseline="0"/>
              <a:t> results: 200 copies/well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A00FF"/>
              </a:solidFill>
              <a:ln w="9525">
                <a:solidFill>
                  <a:srgbClr val="1A00FF"/>
                </a:solidFill>
              </a:ln>
              <a:effectLst/>
            </c:spPr>
          </c:marker>
          <c:dPt>
            <c:idx val="2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692-400D-9E3F-56DD8DA478C2}"/>
              </c:ext>
            </c:extLst>
          </c:dPt>
          <c:dPt>
            <c:idx val="4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692-400D-9E3F-56DD8DA478C2}"/>
              </c:ext>
            </c:extLst>
          </c:dPt>
          <c:dPt>
            <c:idx val="4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692-400D-9E3F-56DD8DA478C2}"/>
              </c:ext>
            </c:extLst>
          </c:dPt>
          <c:dPt>
            <c:idx val="4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692-400D-9E3F-56DD8DA478C2}"/>
              </c:ext>
            </c:extLst>
          </c:dPt>
          <c:dPt>
            <c:idx val="4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F692-400D-9E3F-56DD8DA478C2}"/>
              </c:ext>
            </c:extLst>
          </c:dPt>
          <c:dPt>
            <c:idx val="4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F692-400D-9E3F-56DD8DA478C2}"/>
              </c:ext>
            </c:extLst>
          </c:dPt>
          <c:dPt>
            <c:idx val="4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F692-400D-9E3F-56DD8DA478C2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F692-400D-9E3F-56DD8DA478C2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F692-400D-9E3F-56DD8DA478C2}"/>
              </c:ext>
            </c:extLst>
          </c:dPt>
          <c:dPt>
            <c:idx val="5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F692-400D-9E3F-56DD8DA478C2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F692-400D-9E3F-56DD8DA478C2}"/>
              </c:ext>
            </c:extLst>
          </c:dPt>
          <c:dPt>
            <c:idx val="5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F692-400D-9E3F-56DD8DA478C2}"/>
              </c:ext>
            </c:extLst>
          </c:dPt>
          <c:dPt>
            <c:idx val="5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F692-400D-9E3F-56DD8DA478C2}"/>
              </c:ext>
            </c:extLst>
          </c:dPt>
          <c:dPt>
            <c:idx val="5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F692-400D-9E3F-56DD8DA478C2}"/>
              </c:ext>
            </c:extLst>
          </c:dPt>
          <c:dPt>
            <c:idx val="5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F692-400D-9E3F-56DD8DA478C2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F692-400D-9E3F-56DD8DA478C2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F692-400D-9E3F-56DD8DA478C2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F692-400D-9E3F-56DD8DA478C2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F692-400D-9E3F-56DD8DA478C2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F692-400D-9E3F-56DD8DA478C2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F692-400D-9E3F-56DD8DA478C2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F692-400D-9E3F-56DD8DA478C2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F692-400D-9E3F-56DD8DA478C2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F692-400D-9E3F-56DD8DA478C2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F692-400D-9E3F-56DD8DA478C2}"/>
              </c:ext>
            </c:extLst>
          </c:dPt>
          <c:dPt>
            <c:idx val="6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F692-400D-9E3F-56DD8DA478C2}"/>
              </c:ext>
            </c:extLst>
          </c:dPt>
          <c:dPt>
            <c:idx val="6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F692-400D-9E3F-56DD8DA478C2}"/>
              </c:ext>
            </c:extLst>
          </c:dPt>
          <c:dPt>
            <c:idx val="7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F692-400D-9E3F-56DD8DA478C2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F692-400D-9E3F-56DD8DA478C2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F692-400D-9E3F-56DD8DA478C2}"/>
              </c:ext>
            </c:extLst>
          </c:dPt>
          <c:dPt>
            <c:idx val="7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F692-400D-9E3F-56DD8DA478C2}"/>
              </c:ext>
            </c:extLst>
          </c:dPt>
          <c:dPt>
            <c:idx val="7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F692-400D-9E3F-56DD8DA478C2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F692-400D-9E3F-56DD8DA478C2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F692-400D-9E3F-56DD8DA478C2}"/>
              </c:ext>
            </c:extLst>
          </c:dPt>
          <c:dPt>
            <c:idx val="7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F692-400D-9E3F-56DD8DA478C2}"/>
              </c:ext>
            </c:extLst>
          </c:dPt>
          <c:dPt>
            <c:idx val="7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F692-400D-9E3F-56DD8DA478C2}"/>
              </c:ext>
            </c:extLst>
          </c:dPt>
          <c:dPt>
            <c:idx val="7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F692-400D-9E3F-56DD8DA478C2}"/>
              </c:ext>
            </c:extLst>
          </c:dPt>
          <c:xVal>
            <c:numRef>
              <c:f>Calculations!$E$65:$E$74</c:f>
              <c:numCache>
                <c:formatCode>General</c:formatCode>
                <c:ptCount val="10"/>
                <c:pt idx="0">
                  <c:v>0.62156980227681247</c:v>
                </c:pt>
                <c:pt idx="1">
                  <c:v>0.63488843813387419</c:v>
                </c:pt>
                <c:pt idx="2">
                  <c:v>0.62882527147087863</c:v>
                </c:pt>
                <c:pt idx="3">
                  <c:v>0.63328904457060031</c:v>
                </c:pt>
                <c:pt idx="4">
                  <c:v>0.63782523318605788</c:v>
                </c:pt>
                <c:pt idx="5">
                  <c:v>0.61860465116279073</c:v>
                </c:pt>
                <c:pt idx="6">
                  <c:v>0.6329382407985028</c:v>
                </c:pt>
                <c:pt idx="7">
                  <c:v>0.67352415026833634</c:v>
                </c:pt>
                <c:pt idx="8">
                  <c:v>1</c:v>
                </c:pt>
                <c:pt idx="9">
                  <c:v>0.61856642414443541</c:v>
                </c:pt>
              </c:numCache>
            </c:numRef>
          </c:xVal>
          <c:yVal>
            <c:numRef>
              <c:f>Calculations!$F$65:$F$74</c:f>
              <c:numCache>
                <c:formatCode>General</c:formatCode>
                <c:ptCount val="10"/>
                <c:pt idx="0">
                  <c:v>0.97435590173756736</c:v>
                </c:pt>
                <c:pt idx="1">
                  <c:v>0.98630831643002026</c:v>
                </c:pt>
                <c:pt idx="2">
                  <c:v>0.9744433475924098</c:v>
                </c:pt>
                <c:pt idx="3">
                  <c:v>0.97016547892257521</c:v>
                </c:pt>
                <c:pt idx="4">
                  <c:v>0.9864997545409917</c:v>
                </c:pt>
                <c:pt idx="5">
                  <c:v>0.94127906976744191</c:v>
                </c:pt>
                <c:pt idx="6">
                  <c:v>0.99812850904553962</c:v>
                </c:pt>
                <c:pt idx="7">
                  <c:v>1.0424865831842576</c:v>
                </c:pt>
                <c:pt idx="8">
                  <c:v>1.0434782608695652</c:v>
                </c:pt>
                <c:pt idx="9">
                  <c:v>0.94219886822958776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F692-400D-9E3F-56DD8DA47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395119"/>
        <c:axId val="891368303"/>
      </c:scatterChart>
      <c:valAx>
        <c:axId val="891395119"/>
        <c:scaling>
          <c:orientation val="minMax"/>
          <c:max val="0.7000000000000000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N1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68303"/>
        <c:crosses val="autoZero"/>
        <c:crossBetween val="midCat"/>
      </c:valAx>
      <c:valAx>
        <c:axId val="8913683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N2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95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N1 &amp; N2</a:t>
            </a:r>
            <a:r>
              <a:rPr lang="en-GB" baseline="0"/>
              <a:t> results: 20 copies/well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A00FF"/>
              </a:solidFill>
              <a:ln w="9525">
                <a:solidFill>
                  <a:srgbClr val="1A00FF"/>
                </a:solidFill>
              </a:ln>
              <a:effectLst/>
            </c:spPr>
          </c:marker>
          <c:dPt>
            <c:idx val="2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CB7-4D46-995F-BD5E5F8FE588}"/>
              </c:ext>
            </c:extLst>
          </c:dPt>
          <c:dPt>
            <c:idx val="4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CB7-4D46-995F-BD5E5F8FE588}"/>
              </c:ext>
            </c:extLst>
          </c:dPt>
          <c:dPt>
            <c:idx val="4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CB7-4D46-995F-BD5E5F8FE588}"/>
              </c:ext>
            </c:extLst>
          </c:dPt>
          <c:dPt>
            <c:idx val="4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ECB7-4D46-995F-BD5E5F8FE588}"/>
              </c:ext>
            </c:extLst>
          </c:dPt>
          <c:dPt>
            <c:idx val="4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ECB7-4D46-995F-BD5E5F8FE588}"/>
              </c:ext>
            </c:extLst>
          </c:dPt>
          <c:dPt>
            <c:idx val="4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ECB7-4D46-995F-BD5E5F8FE588}"/>
              </c:ext>
            </c:extLst>
          </c:dPt>
          <c:dPt>
            <c:idx val="4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ECB7-4D46-995F-BD5E5F8FE588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ECB7-4D46-995F-BD5E5F8FE588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ECB7-4D46-995F-BD5E5F8FE588}"/>
              </c:ext>
            </c:extLst>
          </c:dPt>
          <c:dPt>
            <c:idx val="5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ECB7-4D46-995F-BD5E5F8FE588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ECB7-4D46-995F-BD5E5F8FE588}"/>
              </c:ext>
            </c:extLst>
          </c:dPt>
          <c:dPt>
            <c:idx val="5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ECB7-4D46-995F-BD5E5F8FE588}"/>
              </c:ext>
            </c:extLst>
          </c:dPt>
          <c:dPt>
            <c:idx val="5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ECB7-4D46-995F-BD5E5F8FE588}"/>
              </c:ext>
            </c:extLst>
          </c:dPt>
          <c:dPt>
            <c:idx val="5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ECB7-4D46-995F-BD5E5F8FE588}"/>
              </c:ext>
            </c:extLst>
          </c:dPt>
          <c:dPt>
            <c:idx val="5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ECB7-4D46-995F-BD5E5F8FE588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ECB7-4D46-995F-BD5E5F8FE588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ECB7-4D46-995F-BD5E5F8FE588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ECB7-4D46-995F-BD5E5F8FE588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ECB7-4D46-995F-BD5E5F8FE588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ECB7-4D46-995F-BD5E5F8FE588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ECB7-4D46-995F-BD5E5F8FE588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ECB7-4D46-995F-BD5E5F8FE588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ECB7-4D46-995F-BD5E5F8FE588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ECB7-4D46-995F-BD5E5F8FE588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ECB7-4D46-995F-BD5E5F8FE588}"/>
              </c:ext>
            </c:extLst>
          </c:dPt>
          <c:dPt>
            <c:idx val="6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ECB7-4D46-995F-BD5E5F8FE588}"/>
              </c:ext>
            </c:extLst>
          </c:dPt>
          <c:dPt>
            <c:idx val="6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ECB7-4D46-995F-BD5E5F8FE588}"/>
              </c:ext>
            </c:extLst>
          </c:dPt>
          <c:dPt>
            <c:idx val="7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ECB7-4D46-995F-BD5E5F8FE588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ECB7-4D46-995F-BD5E5F8FE588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ECB7-4D46-995F-BD5E5F8FE588}"/>
              </c:ext>
            </c:extLst>
          </c:dPt>
          <c:dPt>
            <c:idx val="7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ECB7-4D46-995F-BD5E5F8FE588}"/>
              </c:ext>
            </c:extLst>
          </c:dPt>
          <c:dPt>
            <c:idx val="7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ECB7-4D46-995F-BD5E5F8FE588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ECB7-4D46-995F-BD5E5F8FE588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ECB7-4D46-995F-BD5E5F8FE588}"/>
              </c:ext>
            </c:extLst>
          </c:dPt>
          <c:dPt>
            <c:idx val="7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ECB7-4D46-995F-BD5E5F8FE588}"/>
              </c:ext>
            </c:extLst>
          </c:dPt>
          <c:dPt>
            <c:idx val="7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ECB7-4D46-995F-BD5E5F8FE588}"/>
              </c:ext>
            </c:extLst>
          </c:dPt>
          <c:dPt>
            <c:idx val="7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ECB7-4D46-995F-BD5E5F8FE588}"/>
              </c:ext>
            </c:extLst>
          </c:dPt>
          <c:xVal>
            <c:numRef>
              <c:f>Calculations!$E$75:$E$84</c:f>
              <c:numCache>
                <c:formatCode>General</c:formatCode>
                <c:ptCount val="10"/>
                <c:pt idx="0">
                  <c:v>0.6140285996055227</c:v>
                </c:pt>
                <c:pt idx="1">
                  <c:v>0.63074291300097751</c:v>
                </c:pt>
                <c:pt idx="2">
                  <c:v>0.60961142718799177</c:v>
                </c:pt>
                <c:pt idx="3">
                  <c:v>0.61919844073577779</c:v>
                </c:pt>
                <c:pt idx="4">
                  <c:v>0.60346749226006191</c:v>
                </c:pt>
                <c:pt idx="5">
                  <c:v>0.63530641578465963</c:v>
                </c:pt>
                <c:pt idx="6">
                  <c:v>0.62436482084690559</c:v>
                </c:pt>
                <c:pt idx="7">
                  <c:v>0.64312195121951221</c:v>
                </c:pt>
                <c:pt idx="8">
                  <c:v>0.60550698159989558</c:v>
                </c:pt>
                <c:pt idx="9">
                  <c:v>0.61584058519359319</c:v>
                </c:pt>
              </c:numCache>
            </c:numRef>
          </c:xVal>
          <c:yVal>
            <c:numRef>
              <c:f>Calculations!$F$75:$F$84</c:f>
              <c:numCache>
                <c:formatCode>General</c:formatCode>
                <c:ptCount val="10"/>
                <c:pt idx="0">
                  <c:v>0.92985700197238663</c:v>
                </c:pt>
                <c:pt idx="1">
                  <c:v>0.95344574780058655</c:v>
                </c:pt>
                <c:pt idx="2">
                  <c:v>0.87568091030141626</c:v>
                </c:pt>
                <c:pt idx="3">
                  <c:v>0.94079668656352788</c:v>
                </c:pt>
                <c:pt idx="4">
                  <c:v>0.77572755417956651</c:v>
                </c:pt>
                <c:pt idx="5">
                  <c:v>0.96066901868548282</c:v>
                </c:pt>
                <c:pt idx="6">
                  <c:v>0.94631921824104237</c:v>
                </c:pt>
                <c:pt idx="7">
                  <c:v>0.98048780487804876</c:v>
                </c:pt>
                <c:pt idx="8">
                  <c:v>0.91530732089260081</c:v>
                </c:pt>
                <c:pt idx="9">
                  <c:v>0.88094337243031906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ECB7-4D46-995F-BD5E5F8FE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395119"/>
        <c:axId val="891368303"/>
      </c:scatterChart>
      <c:valAx>
        <c:axId val="891395119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N1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68303"/>
        <c:crosses val="autoZero"/>
        <c:crossBetween val="midCat"/>
      </c:valAx>
      <c:valAx>
        <c:axId val="8913683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N2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95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N1 &amp; N2</a:t>
            </a:r>
            <a:r>
              <a:rPr lang="en-GB" baseline="0"/>
              <a:t> results: 2 copies/well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A00FF"/>
              </a:solidFill>
              <a:ln w="9525">
                <a:solidFill>
                  <a:srgbClr val="1A00FF"/>
                </a:solidFill>
              </a:ln>
              <a:effectLst/>
            </c:spPr>
          </c:marker>
          <c:dPt>
            <c:idx val="2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ACB-4B6F-AC8A-6874C9B6BDCB}"/>
              </c:ext>
            </c:extLst>
          </c:dPt>
          <c:dPt>
            <c:idx val="4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ACB-4B6F-AC8A-6874C9B6BDCB}"/>
              </c:ext>
            </c:extLst>
          </c:dPt>
          <c:dPt>
            <c:idx val="4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ACB-4B6F-AC8A-6874C9B6BDCB}"/>
              </c:ext>
            </c:extLst>
          </c:dPt>
          <c:dPt>
            <c:idx val="4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ACB-4B6F-AC8A-6874C9B6BDCB}"/>
              </c:ext>
            </c:extLst>
          </c:dPt>
          <c:dPt>
            <c:idx val="4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ACB-4B6F-AC8A-6874C9B6BDCB}"/>
              </c:ext>
            </c:extLst>
          </c:dPt>
          <c:dPt>
            <c:idx val="4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ACB-4B6F-AC8A-6874C9B6BDCB}"/>
              </c:ext>
            </c:extLst>
          </c:dPt>
          <c:dPt>
            <c:idx val="4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ACB-4B6F-AC8A-6874C9B6BDCB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ACB-4B6F-AC8A-6874C9B6BDCB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ACB-4B6F-AC8A-6874C9B6BDCB}"/>
              </c:ext>
            </c:extLst>
          </c:dPt>
          <c:dPt>
            <c:idx val="5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ACB-4B6F-AC8A-6874C9B6BDCB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CACB-4B6F-AC8A-6874C9B6BDCB}"/>
              </c:ext>
            </c:extLst>
          </c:dPt>
          <c:dPt>
            <c:idx val="5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CACB-4B6F-AC8A-6874C9B6BDCB}"/>
              </c:ext>
            </c:extLst>
          </c:dPt>
          <c:dPt>
            <c:idx val="5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CACB-4B6F-AC8A-6874C9B6BDCB}"/>
              </c:ext>
            </c:extLst>
          </c:dPt>
          <c:dPt>
            <c:idx val="5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CACB-4B6F-AC8A-6874C9B6BDCB}"/>
              </c:ext>
            </c:extLst>
          </c:dPt>
          <c:dPt>
            <c:idx val="5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CACB-4B6F-AC8A-6874C9B6BDCB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CACB-4B6F-AC8A-6874C9B6BDCB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CACB-4B6F-AC8A-6874C9B6BDCB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CACB-4B6F-AC8A-6874C9B6BDCB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CACB-4B6F-AC8A-6874C9B6BDCB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CACB-4B6F-AC8A-6874C9B6BDCB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CACB-4B6F-AC8A-6874C9B6BDCB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CACB-4B6F-AC8A-6874C9B6BDCB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CACB-4B6F-AC8A-6874C9B6BDCB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CACB-4B6F-AC8A-6874C9B6BDCB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CACB-4B6F-AC8A-6874C9B6BDCB}"/>
              </c:ext>
            </c:extLst>
          </c:dPt>
          <c:dPt>
            <c:idx val="6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CACB-4B6F-AC8A-6874C9B6BDCB}"/>
              </c:ext>
            </c:extLst>
          </c:dPt>
          <c:dPt>
            <c:idx val="6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CACB-4B6F-AC8A-6874C9B6BDCB}"/>
              </c:ext>
            </c:extLst>
          </c:dPt>
          <c:dPt>
            <c:idx val="7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CACB-4B6F-AC8A-6874C9B6BDCB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CACB-4B6F-AC8A-6874C9B6BDCB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CACB-4B6F-AC8A-6874C9B6BDCB}"/>
              </c:ext>
            </c:extLst>
          </c:dPt>
          <c:dPt>
            <c:idx val="7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CACB-4B6F-AC8A-6874C9B6BDCB}"/>
              </c:ext>
            </c:extLst>
          </c:dPt>
          <c:dPt>
            <c:idx val="7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CACB-4B6F-AC8A-6874C9B6BDCB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CACB-4B6F-AC8A-6874C9B6BDCB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CACB-4B6F-AC8A-6874C9B6BDCB}"/>
              </c:ext>
            </c:extLst>
          </c:dPt>
          <c:dPt>
            <c:idx val="7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CACB-4B6F-AC8A-6874C9B6BDCB}"/>
              </c:ext>
            </c:extLst>
          </c:dPt>
          <c:dPt>
            <c:idx val="7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CACB-4B6F-AC8A-6874C9B6BDCB}"/>
              </c:ext>
            </c:extLst>
          </c:dPt>
          <c:dPt>
            <c:idx val="7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CACB-4B6F-AC8A-6874C9B6BDCB}"/>
              </c:ext>
            </c:extLst>
          </c:dPt>
          <c:xVal>
            <c:numRef>
              <c:f>Calculations!$E$85:$E$94</c:f>
              <c:numCache>
                <c:formatCode>General</c:formatCode>
                <c:ptCount val="10"/>
                <c:pt idx="0">
                  <c:v>0.56541932059447986</c:v>
                </c:pt>
                <c:pt idx="1">
                  <c:v>8.0789102865194931E-2</c:v>
                </c:pt>
                <c:pt idx="2">
                  <c:v>4.8708574124307111E-2</c:v>
                </c:pt>
                <c:pt idx="3">
                  <c:v>0.29825183085282303</c:v>
                </c:pt>
                <c:pt idx="4">
                  <c:v>8.0629180084220958E-2</c:v>
                </c:pt>
                <c:pt idx="5">
                  <c:v>0.52</c:v>
                </c:pt>
                <c:pt idx="6">
                  <c:v>5.0202898550724635E-2</c:v>
                </c:pt>
                <c:pt idx="7">
                  <c:v>0.5877302312699072</c:v>
                </c:pt>
                <c:pt idx="8">
                  <c:v>6.4214911650624915E-2</c:v>
                </c:pt>
                <c:pt idx="9">
                  <c:v>0.53466355956889022</c:v>
                </c:pt>
              </c:numCache>
            </c:numRef>
          </c:xVal>
          <c:yVal>
            <c:numRef>
              <c:f>Calculations!$F$85:$F$94</c:f>
              <c:numCache>
                <c:formatCode>General</c:formatCode>
                <c:ptCount val="10"/>
                <c:pt idx="0">
                  <c:v>0.74668259023354566</c:v>
                </c:pt>
                <c:pt idx="1">
                  <c:v>0.76561766087364957</c:v>
                </c:pt>
                <c:pt idx="2">
                  <c:v>0.10390376223611275</c:v>
                </c:pt>
                <c:pt idx="3">
                  <c:v>0.60760689818095914</c:v>
                </c:pt>
                <c:pt idx="4">
                  <c:v>0.66138221451572954</c:v>
                </c:pt>
                <c:pt idx="5">
                  <c:v>0.75752442996742675</c:v>
                </c:pt>
                <c:pt idx="6">
                  <c:v>0.10226086956521739</c:v>
                </c:pt>
                <c:pt idx="7">
                  <c:v>0.913862345935466</c:v>
                </c:pt>
                <c:pt idx="8">
                  <c:v>0.35196092515443184</c:v>
                </c:pt>
                <c:pt idx="9">
                  <c:v>0.20521409845616079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ACB-4B6F-AC8A-6874C9B6BDC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Calculations!$E$115:$E$124</c:f>
              <c:numCache>
                <c:formatCode>General</c:formatCode>
                <c:ptCount val="10"/>
                <c:pt idx="0">
                  <c:v>5.2051936007419426E-2</c:v>
                </c:pt>
                <c:pt idx="1">
                  <c:v>5.1664310499935744E-2</c:v>
                </c:pt>
                <c:pt idx="2">
                  <c:v>4.7373841400617921E-2</c:v>
                </c:pt>
                <c:pt idx="3">
                  <c:v>5.0398885652779536E-2</c:v>
                </c:pt>
                <c:pt idx="4">
                  <c:v>4.7456702577389882E-2</c:v>
                </c:pt>
                <c:pt idx="5">
                  <c:v>5.1291205521837441E-2</c:v>
                </c:pt>
                <c:pt idx="6">
                  <c:v>4.8986003998857469E-2</c:v>
                </c:pt>
                <c:pt idx="7">
                  <c:v>5.166695758422063E-2</c:v>
                </c:pt>
                <c:pt idx="8">
                  <c:v>4.9239280774550483E-2</c:v>
                </c:pt>
                <c:pt idx="9">
                  <c:v>5.0556395109218298E-2</c:v>
                </c:pt>
              </c:numCache>
            </c:numRef>
          </c:xVal>
          <c:yVal>
            <c:numRef>
              <c:f>Calculations!$F$115:$F$124</c:f>
              <c:numCache>
                <c:formatCode>General</c:formatCode>
                <c:ptCount val="10"/>
                <c:pt idx="0">
                  <c:v>0.11198701599814515</c:v>
                </c:pt>
                <c:pt idx="1">
                  <c:v>0.10936897571006297</c:v>
                </c:pt>
                <c:pt idx="2">
                  <c:v>0.10161345691726742</c:v>
                </c:pt>
                <c:pt idx="3">
                  <c:v>0.10447005191845005</c:v>
                </c:pt>
                <c:pt idx="4">
                  <c:v>0.10568662211918724</c:v>
                </c:pt>
                <c:pt idx="5">
                  <c:v>0.10246340592645484</c:v>
                </c:pt>
                <c:pt idx="6">
                  <c:v>0.10268494715795487</c:v>
                </c:pt>
                <c:pt idx="7">
                  <c:v>0.10560307208936988</c:v>
                </c:pt>
                <c:pt idx="8">
                  <c:v>0.10345781466113416</c:v>
                </c:pt>
                <c:pt idx="9">
                  <c:v>0.10495947245500756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0-CACB-4B6F-AC8A-6874C9B6B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395119"/>
        <c:axId val="891368303"/>
      </c:scatterChart>
      <c:valAx>
        <c:axId val="891395119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N1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68303"/>
        <c:crosses val="autoZero"/>
        <c:crossBetween val="midCat"/>
      </c:valAx>
      <c:valAx>
        <c:axId val="891368303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N2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95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N1 &amp; N2</a:t>
            </a:r>
            <a:r>
              <a:rPr lang="en-GB" baseline="0"/>
              <a:t> results: 0 copies/well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A00FF"/>
              </a:solidFill>
              <a:ln w="9525">
                <a:solidFill>
                  <a:srgbClr val="1A00FF"/>
                </a:solidFill>
              </a:ln>
              <a:effectLst/>
            </c:spPr>
          </c:marker>
          <c:dPt>
            <c:idx val="2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E77-486A-904E-9863178DB75A}"/>
              </c:ext>
            </c:extLst>
          </c:dPt>
          <c:dPt>
            <c:idx val="4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E77-486A-904E-9863178DB75A}"/>
              </c:ext>
            </c:extLst>
          </c:dPt>
          <c:dPt>
            <c:idx val="4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E77-486A-904E-9863178DB75A}"/>
              </c:ext>
            </c:extLst>
          </c:dPt>
          <c:dPt>
            <c:idx val="4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AE77-486A-904E-9863178DB75A}"/>
              </c:ext>
            </c:extLst>
          </c:dPt>
          <c:dPt>
            <c:idx val="4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AE77-486A-904E-9863178DB75A}"/>
              </c:ext>
            </c:extLst>
          </c:dPt>
          <c:dPt>
            <c:idx val="4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AE77-486A-904E-9863178DB75A}"/>
              </c:ext>
            </c:extLst>
          </c:dPt>
          <c:dPt>
            <c:idx val="4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AE77-486A-904E-9863178DB75A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AE77-486A-904E-9863178DB75A}"/>
              </c:ext>
            </c:extLst>
          </c:dPt>
          <c:dPt>
            <c:idx val="5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AE77-486A-904E-9863178DB75A}"/>
              </c:ext>
            </c:extLst>
          </c:dPt>
          <c:dPt>
            <c:idx val="5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AE77-486A-904E-9863178DB75A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AE77-486A-904E-9863178DB75A}"/>
              </c:ext>
            </c:extLst>
          </c:dPt>
          <c:dPt>
            <c:idx val="5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AE77-486A-904E-9863178DB75A}"/>
              </c:ext>
            </c:extLst>
          </c:dPt>
          <c:dPt>
            <c:idx val="5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AE77-486A-904E-9863178DB75A}"/>
              </c:ext>
            </c:extLst>
          </c:dPt>
          <c:dPt>
            <c:idx val="5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AE77-486A-904E-9863178DB75A}"/>
              </c:ext>
            </c:extLst>
          </c:dPt>
          <c:dPt>
            <c:idx val="5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AE77-486A-904E-9863178DB75A}"/>
              </c:ext>
            </c:extLst>
          </c:dPt>
          <c:dPt>
            <c:idx val="5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AE77-486A-904E-9863178DB75A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AE77-486A-904E-9863178DB75A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AE77-486A-904E-9863178DB75A}"/>
              </c:ext>
            </c:extLst>
          </c:dPt>
          <c:dPt>
            <c:idx val="61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AE77-486A-904E-9863178DB75A}"/>
              </c:ext>
            </c:extLst>
          </c:dPt>
          <c:dPt>
            <c:idx val="62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AE77-486A-904E-9863178DB75A}"/>
              </c:ext>
            </c:extLst>
          </c:dPt>
          <c:dPt>
            <c:idx val="63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AE77-486A-904E-9863178DB75A}"/>
              </c:ext>
            </c:extLst>
          </c:dPt>
          <c:dPt>
            <c:idx val="64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AE77-486A-904E-9863178DB75A}"/>
              </c:ext>
            </c:extLst>
          </c:dPt>
          <c:dPt>
            <c:idx val="65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AE77-486A-904E-9863178DB75A}"/>
              </c:ext>
            </c:extLst>
          </c:dPt>
          <c:dPt>
            <c:idx val="66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AE77-486A-904E-9863178DB75A}"/>
              </c:ext>
            </c:extLst>
          </c:dPt>
          <c:dPt>
            <c:idx val="67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AE77-486A-904E-9863178DB75A}"/>
              </c:ext>
            </c:extLst>
          </c:dPt>
          <c:dPt>
            <c:idx val="68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AE77-486A-904E-9863178DB75A}"/>
              </c:ext>
            </c:extLst>
          </c:dPt>
          <c:dPt>
            <c:idx val="69"/>
            <c:marker>
              <c:symbol val="circle"/>
              <c:size val="5"/>
              <c:spPr>
                <a:solidFill>
                  <a:srgbClr val="E86BE7"/>
                </a:solidFill>
                <a:ln w="9525">
                  <a:solidFill>
                    <a:srgbClr val="E86BE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AE77-486A-904E-9863178DB75A}"/>
              </c:ext>
            </c:extLst>
          </c:dPt>
          <c:dPt>
            <c:idx val="7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AE77-486A-904E-9863178DB75A}"/>
              </c:ext>
            </c:extLst>
          </c:dPt>
          <c:dPt>
            <c:idx val="7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AE77-486A-904E-9863178DB75A}"/>
              </c:ext>
            </c:extLst>
          </c:dPt>
          <c:dPt>
            <c:idx val="7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AE77-486A-904E-9863178DB75A}"/>
              </c:ext>
            </c:extLst>
          </c:dPt>
          <c:dPt>
            <c:idx val="7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AE77-486A-904E-9863178DB75A}"/>
              </c:ext>
            </c:extLst>
          </c:dPt>
          <c:dPt>
            <c:idx val="7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AE77-486A-904E-9863178DB75A}"/>
              </c:ext>
            </c:extLst>
          </c:dPt>
          <c:dPt>
            <c:idx val="7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AE77-486A-904E-9863178DB75A}"/>
              </c:ext>
            </c:extLst>
          </c:dPt>
          <c:dPt>
            <c:idx val="7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AE77-486A-904E-9863178DB75A}"/>
              </c:ext>
            </c:extLst>
          </c:dPt>
          <c:dPt>
            <c:idx val="7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AE77-486A-904E-9863178DB75A}"/>
              </c:ext>
            </c:extLst>
          </c:dPt>
          <c:dPt>
            <c:idx val="7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AE77-486A-904E-9863178DB75A}"/>
              </c:ext>
            </c:extLst>
          </c:dPt>
          <c:dPt>
            <c:idx val="7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AE77-486A-904E-9863178DB75A}"/>
              </c:ext>
            </c:extLst>
          </c:dPt>
          <c:xVal>
            <c:numRef>
              <c:f>Calculations!$E$115:$E$124</c:f>
              <c:numCache>
                <c:formatCode>General</c:formatCode>
                <c:ptCount val="10"/>
                <c:pt idx="0">
                  <c:v>5.2051936007419426E-2</c:v>
                </c:pt>
                <c:pt idx="1">
                  <c:v>5.1664310499935744E-2</c:v>
                </c:pt>
                <c:pt idx="2">
                  <c:v>4.7373841400617921E-2</c:v>
                </c:pt>
                <c:pt idx="3">
                  <c:v>5.0398885652779536E-2</c:v>
                </c:pt>
                <c:pt idx="4">
                  <c:v>4.7456702577389882E-2</c:v>
                </c:pt>
                <c:pt idx="5">
                  <c:v>5.1291205521837441E-2</c:v>
                </c:pt>
                <c:pt idx="6">
                  <c:v>4.8986003998857469E-2</c:v>
                </c:pt>
                <c:pt idx="7">
                  <c:v>5.166695758422063E-2</c:v>
                </c:pt>
                <c:pt idx="8">
                  <c:v>4.9239280774550483E-2</c:v>
                </c:pt>
                <c:pt idx="9">
                  <c:v>5.0556395109218298E-2</c:v>
                </c:pt>
              </c:numCache>
            </c:numRef>
          </c:xVal>
          <c:yVal>
            <c:numRef>
              <c:f>Calculations!$F$115:$F$124</c:f>
              <c:numCache>
                <c:formatCode>General</c:formatCode>
                <c:ptCount val="10"/>
                <c:pt idx="0">
                  <c:v>0.11198701599814515</c:v>
                </c:pt>
                <c:pt idx="1">
                  <c:v>0.10936897571006297</c:v>
                </c:pt>
                <c:pt idx="2">
                  <c:v>0.10161345691726742</c:v>
                </c:pt>
                <c:pt idx="3">
                  <c:v>0.10447005191845005</c:v>
                </c:pt>
                <c:pt idx="4">
                  <c:v>0.10568662211918724</c:v>
                </c:pt>
                <c:pt idx="5">
                  <c:v>0.10246340592645484</c:v>
                </c:pt>
                <c:pt idx="6">
                  <c:v>0.10268494715795487</c:v>
                </c:pt>
                <c:pt idx="7">
                  <c:v>0.10560307208936988</c:v>
                </c:pt>
                <c:pt idx="8">
                  <c:v>0.10345781466113416</c:v>
                </c:pt>
                <c:pt idx="9">
                  <c:v>0.10495947245500756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AE77-486A-904E-9863178DB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395119"/>
        <c:axId val="891368303"/>
      </c:scatterChart>
      <c:valAx>
        <c:axId val="891395119"/>
        <c:scaling>
          <c:orientation val="minMax"/>
          <c:max val="0.7000000000000000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N1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68303"/>
        <c:crosses val="autoZero"/>
        <c:crossBetween val="midCat"/>
      </c:valAx>
      <c:valAx>
        <c:axId val="891368303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Normalised N2 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395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</xdr:colOff>
      <xdr:row>44</xdr:row>
      <xdr:rowOff>0</xdr:rowOff>
    </xdr:from>
    <xdr:to>
      <xdr:col>14</xdr:col>
      <xdr:colOff>450850</xdr:colOff>
      <xdr:row>58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F31877-7758-254F-B254-4895458B7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547370</xdr:colOff>
      <xdr:row>59</xdr:row>
      <xdr:rowOff>137160</xdr:rowOff>
    </xdr:from>
    <xdr:to>
      <xdr:col>21</xdr:col>
      <xdr:colOff>199390</xdr:colOff>
      <xdr:row>74</xdr:row>
      <xdr:rowOff>30480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3DF3B8-19A4-6E4A-A657-002C9681CD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624840</xdr:colOff>
      <xdr:row>74</xdr:row>
      <xdr:rowOff>110490</xdr:rowOff>
    </xdr:from>
    <xdr:to>
      <xdr:col>21</xdr:col>
      <xdr:colOff>441960</xdr:colOff>
      <xdr:row>89</xdr:row>
      <xdr:rowOff>110490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B66BE46-59E5-451E-9B83-1C6ED1192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441960</xdr:colOff>
      <xdr:row>91</xdr:row>
      <xdr:rowOff>3810</xdr:rowOff>
    </xdr:from>
    <xdr:to>
      <xdr:col>14</xdr:col>
      <xdr:colOff>266700</xdr:colOff>
      <xdr:row>106</xdr:row>
      <xdr:rowOff>3810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A646B35-D1C0-406F-A356-DE17EA74A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739140</xdr:colOff>
      <xdr:row>59</xdr:row>
      <xdr:rowOff>53340</xdr:rowOff>
    </xdr:from>
    <xdr:to>
      <xdr:col>14</xdr:col>
      <xdr:colOff>398780</xdr:colOff>
      <xdr:row>73</xdr:row>
      <xdr:rowOff>129540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0038113-861C-41B5-BF80-63353C2B3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76200</xdr:colOff>
      <xdr:row>61</xdr:row>
      <xdr:rowOff>175260</xdr:rowOff>
    </xdr:from>
    <xdr:to>
      <xdr:col>14</xdr:col>
      <xdr:colOff>520700</xdr:colOff>
      <xdr:row>76</xdr:row>
      <xdr:rowOff>68580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2FE44B6-5730-4A06-8C50-9C05E8481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45720</xdr:colOff>
      <xdr:row>69</xdr:row>
      <xdr:rowOff>22860</xdr:rowOff>
    </xdr:from>
    <xdr:to>
      <xdr:col>14</xdr:col>
      <xdr:colOff>490220</xdr:colOff>
      <xdr:row>83</xdr:row>
      <xdr:rowOff>99060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75B9CB5-A5B7-4FCF-BF2F-C22E89315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213360</xdr:colOff>
      <xdr:row>75</xdr:row>
      <xdr:rowOff>45720</xdr:rowOff>
    </xdr:from>
    <xdr:to>
      <xdr:col>13</xdr:col>
      <xdr:colOff>665480</xdr:colOff>
      <xdr:row>89</xdr:row>
      <xdr:rowOff>121920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B563F79-412F-4935-A199-C1ADDB1B7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121</xdr:row>
      <xdr:rowOff>0</xdr:rowOff>
    </xdr:from>
    <xdr:to>
      <xdr:col>13</xdr:col>
      <xdr:colOff>452120</xdr:colOff>
      <xdr:row>135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75C3B66-EF43-4975-8923-625BFA09E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47</xdr:row>
      <xdr:rowOff>0</xdr:rowOff>
    </xdr:from>
    <xdr:to>
      <xdr:col>13</xdr:col>
      <xdr:colOff>452120</xdr:colOff>
      <xdr:row>61</xdr:row>
      <xdr:rowOff>76200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8284E-BF0F-4CAF-AF38-73576BE6D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91</xdr:row>
      <xdr:rowOff>0</xdr:rowOff>
    </xdr:from>
    <xdr:to>
      <xdr:col>13</xdr:col>
      <xdr:colOff>452120</xdr:colOff>
      <xdr:row>105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45219BB-8FAF-4DD1-8B94-C9F4D4743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106</xdr:row>
      <xdr:rowOff>0</xdr:rowOff>
    </xdr:from>
    <xdr:to>
      <xdr:col>13</xdr:col>
      <xdr:colOff>452120</xdr:colOff>
      <xdr:row>120</xdr:row>
      <xdr:rowOff>76200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E5D2A54-A5BF-415F-B9AA-701FE4580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anley, Quentin" id="{60A925EA-AC2A-46B5-BA7F-F05CAE0D5A23}" userId="S::quentin.hanley@ntu.ac.uk::9f63da16-5440-4361-8612-cce3c6ff9d3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3" dT="2020-07-18T11:49:36.20" personId="{60A925EA-AC2A-46B5-BA7F-F05CAE0D5A23}" id="{E65FC1FC-45C8-469A-A3AA-E4CDDAAE1EED}">
    <text>Note: No ROX indeterminate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8"/>
  <sheetViews>
    <sheetView topLeftCell="A40" workbookViewId="0">
      <selection activeCell="C67" sqref="C67"/>
    </sheetView>
  </sheetViews>
  <sheetFormatPr defaultColWidth="8.77734375" defaultRowHeight="14.4"/>
  <sheetData>
    <row r="1" spans="1:11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  <c r="K1" s="1"/>
    </row>
    <row r="2" spans="1:11">
      <c r="A2" s="1" t="s">
        <v>2</v>
      </c>
      <c r="B2" s="1"/>
      <c r="C2" s="1"/>
      <c r="D2" s="1"/>
      <c r="E2" s="1" t="s">
        <v>3</v>
      </c>
      <c r="F2" s="1"/>
      <c r="G2" s="1"/>
      <c r="H2" s="1"/>
      <c r="I2" s="1"/>
      <c r="J2" s="1"/>
      <c r="K2" s="1"/>
    </row>
    <row r="3" spans="1:11">
      <c r="A3" s="1" t="s">
        <v>4</v>
      </c>
      <c r="B3" s="1"/>
      <c r="C3" s="1"/>
      <c r="D3" s="1"/>
      <c r="E3" s="1" t="s">
        <v>5</v>
      </c>
      <c r="F3" s="1"/>
      <c r="G3" s="1"/>
      <c r="H3" s="1"/>
      <c r="I3" s="1"/>
      <c r="J3" s="1"/>
      <c r="K3" s="1"/>
    </row>
    <row r="4" spans="1:11">
      <c r="A4" s="1" t="s">
        <v>6</v>
      </c>
      <c r="B4" s="1"/>
      <c r="C4" s="1"/>
      <c r="D4" s="1"/>
      <c r="E4" s="1" t="s">
        <v>7</v>
      </c>
      <c r="F4" s="1"/>
      <c r="G4" s="1"/>
      <c r="H4" s="1"/>
      <c r="I4" s="1"/>
      <c r="J4" s="1"/>
      <c r="K4" s="1"/>
    </row>
    <row r="5" spans="1:11">
      <c r="A5" s="1" t="s">
        <v>1</v>
      </c>
      <c r="B5" s="1"/>
      <c r="C5" s="1"/>
      <c r="D5" s="1"/>
      <c r="E5" s="1" t="s">
        <v>1</v>
      </c>
      <c r="F5" s="1"/>
      <c r="G5" s="1"/>
      <c r="H5" s="1"/>
      <c r="I5" s="1"/>
      <c r="J5" s="1"/>
      <c r="K5" s="1"/>
    </row>
    <row r="6" spans="1:11">
      <c r="A6" s="1" t="s">
        <v>8</v>
      </c>
      <c r="B6" s="1"/>
      <c r="C6" s="1"/>
      <c r="D6" s="1"/>
      <c r="E6" s="1" t="s">
        <v>9</v>
      </c>
      <c r="F6" s="1"/>
      <c r="G6" s="1"/>
      <c r="H6" s="1"/>
      <c r="I6" s="1"/>
      <c r="J6" s="1"/>
      <c r="K6" s="1"/>
    </row>
    <row r="7" spans="1:11">
      <c r="A7" s="1" t="s">
        <v>10</v>
      </c>
      <c r="B7" s="1"/>
      <c r="C7" s="1"/>
      <c r="D7" s="1"/>
      <c r="E7" s="1" t="s">
        <v>11</v>
      </c>
      <c r="F7" s="1"/>
      <c r="G7" s="1"/>
      <c r="H7" s="1"/>
      <c r="I7" s="1"/>
      <c r="J7" s="1"/>
      <c r="K7" s="1"/>
    </row>
    <row r="8" spans="1:11">
      <c r="A8" s="1" t="s">
        <v>12</v>
      </c>
      <c r="B8" s="1"/>
      <c r="C8" s="1"/>
      <c r="D8" s="1"/>
      <c r="E8" s="1" t="s">
        <v>13</v>
      </c>
      <c r="F8" s="1"/>
      <c r="G8" s="1"/>
      <c r="H8" s="1"/>
      <c r="I8" s="1"/>
      <c r="J8" s="1"/>
      <c r="K8" s="1"/>
    </row>
    <row r="9" spans="1:11">
      <c r="A9" s="1" t="s">
        <v>14</v>
      </c>
      <c r="B9" s="1"/>
      <c r="C9" s="1"/>
      <c r="D9" s="1"/>
      <c r="E9" s="1" t="s">
        <v>15</v>
      </c>
      <c r="F9" s="1"/>
      <c r="G9" s="1"/>
      <c r="H9" s="1"/>
      <c r="I9" s="1"/>
      <c r="J9" s="1"/>
      <c r="K9" s="1"/>
    </row>
    <row r="10" spans="1:11">
      <c r="A10" s="1" t="s">
        <v>16</v>
      </c>
      <c r="B10" s="1"/>
      <c r="C10" s="1"/>
      <c r="D10" s="1"/>
      <c r="E10" s="1" t="s">
        <v>17</v>
      </c>
      <c r="F10" s="1"/>
      <c r="G10" s="1"/>
      <c r="H10" s="1"/>
      <c r="I10" s="1"/>
      <c r="J10" s="1"/>
      <c r="K10" s="1"/>
    </row>
    <row r="11" spans="1:11">
      <c r="A11" s="1" t="s">
        <v>18</v>
      </c>
      <c r="B11" s="1"/>
      <c r="C11" s="1"/>
      <c r="D11" s="1"/>
      <c r="E11" s="1" t="s">
        <v>19</v>
      </c>
      <c r="F11" s="1"/>
      <c r="G11" s="1"/>
      <c r="H11" s="1"/>
      <c r="I11" s="1"/>
      <c r="J11" s="1"/>
      <c r="K11" s="1"/>
    </row>
    <row r="12" spans="1:11">
      <c r="A12" s="1" t="s">
        <v>20</v>
      </c>
      <c r="B12" s="1"/>
      <c r="C12" s="1"/>
      <c r="D12" s="1"/>
      <c r="E12" s="1" t="s">
        <v>21</v>
      </c>
      <c r="F12" s="1"/>
      <c r="G12" s="1"/>
      <c r="H12" s="1"/>
      <c r="I12" s="1"/>
      <c r="J12" s="1"/>
      <c r="K12" s="1"/>
    </row>
    <row r="13" spans="1:11">
      <c r="A13" s="1" t="s">
        <v>22</v>
      </c>
      <c r="B13" s="1"/>
      <c r="C13" s="1"/>
      <c r="D13" s="1"/>
      <c r="E13" s="1" t="s">
        <v>23</v>
      </c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2" t="s">
        <v>24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 t="s">
        <v>16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2" t="s">
        <v>25</v>
      </c>
      <c r="C17" s="2"/>
      <c r="D17" s="2"/>
      <c r="E17" s="2"/>
      <c r="F17" s="2"/>
      <c r="G17" s="2" t="s">
        <v>26</v>
      </c>
      <c r="H17" s="2"/>
      <c r="I17" s="2"/>
      <c r="J17" s="2"/>
      <c r="K17" s="2"/>
    </row>
    <row r="18" spans="1:11">
      <c r="A18" s="2"/>
      <c r="B18" s="2" t="s">
        <v>25</v>
      </c>
      <c r="C18" s="2"/>
      <c r="D18" s="2"/>
      <c r="E18" s="2"/>
      <c r="F18" s="2"/>
      <c r="G18" s="2" t="s">
        <v>27</v>
      </c>
      <c r="H18" s="2"/>
      <c r="I18" s="2"/>
      <c r="J18" s="2"/>
      <c r="K18" s="2"/>
    </row>
    <row r="19" spans="1:11">
      <c r="A19" s="2"/>
      <c r="B19" s="2" t="s">
        <v>25</v>
      </c>
      <c r="C19" s="2"/>
      <c r="D19" s="2"/>
      <c r="E19" s="2"/>
      <c r="F19" s="2"/>
      <c r="G19" s="2" t="s">
        <v>28</v>
      </c>
      <c r="H19" s="2"/>
      <c r="I19" s="2"/>
      <c r="J19" s="2"/>
      <c r="K19" s="2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 t="s">
        <v>29</v>
      </c>
      <c r="B21" s="1"/>
      <c r="C21" s="1"/>
      <c r="D21" s="1"/>
      <c r="E21" s="1" t="s">
        <v>30</v>
      </c>
      <c r="F21" s="1"/>
      <c r="G21" s="1"/>
      <c r="H21" s="1"/>
      <c r="I21" s="1"/>
      <c r="J21" s="1"/>
      <c r="K21" s="1"/>
    </row>
    <row r="22" spans="1:1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 t="s">
        <v>32</v>
      </c>
      <c r="B23" s="1"/>
      <c r="C23" s="1"/>
      <c r="D23" s="1"/>
      <c r="E23" s="1" t="s">
        <v>33</v>
      </c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 t="s">
        <v>34</v>
      </c>
      <c r="B25" s="1" t="s">
        <v>25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 t="s">
        <v>29</v>
      </c>
      <c r="B26" s="1" t="s">
        <v>26</v>
      </c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 t="s">
        <v>35</v>
      </c>
      <c r="B27" s="1"/>
      <c r="C27" s="1"/>
      <c r="D27" s="1"/>
      <c r="E27" s="1" t="s">
        <v>36</v>
      </c>
      <c r="F27" s="1"/>
      <c r="G27" s="1"/>
      <c r="H27" s="1"/>
      <c r="I27" s="1"/>
      <c r="J27" s="1"/>
      <c r="K27" s="1"/>
    </row>
    <row r="28" spans="1:11">
      <c r="A28" s="1" t="s">
        <v>37</v>
      </c>
      <c r="B28" s="1"/>
      <c r="C28" s="1"/>
      <c r="D28" s="1"/>
      <c r="E28" s="1">
        <v>485</v>
      </c>
      <c r="F28" s="1"/>
      <c r="G28" s="1"/>
      <c r="H28" s="1"/>
      <c r="I28" s="1"/>
      <c r="J28" s="1"/>
      <c r="K28" s="1"/>
    </row>
    <row r="29" spans="1:11">
      <c r="A29" s="1" t="s">
        <v>38</v>
      </c>
      <c r="B29" s="1"/>
      <c r="C29" s="1"/>
      <c r="D29" s="1"/>
      <c r="E29" s="1">
        <v>20</v>
      </c>
      <c r="F29" s="1"/>
      <c r="G29" s="1"/>
      <c r="H29" s="1"/>
      <c r="I29" s="1"/>
      <c r="J29" s="1"/>
      <c r="K29" s="1"/>
    </row>
    <row r="30" spans="1:11">
      <c r="A30" s="1" t="s">
        <v>39</v>
      </c>
      <c r="B30" s="1"/>
      <c r="C30" s="1"/>
      <c r="D30" s="1"/>
      <c r="E30" s="1" t="s">
        <v>36</v>
      </c>
      <c r="F30" s="1"/>
      <c r="G30" s="1"/>
      <c r="H30" s="1"/>
      <c r="I30" s="1"/>
      <c r="J30" s="1"/>
      <c r="K30" s="1"/>
    </row>
    <row r="31" spans="1:11">
      <c r="A31" s="1" t="s">
        <v>40</v>
      </c>
      <c r="B31" s="1"/>
      <c r="C31" s="1"/>
      <c r="D31" s="1"/>
      <c r="E31" s="1">
        <v>535.00000000000011</v>
      </c>
      <c r="F31" s="1"/>
      <c r="G31" s="1"/>
      <c r="H31" s="1"/>
      <c r="I31" s="1"/>
      <c r="J31" s="1"/>
      <c r="K31" s="1"/>
    </row>
    <row r="32" spans="1:11">
      <c r="A32" s="1" t="s">
        <v>41</v>
      </c>
      <c r="B32" s="1"/>
      <c r="C32" s="1"/>
      <c r="D32" s="1"/>
      <c r="E32" s="1">
        <v>20</v>
      </c>
      <c r="F32" s="1"/>
      <c r="G32" s="1"/>
      <c r="H32" s="1"/>
      <c r="I32" s="1"/>
      <c r="J32" s="1"/>
      <c r="K32" s="1"/>
    </row>
    <row r="33" spans="1:25">
      <c r="A33" s="1" t="s">
        <v>42</v>
      </c>
      <c r="B33" s="1"/>
      <c r="C33" s="1"/>
      <c r="D33" s="1"/>
      <c r="E33" s="1">
        <v>50</v>
      </c>
      <c r="F33" s="1"/>
      <c r="G33" s="1"/>
      <c r="H33" s="1"/>
      <c r="I33" s="1"/>
      <c r="J33" s="1"/>
      <c r="K33" s="1"/>
    </row>
    <row r="34" spans="1:25">
      <c r="A34" s="1" t="s">
        <v>43</v>
      </c>
      <c r="B34" s="1"/>
      <c r="C34" s="1"/>
      <c r="D34" s="1"/>
      <c r="E34" s="1" t="s">
        <v>44</v>
      </c>
      <c r="F34" s="1"/>
      <c r="G34" s="1"/>
      <c r="H34" s="1"/>
      <c r="I34" s="1"/>
      <c r="J34" s="1"/>
      <c r="K34" s="1"/>
    </row>
    <row r="35" spans="1:25">
      <c r="A35" s="1" t="s">
        <v>45</v>
      </c>
      <c r="B35" s="1"/>
      <c r="C35" s="1"/>
      <c r="D35" s="1"/>
      <c r="E35" s="1">
        <v>5</v>
      </c>
      <c r="F35" s="1"/>
      <c r="G35" s="1"/>
      <c r="H35" s="1"/>
      <c r="I35" s="1"/>
      <c r="J35" s="1"/>
      <c r="K35" s="1"/>
    </row>
    <row r="36" spans="1:25">
      <c r="A36" s="1" t="s">
        <v>46</v>
      </c>
      <c r="B36" s="1"/>
      <c r="C36" s="1"/>
      <c r="D36" s="1"/>
      <c r="E36" s="1">
        <v>40</v>
      </c>
      <c r="F36" s="1"/>
      <c r="G36" s="1"/>
      <c r="H36" s="1"/>
      <c r="I36" s="1"/>
      <c r="J36" s="1"/>
      <c r="K36" s="1"/>
    </row>
    <row r="37" spans="1:25">
      <c r="A37" s="1" t="s">
        <v>47</v>
      </c>
      <c r="B37" s="1"/>
      <c r="C37" s="1"/>
      <c r="D37" s="1"/>
      <c r="E37" s="1">
        <v>0</v>
      </c>
      <c r="F37" s="1"/>
      <c r="G37" s="1"/>
      <c r="H37" s="1"/>
      <c r="I37" s="1"/>
      <c r="J37" s="1"/>
      <c r="K37" s="1"/>
    </row>
    <row r="38" spans="1:25">
      <c r="A38" s="1" t="s">
        <v>48</v>
      </c>
      <c r="B38" s="1"/>
      <c r="C38" s="1"/>
      <c r="D38" s="1"/>
      <c r="E38" s="1">
        <v>0</v>
      </c>
      <c r="F38" s="1"/>
      <c r="G38" s="1"/>
      <c r="H38" s="1"/>
      <c r="I38" s="1"/>
      <c r="J38" s="1"/>
      <c r="K38" s="1"/>
    </row>
    <row r="39" spans="1:25">
      <c r="A39" s="1" t="s">
        <v>49</v>
      </c>
      <c r="B39" s="1"/>
      <c r="C39" s="1"/>
      <c r="D39" s="1"/>
      <c r="E39" s="1">
        <v>20000</v>
      </c>
      <c r="F39" s="1"/>
      <c r="G39" s="1"/>
      <c r="H39" s="1"/>
      <c r="I39" s="1"/>
      <c r="J39" s="1"/>
      <c r="K39" s="1"/>
    </row>
    <row r="40" spans="1:25">
      <c r="A40" s="1" t="s">
        <v>50</v>
      </c>
      <c r="B40" s="1"/>
      <c r="C40" s="1"/>
      <c r="D40" s="1"/>
      <c r="E40" s="1" t="s">
        <v>51</v>
      </c>
      <c r="F40" s="1"/>
      <c r="G40" s="1"/>
      <c r="H40" s="1"/>
      <c r="I40" s="1"/>
      <c r="J40" s="1"/>
      <c r="K40" s="1"/>
    </row>
    <row r="41" spans="1:25">
      <c r="A41" s="1" t="s">
        <v>52</v>
      </c>
      <c r="B41" s="1"/>
      <c r="C41" s="1"/>
      <c r="D41" s="1"/>
      <c r="E41" s="1" t="s">
        <v>33</v>
      </c>
      <c r="F41" s="1"/>
      <c r="G41" s="1"/>
      <c r="H41" s="1"/>
      <c r="I41" s="1"/>
      <c r="J41" s="1"/>
      <c r="K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25">
      <c r="A43" s="1" t="s">
        <v>53</v>
      </c>
      <c r="B43" s="1"/>
      <c r="C43" s="1"/>
      <c r="D43" s="1"/>
      <c r="E43" s="1" t="s">
        <v>54</v>
      </c>
      <c r="F43" s="1"/>
      <c r="G43" s="1"/>
      <c r="H43" s="1"/>
      <c r="I43" s="1"/>
      <c r="J43" s="1"/>
      <c r="K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25">
      <c r="A45" s="3" t="s">
        <v>55</v>
      </c>
      <c r="B45" s="3" t="s">
        <v>56</v>
      </c>
      <c r="C45" s="3" t="s">
        <v>57</v>
      </c>
      <c r="D45" s="3" t="s">
        <v>58</v>
      </c>
      <c r="E45" s="3" t="s">
        <v>59</v>
      </c>
      <c r="F45" s="3" t="s">
        <v>60</v>
      </c>
      <c r="G45" s="3" t="s">
        <v>61</v>
      </c>
      <c r="H45" s="3" t="s">
        <v>62</v>
      </c>
      <c r="I45" s="3" t="s">
        <v>63</v>
      </c>
      <c r="J45" s="3" t="s">
        <v>64</v>
      </c>
      <c r="K45" s="3" t="s">
        <v>65</v>
      </c>
      <c r="L45" s="3" t="s">
        <v>66</v>
      </c>
      <c r="M45" s="3" t="s">
        <v>67</v>
      </c>
      <c r="N45" s="3" t="s">
        <v>68</v>
      </c>
      <c r="O45" s="3" t="s">
        <v>69</v>
      </c>
      <c r="P45" s="3" t="s">
        <v>70</v>
      </c>
      <c r="Q45" s="3" t="s">
        <v>71</v>
      </c>
      <c r="R45" s="3" t="s">
        <v>72</v>
      </c>
      <c r="S45" s="3" t="s">
        <v>73</v>
      </c>
      <c r="T45" s="3" t="s">
        <v>74</v>
      </c>
      <c r="U45" s="3" t="s">
        <v>75</v>
      </c>
      <c r="V45" s="3" t="s">
        <v>76</v>
      </c>
      <c r="W45" s="3" t="s">
        <v>77</v>
      </c>
      <c r="X45" s="3" t="s">
        <v>78</v>
      </c>
      <c r="Y45" s="3" t="s">
        <v>79</v>
      </c>
    </row>
    <row r="46" spans="1:25">
      <c r="A46" s="3" t="s">
        <v>80</v>
      </c>
      <c r="B46" s="1">
        <v>5593</v>
      </c>
      <c r="C46" s="1">
        <v>70</v>
      </c>
      <c r="D46" s="1">
        <v>5486</v>
      </c>
      <c r="E46" s="1">
        <v>60</v>
      </c>
      <c r="F46" s="1">
        <v>5187</v>
      </c>
      <c r="G46" s="1">
        <v>64</v>
      </c>
      <c r="H46" s="1">
        <v>4981</v>
      </c>
      <c r="I46" s="1">
        <v>57</v>
      </c>
      <c r="J46" s="1">
        <v>4261</v>
      </c>
      <c r="K46" s="1">
        <v>61</v>
      </c>
      <c r="L46" s="1">
        <v>4156</v>
      </c>
      <c r="M46" s="1">
        <v>49</v>
      </c>
      <c r="N46" s="1">
        <v>381</v>
      </c>
      <c r="O46" s="1">
        <v>53</v>
      </c>
      <c r="P46" s="1">
        <v>449</v>
      </c>
      <c r="Q46" s="1">
        <v>60</v>
      </c>
      <c r="R46" s="1">
        <v>435</v>
      </c>
      <c r="S46" s="1">
        <v>64</v>
      </c>
      <c r="T46" s="1">
        <v>56</v>
      </c>
      <c r="U46" s="1">
        <v>52</v>
      </c>
      <c r="V46" s="1">
        <v>61</v>
      </c>
      <c r="W46" s="1">
        <v>63</v>
      </c>
      <c r="X46" s="1">
        <v>59</v>
      </c>
      <c r="Y46" s="1">
        <v>60</v>
      </c>
    </row>
    <row r="47" spans="1:25">
      <c r="A47" s="3" t="s">
        <v>81</v>
      </c>
      <c r="B47" s="1">
        <v>6124</v>
      </c>
      <c r="C47" s="1">
        <v>65</v>
      </c>
      <c r="D47" s="1">
        <v>5546</v>
      </c>
      <c r="E47" s="1">
        <v>59</v>
      </c>
      <c r="F47" s="1">
        <v>5008</v>
      </c>
      <c r="G47" s="1">
        <v>64</v>
      </c>
      <c r="H47" s="1">
        <v>5162</v>
      </c>
      <c r="I47" s="1">
        <v>54</v>
      </c>
      <c r="J47" s="1">
        <v>688</v>
      </c>
      <c r="K47" s="1">
        <v>44</v>
      </c>
      <c r="L47" s="1">
        <v>346</v>
      </c>
      <c r="M47" s="1">
        <v>42</v>
      </c>
      <c r="N47" s="1">
        <v>339</v>
      </c>
      <c r="O47" s="1">
        <v>47</v>
      </c>
      <c r="P47" s="1">
        <v>402</v>
      </c>
      <c r="Q47" s="1">
        <v>46</v>
      </c>
      <c r="R47" s="1">
        <v>398</v>
      </c>
      <c r="S47" s="1">
        <v>49</v>
      </c>
      <c r="T47" s="1">
        <v>45</v>
      </c>
      <c r="U47" s="1">
        <v>51</v>
      </c>
      <c r="V47" s="1">
        <v>54</v>
      </c>
      <c r="W47" s="1">
        <v>82</v>
      </c>
      <c r="X47" s="1">
        <v>54</v>
      </c>
      <c r="Y47" s="1">
        <v>70</v>
      </c>
    </row>
    <row r="48" spans="1:25">
      <c r="A48" s="3" t="s">
        <v>82</v>
      </c>
      <c r="B48" s="1">
        <v>5843</v>
      </c>
      <c r="C48" s="1">
        <v>60</v>
      </c>
      <c r="D48" s="1">
        <v>5664</v>
      </c>
      <c r="E48" s="1">
        <v>57</v>
      </c>
      <c r="F48" s="1">
        <v>5733</v>
      </c>
      <c r="G48" s="1">
        <v>59</v>
      </c>
      <c r="H48" s="1">
        <v>5036</v>
      </c>
      <c r="I48" s="1">
        <v>48</v>
      </c>
      <c r="J48" s="1">
        <v>413</v>
      </c>
      <c r="K48" s="1">
        <v>44</v>
      </c>
      <c r="L48" s="1">
        <v>460</v>
      </c>
      <c r="M48" s="1">
        <v>41</v>
      </c>
      <c r="N48" s="1">
        <v>421</v>
      </c>
      <c r="O48" s="1">
        <v>42</v>
      </c>
      <c r="P48" s="1">
        <v>414</v>
      </c>
      <c r="Q48" s="1">
        <v>46</v>
      </c>
      <c r="R48" s="1">
        <v>426</v>
      </c>
      <c r="S48" s="1">
        <v>52</v>
      </c>
      <c r="T48" s="1">
        <v>46</v>
      </c>
      <c r="U48" s="1">
        <v>47</v>
      </c>
      <c r="V48" s="1">
        <v>63</v>
      </c>
      <c r="W48" s="1">
        <v>141</v>
      </c>
      <c r="X48" s="1">
        <v>55</v>
      </c>
      <c r="Y48" s="1">
        <v>56</v>
      </c>
    </row>
    <row r="49" spans="1:25">
      <c r="A49" s="3" t="s">
        <v>83</v>
      </c>
      <c r="B49" s="1">
        <v>5713</v>
      </c>
      <c r="C49" s="1">
        <v>78</v>
      </c>
      <c r="D49" s="1">
        <v>5352</v>
      </c>
      <c r="E49" s="1">
        <v>64</v>
      </c>
      <c r="F49" s="1">
        <v>5243</v>
      </c>
      <c r="G49" s="1">
        <v>62</v>
      </c>
      <c r="H49" s="1">
        <v>5083</v>
      </c>
      <c r="I49" s="1">
        <v>52</v>
      </c>
      <c r="J49" s="1">
        <v>2525</v>
      </c>
      <c r="K49" s="1">
        <v>50</v>
      </c>
      <c r="L49" s="1">
        <v>391</v>
      </c>
      <c r="M49" s="1">
        <v>43</v>
      </c>
      <c r="N49" s="1">
        <v>366</v>
      </c>
      <c r="O49" s="1">
        <v>44</v>
      </c>
      <c r="P49" s="1">
        <v>398</v>
      </c>
      <c r="Q49" s="1">
        <v>49</v>
      </c>
      <c r="R49" s="1">
        <v>368</v>
      </c>
      <c r="S49" s="1">
        <v>51</v>
      </c>
      <c r="T49" s="1">
        <v>50</v>
      </c>
      <c r="U49" s="1">
        <v>51</v>
      </c>
      <c r="V49" s="1">
        <v>86</v>
      </c>
      <c r="W49" s="1">
        <v>57</v>
      </c>
      <c r="X49" s="1">
        <v>68</v>
      </c>
      <c r="Y49" s="1">
        <v>93</v>
      </c>
    </row>
    <row r="50" spans="1:25">
      <c r="A50" s="3" t="s">
        <v>84</v>
      </c>
      <c r="B50" s="1">
        <v>5102</v>
      </c>
      <c r="C50" s="1">
        <v>60</v>
      </c>
      <c r="D50" s="1">
        <v>4926</v>
      </c>
      <c r="E50" s="1">
        <v>59</v>
      </c>
      <c r="F50" s="1">
        <v>5197</v>
      </c>
      <c r="G50" s="1">
        <v>56</v>
      </c>
      <c r="H50" s="1">
        <v>4873</v>
      </c>
      <c r="I50" s="1">
        <v>49</v>
      </c>
      <c r="J50" s="1">
        <v>651</v>
      </c>
      <c r="K50" s="1">
        <v>54</v>
      </c>
      <c r="L50" s="1">
        <v>407</v>
      </c>
      <c r="M50" s="1">
        <v>41</v>
      </c>
      <c r="N50" s="1">
        <v>385</v>
      </c>
      <c r="O50" s="1">
        <v>44</v>
      </c>
      <c r="P50" s="1">
        <v>348</v>
      </c>
      <c r="Q50" s="1">
        <v>47</v>
      </c>
      <c r="R50" s="1">
        <v>405</v>
      </c>
      <c r="S50" s="1">
        <v>61</v>
      </c>
      <c r="T50" s="1">
        <v>46</v>
      </c>
      <c r="U50" s="1">
        <v>52</v>
      </c>
      <c r="V50" s="1">
        <v>57</v>
      </c>
      <c r="W50" s="1">
        <v>134</v>
      </c>
      <c r="X50" s="1">
        <v>132</v>
      </c>
      <c r="Y50" s="1">
        <v>67</v>
      </c>
    </row>
    <row r="51" spans="1:25">
      <c r="A51" s="3" t="s">
        <v>85</v>
      </c>
      <c r="B51" s="1">
        <v>5201</v>
      </c>
      <c r="C51" s="1">
        <v>77</v>
      </c>
      <c r="D51" s="1">
        <v>4808</v>
      </c>
      <c r="E51" s="1">
        <v>59</v>
      </c>
      <c r="F51" s="1">
        <v>9576</v>
      </c>
      <c r="G51" s="1">
        <v>55</v>
      </c>
      <c r="H51" s="1">
        <v>4862</v>
      </c>
      <c r="I51" s="1">
        <v>52</v>
      </c>
      <c r="J51" s="1">
        <v>3991</v>
      </c>
      <c r="K51" s="1">
        <v>42</v>
      </c>
      <c r="L51" s="1">
        <v>362</v>
      </c>
      <c r="M51" s="1">
        <v>41</v>
      </c>
      <c r="N51" s="1">
        <v>366</v>
      </c>
      <c r="O51" s="1">
        <v>43</v>
      </c>
      <c r="P51" s="1">
        <v>431</v>
      </c>
      <c r="Q51" s="1">
        <v>57</v>
      </c>
      <c r="R51" s="1">
        <v>423</v>
      </c>
      <c r="S51" s="1">
        <v>50</v>
      </c>
      <c r="T51" s="1">
        <v>47</v>
      </c>
      <c r="U51" s="1">
        <v>57</v>
      </c>
      <c r="V51" s="1">
        <v>66</v>
      </c>
      <c r="W51" s="1">
        <v>80</v>
      </c>
      <c r="X51" s="1">
        <v>63</v>
      </c>
      <c r="Y51" s="1">
        <v>51</v>
      </c>
    </row>
    <row r="52" spans="1:25">
      <c r="A52" s="3" t="s">
        <v>86</v>
      </c>
      <c r="B52" s="1">
        <v>5414</v>
      </c>
      <c r="C52" s="1">
        <v>62</v>
      </c>
      <c r="D52" s="1">
        <v>5277</v>
      </c>
      <c r="E52" s="1">
        <v>60</v>
      </c>
      <c r="F52" s="1">
        <v>5073</v>
      </c>
      <c r="G52" s="1">
        <v>311</v>
      </c>
      <c r="H52" s="1">
        <v>4792</v>
      </c>
      <c r="I52" s="1">
        <v>50</v>
      </c>
      <c r="J52" s="1">
        <v>433</v>
      </c>
      <c r="K52" s="1">
        <v>55</v>
      </c>
      <c r="L52" s="1">
        <v>358</v>
      </c>
      <c r="M52" s="1">
        <v>42</v>
      </c>
      <c r="N52" s="1">
        <v>334</v>
      </c>
      <c r="O52" s="1">
        <v>45</v>
      </c>
      <c r="P52" s="1">
        <v>343</v>
      </c>
      <c r="Q52" s="1">
        <v>56</v>
      </c>
      <c r="R52" s="1">
        <v>391</v>
      </c>
      <c r="S52" s="1">
        <v>54</v>
      </c>
      <c r="T52" s="1">
        <v>43</v>
      </c>
      <c r="U52" s="1">
        <v>48</v>
      </c>
      <c r="V52" s="1">
        <v>53</v>
      </c>
      <c r="W52" s="1">
        <v>48</v>
      </c>
      <c r="X52" s="1">
        <v>51</v>
      </c>
      <c r="Y52" s="1">
        <v>50</v>
      </c>
    </row>
    <row r="53" spans="1:25">
      <c r="A53" s="3" t="s">
        <v>87</v>
      </c>
      <c r="B53" s="1">
        <v>4787</v>
      </c>
      <c r="C53" s="1">
        <v>67</v>
      </c>
      <c r="D53" s="1">
        <v>5178</v>
      </c>
      <c r="E53" s="1">
        <v>56</v>
      </c>
      <c r="F53" s="1">
        <v>1506</v>
      </c>
      <c r="G53" s="1">
        <v>165</v>
      </c>
      <c r="H53" s="1">
        <v>3296</v>
      </c>
      <c r="I53" s="1">
        <v>50</v>
      </c>
      <c r="J53" s="1">
        <v>4244</v>
      </c>
      <c r="K53" s="1">
        <v>47</v>
      </c>
      <c r="L53" s="1">
        <v>329</v>
      </c>
      <c r="M53" s="1">
        <v>48</v>
      </c>
      <c r="N53" s="1">
        <v>3514</v>
      </c>
      <c r="O53" s="1">
        <v>44</v>
      </c>
      <c r="P53" s="1">
        <v>296</v>
      </c>
      <c r="Q53" s="1">
        <v>46</v>
      </c>
      <c r="R53" s="1">
        <v>47</v>
      </c>
      <c r="S53" s="1">
        <v>51</v>
      </c>
      <c r="T53" s="1">
        <v>47</v>
      </c>
      <c r="U53" s="1">
        <v>59</v>
      </c>
      <c r="V53" s="1">
        <v>57</v>
      </c>
      <c r="W53" s="1">
        <v>45</v>
      </c>
      <c r="X53" s="1">
        <v>51</v>
      </c>
      <c r="Y53" s="1">
        <v>60</v>
      </c>
    </row>
    <row r="54" spans="1:25">
      <c r="A54" s="3" t="s">
        <v>88</v>
      </c>
      <c r="B54" s="1">
        <v>4741</v>
      </c>
      <c r="C54" s="1">
        <v>65</v>
      </c>
      <c r="D54" s="1">
        <v>5281</v>
      </c>
      <c r="E54" s="1">
        <v>62</v>
      </c>
      <c r="F54" s="1">
        <v>69</v>
      </c>
      <c r="G54" s="1">
        <v>57</v>
      </c>
      <c r="H54" s="1">
        <v>4640</v>
      </c>
      <c r="I54" s="1">
        <v>59</v>
      </c>
      <c r="J54" s="1">
        <v>447</v>
      </c>
      <c r="K54" s="1">
        <v>52</v>
      </c>
      <c r="L54" s="1">
        <v>368</v>
      </c>
      <c r="M54" s="1">
        <v>46</v>
      </c>
      <c r="N54" s="1">
        <v>369</v>
      </c>
      <c r="O54" s="1">
        <v>47</v>
      </c>
      <c r="P54" s="1">
        <v>356</v>
      </c>
      <c r="Q54" s="1">
        <v>52</v>
      </c>
      <c r="R54" s="1">
        <v>56</v>
      </c>
      <c r="S54" s="1">
        <v>49</v>
      </c>
      <c r="T54" s="1">
        <v>42</v>
      </c>
      <c r="U54" s="1">
        <v>59</v>
      </c>
      <c r="V54" s="1">
        <v>63</v>
      </c>
      <c r="W54" s="1">
        <v>48</v>
      </c>
      <c r="X54" s="1">
        <v>50</v>
      </c>
      <c r="Y54" s="1">
        <v>49</v>
      </c>
    </row>
    <row r="55" spans="1:25">
      <c r="A55" s="3" t="s">
        <v>89</v>
      </c>
      <c r="B55" s="1">
        <v>4749</v>
      </c>
      <c r="C55" s="1">
        <v>61</v>
      </c>
      <c r="D55" s="1">
        <v>5167</v>
      </c>
      <c r="E55" s="1">
        <v>61</v>
      </c>
      <c r="F55" s="1">
        <v>4591</v>
      </c>
      <c r="G55" s="1">
        <v>60</v>
      </c>
      <c r="H55" s="1">
        <v>4883</v>
      </c>
      <c r="I55" s="1">
        <v>50</v>
      </c>
      <c r="J55" s="1">
        <v>3671</v>
      </c>
      <c r="K55" s="1">
        <v>42</v>
      </c>
      <c r="L55" s="1">
        <v>330</v>
      </c>
      <c r="M55" s="1">
        <v>85</v>
      </c>
      <c r="N55" s="1">
        <v>461</v>
      </c>
      <c r="O55" s="1">
        <v>54</v>
      </c>
      <c r="P55" s="1">
        <v>368</v>
      </c>
      <c r="Q55" s="1">
        <v>53</v>
      </c>
      <c r="R55" s="1">
        <v>48</v>
      </c>
      <c r="S55" s="1">
        <v>47</v>
      </c>
      <c r="T55" s="1">
        <v>46</v>
      </c>
      <c r="U55" s="1">
        <v>82</v>
      </c>
      <c r="V55" s="1">
        <v>90</v>
      </c>
      <c r="W55" s="1">
        <v>56</v>
      </c>
      <c r="X55" s="1">
        <v>60</v>
      </c>
      <c r="Y55" s="1">
        <v>48</v>
      </c>
    </row>
    <row r="56" spans="1:25">
      <c r="A56" s="3" t="s">
        <v>90</v>
      </c>
      <c r="B56" s="1">
        <v>88</v>
      </c>
      <c r="C56" s="1">
        <v>56</v>
      </c>
      <c r="D56" s="1">
        <v>76</v>
      </c>
      <c r="E56" s="1">
        <v>49</v>
      </c>
      <c r="F56" s="1">
        <v>47</v>
      </c>
      <c r="G56" s="1">
        <v>71</v>
      </c>
      <c r="H56" s="1">
        <v>51</v>
      </c>
      <c r="I56" s="1">
        <v>51</v>
      </c>
      <c r="J56" s="1">
        <v>51</v>
      </c>
      <c r="K56" s="1">
        <v>46</v>
      </c>
      <c r="L56" s="1">
        <v>49</v>
      </c>
      <c r="M56" s="1">
        <v>50</v>
      </c>
      <c r="N56" s="1">
        <v>40</v>
      </c>
      <c r="O56" s="1">
        <v>43</v>
      </c>
      <c r="P56" s="1">
        <v>51</v>
      </c>
      <c r="Q56" s="1">
        <v>52</v>
      </c>
      <c r="R56" s="1">
        <v>61</v>
      </c>
      <c r="S56" s="1">
        <v>48</v>
      </c>
      <c r="T56" s="1">
        <v>44</v>
      </c>
      <c r="U56" s="1">
        <v>45</v>
      </c>
      <c r="V56" s="1">
        <v>50</v>
      </c>
      <c r="W56" s="1">
        <v>80</v>
      </c>
      <c r="X56" s="1">
        <v>64</v>
      </c>
      <c r="Y56" s="1">
        <v>53</v>
      </c>
    </row>
    <row r="57" spans="1:25">
      <c r="A57" s="3" t="s">
        <v>91</v>
      </c>
      <c r="B57" s="1">
        <v>50</v>
      </c>
      <c r="C57" s="1">
        <v>63</v>
      </c>
      <c r="D57" s="1">
        <v>61</v>
      </c>
      <c r="E57" s="1">
        <v>57</v>
      </c>
      <c r="F57" s="1">
        <v>39</v>
      </c>
      <c r="G57" s="1">
        <v>64</v>
      </c>
      <c r="H57" s="1">
        <v>48</v>
      </c>
      <c r="I57" s="1">
        <v>59</v>
      </c>
      <c r="J57" s="1">
        <v>48</v>
      </c>
      <c r="K57" s="1">
        <v>44</v>
      </c>
      <c r="L57" s="1">
        <v>42</v>
      </c>
      <c r="M57" s="1">
        <v>55</v>
      </c>
      <c r="N57" s="1">
        <v>41</v>
      </c>
      <c r="O57" s="1">
        <v>46</v>
      </c>
      <c r="P57" s="1">
        <v>45</v>
      </c>
      <c r="Q57" s="1">
        <v>48</v>
      </c>
      <c r="R57" s="1">
        <v>71</v>
      </c>
      <c r="S57" s="1">
        <v>44</v>
      </c>
      <c r="T57" s="1">
        <v>58</v>
      </c>
      <c r="U57" s="1">
        <v>208</v>
      </c>
      <c r="V57" s="1">
        <v>53</v>
      </c>
      <c r="W57" s="1">
        <v>74</v>
      </c>
      <c r="X57" s="1">
        <v>44</v>
      </c>
      <c r="Y57" s="1">
        <v>60</v>
      </c>
    </row>
    <row r="58" spans="1:25">
      <c r="A58" s="3" t="s">
        <v>92</v>
      </c>
      <c r="B58" s="1">
        <v>56</v>
      </c>
      <c r="C58" s="1">
        <v>52</v>
      </c>
      <c r="D58" s="1">
        <v>65</v>
      </c>
      <c r="E58" s="1">
        <v>51</v>
      </c>
      <c r="F58" s="1">
        <v>47</v>
      </c>
      <c r="G58" s="1">
        <v>45</v>
      </c>
      <c r="H58" s="1">
        <v>52</v>
      </c>
      <c r="I58" s="1">
        <v>52</v>
      </c>
      <c r="J58" s="1">
        <v>49</v>
      </c>
      <c r="K58" s="1">
        <v>43</v>
      </c>
      <c r="L58" s="1">
        <v>43</v>
      </c>
      <c r="M58" s="1">
        <v>45</v>
      </c>
      <c r="N58" s="1">
        <v>45</v>
      </c>
      <c r="O58" s="1">
        <v>44</v>
      </c>
      <c r="P58" s="1">
        <v>46</v>
      </c>
      <c r="Q58" s="1">
        <v>63</v>
      </c>
      <c r="R58" s="1">
        <v>65</v>
      </c>
      <c r="S58" s="1">
        <v>65</v>
      </c>
      <c r="T58" s="1">
        <v>47</v>
      </c>
      <c r="U58" s="1">
        <v>55</v>
      </c>
      <c r="V58" s="1">
        <v>51</v>
      </c>
      <c r="W58" s="1">
        <v>68</v>
      </c>
      <c r="X58" s="1">
        <v>51</v>
      </c>
      <c r="Y58" s="1">
        <v>75</v>
      </c>
    </row>
    <row r="59" spans="1:25">
      <c r="A59" s="3" t="s">
        <v>93</v>
      </c>
      <c r="B59" s="1">
        <v>77</v>
      </c>
      <c r="C59" s="1">
        <v>68</v>
      </c>
      <c r="D59" s="1">
        <v>51</v>
      </c>
      <c r="E59" s="1">
        <v>46</v>
      </c>
      <c r="F59" s="1">
        <v>50</v>
      </c>
      <c r="G59" s="1">
        <v>69</v>
      </c>
      <c r="H59" s="1">
        <v>62</v>
      </c>
      <c r="I59" s="1">
        <v>49</v>
      </c>
      <c r="J59" s="1">
        <v>50</v>
      </c>
      <c r="K59" s="1">
        <v>52</v>
      </c>
      <c r="L59" s="1">
        <v>40</v>
      </c>
      <c r="M59" s="1">
        <v>43</v>
      </c>
      <c r="N59" s="1">
        <v>45</v>
      </c>
      <c r="O59" s="1">
        <v>42</v>
      </c>
      <c r="P59" s="1">
        <v>44</v>
      </c>
      <c r="Q59" s="1">
        <v>50</v>
      </c>
      <c r="R59" s="1">
        <v>56</v>
      </c>
      <c r="S59" s="1">
        <v>64</v>
      </c>
      <c r="T59" s="1">
        <v>109</v>
      </c>
      <c r="U59" s="1">
        <v>81</v>
      </c>
      <c r="V59" s="1">
        <v>52</v>
      </c>
      <c r="W59" s="1">
        <v>62</v>
      </c>
      <c r="X59" s="1">
        <v>62</v>
      </c>
      <c r="Y59" s="1">
        <v>56</v>
      </c>
    </row>
    <row r="60" spans="1:25">
      <c r="A60" s="3" t="s">
        <v>94</v>
      </c>
      <c r="B60" s="1">
        <v>58</v>
      </c>
      <c r="C60" s="1">
        <v>77</v>
      </c>
      <c r="D60" s="1">
        <v>48</v>
      </c>
      <c r="E60" s="1">
        <v>57</v>
      </c>
      <c r="F60" s="1">
        <v>62</v>
      </c>
      <c r="G60" s="1">
        <v>79</v>
      </c>
      <c r="H60" s="1">
        <v>50</v>
      </c>
      <c r="I60" s="1">
        <v>51</v>
      </c>
      <c r="J60" s="1">
        <v>57</v>
      </c>
      <c r="K60" s="1">
        <v>48</v>
      </c>
      <c r="L60" s="1">
        <v>121</v>
      </c>
      <c r="M60" s="1">
        <v>52</v>
      </c>
      <c r="N60" s="1">
        <v>48</v>
      </c>
      <c r="O60" s="1">
        <v>42</v>
      </c>
      <c r="P60" s="1">
        <v>49</v>
      </c>
      <c r="Q60" s="1">
        <v>53</v>
      </c>
      <c r="R60" s="1">
        <v>55</v>
      </c>
      <c r="S60" s="1">
        <v>71</v>
      </c>
      <c r="T60" s="1">
        <v>66</v>
      </c>
      <c r="U60" s="1">
        <v>67</v>
      </c>
      <c r="V60" s="1">
        <v>56</v>
      </c>
      <c r="W60" s="1">
        <v>53</v>
      </c>
      <c r="X60" s="1">
        <v>74</v>
      </c>
      <c r="Y60" s="1">
        <v>63</v>
      </c>
    </row>
    <row r="61" spans="1:25">
      <c r="A61" s="3" t="s">
        <v>95</v>
      </c>
      <c r="B61" s="1">
        <v>71</v>
      </c>
      <c r="C61" s="1">
        <v>118</v>
      </c>
      <c r="D61" s="1">
        <v>52</v>
      </c>
      <c r="E61" s="1">
        <v>54</v>
      </c>
      <c r="F61" s="1">
        <v>53</v>
      </c>
      <c r="G61" s="1">
        <v>58</v>
      </c>
      <c r="H61" s="1">
        <v>45</v>
      </c>
      <c r="I61" s="1">
        <v>74</v>
      </c>
      <c r="J61" s="1">
        <v>104</v>
      </c>
      <c r="K61" s="1">
        <v>134</v>
      </c>
      <c r="L61" s="1">
        <v>55</v>
      </c>
      <c r="M61" s="1">
        <v>44</v>
      </c>
      <c r="N61" s="1">
        <v>44</v>
      </c>
      <c r="O61" s="1">
        <v>42</v>
      </c>
      <c r="P61" s="1">
        <v>52</v>
      </c>
      <c r="Q61" s="1">
        <v>54</v>
      </c>
      <c r="R61" s="1">
        <v>82</v>
      </c>
      <c r="S61" s="1">
        <v>54</v>
      </c>
      <c r="T61" s="1">
        <v>80</v>
      </c>
      <c r="U61" s="1">
        <v>61</v>
      </c>
      <c r="V61" s="1">
        <v>72</v>
      </c>
      <c r="W61" s="1">
        <v>107</v>
      </c>
      <c r="X61" s="1">
        <v>75</v>
      </c>
      <c r="Y61" s="1">
        <v>74</v>
      </c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25">
      <c r="A64" s="1" t="s">
        <v>96</v>
      </c>
      <c r="B64" s="1"/>
      <c r="C64" s="1"/>
      <c r="D64" s="1"/>
      <c r="E64" s="1" t="s">
        <v>97</v>
      </c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 t="s">
        <v>34</v>
      </c>
      <c r="B66" s="1" t="s">
        <v>25</v>
      </c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 t="s">
        <v>29</v>
      </c>
      <c r="B67" s="1" t="s">
        <v>27</v>
      </c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 t="s">
        <v>35</v>
      </c>
      <c r="B68" s="1"/>
      <c r="C68" s="1"/>
      <c r="D68" s="1"/>
      <c r="E68" s="1" t="s">
        <v>36</v>
      </c>
      <c r="F68" s="1"/>
      <c r="G68" s="1"/>
      <c r="H68" s="1"/>
      <c r="I68" s="1"/>
      <c r="J68" s="1"/>
      <c r="K68" s="1"/>
    </row>
    <row r="69" spans="1:11">
      <c r="A69" s="1" t="s">
        <v>37</v>
      </c>
      <c r="B69" s="1"/>
      <c r="C69" s="1"/>
      <c r="D69" s="1"/>
      <c r="E69" s="1">
        <v>520</v>
      </c>
      <c r="F69" s="1"/>
      <c r="G69" s="1"/>
      <c r="H69" s="1"/>
      <c r="I69" s="1"/>
      <c r="J69" s="1"/>
      <c r="K69" s="1"/>
    </row>
    <row r="70" spans="1:11">
      <c r="A70" s="1" t="s">
        <v>38</v>
      </c>
      <c r="B70" s="1"/>
      <c r="C70" s="1"/>
      <c r="D70" s="1"/>
      <c r="E70" s="1">
        <v>10</v>
      </c>
      <c r="F70" s="1"/>
      <c r="G70" s="1"/>
      <c r="H70" s="1"/>
      <c r="I70" s="1"/>
      <c r="J70" s="1"/>
      <c r="K70" s="1"/>
    </row>
    <row r="71" spans="1:11">
      <c r="A71" s="1" t="s">
        <v>39</v>
      </c>
      <c r="B71" s="1"/>
      <c r="C71" s="1"/>
      <c r="D71" s="1"/>
      <c r="E71" s="1" t="s">
        <v>36</v>
      </c>
      <c r="F71" s="1"/>
      <c r="G71" s="1"/>
      <c r="H71" s="1"/>
      <c r="I71" s="1"/>
      <c r="J71" s="1"/>
      <c r="K71" s="1"/>
    </row>
    <row r="72" spans="1:11">
      <c r="A72" s="1" t="s">
        <v>40</v>
      </c>
      <c r="B72" s="1"/>
      <c r="C72" s="1"/>
      <c r="D72" s="1"/>
      <c r="E72" s="1">
        <v>560</v>
      </c>
      <c r="F72" s="1"/>
      <c r="G72" s="1"/>
      <c r="H72" s="1"/>
      <c r="I72" s="1"/>
      <c r="J72" s="1"/>
      <c r="K72" s="1"/>
    </row>
    <row r="73" spans="1:11">
      <c r="A73" s="1" t="s">
        <v>41</v>
      </c>
      <c r="B73" s="1"/>
      <c r="C73" s="1"/>
      <c r="D73" s="1"/>
      <c r="E73" s="1">
        <v>10</v>
      </c>
      <c r="F73" s="1"/>
      <c r="G73" s="1"/>
      <c r="H73" s="1"/>
      <c r="I73" s="1"/>
      <c r="J73" s="1"/>
      <c r="K73" s="1"/>
    </row>
    <row r="74" spans="1:11">
      <c r="A74" s="1" t="s">
        <v>42</v>
      </c>
      <c r="B74" s="1"/>
      <c r="C74" s="1"/>
      <c r="D74" s="1"/>
      <c r="E74" s="1">
        <v>100</v>
      </c>
      <c r="F74" s="1"/>
      <c r="G74" s="1"/>
      <c r="H74" s="1"/>
      <c r="I74" s="1"/>
      <c r="J74" s="1"/>
      <c r="K74" s="1"/>
    </row>
    <row r="75" spans="1:11">
      <c r="A75" s="1" t="s">
        <v>43</v>
      </c>
      <c r="B75" s="1"/>
      <c r="C75" s="1"/>
      <c r="D75" s="1"/>
      <c r="E75" s="1" t="s">
        <v>98</v>
      </c>
      <c r="F75" s="1"/>
      <c r="G75" s="1"/>
      <c r="H75" s="1"/>
      <c r="I75" s="1"/>
      <c r="J75" s="1"/>
      <c r="K75" s="1"/>
    </row>
    <row r="76" spans="1:11">
      <c r="A76" s="1" t="s">
        <v>45</v>
      </c>
      <c r="B76" s="1"/>
      <c r="C76" s="1"/>
      <c r="D76" s="1"/>
      <c r="E76" s="1">
        <v>5</v>
      </c>
      <c r="F76" s="1"/>
      <c r="G76" s="1"/>
      <c r="H76" s="1"/>
      <c r="I76" s="1"/>
      <c r="J76" s="1"/>
      <c r="K76" s="1"/>
    </row>
    <row r="77" spans="1:11">
      <c r="A77" s="1" t="s">
        <v>46</v>
      </c>
      <c r="B77" s="1"/>
      <c r="C77" s="1"/>
      <c r="D77" s="1"/>
      <c r="E77" s="1">
        <v>40</v>
      </c>
      <c r="F77" s="1"/>
      <c r="G77" s="1"/>
      <c r="H77" s="1"/>
      <c r="I77" s="1"/>
      <c r="J77" s="1"/>
      <c r="K77" s="1"/>
    </row>
    <row r="78" spans="1:11">
      <c r="A78" s="1" t="s">
        <v>47</v>
      </c>
      <c r="B78" s="1"/>
      <c r="C78" s="1"/>
      <c r="D78" s="1"/>
      <c r="E78" s="1">
        <v>0</v>
      </c>
      <c r="F78" s="1"/>
      <c r="G78" s="1"/>
      <c r="H78" s="1"/>
      <c r="I78" s="1"/>
      <c r="J78" s="1"/>
      <c r="K78" s="1"/>
    </row>
    <row r="79" spans="1:11">
      <c r="A79" s="1" t="s">
        <v>48</v>
      </c>
      <c r="B79" s="1"/>
      <c r="C79" s="1"/>
      <c r="D79" s="1"/>
      <c r="E79" s="1">
        <v>0</v>
      </c>
      <c r="F79" s="1"/>
      <c r="G79" s="1"/>
      <c r="H79" s="1"/>
      <c r="I79" s="1"/>
      <c r="J79" s="1"/>
      <c r="K79" s="1"/>
    </row>
    <row r="80" spans="1:11">
      <c r="A80" s="1" t="s">
        <v>49</v>
      </c>
      <c r="B80" s="1"/>
      <c r="C80" s="1"/>
      <c r="D80" s="1"/>
      <c r="E80" s="1">
        <v>20000</v>
      </c>
      <c r="F80" s="1"/>
      <c r="G80" s="1"/>
      <c r="H80" s="1"/>
      <c r="I80" s="1"/>
      <c r="J80" s="1"/>
      <c r="K80" s="1"/>
    </row>
    <row r="81" spans="1:25">
      <c r="A81" s="1" t="s">
        <v>99</v>
      </c>
      <c r="B81" s="1"/>
      <c r="C81" s="1"/>
      <c r="D81" s="1"/>
      <c r="E81" s="1" t="s">
        <v>100</v>
      </c>
      <c r="F81" s="1"/>
      <c r="G81" s="1"/>
      <c r="H81" s="1"/>
      <c r="I81" s="1"/>
      <c r="J81" s="1"/>
      <c r="K81" s="1"/>
    </row>
    <row r="82" spans="1:25">
      <c r="A82" s="1" t="s">
        <v>52</v>
      </c>
      <c r="B82" s="1"/>
      <c r="C82" s="1"/>
      <c r="D82" s="1"/>
      <c r="E82" s="1" t="s">
        <v>33</v>
      </c>
      <c r="F82" s="1"/>
      <c r="G82" s="1"/>
      <c r="H82" s="1"/>
      <c r="I82" s="1"/>
      <c r="J82" s="1"/>
      <c r="K82" s="1"/>
    </row>
    <row r="83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25">
      <c r="A84" s="1" t="s">
        <v>53</v>
      </c>
      <c r="B84" s="1"/>
      <c r="C84" s="1"/>
      <c r="D84" s="1"/>
      <c r="E84" s="1" t="s">
        <v>101</v>
      </c>
      <c r="F84" s="1"/>
      <c r="G84" s="1"/>
      <c r="H84" s="1"/>
      <c r="I84" s="1"/>
      <c r="J84" s="1"/>
      <c r="K84" s="1"/>
    </row>
    <row r="8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25">
      <c r="A86" s="3" t="s">
        <v>55</v>
      </c>
      <c r="B86" s="3" t="s">
        <v>56</v>
      </c>
      <c r="C86" s="3" t="s">
        <v>57</v>
      </c>
      <c r="D86" s="3" t="s">
        <v>58</v>
      </c>
      <c r="E86" s="3" t="s">
        <v>59</v>
      </c>
      <c r="F86" s="3" t="s">
        <v>60</v>
      </c>
      <c r="G86" s="3" t="s">
        <v>61</v>
      </c>
      <c r="H86" s="3" t="s">
        <v>62</v>
      </c>
      <c r="I86" s="3" t="s">
        <v>63</v>
      </c>
      <c r="J86" s="3" t="s">
        <v>64</v>
      </c>
      <c r="K86" s="3" t="s">
        <v>65</v>
      </c>
      <c r="L86" s="3" t="s">
        <v>66</v>
      </c>
      <c r="M86" s="3" t="s">
        <v>67</v>
      </c>
      <c r="N86" s="3" t="s">
        <v>68</v>
      </c>
      <c r="O86" s="3" t="s">
        <v>69</v>
      </c>
      <c r="P86" s="3" t="s">
        <v>70</v>
      </c>
      <c r="Q86" s="3" t="s">
        <v>71</v>
      </c>
      <c r="R86" s="3" t="s">
        <v>72</v>
      </c>
      <c r="S86" s="3" t="s">
        <v>73</v>
      </c>
      <c r="T86" s="3" t="s">
        <v>74</v>
      </c>
      <c r="U86" s="3" t="s">
        <v>75</v>
      </c>
      <c r="V86" s="3" t="s">
        <v>76</v>
      </c>
      <c r="W86" s="3" t="s">
        <v>77</v>
      </c>
      <c r="X86" s="3" t="s">
        <v>78</v>
      </c>
      <c r="Y86" s="3" t="s">
        <v>79</v>
      </c>
    </row>
    <row r="87" spans="1:25">
      <c r="A87" s="3" t="s">
        <v>80</v>
      </c>
      <c r="B87" s="1">
        <v>8986</v>
      </c>
      <c r="C87" s="1">
        <v>73</v>
      </c>
      <c r="D87" s="1">
        <v>8715</v>
      </c>
      <c r="E87" s="1">
        <v>61</v>
      </c>
      <c r="F87" s="1">
        <v>8131</v>
      </c>
      <c r="G87" s="1">
        <v>68</v>
      </c>
      <c r="H87" s="1">
        <v>7543</v>
      </c>
      <c r="I87" s="1">
        <v>54</v>
      </c>
      <c r="J87" s="1">
        <v>5627</v>
      </c>
      <c r="K87" s="1">
        <v>64</v>
      </c>
      <c r="L87" s="1">
        <v>5657</v>
      </c>
      <c r="M87" s="1">
        <v>46</v>
      </c>
      <c r="N87" s="1">
        <v>789</v>
      </c>
      <c r="O87" s="1">
        <v>55</v>
      </c>
      <c r="P87" s="1">
        <v>966</v>
      </c>
      <c r="Q87" s="1">
        <v>53</v>
      </c>
      <c r="R87" s="1">
        <v>893</v>
      </c>
      <c r="S87" s="1">
        <v>67</v>
      </c>
      <c r="T87" s="1">
        <v>56</v>
      </c>
      <c r="U87" s="1">
        <v>51</v>
      </c>
      <c r="V87" s="1">
        <v>59</v>
      </c>
      <c r="W87" s="1">
        <v>70</v>
      </c>
      <c r="X87" s="1">
        <v>68</v>
      </c>
      <c r="Y87" s="1">
        <v>60</v>
      </c>
    </row>
    <row r="88" spans="1:25">
      <c r="A88" s="3" t="s">
        <v>81</v>
      </c>
      <c r="B88" s="1">
        <v>9651</v>
      </c>
      <c r="C88" s="1">
        <v>55</v>
      </c>
      <c r="D88" s="1">
        <v>8736</v>
      </c>
      <c r="E88" s="1">
        <v>61</v>
      </c>
      <c r="F88" s="1">
        <v>7780</v>
      </c>
      <c r="G88" s="1">
        <v>70</v>
      </c>
      <c r="H88" s="1">
        <v>7803</v>
      </c>
      <c r="I88" s="1">
        <v>62</v>
      </c>
      <c r="J88" s="1">
        <v>6520</v>
      </c>
      <c r="K88" s="1">
        <v>46</v>
      </c>
      <c r="L88" s="1">
        <v>744</v>
      </c>
      <c r="M88" s="1">
        <v>38</v>
      </c>
      <c r="N88" s="1">
        <v>703</v>
      </c>
      <c r="O88" s="1">
        <v>49</v>
      </c>
      <c r="P88" s="1">
        <v>851</v>
      </c>
      <c r="Q88" s="1">
        <v>42</v>
      </c>
      <c r="R88" s="1">
        <v>854</v>
      </c>
      <c r="S88" s="1">
        <v>49</v>
      </c>
      <c r="T88" s="1">
        <v>44</v>
      </c>
      <c r="U88" s="1">
        <v>58</v>
      </c>
      <c r="V88" s="1">
        <v>61</v>
      </c>
      <c r="W88" s="1">
        <v>99</v>
      </c>
      <c r="X88" s="1">
        <v>51</v>
      </c>
      <c r="Y88" s="1">
        <v>94</v>
      </c>
    </row>
    <row r="89" spans="1:25">
      <c r="A89" s="3" t="s">
        <v>82</v>
      </c>
      <c r="B89" s="1">
        <v>9421</v>
      </c>
      <c r="C89" s="1">
        <v>61</v>
      </c>
      <c r="D89" s="1">
        <v>8851</v>
      </c>
      <c r="E89" s="1">
        <v>56</v>
      </c>
      <c r="F89" s="1">
        <v>8884</v>
      </c>
      <c r="G89" s="1">
        <v>61</v>
      </c>
      <c r="H89" s="1">
        <v>7234</v>
      </c>
      <c r="I89" s="1">
        <v>45</v>
      </c>
      <c r="J89" s="1">
        <v>881</v>
      </c>
      <c r="K89" s="1">
        <v>42</v>
      </c>
      <c r="L89" s="1">
        <v>923</v>
      </c>
      <c r="M89" s="1">
        <v>38</v>
      </c>
      <c r="N89" s="1">
        <v>890</v>
      </c>
      <c r="O89" s="1">
        <v>42</v>
      </c>
      <c r="P89" s="1">
        <v>888</v>
      </c>
      <c r="Q89" s="1">
        <v>40</v>
      </c>
      <c r="R89" s="1">
        <v>865</v>
      </c>
      <c r="S89" s="1">
        <v>49</v>
      </c>
      <c r="T89" s="1">
        <v>46</v>
      </c>
      <c r="U89" s="1">
        <v>47</v>
      </c>
      <c r="V89" s="1">
        <v>56</v>
      </c>
      <c r="W89" s="1">
        <v>147</v>
      </c>
      <c r="X89" s="1">
        <v>52</v>
      </c>
      <c r="Y89" s="1">
        <v>59</v>
      </c>
    </row>
    <row r="90" spans="1:25">
      <c r="A90" s="3" t="s">
        <v>83</v>
      </c>
      <c r="B90" s="1">
        <v>9070</v>
      </c>
      <c r="C90" s="1">
        <v>79</v>
      </c>
      <c r="D90" s="1">
        <v>8337</v>
      </c>
      <c r="E90" s="1">
        <v>68</v>
      </c>
      <c r="F90" s="1">
        <v>8032</v>
      </c>
      <c r="G90" s="1">
        <v>65</v>
      </c>
      <c r="H90" s="1">
        <v>7723</v>
      </c>
      <c r="I90" s="1">
        <v>52</v>
      </c>
      <c r="J90" s="1">
        <v>5144</v>
      </c>
      <c r="K90" s="1">
        <v>54</v>
      </c>
      <c r="L90" s="1">
        <v>842</v>
      </c>
      <c r="M90" s="1">
        <v>40</v>
      </c>
      <c r="N90" s="1">
        <v>754</v>
      </c>
      <c r="O90" s="1">
        <v>41</v>
      </c>
      <c r="P90" s="1">
        <v>825</v>
      </c>
      <c r="Q90" s="1">
        <v>46</v>
      </c>
      <c r="R90" s="1">
        <v>731</v>
      </c>
      <c r="S90" s="1">
        <v>50</v>
      </c>
      <c r="T90" s="1">
        <v>51</v>
      </c>
      <c r="U90" s="1">
        <v>50</v>
      </c>
      <c r="V90" s="1">
        <v>76</v>
      </c>
      <c r="W90" s="1">
        <v>56</v>
      </c>
      <c r="X90" s="1">
        <v>77</v>
      </c>
      <c r="Y90" s="1">
        <v>116</v>
      </c>
    </row>
    <row r="91" spans="1:25">
      <c r="A91" s="3" t="s">
        <v>84</v>
      </c>
      <c r="B91" s="1">
        <v>8294</v>
      </c>
      <c r="C91" s="1">
        <v>60</v>
      </c>
      <c r="D91" s="1">
        <v>7759</v>
      </c>
      <c r="E91" s="1">
        <v>54</v>
      </c>
      <c r="F91" s="1">
        <v>8038</v>
      </c>
      <c r="G91" s="1">
        <v>54</v>
      </c>
      <c r="H91" s="1">
        <v>6264</v>
      </c>
      <c r="I91" s="1">
        <v>48</v>
      </c>
      <c r="J91" s="1">
        <v>5340</v>
      </c>
      <c r="K91" s="1">
        <v>46</v>
      </c>
      <c r="L91" s="1">
        <v>860</v>
      </c>
      <c r="M91" s="1">
        <v>38</v>
      </c>
      <c r="N91" s="1">
        <v>791</v>
      </c>
      <c r="O91" s="1">
        <v>41</v>
      </c>
      <c r="P91" s="1">
        <v>775</v>
      </c>
      <c r="Q91" s="1">
        <v>47</v>
      </c>
      <c r="R91" s="1">
        <v>830</v>
      </c>
      <c r="S91" s="1">
        <v>64</v>
      </c>
      <c r="T91" s="1">
        <v>49</v>
      </c>
      <c r="U91" s="1">
        <v>57</v>
      </c>
      <c r="V91" s="1">
        <v>59</v>
      </c>
      <c r="W91" s="1">
        <v>133</v>
      </c>
      <c r="X91" s="1">
        <v>153</v>
      </c>
      <c r="Y91" s="1">
        <v>74</v>
      </c>
    </row>
    <row r="92" spans="1:25">
      <c r="A92" s="3" t="s">
        <v>85</v>
      </c>
      <c r="B92" s="1">
        <v>8412</v>
      </c>
      <c r="C92" s="1">
        <v>76</v>
      </c>
      <c r="D92" s="1">
        <v>7608</v>
      </c>
      <c r="E92" s="1">
        <v>61</v>
      </c>
      <c r="F92" s="1">
        <v>14571</v>
      </c>
      <c r="G92" s="1">
        <v>62</v>
      </c>
      <c r="H92" s="1">
        <v>7352</v>
      </c>
      <c r="I92" s="1">
        <v>55</v>
      </c>
      <c r="J92" s="1">
        <v>5814</v>
      </c>
      <c r="K92" s="1">
        <v>41</v>
      </c>
      <c r="L92" s="1">
        <v>743</v>
      </c>
      <c r="M92" s="1">
        <v>43</v>
      </c>
      <c r="N92" s="1">
        <v>770</v>
      </c>
      <c r="O92" s="1">
        <v>46</v>
      </c>
      <c r="P92" s="1">
        <v>861</v>
      </c>
      <c r="Q92" s="1">
        <v>63</v>
      </c>
      <c r="R92" s="1">
        <v>863</v>
      </c>
      <c r="S92" s="1">
        <v>49</v>
      </c>
      <c r="T92" s="1">
        <v>48</v>
      </c>
      <c r="U92" s="1">
        <v>59</v>
      </c>
      <c r="V92" s="1">
        <v>60</v>
      </c>
      <c r="W92" s="1">
        <v>73</v>
      </c>
      <c r="X92" s="1">
        <v>63</v>
      </c>
      <c r="Y92" s="1">
        <v>58</v>
      </c>
    </row>
    <row r="93" spans="1:25">
      <c r="A93" s="3" t="s">
        <v>86</v>
      </c>
      <c r="B93" s="1">
        <v>8751</v>
      </c>
      <c r="C93" s="1">
        <v>67</v>
      </c>
      <c r="D93" s="1">
        <v>8418</v>
      </c>
      <c r="E93" s="1">
        <v>63</v>
      </c>
      <c r="F93" s="1">
        <v>8000</v>
      </c>
      <c r="G93" s="1">
        <v>656</v>
      </c>
      <c r="H93" s="1">
        <v>7263</v>
      </c>
      <c r="I93" s="1">
        <v>51</v>
      </c>
      <c r="J93" s="1">
        <v>882</v>
      </c>
      <c r="K93" s="1">
        <v>54</v>
      </c>
      <c r="L93" s="1">
        <v>763</v>
      </c>
      <c r="M93" s="1">
        <v>41</v>
      </c>
      <c r="N93" s="1">
        <v>723</v>
      </c>
      <c r="O93" s="1">
        <v>45</v>
      </c>
      <c r="P93" s="1">
        <v>719</v>
      </c>
      <c r="Q93" s="1">
        <v>53</v>
      </c>
      <c r="R93" s="1">
        <v>822</v>
      </c>
      <c r="S93" s="1">
        <v>56</v>
      </c>
      <c r="T93" s="1">
        <v>46</v>
      </c>
      <c r="U93" s="1">
        <v>40</v>
      </c>
      <c r="V93" s="1">
        <v>54</v>
      </c>
      <c r="W93" s="1">
        <v>50</v>
      </c>
      <c r="X93" s="1">
        <v>59</v>
      </c>
      <c r="Y93" s="1">
        <v>54</v>
      </c>
    </row>
    <row r="94" spans="1:25">
      <c r="A94" s="3" t="s">
        <v>87</v>
      </c>
      <c r="B94" s="1">
        <v>7738</v>
      </c>
      <c r="C94" s="1">
        <v>76</v>
      </c>
      <c r="D94" s="1">
        <v>8089</v>
      </c>
      <c r="E94" s="1">
        <v>59</v>
      </c>
      <c r="F94" s="1">
        <v>2331</v>
      </c>
      <c r="G94" s="1">
        <v>251</v>
      </c>
      <c r="H94" s="1">
        <v>5025</v>
      </c>
      <c r="I94" s="1">
        <v>53</v>
      </c>
      <c r="J94" s="1">
        <v>6599</v>
      </c>
      <c r="K94" s="1">
        <v>45</v>
      </c>
      <c r="L94" s="1">
        <v>707</v>
      </c>
      <c r="M94" s="1">
        <v>43</v>
      </c>
      <c r="N94" s="1">
        <v>1411</v>
      </c>
      <c r="O94" s="1">
        <v>42</v>
      </c>
      <c r="P94" s="1">
        <v>605</v>
      </c>
      <c r="Q94" s="1">
        <v>46</v>
      </c>
      <c r="R94" s="1">
        <v>41</v>
      </c>
      <c r="S94" s="1">
        <v>54</v>
      </c>
      <c r="T94" s="1">
        <v>46</v>
      </c>
      <c r="U94" s="1">
        <v>51</v>
      </c>
      <c r="V94" s="1">
        <v>50</v>
      </c>
      <c r="W94" s="1">
        <v>40</v>
      </c>
      <c r="X94" s="1">
        <v>45</v>
      </c>
      <c r="Y94" s="1">
        <v>52</v>
      </c>
    </row>
    <row r="95" spans="1:25">
      <c r="A95" s="3" t="s">
        <v>88</v>
      </c>
      <c r="B95" s="1">
        <v>7700</v>
      </c>
      <c r="C95" s="1">
        <v>73</v>
      </c>
      <c r="D95" s="1">
        <v>8311</v>
      </c>
      <c r="E95" s="1">
        <v>60</v>
      </c>
      <c r="F95" s="1">
        <v>72</v>
      </c>
      <c r="G95" s="1">
        <v>52</v>
      </c>
      <c r="H95" s="1">
        <v>7014</v>
      </c>
      <c r="I95" s="1">
        <v>58</v>
      </c>
      <c r="J95" s="1">
        <v>2450</v>
      </c>
      <c r="K95" s="1">
        <v>56</v>
      </c>
      <c r="L95" s="1">
        <v>776</v>
      </c>
      <c r="M95" s="1">
        <v>55</v>
      </c>
      <c r="N95" s="1">
        <v>829</v>
      </c>
      <c r="O95" s="1">
        <v>43</v>
      </c>
      <c r="P95" s="1">
        <v>748</v>
      </c>
      <c r="Q95" s="1">
        <v>53</v>
      </c>
      <c r="R95" s="1">
        <v>56</v>
      </c>
      <c r="S95" s="1">
        <v>50</v>
      </c>
      <c r="T95" s="1">
        <v>37</v>
      </c>
      <c r="U95" s="1">
        <v>51</v>
      </c>
      <c r="V95" s="1">
        <v>69</v>
      </c>
      <c r="W95" s="1">
        <v>50</v>
      </c>
      <c r="X95" s="1">
        <v>48</v>
      </c>
      <c r="Y95" s="1">
        <v>50</v>
      </c>
    </row>
    <row r="96" spans="1:25">
      <c r="A96" s="3" t="s">
        <v>89</v>
      </c>
      <c r="B96" s="1">
        <v>7505</v>
      </c>
      <c r="C96" s="1">
        <v>68</v>
      </c>
      <c r="D96" s="1">
        <v>8112</v>
      </c>
      <c r="E96" s="1">
        <v>61</v>
      </c>
      <c r="F96" s="1">
        <v>6993</v>
      </c>
      <c r="G96" s="1">
        <v>69</v>
      </c>
      <c r="H96" s="1">
        <v>6985</v>
      </c>
      <c r="I96" s="1">
        <v>52</v>
      </c>
      <c r="J96" s="1">
        <v>1409</v>
      </c>
      <c r="K96" s="1">
        <v>41</v>
      </c>
      <c r="L96" s="1">
        <v>690</v>
      </c>
      <c r="M96" s="1">
        <v>106</v>
      </c>
      <c r="N96" s="1">
        <v>3050</v>
      </c>
      <c r="O96" s="1">
        <v>65</v>
      </c>
      <c r="P96" s="1">
        <v>764</v>
      </c>
      <c r="Q96" s="1">
        <v>53</v>
      </c>
      <c r="R96" s="1">
        <v>52</v>
      </c>
      <c r="S96" s="1">
        <v>47</v>
      </c>
      <c r="T96" s="1">
        <v>53</v>
      </c>
      <c r="U96" s="1">
        <v>70</v>
      </c>
      <c r="V96" s="1">
        <v>97</v>
      </c>
      <c r="W96" s="1">
        <v>58</v>
      </c>
      <c r="X96" s="1">
        <v>58</v>
      </c>
      <c r="Y96" s="1">
        <v>51</v>
      </c>
    </row>
    <row r="97" spans="1:25">
      <c r="A97" s="3" t="s">
        <v>90</v>
      </c>
      <c r="B97" s="1">
        <v>79</v>
      </c>
      <c r="C97" s="1">
        <v>56</v>
      </c>
      <c r="D97" s="1">
        <v>73</v>
      </c>
      <c r="E97" s="1">
        <v>46</v>
      </c>
      <c r="F97" s="1">
        <v>41</v>
      </c>
      <c r="G97" s="1">
        <v>73</v>
      </c>
      <c r="H97" s="1">
        <v>50</v>
      </c>
      <c r="I97" s="1">
        <v>52</v>
      </c>
      <c r="J97" s="1">
        <v>48</v>
      </c>
      <c r="K97" s="1">
        <v>43</v>
      </c>
      <c r="L97" s="1">
        <v>52</v>
      </c>
      <c r="M97" s="1">
        <v>47</v>
      </c>
      <c r="N97" s="1">
        <v>36</v>
      </c>
      <c r="O97" s="1">
        <v>40</v>
      </c>
      <c r="P97" s="1">
        <v>51</v>
      </c>
      <c r="Q97" s="1">
        <v>46</v>
      </c>
      <c r="R97" s="1">
        <v>62</v>
      </c>
      <c r="S97" s="1">
        <v>52</v>
      </c>
      <c r="T97" s="1">
        <v>41</v>
      </c>
      <c r="U97" s="1">
        <v>42</v>
      </c>
      <c r="V97" s="1">
        <v>57</v>
      </c>
      <c r="W97" s="1">
        <v>93</v>
      </c>
      <c r="X97" s="1">
        <v>69</v>
      </c>
      <c r="Y97" s="1">
        <v>53</v>
      </c>
    </row>
    <row r="98" spans="1:25">
      <c r="A98" s="3" t="s">
        <v>91</v>
      </c>
      <c r="B98" s="1">
        <v>49</v>
      </c>
      <c r="C98" s="1">
        <v>63</v>
      </c>
      <c r="D98" s="1">
        <v>55</v>
      </c>
      <c r="E98" s="1">
        <v>55</v>
      </c>
      <c r="F98" s="1">
        <v>41</v>
      </c>
      <c r="G98" s="1">
        <v>57</v>
      </c>
      <c r="H98" s="1">
        <v>47</v>
      </c>
      <c r="I98" s="1">
        <v>53</v>
      </c>
      <c r="J98" s="1">
        <v>47</v>
      </c>
      <c r="K98" s="1">
        <v>46</v>
      </c>
      <c r="L98" s="1">
        <v>44</v>
      </c>
      <c r="M98" s="1">
        <v>55</v>
      </c>
      <c r="N98" s="1">
        <v>35</v>
      </c>
      <c r="O98" s="1">
        <v>46</v>
      </c>
      <c r="P98" s="1">
        <v>46</v>
      </c>
      <c r="Q98" s="1">
        <v>48</v>
      </c>
      <c r="R98" s="1">
        <v>71</v>
      </c>
      <c r="S98" s="1">
        <v>39</v>
      </c>
      <c r="T98" s="1">
        <v>56</v>
      </c>
      <c r="U98" s="1">
        <v>226</v>
      </c>
      <c r="V98" s="1">
        <v>50</v>
      </c>
      <c r="W98" s="1">
        <v>71</v>
      </c>
      <c r="X98" s="1">
        <v>49</v>
      </c>
      <c r="Y98" s="1">
        <v>63</v>
      </c>
    </row>
    <row r="99" spans="1:25">
      <c r="A99" s="3" t="s">
        <v>92</v>
      </c>
      <c r="B99" s="1">
        <v>48</v>
      </c>
      <c r="C99" s="1">
        <v>48</v>
      </c>
      <c r="D99" s="1">
        <v>75</v>
      </c>
      <c r="E99" s="1">
        <v>46</v>
      </c>
      <c r="F99" s="1">
        <v>45</v>
      </c>
      <c r="G99" s="1">
        <v>48</v>
      </c>
      <c r="H99" s="1">
        <v>47</v>
      </c>
      <c r="I99" s="1">
        <v>46</v>
      </c>
      <c r="J99" s="1">
        <v>51</v>
      </c>
      <c r="K99" s="1">
        <v>43</v>
      </c>
      <c r="L99" s="1">
        <v>38</v>
      </c>
      <c r="M99" s="1">
        <v>42</v>
      </c>
      <c r="N99" s="1">
        <v>41</v>
      </c>
      <c r="O99" s="1">
        <v>42</v>
      </c>
      <c r="P99" s="1">
        <v>51</v>
      </c>
      <c r="Q99" s="1">
        <v>56</v>
      </c>
      <c r="R99" s="1">
        <v>63</v>
      </c>
      <c r="S99" s="1">
        <v>65</v>
      </c>
      <c r="T99" s="1">
        <v>38</v>
      </c>
      <c r="U99" s="1">
        <v>59</v>
      </c>
      <c r="V99" s="1">
        <v>52</v>
      </c>
      <c r="W99" s="1">
        <v>64</v>
      </c>
      <c r="X99" s="1">
        <v>53</v>
      </c>
      <c r="Y99" s="1">
        <v>75</v>
      </c>
    </row>
    <row r="100" spans="1:25">
      <c r="A100" s="3" t="s">
        <v>93</v>
      </c>
      <c r="B100" s="1">
        <v>128</v>
      </c>
      <c r="C100" s="1">
        <v>69</v>
      </c>
      <c r="D100" s="1">
        <v>48</v>
      </c>
      <c r="E100" s="1">
        <v>46</v>
      </c>
      <c r="F100" s="1">
        <v>54</v>
      </c>
      <c r="G100" s="1">
        <v>59</v>
      </c>
      <c r="H100" s="1">
        <v>58</v>
      </c>
      <c r="I100" s="1">
        <v>45</v>
      </c>
      <c r="J100" s="1">
        <v>56</v>
      </c>
      <c r="K100" s="1">
        <v>48</v>
      </c>
      <c r="L100" s="1">
        <v>37</v>
      </c>
      <c r="M100" s="1">
        <v>39</v>
      </c>
      <c r="N100" s="1">
        <v>38</v>
      </c>
      <c r="O100" s="1">
        <v>42</v>
      </c>
      <c r="P100" s="1">
        <v>42</v>
      </c>
      <c r="Q100" s="1">
        <v>56</v>
      </c>
      <c r="R100" s="1">
        <v>55</v>
      </c>
      <c r="S100" s="1">
        <v>64</v>
      </c>
      <c r="T100" s="1">
        <v>103</v>
      </c>
      <c r="U100" s="1">
        <v>74</v>
      </c>
      <c r="V100" s="1">
        <v>52</v>
      </c>
      <c r="W100" s="1">
        <v>61</v>
      </c>
      <c r="X100" s="1">
        <v>65</v>
      </c>
      <c r="Y100" s="1">
        <v>53</v>
      </c>
    </row>
    <row r="101" spans="1:25">
      <c r="A101" s="3" t="s">
        <v>94</v>
      </c>
      <c r="B101" s="1">
        <v>58</v>
      </c>
      <c r="C101" s="1">
        <v>88</v>
      </c>
      <c r="D101" s="1">
        <v>42</v>
      </c>
      <c r="E101" s="1">
        <v>55</v>
      </c>
      <c r="F101" s="1">
        <v>63</v>
      </c>
      <c r="G101" s="1">
        <v>76</v>
      </c>
      <c r="H101" s="1">
        <v>50</v>
      </c>
      <c r="I101" s="1">
        <v>46</v>
      </c>
      <c r="J101" s="1">
        <v>68</v>
      </c>
      <c r="K101" s="1">
        <v>48</v>
      </c>
      <c r="L101" s="1">
        <v>123</v>
      </c>
      <c r="M101" s="1">
        <v>53</v>
      </c>
      <c r="N101" s="1">
        <v>46</v>
      </c>
      <c r="O101" s="1">
        <v>53</v>
      </c>
      <c r="P101" s="1">
        <v>45</v>
      </c>
      <c r="Q101" s="1">
        <v>51</v>
      </c>
      <c r="R101" s="1">
        <v>55</v>
      </c>
      <c r="S101" s="1">
        <v>66</v>
      </c>
      <c r="T101" s="1">
        <v>58</v>
      </c>
      <c r="U101" s="1">
        <v>73</v>
      </c>
      <c r="V101" s="1">
        <v>51</v>
      </c>
      <c r="W101" s="1">
        <v>51</v>
      </c>
      <c r="X101" s="1">
        <v>76</v>
      </c>
      <c r="Y101" s="1">
        <v>52</v>
      </c>
    </row>
    <row r="102" spans="1:25">
      <c r="A102" s="3" t="s">
        <v>95</v>
      </c>
      <c r="B102" s="1">
        <v>97</v>
      </c>
      <c r="C102" s="1">
        <v>125</v>
      </c>
      <c r="D102" s="1">
        <v>48</v>
      </c>
      <c r="E102" s="1">
        <v>52</v>
      </c>
      <c r="F102" s="1">
        <v>48</v>
      </c>
      <c r="G102" s="1">
        <v>53</v>
      </c>
      <c r="H102" s="1">
        <v>37</v>
      </c>
      <c r="I102" s="1">
        <v>76</v>
      </c>
      <c r="J102" s="1">
        <v>223</v>
      </c>
      <c r="K102" s="1">
        <v>138</v>
      </c>
      <c r="L102" s="1">
        <v>49</v>
      </c>
      <c r="M102" s="1">
        <v>37</v>
      </c>
      <c r="N102" s="1">
        <v>44</v>
      </c>
      <c r="O102" s="1">
        <v>45</v>
      </c>
      <c r="P102" s="1">
        <v>57</v>
      </c>
      <c r="Q102" s="1">
        <v>43</v>
      </c>
      <c r="R102" s="1">
        <v>84</v>
      </c>
      <c r="S102" s="1">
        <v>45</v>
      </c>
      <c r="T102" s="1">
        <v>80</v>
      </c>
      <c r="U102" s="1">
        <v>61</v>
      </c>
      <c r="V102" s="1">
        <v>71</v>
      </c>
      <c r="W102" s="1">
        <v>127</v>
      </c>
      <c r="X102" s="1">
        <v>88</v>
      </c>
      <c r="Y102" s="1">
        <v>84</v>
      </c>
    </row>
    <row r="103" spans="1: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25">
      <c r="A105" s="1" t="s">
        <v>96</v>
      </c>
      <c r="B105" s="1"/>
      <c r="C105" s="1"/>
      <c r="D105" s="1"/>
      <c r="E105" s="1" t="s">
        <v>102</v>
      </c>
      <c r="F105" s="1"/>
      <c r="G105" s="1"/>
      <c r="H105" s="1"/>
      <c r="I105" s="1"/>
      <c r="J105" s="1"/>
      <c r="K105" s="1"/>
    </row>
    <row r="106" spans="1: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25">
      <c r="A107" s="1" t="s">
        <v>34</v>
      </c>
      <c r="B107" s="1" t="s">
        <v>25</v>
      </c>
      <c r="C107" s="1"/>
      <c r="D107" s="1"/>
      <c r="E107" s="1"/>
      <c r="F107" s="1"/>
      <c r="G107" s="1"/>
      <c r="H107" s="1"/>
      <c r="I107" s="1"/>
      <c r="J107" s="1"/>
      <c r="K107" s="1"/>
    </row>
    <row r="108" spans="1:25">
      <c r="A108" s="1" t="s">
        <v>29</v>
      </c>
      <c r="B108" s="1" t="s">
        <v>28</v>
      </c>
      <c r="C108" s="1"/>
      <c r="D108" s="1"/>
      <c r="E108" s="1"/>
      <c r="F108" s="1"/>
      <c r="G108" s="1"/>
      <c r="H108" s="1"/>
      <c r="I108" s="1"/>
      <c r="J108" s="1"/>
      <c r="K108" s="1"/>
    </row>
    <row r="109" spans="1:25">
      <c r="A109" s="1" t="s">
        <v>35</v>
      </c>
      <c r="B109" s="1"/>
      <c r="C109" s="1"/>
      <c r="D109" s="1"/>
      <c r="E109" s="1" t="s">
        <v>36</v>
      </c>
      <c r="F109" s="1"/>
      <c r="G109" s="1"/>
      <c r="H109" s="1"/>
      <c r="I109" s="1"/>
      <c r="J109" s="1"/>
      <c r="K109" s="1"/>
    </row>
    <row r="110" spans="1:25">
      <c r="A110" s="1" t="s">
        <v>37</v>
      </c>
      <c r="B110" s="1"/>
      <c r="C110" s="1"/>
      <c r="D110" s="1"/>
      <c r="E110" s="1">
        <v>580.00000000000011</v>
      </c>
      <c r="F110" s="1"/>
      <c r="G110" s="1"/>
      <c r="H110" s="1"/>
      <c r="I110" s="1"/>
      <c r="J110" s="1"/>
      <c r="K110" s="1"/>
    </row>
    <row r="111" spans="1:25">
      <c r="A111" s="1" t="s">
        <v>38</v>
      </c>
      <c r="B111" s="1"/>
      <c r="C111" s="1"/>
      <c r="D111" s="1"/>
      <c r="E111" s="1">
        <v>10</v>
      </c>
      <c r="F111" s="1"/>
      <c r="G111" s="1"/>
      <c r="H111" s="1"/>
      <c r="I111" s="1"/>
      <c r="J111" s="1"/>
      <c r="K111" s="1"/>
    </row>
    <row r="112" spans="1:25">
      <c r="A112" s="1" t="s">
        <v>39</v>
      </c>
      <c r="B112" s="1"/>
      <c r="C112" s="1"/>
      <c r="D112" s="1"/>
      <c r="E112" s="1" t="s">
        <v>36</v>
      </c>
      <c r="F112" s="1"/>
      <c r="G112" s="1"/>
      <c r="H112" s="1"/>
      <c r="I112" s="1"/>
      <c r="J112" s="1"/>
      <c r="K112" s="1"/>
    </row>
    <row r="113" spans="1:25">
      <c r="A113" s="1" t="s">
        <v>40</v>
      </c>
      <c r="B113" s="1"/>
      <c r="C113" s="1"/>
      <c r="D113" s="1"/>
      <c r="E113" s="1">
        <v>610</v>
      </c>
      <c r="F113" s="1"/>
      <c r="G113" s="1"/>
      <c r="H113" s="1"/>
      <c r="I113" s="1"/>
      <c r="J113" s="1"/>
      <c r="K113" s="1"/>
    </row>
    <row r="114" spans="1:25">
      <c r="A114" s="1" t="s">
        <v>41</v>
      </c>
      <c r="B114" s="1"/>
      <c r="C114" s="1"/>
      <c r="D114" s="1"/>
      <c r="E114" s="1">
        <v>10</v>
      </c>
      <c r="F114" s="1"/>
      <c r="G114" s="1"/>
      <c r="H114" s="1"/>
      <c r="I114" s="1"/>
      <c r="J114" s="1"/>
      <c r="K114" s="1"/>
    </row>
    <row r="115" spans="1:25">
      <c r="A115" s="1" t="s">
        <v>42</v>
      </c>
      <c r="B115" s="1"/>
      <c r="C115" s="1"/>
      <c r="D115" s="1"/>
      <c r="E115" s="1">
        <v>100</v>
      </c>
      <c r="F115" s="1"/>
      <c r="G115" s="1"/>
      <c r="H115" s="1"/>
      <c r="I115" s="1"/>
      <c r="J115" s="1"/>
      <c r="K115" s="1"/>
    </row>
    <row r="116" spans="1:25">
      <c r="A116" s="1" t="s">
        <v>43</v>
      </c>
      <c r="B116" s="1"/>
      <c r="C116" s="1"/>
      <c r="D116" s="1"/>
      <c r="E116" s="1" t="s">
        <v>98</v>
      </c>
      <c r="F116" s="1"/>
      <c r="G116" s="1"/>
      <c r="H116" s="1"/>
      <c r="I116" s="1"/>
      <c r="J116" s="1"/>
      <c r="K116" s="1"/>
    </row>
    <row r="117" spans="1:25">
      <c r="A117" s="1" t="s">
        <v>45</v>
      </c>
      <c r="B117" s="1"/>
      <c r="C117" s="1"/>
      <c r="D117" s="1"/>
      <c r="E117" s="1">
        <v>5</v>
      </c>
      <c r="F117" s="1"/>
      <c r="G117" s="1"/>
      <c r="H117" s="1"/>
      <c r="I117" s="1"/>
      <c r="J117" s="1"/>
      <c r="K117" s="1"/>
    </row>
    <row r="118" spans="1:25">
      <c r="A118" s="1" t="s">
        <v>46</v>
      </c>
      <c r="B118" s="1"/>
      <c r="C118" s="1"/>
      <c r="D118" s="1"/>
      <c r="E118" s="1">
        <v>40</v>
      </c>
      <c r="F118" s="1"/>
      <c r="G118" s="1"/>
      <c r="H118" s="1"/>
      <c r="I118" s="1"/>
      <c r="J118" s="1"/>
      <c r="K118" s="1"/>
    </row>
    <row r="119" spans="1:25">
      <c r="A119" s="1" t="s">
        <v>47</v>
      </c>
      <c r="B119" s="1"/>
      <c r="C119" s="1"/>
      <c r="D119" s="1"/>
      <c r="E119" s="1">
        <v>0</v>
      </c>
      <c r="F119" s="1"/>
      <c r="G119" s="1"/>
      <c r="H119" s="1"/>
      <c r="I119" s="1"/>
      <c r="J119" s="1"/>
      <c r="K119" s="1"/>
    </row>
    <row r="120" spans="1:25">
      <c r="A120" s="1" t="s">
        <v>48</v>
      </c>
      <c r="B120" s="1"/>
      <c r="C120" s="1"/>
      <c r="D120" s="1"/>
      <c r="E120" s="1">
        <v>0</v>
      </c>
      <c r="F120" s="1"/>
      <c r="G120" s="1"/>
      <c r="H120" s="1"/>
      <c r="I120" s="1"/>
      <c r="J120" s="1"/>
      <c r="K120" s="1"/>
    </row>
    <row r="121" spans="1:25">
      <c r="A121" s="1" t="s">
        <v>49</v>
      </c>
      <c r="B121" s="1"/>
      <c r="C121" s="1"/>
      <c r="D121" s="1"/>
      <c r="E121" s="1">
        <v>20000</v>
      </c>
      <c r="F121" s="1"/>
      <c r="G121" s="1"/>
      <c r="H121" s="1"/>
      <c r="I121" s="1"/>
      <c r="J121" s="1"/>
      <c r="K121" s="1"/>
    </row>
    <row r="122" spans="1:25">
      <c r="A122" s="1" t="s">
        <v>99</v>
      </c>
      <c r="B122" s="1"/>
      <c r="C122" s="1"/>
      <c r="D122" s="1"/>
      <c r="E122" s="1" t="s">
        <v>100</v>
      </c>
      <c r="F122" s="1"/>
      <c r="G122" s="1"/>
      <c r="H122" s="1"/>
      <c r="I122" s="1"/>
      <c r="J122" s="1"/>
      <c r="K122" s="1"/>
    </row>
    <row r="123" spans="1:25">
      <c r="A123" s="1" t="s">
        <v>52</v>
      </c>
      <c r="B123" s="1"/>
      <c r="C123" s="1"/>
      <c r="D123" s="1"/>
      <c r="E123" s="1" t="s">
        <v>33</v>
      </c>
      <c r="F123" s="1"/>
      <c r="G123" s="1"/>
      <c r="H123" s="1"/>
      <c r="I123" s="1"/>
      <c r="J123" s="1"/>
      <c r="K123" s="1"/>
    </row>
    <row r="124" spans="1: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25">
      <c r="A125" s="1" t="s">
        <v>53</v>
      </c>
      <c r="B125" s="1"/>
      <c r="C125" s="1"/>
      <c r="D125" s="1"/>
      <c r="E125" s="1" t="s">
        <v>103</v>
      </c>
      <c r="F125" s="1"/>
      <c r="G125" s="1"/>
      <c r="H125" s="1"/>
      <c r="I125" s="1"/>
      <c r="J125" s="1"/>
      <c r="K125" s="1"/>
    </row>
    <row r="126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25">
      <c r="A127" s="3" t="s">
        <v>55</v>
      </c>
      <c r="B127" s="3" t="s">
        <v>56</v>
      </c>
      <c r="C127" s="3" t="s">
        <v>57</v>
      </c>
      <c r="D127" s="3" t="s">
        <v>58</v>
      </c>
      <c r="E127" s="3" t="s">
        <v>59</v>
      </c>
      <c r="F127" s="3" t="s">
        <v>60</v>
      </c>
      <c r="G127" s="3" t="s">
        <v>61</v>
      </c>
      <c r="H127" s="3" t="s">
        <v>62</v>
      </c>
      <c r="I127" s="3" t="s">
        <v>63</v>
      </c>
      <c r="J127" s="3" t="s">
        <v>64</v>
      </c>
      <c r="K127" s="3" t="s">
        <v>65</v>
      </c>
      <c r="L127" s="3" t="s">
        <v>66</v>
      </c>
      <c r="M127" s="3" t="s">
        <v>67</v>
      </c>
      <c r="N127" s="3" t="s">
        <v>68</v>
      </c>
      <c r="O127" s="3" t="s">
        <v>69</v>
      </c>
      <c r="P127" s="3" t="s">
        <v>70</v>
      </c>
      <c r="Q127" s="3" t="s">
        <v>71</v>
      </c>
      <c r="R127" s="3" t="s">
        <v>72</v>
      </c>
      <c r="S127" s="3" t="s">
        <v>73</v>
      </c>
      <c r="T127" s="3" t="s">
        <v>74</v>
      </c>
      <c r="U127" s="3" t="s">
        <v>75</v>
      </c>
      <c r="V127" s="3" t="s">
        <v>76</v>
      </c>
      <c r="W127" s="3" t="s">
        <v>77</v>
      </c>
      <c r="X127" s="3" t="s">
        <v>78</v>
      </c>
      <c r="Y127" s="3" t="s">
        <v>79</v>
      </c>
    </row>
    <row r="128" spans="1:25">
      <c r="A128" s="3" t="s">
        <v>80</v>
      </c>
      <c r="B128" s="1">
        <v>8843</v>
      </c>
      <c r="C128" s="1">
        <v>37</v>
      </c>
      <c r="D128" s="1">
        <v>8708</v>
      </c>
      <c r="E128" s="1">
        <v>36</v>
      </c>
      <c r="F128" s="1">
        <v>8345</v>
      </c>
      <c r="G128" s="1">
        <v>35</v>
      </c>
      <c r="H128" s="1">
        <v>8112</v>
      </c>
      <c r="I128" s="1">
        <v>35</v>
      </c>
      <c r="J128" s="1">
        <v>7536</v>
      </c>
      <c r="K128" s="1">
        <v>119</v>
      </c>
      <c r="L128" s="1">
        <v>8764</v>
      </c>
      <c r="M128" s="1">
        <v>37</v>
      </c>
      <c r="N128" s="1">
        <v>7818</v>
      </c>
      <c r="O128" s="1">
        <v>38</v>
      </c>
      <c r="P128" s="1">
        <v>8626</v>
      </c>
      <c r="Q128" s="1">
        <v>34</v>
      </c>
      <c r="R128" s="1">
        <v>8614</v>
      </c>
      <c r="S128" s="1">
        <v>34</v>
      </c>
      <c r="T128" s="1">
        <v>32</v>
      </c>
      <c r="U128" s="1">
        <v>25</v>
      </c>
      <c r="V128" s="1">
        <v>28</v>
      </c>
      <c r="W128" s="1">
        <v>55</v>
      </c>
      <c r="X128" s="1">
        <v>33</v>
      </c>
      <c r="Y128" s="1">
        <v>37</v>
      </c>
    </row>
    <row r="129" spans="1:25">
      <c r="A129" s="3" t="s">
        <v>81</v>
      </c>
      <c r="B129" s="1">
        <v>9733</v>
      </c>
      <c r="C129" s="1">
        <v>41</v>
      </c>
      <c r="D129" s="1">
        <v>8802</v>
      </c>
      <c r="E129" s="1">
        <v>37</v>
      </c>
      <c r="F129" s="1">
        <v>7888</v>
      </c>
      <c r="G129" s="1">
        <v>39</v>
      </c>
      <c r="H129" s="1">
        <v>8184</v>
      </c>
      <c r="I129" s="1">
        <v>36</v>
      </c>
      <c r="J129" s="1">
        <v>8516</v>
      </c>
      <c r="K129" s="1">
        <v>33</v>
      </c>
      <c r="L129" s="1">
        <v>7207</v>
      </c>
      <c r="M129" s="1">
        <v>31</v>
      </c>
      <c r="N129" s="1">
        <v>6897</v>
      </c>
      <c r="O129" s="1">
        <v>36</v>
      </c>
      <c r="P129" s="1">
        <v>7781</v>
      </c>
      <c r="Q129" s="1">
        <v>36</v>
      </c>
      <c r="R129" s="1">
        <v>7540</v>
      </c>
      <c r="S129" s="1">
        <v>31</v>
      </c>
      <c r="T129" s="1">
        <v>26</v>
      </c>
      <c r="U129" s="1">
        <v>28</v>
      </c>
      <c r="V129" s="1">
        <v>28</v>
      </c>
      <c r="W129" s="1">
        <v>57</v>
      </c>
      <c r="X129" s="1">
        <v>31</v>
      </c>
      <c r="Y129" s="1">
        <v>65</v>
      </c>
    </row>
    <row r="130" spans="1:25">
      <c r="A130" s="3" t="s">
        <v>82</v>
      </c>
      <c r="B130" s="1">
        <v>9188</v>
      </c>
      <c r="C130" s="1">
        <v>35</v>
      </c>
      <c r="D130" s="1">
        <v>8878</v>
      </c>
      <c r="E130" s="1">
        <v>34</v>
      </c>
      <c r="F130" s="1">
        <v>9117</v>
      </c>
      <c r="G130" s="1">
        <v>38</v>
      </c>
      <c r="H130" s="1">
        <v>8261</v>
      </c>
      <c r="I130" s="1">
        <v>38</v>
      </c>
      <c r="J130" s="1">
        <v>8479</v>
      </c>
      <c r="K130" s="1">
        <v>39</v>
      </c>
      <c r="L130" s="1">
        <v>8656</v>
      </c>
      <c r="M130" s="1">
        <v>33</v>
      </c>
      <c r="N130" s="1">
        <v>8719</v>
      </c>
      <c r="O130" s="1">
        <v>46</v>
      </c>
      <c r="P130" s="1">
        <v>8739</v>
      </c>
      <c r="Q130" s="1">
        <v>41</v>
      </c>
      <c r="R130" s="1">
        <v>8277</v>
      </c>
      <c r="S130" s="1">
        <v>34</v>
      </c>
      <c r="T130" s="1">
        <v>36</v>
      </c>
      <c r="U130" s="1">
        <v>23</v>
      </c>
      <c r="V130" s="1">
        <v>31</v>
      </c>
      <c r="W130" s="1">
        <v>60</v>
      </c>
      <c r="X130" s="1">
        <v>36</v>
      </c>
      <c r="Y130" s="1">
        <v>27</v>
      </c>
    </row>
    <row r="131" spans="1:25">
      <c r="A131" s="3" t="s">
        <v>83</v>
      </c>
      <c r="B131" s="1">
        <v>8949</v>
      </c>
      <c r="C131" s="1">
        <v>45</v>
      </c>
      <c r="D131" s="1">
        <v>8443</v>
      </c>
      <c r="E131" s="1">
        <v>41</v>
      </c>
      <c r="F131" s="1">
        <v>8279</v>
      </c>
      <c r="G131" s="1">
        <v>44</v>
      </c>
      <c r="H131" s="1">
        <v>8209</v>
      </c>
      <c r="I131" s="1">
        <v>35</v>
      </c>
      <c r="J131" s="1">
        <v>8466</v>
      </c>
      <c r="K131" s="1">
        <v>35</v>
      </c>
      <c r="L131" s="1">
        <v>7868</v>
      </c>
      <c r="M131" s="1">
        <v>36</v>
      </c>
      <c r="N131" s="1">
        <v>7540</v>
      </c>
      <c r="O131" s="1">
        <v>39</v>
      </c>
      <c r="P131" s="1">
        <v>7897</v>
      </c>
      <c r="Q131" s="1">
        <v>39</v>
      </c>
      <c r="R131" s="1">
        <v>6512</v>
      </c>
      <c r="S131" s="1">
        <v>39</v>
      </c>
      <c r="T131" s="1">
        <v>25</v>
      </c>
      <c r="U131" s="1">
        <v>28</v>
      </c>
      <c r="V131" s="1">
        <v>78</v>
      </c>
      <c r="W131" s="1">
        <v>30</v>
      </c>
      <c r="X131" s="1">
        <v>43</v>
      </c>
      <c r="Y131" s="1">
        <v>55</v>
      </c>
    </row>
    <row r="132" spans="1:25">
      <c r="A132" s="3" t="s">
        <v>84</v>
      </c>
      <c r="B132" s="1">
        <v>8167</v>
      </c>
      <c r="C132" s="1">
        <v>44</v>
      </c>
      <c r="D132" s="1">
        <v>7771</v>
      </c>
      <c r="E132" s="1">
        <v>40</v>
      </c>
      <c r="F132" s="1">
        <v>8148</v>
      </c>
      <c r="G132" s="1">
        <v>35</v>
      </c>
      <c r="H132" s="1">
        <v>8075</v>
      </c>
      <c r="I132" s="1">
        <v>33</v>
      </c>
      <c r="J132" s="1">
        <v>8074</v>
      </c>
      <c r="K132" s="1">
        <v>43</v>
      </c>
      <c r="L132" s="1">
        <v>8089</v>
      </c>
      <c r="M132" s="1">
        <v>34</v>
      </c>
      <c r="N132" s="1">
        <v>7993</v>
      </c>
      <c r="O132" s="1">
        <v>39</v>
      </c>
      <c r="P132" s="1">
        <v>7333</v>
      </c>
      <c r="Q132" s="1">
        <v>43</v>
      </c>
      <c r="R132" s="1">
        <v>7609</v>
      </c>
      <c r="S132" s="1">
        <v>30</v>
      </c>
      <c r="T132" s="1">
        <v>33</v>
      </c>
      <c r="U132" s="1">
        <v>36</v>
      </c>
      <c r="V132" s="1">
        <v>28</v>
      </c>
      <c r="W132" s="1">
        <v>63</v>
      </c>
      <c r="X132" s="1">
        <v>87</v>
      </c>
      <c r="Y132" s="1">
        <v>49</v>
      </c>
    </row>
    <row r="133" spans="1:25">
      <c r="A133" s="3" t="s">
        <v>85</v>
      </c>
      <c r="B133" s="1">
        <v>8229</v>
      </c>
      <c r="C133" s="1">
        <v>35</v>
      </c>
      <c r="D133" s="1">
        <v>7668</v>
      </c>
      <c r="E133" s="1">
        <v>37</v>
      </c>
      <c r="F133" s="1">
        <v>15480</v>
      </c>
      <c r="G133" s="1">
        <v>38</v>
      </c>
      <c r="H133" s="1">
        <v>7653</v>
      </c>
      <c r="I133" s="1">
        <v>30</v>
      </c>
      <c r="J133" s="1">
        <v>7675</v>
      </c>
      <c r="K133" s="1">
        <v>38</v>
      </c>
      <c r="L133" s="1">
        <v>7484</v>
      </c>
      <c r="M133" s="1">
        <v>35</v>
      </c>
      <c r="N133" s="1">
        <v>7696</v>
      </c>
      <c r="O133" s="1">
        <v>45</v>
      </c>
      <c r="P133" s="1">
        <v>8403</v>
      </c>
      <c r="Q133" s="1">
        <v>56</v>
      </c>
      <c r="R133" s="1">
        <v>7988</v>
      </c>
      <c r="S133" s="1">
        <v>42</v>
      </c>
      <c r="T133" s="1">
        <v>29</v>
      </c>
      <c r="U133" s="1">
        <v>35</v>
      </c>
      <c r="V133" s="1">
        <v>38</v>
      </c>
      <c r="W133" s="1">
        <v>39</v>
      </c>
      <c r="X133" s="1">
        <v>45</v>
      </c>
      <c r="Y133" s="1">
        <v>42</v>
      </c>
    </row>
    <row r="134" spans="1:25">
      <c r="A134" s="3" t="s">
        <v>86</v>
      </c>
      <c r="B134" s="1">
        <v>8537</v>
      </c>
      <c r="C134" s="1">
        <v>70</v>
      </c>
      <c r="D134" s="1">
        <v>8303</v>
      </c>
      <c r="E134" s="1">
        <v>41</v>
      </c>
      <c r="F134" s="1">
        <v>8015</v>
      </c>
      <c r="G134" s="1">
        <v>5236</v>
      </c>
      <c r="H134" s="1">
        <v>7675</v>
      </c>
      <c r="I134" s="1">
        <v>36</v>
      </c>
      <c r="J134" s="1">
        <v>8625</v>
      </c>
      <c r="K134" s="1">
        <v>36</v>
      </c>
      <c r="L134" s="1">
        <v>7499</v>
      </c>
      <c r="M134" s="1">
        <v>35</v>
      </c>
      <c r="N134" s="1">
        <v>6828</v>
      </c>
      <c r="O134" s="1">
        <v>35</v>
      </c>
      <c r="P134" s="1">
        <v>7002</v>
      </c>
      <c r="Q134" s="1">
        <v>42</v>
      </c>
      <c r="R134" s="1">
        <v>7442</v>
      </c>
      <c r="S134" s="1">
        <v>38</v>
      </c>
      <c r="T134" s="1">
        <v>23</v>
      </c>
      <c r="U134" s="1">
        <v>26</v>
      </c>
      <c r="V134" s="1">
        <v>28</v>
      </c>
      <c r="W134" s="1">
        <v>51</v>
      </c>
      <c r="X134" s="1">
        <v>36</v>
      </c>
      <c r="Y134" s="1">
        <v>37</v>
      </c>
    </row>
    <row r="135" spans="1:25">
      <c r="A135" s="3" t="s">
        <v>87</v>
      </c>
      <c r="B135" s="1">
        <v>7621</v>
      </c>
      <c r="C135" s="1">
        <v>41</v>
      </c>
      <c r="D135" s="1">
        <v>8302</v>
      </c>
      <c r="E135" s="1">
        <v>35</v>
      </c>
      <c r="F135" s="1">
        <v>2236</v>
      </c>
      <c r="G135" s="1">
        <v>746</v>
      </c>
      <c r="H135" s="1">
        <v>5125</v>
      </c>
      <c r="I135" s="1">
        <v>31</v>
      </c>
      <c r="J135" s="1">
        <v>7221</v>
      </c>
      <c r="K135" s="1">
        <v>34</v>
      </c>
      <c r="L135" s="1">
        <v>6658</v>
      </c>
      <c r="M135" s="1">
        <v>47</v>
      </c>
      <c r="N135" s="1">
        <v>7709</v>
      </c>
      <c r="O135" s="1">
        <v>43</v>
      </c>
      <c r="P135" s="1">
        <v>5729</v>
      </c>
      <c r="Q135" s="1">
        <v>34</v>
      </c>
      <c r="R135" s="1">
        <v>33</v>
      </c>
      <c r="S135" s="1">
        <v>26</v>
      </c>
      <c r="T135" s="1">
        <v>34</v>
      </c>
      <c r="U135" s="1">
        <v>29</v>
      </c>
      <c r="V135" s="1">
        <v>26</v>
      </c>
      <c r="W135" s="1">
        <v>31</v>
      </c>
      <c r="X135" s="1">
        <v>28</v>
      </c>
      <c r="Y135" s="1">
        <v>33</v>
      </c>
    </row>
    <row r="136" spans="1:25">
      <c r="A136" s="3" t="s">
        <v>88</v>
      </c>
      <c r="B136" s="1">
        <v>7549</v>
      </c>
      <c r="C136" s="1">
        <v>51</v>
      </c>
      <c r="D136" s="1">
        <v>8319</v>
      </c>
      <c r="E136" s="1">
        <v>33</v>
      </c>
      <c r="F136" s="1">
        <v>69</v>
      </c>
      <c r="G136" s="1">
        <v>36</v>
      </c>
      <c r="H136" s="1">
        <v>7663</v>
      </c>
      <c r="I136" s="1">
        <v>36</v>
      </c>
      <c r="J136" s="1">
        <v>6961</v>
      </c>
      <c r="K136" s="1">
        <v>40</v>
      </c>
      <c r="L136" s="1">
        <v>7598</v>
      </c>
      <c r="M136" s="1">
        <v>48</v>
      </c>
      <c r="N136" s="1">
        <v>8047</v>
      </c>
      <c r="O136" s="1">
        <v>39</v>
      </c>
      <c r="P136" s="1">
        <v>7230</v>
      </c>
      <c r="Q136" s="1">
        <v>36</v>
      </c>
      <c r="R136" s="1">
        <v>56</v>
      </c>
      <c r="S136" s="1">
        <v>24</v>
      </c>
      <c r="T136" s="1">
        <v>25</v>
      </c>
      <c r="U136" s="1">
        <v>35</v>
      </c>
      <c r="V136" s="1">
        <v>33</v>
      </c>
      <c r="W136" s="1">
        <v>24</v>
      </c>
      <c r="X136" s="1">
        <v>32</v>
      </c>
      <c r="Y136" s="1">
        <v>35</v>
      </c>
    </row>
    <row r="137" spans="1:25">
      <c r="A137" s="3" t="s">
        <v>89</v>
      </c>
      <c r="B137" s="1">
        <v>7438</v>
      </c>
      <c r="C137" s="1">
        <v>37</v>
      </c>
      <c r="D137" s="1">
        <v>8309</v>
      </c>
      <c r="E137" s="1">
        <v>34</v>
      </c>
      <c r="F137" s="1">
        <v>7422</v>
      </c>
      <c r="G137" s="1">
        <v>52</v>
      </c>
      <c r="H137" s="1">
        <v>7929</v>
      </c>
      <c r="I137" s="1">
        <v>36</v>
      </c>
      <c r="J137" s="1">
        <v>6866</v>
      </c>
      <c r="K137" s="1">
        <v>35</v>
      </c>
      <c r="L137" s="1">
        <v>6731</v>
      </c>
      <c r="M137" s="1">
        <v>341</v>
      </c>
      <c r="N137" s="1">
        <v>6863</v>
      </c>
      <c r="O137" s="1">
        <v>39</v>
      </c>
      <c r="P137" s="1">
        <v>7279</v>
      </c>
      <c r="Q137" s="1">
        <v>36</v>
      </c>
      <c r="R137" s="1">
        <v>31</v>
      </c>
      <c r="S137" s="1">
        <v>30</v>
      </c>
      <c r="T137" s="1">
        <v>29</v>
      </c>
      <c r="U137" s="1">
        <v>37</v>
      </c>
      <c r="V137" s="1">
        <v>47</v>
      </c>
      <c r="W137" s="1">
        <v>39</v>
      </c>
      <c r="X137" s="1">
        <v>27</v>
      </c>
      <c r="Y137" s="1">
        <v>35</v>
      </c>
    </row>
    <row r="138" spans="1:25">
      <c r="A138" s="3" t="s">
        <v>90</v>
      </c>
      <c r="B138" s="1">
        <v>38</v>
      </c>
      <c r="C138" s="1">
        <v>28</v>
      </c>
      <c r="D138" s="1">
        <v>38</v>
      </c>
      <c r="E138" s="1">
        <v>30</v>
      </c>
      <c r="F138" s="1">
        <v>29</v>
      </c>
      <c r="G138" s="1">
        <v>31</v>
      </c>
      <c r="H138" s="1">
        <v>32</v>
      </c>
      <c r="I138" s="1">
        <v>30</v>
      </c>
      <c r="J138" s="1">
        <v>31</v>
      </c>
      <c r="K138" s="1">
        <v>28</v>
      </c>
      <c r="L138" s="1">
        <v>78</v>
      </c>
      <c r="M138" s="1">
        <v>33</v>
      </c>
      <c r="N138" s="1">
        <v>27</v>
      </c>
      <c r="O138" s="1">
        <v>26</v>
      </c>
      <c r="P138" s="1">
        <v>28</v>
      </c>
      <c r="Q138" s="1">
        <v>37</v>
      </c>
      <c r="R138" s="1">
        <v>46</v>
      </c>
      <c r="S138" s="1">
        <v>30</v>
      </c>
      <c r="T138" s="1">
        <v>38</v>
      </c>
      <c r="U138" s="1">
        <v>29</v>
      </c>
      <c r="V138" s="1">
        <v>29</v>
      </c>
      <c r="W138" s="1">
        <v>47</v>
      </c>
      <c r="X138" s="1">
        <v>37</v>
      </c>
      <c r="Y138" s="1">
        <v>34</v>
      </c>
    </row>
    <row r="139" spans="1:25">
      <c r="A139" s="3" t="s">
        <v>91</v>
      </c>
      <c r="B139" s="1">
        <v>24</v>
      </c>
      <c r="C139" s="1">
        <v>25</v>
      </c>
      <c r="D139" s="1">
        <v>27</v>
      </c>
      <c r="E139" s="1">
        <v>27</v>
      </c>
      <c r="F139" s="1">
        <v>26</v>
      </c>
      <c r="G139" s="1">
        <v>26</v>
      </c>
      <c r="H139" s="1">
        <v>26</v>
      </c>
      <c r="I139" s="1">
        <v>28</v>
      </c>
      <c r="J139" s="1">
        <v>27</v>
      </c>
      <c r="K139" s="1">
        <v>67</v>
      </c>
      <c r="L139" s="1">
        <v>25</v>
      </c>
      <c r="M139" s="1">
        <v>25</v>
      </c>
      <c r="N139" s="1">
        <v>27</v>
      </c>
      <c r="O139" s="1">
        <v>25</v>
      </c>
      <c r="P139" s="1">
        <v>21</v>
      </c>
      <c r="Q139" s="1">
        <v>31</v>
      </c>
      <c r="R139" s="1">
        <v>43</v>
      </c>
      <c r="S139" s="1">
        <v>28</v>
      </c>
      <c r="T139" s="1">
        <v>99</v>
      </c>
      <c r="U139" s="1">
        <v>1221</v>
      </c>
      <c r="V139" s="1">
        <v>38</v>
      </c>
      <c r="W139" s="1">
        <v>36</v>
      </c>
      <c r="X139" s="1">
        <v>32</v>
      </c>
      <c r="Y139" s="1">
        <v>34</v>
      </c>
    </row>
    <row r="140" spans="1:25">
      <c r="A140" s="3" t="s">
        <v>92</v>
      </c>
      <c r="B140" s="1">
        <v>25</v>
      </c>
      <c r="C140" s="1">
        <v>27</v>
      </c>
      <c r="D140" s="1">
        <v>34</v>
      </c>
      <c r="E140" s="1">
        <v>29</v>
      </c>
      <c r="F140" s="1">
        <v>23</v>
      </c>
      <c r="G140" s="1">
        <v>26</v>
      </c>
      <c r="H140" s="1">
        <v>25</v>
      </c>
      <c r="I140" s="1">
        <v>21</v>
      </c>
      <c r="J140" s="1">
        <v>19</v>
      </c>
      <c r="K140" s="1">
        <v>25</v>
      </c>
      <c r="L140" s="1">
        <v>28</v>
      </c>
      <c r="M140" s="1">
        <v>28</v>
      </c>
      <c r="N140" s="1">
        <v>23</v>
      </c>
      <c r="O140" s="1">
        <v>28</v>
      </c>
      <c r="P140" s="1">
        <v>20</v>
      </c>
      <c r="Q140" s="1">
        <v>28</v>
      </c>
      <c r="R140" s="1">
        <v>41</v>
      </c>
      <c r="S140" s="1">
        <v>33</v>
      </c>
      <c r="T140" s="1">
        <v>29</v>
      </c>
      <c r="U140" s="1">
        <v>27</v>
      </c>
      <c r="V140" s="1">
        <v>25</v>
      </c>
      <c r="W140" s="1">
        <v>41</v>
      </c>
      <c r="X140" s="1">
        <v>25</v>
      </c>
      <c r="Y140" s="1">
        <v>40</v>
      </c>
    </row>
    <row r="141" spans="1:25">
      <c r="A141" s="3" t="s">
        <v>93</v>
      </c>
      <c r="B141" s="1">
        <v>78</v>
      </c>
      <c r="C141" s="1">
        <v>33</v>
      </c>
      <c r="D141" s="1">
        <v>24</v>
      </c>
      <c r="E141" s="1">
        <v>29</v>
      </c>
      <c r="F141" s="1">
        <v>25</v>
      </c>
      <c r="G141" s="1">
        <v>23</v>
      </c>
      <c r="H141" s="1">
        <v>23</v>
      </c>
      <c r="I141" s="1">
        <v>26</v>
      </c>
      <c r="J141" s="1">
        <v>23</v>
      </c>
      <c r="K141" s="1">
        <v>19</v>
      </c>
      <c r="L141" s="1">
        <v>23</v>
      </c>
      <c r="M141" s="1">
        <v>28</v>
      </c>
      <c r="N141" s="1">
        <v>29</v>
      </c>
      <c r="O141" s="1">
        <v>27</v>
      </c>
      <c r="P141" s="1">
        <v>25</v>
      </c>
      <c r="Q141" s="1">
        <v>22</v>
      </c>
      <c r="R141" s="1">
        <v>36</v>
      </c>
      <c r="S141" s="1">
        <v>31</v>
      </c>
      <c r="T141" s="1">
        <v>38</v>
      </c>
      <c r="U141" s="1">
        <v>36</v>
      </c>
      <c r="V141" s="1">
        <v>28</v>
      </c>
      <c r="W141" s="1">
        <v>32</v>
      </c>
      <c r="X141" s="1">
        <v>33</v>
      </c>
      <c r="Y141" s="1">
        <v>28</v>
      </c>
    </row>
    <row r="142" spans="1:25">
      <c r="A142" s="3" t="s">
        <v>94</v>
      </c>
      <c r="B142" s="1">
        <v>27</v>
      </c>
      <c r="C142" s="1">
        <v>38</v>
      </c>
      <c r="D142" s="1">
        <v>19</v>
      </c>
      <c r="E142" s="1">
        <v>25</v>
      </c>
      <c r="F142" s="1">
        <v>28</v>
      </c>
      <c r="G142" s="1">
        <v>32</v>
      </c>
      <c r="H142" s="1">
        <v>25</v>
      </c>
      <c r="I142" s="1">
        <v>21</v>
      </c>
      <c r="J142" s="1">
        <v>26</v>
      </c>
      <c r="K142" s="1">
        <v>21</v>
      </c>
      <c r="L142" s="1">
        <v>44</v>
      </c>
      <c r="M142" s="1">
        <v>25</v>
      </c>
      <c r="N142" s="1">
        <v>30</v>
      </c>
      <c r="O142" s="1">
        <v>24</v>
      </c>
      <c r="P142" s="1">
        <v>28</v>
      </c>
      <c r="Q142" s="1">
        <v>25</v>
      </c>
      <c r="R142" s="1">
        <v>25</v>
      </c>
      <c r="S142" s="1">
        <v>32</v>
      </c>
      <c r="T142" s="1">
        <v>33</v>
      </c>
      <c r="U142" s="1">
        <v>34</v>
      </c>
      <c r="V142" s="1">
        <v>29</v>
      </c>
      <c r="W142" s="1">
        <v>31</v>
      </c>
      <c r="X142" s="1">
        <v>40</v>
      </c>
      <c r="Y142" s="1">
        <v>39</v>
      </c>
    </row>
    <row r="143" spans="1:25">
      <c r="A143" s="3" t="s">
        <v>95</v>
      </c>
      <c r="B143" s="1">
        <v>37</v>
      </c>
      <c r="C143" s="1">
        <v>47</v>
      </c>
      <c r="D143" s="1">
        <v>24</v>
      </c>
      <c r="E143" s="1">
        <v>21</v>
      </c>
      <c r="F143" s="1">
        <v>25</v>
      </c>
      <c r="G143" s="1">
        <v>23</v>
      </c>
      <c r="H143" s="1">
        <v>18</v>
      </c>
      <c r="I143" s="1">
        <v>24</v>
      </c>
      <c r="J143" s="1">
        <v>40</v>
      </c>
      <c r="K143" s="1">
        <v>36</v>
      </c>
      <c r="L143" s="1">
        <v>23</v>
      </c>
      <c r="M143" s="1">
        <v>19</v>
      </c>
      <c r="N143" s="1">
        <v>24</v>
      </c>
      <c r="O143" s="1">
        <v>20</v>
      </c>
      <c r="P143" s="1">
        <v>24</v>
      </c>
      <c r="Q143" s="1">
        <v>18</v>
      </c>
      <c r="R143" s="1">
        <v>44</v>
      </c>
      <c r="S143" s="1">
        <v>21</v>
      </c>
      <c r="T143" s="1">
        <v>29</v>
      </c>
      <c r="U143" s="1">
        <v>27</v>
      </c>
      <c r="V143" s="1">
        <v>30</v>
      </c>
      <c r="W143" s="1">
        <v>49</v>
      </c>
      <c r="X143" s="1">
        <v>42</v>
      </c>
      <c r="Y143" s="1">
        <v>43</v>
      </c>
    </row>
    <row r="144" spans="1: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1" t="s">
        <v>96</v>
      </c>
      <c r="B146" s="1"/>
      <c r="C146" s="1"/>
      <c r="D146" s="1"/>
      <c r="E146" s="1" t="s">
        <v>104</v>
      </c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60E4F-B675-A741-B291-E2E6C57716D4}">
  <dimension ref="A1:R129"/>
  <sheetViews>
    <sheetView tabSelected="1" topLeftCell="A52" workbookViewId="0">
      <selection activeCell="F67" sqref="F67"/>
    </sheetView>
  </sheetViews>
  <sheetFormatPr defaultColWidth="11.5546875" defaultRowHeight="14.4"/>
  <cols>
    <col min="1" max="1" width="14.44140625" style="5" customWidth="1"/>
    <col min="2" max="8" width="10.77734375" style="5"/>
    <col min="9" max="9" width="11.44140625" style="5" bestFit="1" customWidth="1"/>
  </cols>
  <sheetData>
    <row r="1" spans="1:18">
      <c r="A1" s="5" t="s">
        <v>106</v>
      </c>
      <c r="B1" s="9" t="s">
        <v>107</v>
      </c>
      <c r="C1" s="11" t="s">
        <v>108</v>
      </c>
      <c r="D1" s="14" t="s">
        <v>109</v>
      </c>
      <c r="E1" s="16" t="s">
        <v>110</v>
      </c>
      <c r="F1" s="18" t="s">
        <v>111</v>
      </c>
      <c r="G1" s="19" t="s">
        <v>113</v>
      </c>
      <c r="H1" s="23" t="s">
        <v>112</v>
      </c>
      <c r="I1" s="21" t="s">
        <v>115</v>
      </c>
    </row>
    <row r="2" spans="1:18">
      <c r="A2" s="5" t="s">
        <v>114</v>
      </c>
      <c r="B2" s="10">
        <v>20000</v>
      </c>
      <c r="C2" s="12">
        <v>2000</v>
      </c>
      <c r="D2" s="14">
        <v>200</v>
      </c>
      <c r="E2" s="16">
        <v>20</v>
      </c>
      <c r="F2" s="18">
        <v>2</v>
      </c>
      <c r="G2" s="19">
        <v>0.2</v>
      </c>
      <c r="H2" s="23">
        <v>0.02</v>
      </c>
      <c r="I2" s="21" t="s">
        <v>115</v>
      </c>
    </row>
    <row r="4" spans="1:18">
      <c r="A4" s="25" t="s">
        <v>120</v>
      </c>
    </row>
    <row r="5" spans="1:18">
      <c r="A5" s="6" t="s">
        <v>55</v>
      </c>
      <c r="B5" s="6" t="s">
        <v>56</v>
      </c>
      <c r="C5" s="6" t="s">
        <v>58</v>
      </c>
      <c r="D5" s="6" t="s">
        <v>60</v>
      </c>
      <c r="E5" s="6" t="s">
        <v>62</v>
      </c>
      <c r="F5" s="6" t="s">
        <v>64</v>
      </c>
      <c r="G5" s="6" t="s">
        <v>66</v>
      </c>
      <c r="H5" s="6" t="s">
        <v>68</v>
      </c>
      <c r="I5" s="6" t="s">
        <v>70</v>
      </c>
    </row>
    <row r="6" spans="1:18">
      <c r="A6" s="6" t="s">
        <v>80</v>
      </c>
      <c r="B6" s="8">
        <v>5593</v>
      </c>
      <c r="C6" s="13">
        <v>5486</v>
      </c>
      <c r="D6" s="15">
        <v>5187</v>
      </c>
      <c r="E6" s="17">
        <v>4981</v>
      </c>
      <c r="F6" s="18">
        <v>4261</v>
      </c>
      <c r="G6" s="20">
        <v>4156</v>
      </c>
      <c r="H6" s="22">
        <v>381</v>
      </c>
      <c r="I6" s="21">
        <v>449</v>
      </c>
      <c r="K6">
        <f>B6/B32</f>
        <v>0.63247766595046928</v>
      </c>
      <c r="L6">
        <f t="shared" ref="L6:R6" si="0">C6/C32</f>
        <v>0.62999540652273767</v>
      </c>
      <c r="M6">
        <f t="shared" si="0"/>
        <v>0.62156980227681247</v>
      </c>
      <c r="N6">
        <f t="shared" si="0"/>
        <v>0.6140285996055227</v>
      </c>
      <c r="O6">
        <f t="shared" si="0"/>
        <v>0.56541932059447986</v>
      </c>
      <c r="P6">
        <f t="shared" si="0"/>
        <v>0.47421268827019625</v>
      </c>
      <c r="Q6">
        <f t="shared" si="0"/>
        <v>4.8733691481197237E-2</v>
      </c>
      <c r="R6">
        <f t="shared" si="0"/>
        <v>5.2051936007419426E-2</v>
      </c>
    </row>
    <row r="7" spans="1:18">
      <c r="A7" s="6" t="s">
        <v>81</v>
      </c>
      <c r="B7" s="8">
        <v>6124</v>
      </c>
      <c r="C7" s="13">
        <v>5546</v>
      </c>
      <c r="D7" s="15">
        <v>5008</v>
      </c>
      <c r="E7" s="17">
        <v>5162</v>
      </c>
      <c r="F7" s="18">
        <v>688</v>
      </c>
      <c r="G7" s="20">
        <v>346</v>
      </c>
      <c r="H7" s="22">
        <v>339</v>
      </c>
      <c r="I7" s="21">
        <v>402</v>
      </c>
      <c r="K7">
        <f t="shared" ref="K7:K15" si="1">B7/B33</f>
        <v>0.62919963012431934</v>
      </c>
      <c r="L7">
        <f t="shared" ref="L7:L15" si="2">C7/C33</f>
        <v>0.63008407180186321</v>
      </c>
      <c r="M7">
        <f t="shared" ref="M7:M15" si="3">D7/D33</f>
        <v>0.63488843813387419</v>
      </c>
      <c r="N7">
        <f t="shared" ref="N7:N15" si="4">E7/E33</f>
        <v>0.63074291300097751</v>
      </c>
      <c r="O7">
        <f t="shared" ref="O7:O15" si="5">F7/F33</f>
        <v>8.0789102865194931E-2</v>
      </c>
      <c r="P7">
        <f t="shared" ref="P7:P15" si="6">G7/G33</f>
        <v>4.8008880255307342E-2</v>
      </c>
      <c r="Q7">
        <f t="shared" ref="Q7:Q15" si="7">H7/H33</f>
        <v>4.9151805132666378E-2</v>
      </c>
      <c r="R7">
        <f t="shared" ref="R7:R15" si="8">I7/I33</f>
        <v>5.1664310499935744E-2</v>
      </c>
    </row>
    <row r="8" spans="1:18">
      <c r="A8" s="6" t="s">
        <v>82</v>
      </c>
      <c r="B8" s="8">
        <v>5843</v>
      </c>
      <c r="C8" s="13">
        <v>5664</v>
      </c>
      <c r="D8" s="15">
        <v>5733</v>
      </c>
      <c r="E8" s="17">
        <v>5036</v>
      </c>
      <c r="F8" s="18">
        <v>413</v>
      </c>
      <c r="G8" s="20">
        <v>460</v>
      </c>
      <c r="H8" s="22">
        <v>421</v>
      </c>
      <c r="I8" s="21">
        <v>414</v>
      </c>
      <c r="K8">
        <f t="shared" si="1"/>
        <v>0.6359381802350893</v>
      </c>
      <c r="L8">
        <f t="shared" si="2"/>
        <v>0.63798152737102953</v>
      </c>
      <c r="M8">
        <f t="shared" si="3"/>
        <v>0.62882527147087863</v>
      </c>
      <c r="N8">
        <f t="shared" si="4"/>
        <v>0.60961142718799177</v>
      </c>
      <c r="O8">
        <f t="shared" si="5"/>
        <v>4.8708574124307111E-2</v>
      </c>
      <c r="P8">
        <f t="shared" si="6"/>
        <v>5.3142329020332717E-2</v>
      </c>
      <c r="Q8">
        <f t="shared" si="7"/>
        <v>4.8285353824979928E-2</v>
      </c>
      <c r="R8">
        <f t="shared" si="8"/>
        <v>4.7373841400617921E-2</v>
      </c>
    </row>
    <row r="9" spans="1:18">
      <c r="A9" s="6" t="s">
        <v>83</v>
      </c>
      <c r="B9" s="8">
        <v>5713</v>
      </c>
      <c r="C9" s="13">
        <v>5352</v>
      </c>
      <c r="D9" s="15">
        <v>5243</v>
      </c>
      <c r="E9" s="17">
        <v>5083</v>
      </c>
      <c r="F9" s="18">
        <v>2525</v>
      </c>
      <c r="G9" s="20">
        <v>391</v>
      </c>
      <c r="H9" s="22">
        <v>366</v>
      </c>
      <c r="I9" s="21">
        <v>398</v>
      </c>
      <c r="K9">
        <f t="shared" si="1"/>
        <v>0.63839535143591464</v>
      </c>
      <c r="L9">
        <f t="shared" si="2"/>
        <v>0.63389790358877174</v>
      </c>
      <c r="M9">
        <f t="shared" si="3"/>
        <v>0.63328904457060031</v>
      </c>
      <c r="N9">
        <f t="shared" si="4"/>
        <v>0.61919844073577779</v>
      </c>
      <c r="O9">
        <f t="shared" si="5"/>
        <v>0.29825183085282303</v>
      </c>
      <c r="P9">
        <f t="shared" si="6"/>
        <v>4.9694966954753429E-2</v>
      </c>
      <c r="Q9">
        <f t="shared" si="7"/>
        <v>4.8541114058355435E-2</v>
      </c>
      <c r="R9">
        <f t="shared" si="8"/>
        <v>5.0398885652779536E-2</v>
      </c>
    </row>
    <row r="10" spans="1:18">
      <c r="A10" s="6" t="s">
        <v>84</v>
      </c>
      <c r="B10" s="8">
        <v>5102</v>
      </c>
      <c r="C10" s="13">
        <v>4926</v>
      </c>
      <c r="D10" s="15">
        <v>5197</v>
      </c>
      <c r="E10" s="17">
        <v>4873</v>
      </c>
      <c r="F10" s="18">
        <v>651</v>
      </c>
      <c r="G10" s="20">
        <v>407</v>
      </c>
      <c r="H10" s="22">
        <v>385</v>
      </c>
      <c r="I10" s="21">
        <v>348</v>
      </c>
      <c r="K10">
        <f t="shared" si="1"/>
        <v>0.62470919554303905</v>
      </c>
      <c r="L10">
        <f t="shared" si="2"/>
        <v>0.63389525157637372</v>
      </c>
      <c r="M10">
        <f t="shared" si="3"/>
        <v>0.63782523318605788</v>
      </c>
      <c r="N10">
        <f t="shared" si="4"/>
        <v>0.60346749226006191</v>
      </c>
      <c r="O10">
        <f t="shared" si="5"/>
        <v>8.0629180084220958E-2</v>
      </c>
      <c r="P10">
        <f t="shared" si="6"/>
        <v>5.0315242922487326E-2</v>
      </c>
      <c r="Q10">
        <f t="shared" si="7"/>
        <v>4.8167146252971353E-2</v>
      </c>
      <c r="R10">
        <f t="shared" si="8"/>
        <v>4.7456702577389882E-2</v>
      </c>
    </row>
    <row r="11" spans="1:18">
      <c r="A11" s="6" t="s">
        <v>85</v>
      </c>
      <c r="B11" s="8">
        <v>5201</v>
      </c>
      <c r="C11" s="13">
        <v>4808</v>
      </c>
      <c r="D11" s="15">
        <v>9576</v>
      </c>
      <c r="E11" s="17">
        <v>4862</v>
      </c>
      <c r="F11" s="18">
        <v>3991</v>
      </c>
      <c r="G11" s="20">
        <v>362</v>
      </c>
      <c r="H11" s="22">
        <v>366</v>
      </c>
      <c r="I11" s="21">
        <v>431</v>
      </c>
      <c r="K11">
        <f t="shared" si="1"/>
        <v>0.63203305383400166</v>
      </c>
      <c r="L11">
        <f t="shared" si="2"/>
        <v>0.62702138758476789</v>
      </c>
      <c r="M11">
        <f t="shared" si="3"/>
        <v>0.61860465116279073</v>
      </c>
      <c r="N11">
        <f t="shared" si="4"/>
        <v>0.63530641578465963</v>
      </c>
      <c r="O11">
        <f t="shared" si="5"/>
        <v>0.52</v>
      </c>
      <c r="P11">
        <f t="shared" si="6"/>
        <v>4.8369855692143242E-2</v>
      </c>
      <c r="Q11">
        <f t="shared" si="7"/>
        <v>4.755717255717256E-2</v>
      </c>
      <c r="R11">
        <f t="shared" si="8"/>
        <v>5.1291205521837441E-2</v>
      </c>
    </row>
    <row r="12" spans="1:18">
      <c r="A12" s="6" t="s">
        <v>86</v>
      </c>
      <c r="B12" s="8">
        <v>5414</v>
      </c>
      <c r="C12" s="13">
        <v>5277</v>
      </c>
      <c r="D12" s="15">
        <v>5073</v>
      </c>
      <c r="E12" s="17">
        <v>4792</v>
      </c>
      <c r="F12" s="18">
        <v>433</v>
      </c>
      <c r="G12" s="20">
        <v>358</v>
      </c>
      <c r="H12" s="22">
        <v>334</v>
      </c>
      <c r="I12" s="21">
        <v>343</v>
      </c>
      <c r="K12">
        <f t="shared" si="1"/>
        <v>0.63418062551247512</v>
      </c>
      <c r="L12">
        <f t="shared" si="2"/>
        <v>0.63555341442851976</v>
      </c>
      <c r="M12">
        <f t="shared" si="3"/>
        <v>0.6329382407985028</v>
      </c>
      <c r="N12">
        <f t="shared" si="4"/>
        <v>0.62436482084690559</v>
      </c>
      <c r="O12">
        <f t="shared" si="5"/>
        <v>5.0202898550724635E-2</v>
      </c>
      <c r="P12">
        <f t="shared" si="6"/>
        <v>4.7739698626483529E-2</v>
      </c>
      <c r="Q12">
        <f t="shared" si="7"/>
        <v>4.8916227299355595E-2</v>
      </c>
      <c r="R12">
        <f t="shared" si="8"/>
        <v>4.8986003998857469E-2</v>
      </c>
    </row>
    <row r="13" spans="1:18">
      <c r="A13" s="6" t="s">
        <v>87</v>
      </c>
      <c r="B13" s="8">
        <v>4787</v>
      </c>
      <c r="C13" s="13">
        <v>5178</v>
      </c>
      <c r="D13" s="15">
        <v>1506</v>
      </c>
      <c r="E13" s="17">
        <v>3296</v>
      </c>
      <c r="F13" s="18">
        <v>4244</v>
      </c>
      <c r="G13" s="20">
        <v>329</v>
      </c>
      <c r="H13" s="22">
        <v>3514</v>
      </c>
      <c r="I13" s="21">
        <v>296</v>
      </c>
      <c r="K13">
        <f t="shared" si="1"/>
        <v>0.62813279097231334</v>
      </c>
      <c r="L13">
        <f t="shared" si="2"/>
        <v>0.62370513129366423</v>
      </c>
      <c r="M13">
        <f t="shared" si="3"/>
        <v>0.67352415026833634</v>
      </c>
      <c r="N13">
        <f t="shared" si="4"/>
        <v>0.64312195121951221</v>
      </c>
      <c r="O13">
        <f t="shared" si="5"/>
        <v>0.5877302312699072</v>
      </c>
      <c r="P13">
        <f t="shared" si="6"/>
        <v>4.9414238510063081E-2</v>
      </c>
      <c r="Q13">
        <f t="shared" si="7"/>
        <v>0.45583084706187571</v>
      </c>
      <c r="R13">
        <f t="shared" si="8"/>
        <v>5.166695758422063E-2</v>
      </c>
    </row>
    <row r="14" spans="1:18">
      <c r="A14" s="6" t="s">
        <v>88</v>
      </c>
      <c r="B14" s="8">
        <v>4741</v>
      </c>
      <c r="C14" s="13">
        <v>5281</v>
      </c>
      <c r="D14" s="15">
        <v>69</v>
      </c>
      <c r="E14" s="17">
        <v>4640</v>
      </c>
      <c r="F14" s="18">
        <v>447</v>
      </c>
      <c r="G14" s="20">
        <v>368</v>
      </c>
      <c r="H14" s="22">
        <v>369</v>
      </c>
      <c r="I14" s="21">
        <v>356</v>
      </c>
      <c r="K14">
        <f t="shared" si="1"/>
        <v>0.62803020267585108</v>
      </c>
      <c r="L14">
        <f t="shared" si="2"/>
        <v>0.63481187642745518</v>
      </c>
      <c r="M14">
        <f t="shared" si="3"/>
        <v>1</v>
      </c>
      <c r="N14">
        <f t="shared" si="4"/>
        <v>0.60550698159989558</v>
      </c>
      <c r="O14">
        <f t="shared" si="5"/>
        <v>6.4214911650624915E-2</v>
      </c>
      <c r="P14">
        <f t="shared" si="6"/>
        <v>4.8433798367991575E-2</v>
      </c>
      <c r="Q14">
        <f t="shared" si="7"/>
        <v>4.585559835963713E-2</v>
      </c>
      <c r="R14">
        <f t="shared" si="8"/>
        <v>4.9239280774550483E-2</v>
      </c>
    </row>
    <row r="15" spans="1:18">
      <c r="A15" s="6" t="s">
        <v>89</v>
      </c>
      <c r="B15" s="8">
        <v>4749</v>
      </c>
      <c r="C15" s="13">
        <v>5167</v>
      </c>
      <c r="D15" s="15">
        <v>4591</v>
      </c>
      <c r="E15" s="17">
        <v>4883</v>
      </c>
      <c r="F15" s="18">
        <v>3671</v>
      </c>
      <c r="G15" s="20">
        <v>330</v>
      </c>
      <c r="H15" s="22">
        <v>461</v>
      </c>
      <c r="I15" s="21">
        <v>368</v>
      </c>
      <c r="K15">
        <f t="shared" si="1"/>
        <v>0.6384780855068567</v>
      </c>
      <c r="L15">
        <f t="shared" si="2"/>
        <v>0.62185581899145503</v>
      </c>
      <c r="M15">
        <f t="shared" si="3"/>
        <v>0.61856642414443541</v>
      </c>
      <c r="N15">
        <f t="shared" si="4"/>
        <v>0.61584058519359319</v>
      </c>
      <c r="O15">
        <f t="shared" si="5"/>
        <v>0.53466355956889022</v>
      </c>
      <c r="P15">
        <f t="shared" si="6"/>
        <v>4.9026890506611201E-2</v>
      </c>
      <c r="Q15">
        <f t="shared" si="7"/>
        <v>6.7171790762057412E-2</v>
      </c>
      <c r="R15">
        <f t="shared" si="8"/>
        <v>5.0556395109218298E-2</v>
      </c>
    </row>
    <row r="17" spans="1:18">
      <c r="A17" s="25" t="s">
        <v>121</v>
      </c>
    </row>
    <row r="18" spans="1:18">
      <c r="A18" s="6" t="s">
        <v>55</v>
      </c>
      <c r="B18" s="6" t="s">
        <v>56</v>
      </c>
      <c r="C18" s="6" t="s">
        <v>58</v>
      </c>
      <c r="D18" s="6" t="s">
        <v>60</v>
      </c>
      <c r="E18" s="6" t="s">
        <v>62</v>
      </c>
      <c r="F18" s="6" t="s">
        <v>64</v>
      </c>
      <c r="G18" s="6" t="s">
        <v>66</v>
      </c>
      <c r="H18" s="6" t="s">
        <v>68</v>
      </c>
      <c r="I18" s="6" t="s">
        <v>70</v>
      </c>
    </row>
    <row r="19" spans="1:18">
      <c r="A19" s="6" t="s">
        <v>80</v>
      </c>
      <c r="B19" s="8">
        <v>8986</v>
      </c>
      <c r="C19" s="13">
        <v>8715</v>
      </c>
      <c r="D19" s="15">
        <v>8131</v>
      </c>
      <c r="E19" s="17">
        <v>7543</v>
      </c>
      <c r="F19" s="18">
        <v>5627</v>
      </c>
      <c r="G19" s="20">
        <v>5657</v>
      </c>
      <c r="H19" s="22">
        <v>789</v>
      </c>
      <c r="I19" s="21">
        <v>966</v>
      </c>
      <c r="K19">
        <f>B19/B32</f>
        <v>1.0161709826981793</v>
      </c>
      <c r="L19">
        <f t="shared" ref="L19:R19" si="9">C19/C32</f>
        <v>1.0008038585209003</v>
      </c>
      <c r="M19">
        <f t="shared" si="9"/>
        <v>0.97435590173756736</v>
      </c>
      <c r="N19">
        <f t="shared" si="9"/>
        <v>0.92985700197238663</v>
      </c>
      <c r="O19">
        <f t="shared" si="9"/>
        <v>0.74668259023354566</v>
      </c>
      <c r="P19">
        <f t="shared" si="9"/>
        <v>0.64548151528982201</v>
      </c>
      <c r="Q19">
        <f t="shared" si="9"/>
        <v>0.10092095165003838</v>
      </c>
      <c r="R19">
        <f t="shared" si="9"/>
        <v>0.11198701599814515</v>
      </c>
    </row>
    <row r="20" spans="1:18">
      <c r="A20" s="6" t="s">
        <v>81</v>
      </c>
      <c r="B20" s="8">
        <v>9651</v>
      </c>
      <c r="C20" s="13">
        <v>8736</v>
      </c>
      <c r="D20" s="15">
        <v>7780</v>
      </c>
      <c r="E20" s="17">
        <v>7803</v>
      </c>
      <c r="F20" s="18">
        <v>6520</v>
      </c>
      <c r="G20" s="20">
        <v>744</v>
      </c>
      <c r="H20" s="22">
        <v>703</v>
      </c>
      <c r="I20" s="21">
        <v>851</v>
      </c>
      <c r="K20">
        <f t="shared" ref="K20:K28" si="10">B20/B33</f>
        <v>0.9915750539402034</v>
      </c>
      <c r="L20">
        <f t="shared" ref="L20:L28" si="11">C20/C33</f>
        <v>0.99250170415814587</v>
      </c>
      <c r="M20">
        <f t="shared" ref="M20:M28" si="12">D20/D33</f>
        <v>0.98630831643002026</v>
      </c>
      <c r="N20">
        <f t="shared" ref="N20:N28" si="13">E20/E33</f>
        <v>0.95344574780058655</v>
      </c>
      <c r="O20">
        <f t="shared" ref="O20:O28" si="14">F20/F33</f>
        <v>0.76561766087364957</v>
      </c>
      <c r="P20">
        <f t="shared" ref="P20:P28" si="15">G20/G33</f>
        <v>0.10323296794782851</v>
      </c>
      <c r="Q20">
        <f t="shared" ref="Q20:Q28" si="16">H20/H33</f>
        <v>0.10192837465564739</v>
      </c>
      <c r="R20">
        <f t="shared" ref="R20:R28" si="17">I20/I33</f>
        <v>0.10936897571006297</v>
      </c>
    </row>
    <row r="21" spans="1:18">
      <c r="A21" s="6" t="s">
        <v>82</v>
      </c>
      <c r="B21" s="8">
        <v>9421</v>
      </c>
      <c r="C21" s="13">
        <v>8851</v>
      </c>
      <c r="D21" s="15">
        <v>8884</v>
      </c>
      <c r="E21" s="17">
        <v>7234</v>
      </c>
      <c r="F21" s="18">
        <v>881</v>
      </c>
      <c r="G21" s="20">
        <v>923</v>
      </c>
      <c r="H21" s="22">
        <v>890</v>
      </c>
      <c r="I21" s="21">
        <v>888</v>
      </c>
      <c r="K21">
        <f t="shared" si="10"/>
        <v>1.0253591641271222</v>
      </c>
      <c r="L21">
        <f t="shared" si="11"/>
        <v>0.99695877449876102</v>
      </c>
      <c r="M21">
        <f t="shared" si="12"/>
        <v>0.9744433475924098</v>
      </c>
      <c r="N21">
        <f t="shared" si="13"/>
        <v>0.87568091030141626</v>
      </c>
      <c r="O21">
        <f t="shared" si="14"/>
        <v>0.10390376223611275</v>
      </c>
      <c r="P21">
        <f t="shared" si="15"/>
        <v>0.10663123844731978</v>
      </c>
      <c r="Q21">
        <f t="shared" si="16"/>
        <v>0.10207592613831862</v>
      </c>
      <c r="R21">
        <f t="shared" si="17"/>
        <v>0.10161345691726742</v>
      </c>
    </row>
    <row r="22" spans="1:18">
      <c r="A22" s="6" t="s">
        <v>83</v>
      </c>
      <c r="B22" s="8">
        <v>9070</v>
      </c>
      <c r="C22" s="13">
        <v>8337</v>
      </c>
      <c r="D22" s="15">
        <v>8032</v>
      </c>
      <c r="E22" s="17">
        <v>7723</v>
      </c>
      <c r="F22" s="18">
        <v>5144</v>
      </c>
      <c r="G22" s="20">
        <v>842</v>
      </c>
      <c r="H22" s="22">
        <v>754</v>
      </c>
      <c r="I22" s="21">
        <v>825</v>
      </c>
      <c r="K22">
        <f t="shared" si="10"/>
        <v>1.0135210638060119</v>
      </c>
      <c r="L22">
        <f t="shared" si="11"/>
        <v>0.98744522089304754</v>
      </c>
      <c r="M22">
        <f t="shared" si="12"/>
        <v>0.97016547892257521</v>
      </c>
      <c r="N22">
        <f t="shared" si="13"/>
        <v>0.94079668656352788</v>
      </c>
      <c r="O22">
        <f t="shared" si="14"/>
        <v>0.60760689818095914</v>
      </c>
      <c r="P22">
        <f t="shared" si="15"/>
        <v>0.10701576004067108</v>
      </c>
      <c r="Q22">
        <f t="shared" si="16"/>
        <v>0.1</v>
      </c>
      <c r="R22">
        <f t="shared" si="17"/>
        <v>0.10447005191845005</v>
      </c>
    </row>
    <row r="23" spans="1:18">
      <c r="A23" s="6" t="s">
        <v>84</v>
      </c>
      <c r="B23" s="8">
        <v>8294</v>
      </c>
      <c r="C23" s="13">
        <v>7759</v>
      </c>
      <c r="D23" s="15">
        <v>8038</v>
      </c>
      <c r="E23" s="17">
        <v>6264</v>
      </c>
      <c r="F23" s="18">
        <v>5340</v>
      </c>
      <c r="G23" s="20">
        <v>860</v>
      </c>
      <c r="H23" s="22">
        <v>791</v>
      </c>
      <c r="I23" s="21">
        <v>775</v>
      </c>
      <c r="K23">
        <f t="shared" si="10"/>
        <v>1.0155503856985428</v>
      </c>
      <c r="L23">
        <f t="shared" si="11"/>
        <v>0.99845579719469824</v>
      </c>
      <c r="M23">
        <f t="shared" si="12"/>
        <v>0.9864997545409917</v>
      </c>
      <c r="N23">
        <f t="shared" si="13"/>
        <v>0.77572755417956651</v>
      </c>
      <c r="O23">
        <f t="shared" si="14"/>
        <v>0.66138221451572954</v>
      </c>
      <c r="P23">
        <f t="shared" si="15"/>
        <v>0.10631722091729509</v>
      </c>
      <c r="Q23">
        <f t="shared" si="16"/>
        <v>9.8961591392468407E-2</v>
      </c>
      <c r="R23">
        <f t="shared" si="17"/>
        <v>0.10568662211918724</v>
      </c>
    </row>
    <row r="24" spans="1:18">
      <c r="A24" s="6" t="s">
        <v>85</v>
      </c>
      <c r="B24" s="8">
        <v>8412</v>
      </c>
      <c r="C24" s="13">
        <v>7608</v>
      </c>
      <c r="D24" s="15">
        <v>14571</v>
      </c>
      <c r="E24" s="17">
        <v>7352</v>
      </c>
      <c r="F24" s="18">
        <v>5814</v>
      </c>
      <c r="G24" s="20">
        <v>743</v>
      </c>
      <c r="H24" s="22">
        <v>770</v>
      </c>
      <c r="I24" s="21">
        <v>861</v>
      </c>
      <c r="K24">
        <f t="shared" si="10"/>
        <v>1.0222384250820269</v>
      </c>
      <c r="L24">
        <f t="shared" si="11"/>
        <v>0.99217527386541471</v>
      </c>
      <c r="M24">
        <f t="shared" si="12"/>
        <v>0.94127906976744191</v>
      </c>
      <c r="N24">
        <f t="shared" si="13"/>
        <v>0.96066901868548282</v>
      </c>
      <c r="O24">
        <f t="shared" si="14"/>
        <v>0.75752442996742675</v>
      </c>
      <c r="P24">
        <f t="shared" si="15"/>
        <v>9.9278460716194547E-2</v>
      </c>
      <c r="Q24">
        <f t="shared" si="16"/>
        <v>0.10005197505197505</v>
      </c>
      <c r="R24">
        <f t="shared" si="17"/>
        <v>0.10246340592645484</v>
      </c>
    </row>
    <row r="25" spans="1:18">
      <c r="A25" s="6" t="s">
        <v>86</v>
      </c>
      <c r="B25" s="8">
        <v>8751</v>
      </c>
      <c r="C25" s="13">
        <v>8418</v>
      </c>
      <c r="D25" s="15">
        <v>8000</v>
      </c>
      <c r="E25" s="17">
        <v>7263</v>
      </c>
      <c r="F25" s="18">
        <v>882</v>
      </c>
      <c r="G25" s="20">
        <v>763</v>
      </c>
      <c r="H25" s="22">
        <v>723</v>
      </c>
      <c r="I25" s="21">
        <v>719</v>
      </c>
      <c r="K25">
        <f t="shared" si="10"/>
        <v>1.0250673538713835</v>
      </c>
      <c r="L25">
        <f t="shared" si="11"/>
        <v>1.0138504155124655</v>
      </c>
      <c r="M25">
        <f t="shared" si="12"/>
        <v>0.99812850904553962</v>
      </c>
      <c r="N25">
        <f t="shared" si="13"/>
        <v>0.94631921824104237</v>
      </c>
      <c r="O25">
        <f t="shared" si="14"/>
        <v>0.10226086956521739</v>
      </c>
      <c r="P25">
        <f t="shared" si="15"/>
        <v>0.10174689958661155</v>
      </c>
      <c r="Q25">
        <f t="shared" si="16"/>
        <v>0.10588752196836555</v>
      </c>
      <c r="R25">
        <f t="shared" si="17"/>
        <v>0.10268494715795487</v>
      </c>
    </row>
    <row r="26" spans="1:18">
      <c r="A26" s="6" t="s">
        <v>87</v>
      </c>
      <c r="B26" s="8">
        <v>7738</v>
      </c>
      <c r="C26" s="13">
        <v>8089</v>
      </c>
      <c r="D26" s="15">
        <v>2331</v>
      </c>
      <c r="E26" s="17">
        <v>5025</v>
      </c>
      <c r="F26" s="18">
        <v>6599</v>
      </c>
      <c r="G26" s="20">
        <v>707</v>
      </c>
      <c r="H26" s="22">
        <v>1411</v>
      </c>
      <c r="I26" s="21">
        <v>605</v>
      </c>
      <c r="K26">
        <f t="shared" si="10"/>
        <v>1.015352315969033</v>
      </c>
      <c r="L26">
        <f t="shared" si="11"/>
        <v>0.97434353167911347</v>
      </c>
      <c r="M26">
        <f t="shared" si="12"/>
        <v>1.0424865831842576</v>
      </c>
      <c r="N26">
        <f t="shared" si="13"/>
        <v>0.98048780487804876</v>
      </c>
      <c r="O26">
        <f t="shared" si="14"/>
        <v>0.913862345935466</v>
      </c>
      <c r="P26">
        <f t="shared" si="15"/>
        <v>0.10618804445779513</v>
      </c>
      <c r="Q26">
        <f t="shared" si="16"/>
        <v>0.18303281878324038</v>
      </c>
      <c r="R26">
        <f t="shared" si="17"/>
        <v>0.10560307208936988</v>
      </c>
    </row>
    <row r="27" spans="1:18">
      <c r="A27" s="6" t="s">
        <v>88</v>
      </c>
      <c r="B27" s="8">
        <v>7700</v>
      </c>
      <c r="C27" s="13">
        <v>8311</v>
      </c>
      <c r="D27" s="15">
        <v>72</v>
      </c>
      <c r="E27" s="17">
        <v>7014</v>
      </c>
      <c r="F27" s="18">
        <v>2450</v>
      </c>
      <c r="G27" s="20">
        <v>776</v>
      </c>
      <c r="H27" s="22">
        <v>829</v>
      </c>
      <c r="I27" s="21">
        <v>748</v>
      </c>
      <c r="K27">
        <f t="shared" si="10"/>
        <v>1.0200026493575307</v>
      </c>
      <c r="L27">
        <f t="shared" si="11"/>
        <v>0.99903834595504271</v>
      </c>
      <c r="M27">
        <f t="shared" si="12"/>
        <v>1.0434782608695652</v>
      </c>
      <c r="N27">
        <f t="shared" si="13"/>
        <v>0.91530732089260081</v>
      </c>
      <c r="O27">
        <f t="shared" si="14"/>
        <v>0.35196092515443184</v>
      </c>
      <c r="P27">
        <f t="shared" si="15"/>
        <v>0.10213214003685181</v>
      </c>
      <c r="Q27">
        <f t="shared" si="16"/>
        <v>0.10301975891636635</v>
      </c>
      <c r="R27">
        <f t="shared" si="17"/>
        <v>0.10345781466113416</v>
      </c>
    </row>
    <row r="28" spans="1:18">
      <c r="A28" s="6" t="s">
        <v>89</v>
      </c>
      <c r="B28" s="8">
        <v>7505</v>
      </c>
      <c r="C28" s="13">
        <v>8112</v>
      </c>
      <c r="D28" s="15">
        <v>6993</v>
      </c>
      <c r="E28" s="17">
        <v>6985</v>
      </c>
      <c r="F28" s="18">
        <v>1409</v>
      </c>
      <c r="G28" s="20">
        <v>690</v>
      </c>
      <c r="H28" s="22">
        <v>3050</v>
      </c>
      <c r="I28" s="21">
        <v>764</v>
      </c>
      <c r="K28">
        <f t="shared" si="10"/>
        <v>1.0090077977951062</v>
      </c>
      <c r="L28">
        <f t="shared" si="11"/>
        <v>0.97629076904561318</v>
      </c>
      <c r="M28">
        <f t="shared" si="12"/>
        <v>0.94219886822958776</v>
      </c>
      <c r="N28">
        <f t="shared" si="13"/>
        <v>0.88094337243031906</v>
      </c>
      <c r="O28">
        <f t="shared" si="14"/>
        <v>0.20521409845616079</v>
      </c>
      <c r="P28">
        <f t="shared" si="15"/>
        <v>0.10251077105927797</v>
      </c>
      <c r="Q28">
        <f t="shared" si="16"/>
        <v>0.44441206469473993</v>
      </c>
      <c r="R28">
        <f t="shared" si="17"/>
        <v>0.10495947245500756</v>
      </c>
    </row>
    <row r="30" spans="1:18">
      <c r="A30" s="7" t="s">
        <v>105</v>
      </c>
    </row>
    <row r="31" spans="1:18">
      <c r="A31" s="6" t="s">
        <v>55</v>
      </c>
      <c r="B31" s="6" t="s">
        <v>56</v>
      </c>
      <c r="C31" s="6" t="s">
        <v>58</v>
      </c>
      <c r="D31" s="6" t="s">
        <v>60</v>
      </c>
      <c r="E31" s="6" t="s">
        <v>62</v>
      </c>
      <c r="F31" s="6" t="s">
        <v>64</v>
      </c>
      <c r="G31" s="6" t="s">
        <v>66</v>
      </c>
      <c r="H31" s="6" t="s">
        <v>68</v>
      </c>
      <c r="I31" s="6" t="s">
        <v>70</v>
      </c>
    </row>
    <row r="32" spans="1:18">
      <c r="A32" s="6" t="s">
        <v>80</v>
      </c>
      <c r="B32" s="8">
        <v>8843</v>
      </c>
      <c r="C32" s="13">
        <v>8708</v>
      </c>
      <c r="D32" s="15">
        <v>8345</v>
      </c>
      <c r="E32" s="17">
        <v>8112</v>
      </c>
      <c r="F32" s="18">
        <v>7536</v>
      </c>
      <c r="G32" s="20">
        <v>8764</v>
      </c>
      <c r="H32" s="22">
        <v>7818</v>
      </c>
      <c r="I32" s="21">
        <v>8626</v>
      </c>
    </row>
    <row r="33" spans="1:9">
      <c r="A33" s="6" t="s">
        <v>81</v>
      </c>
      <c r="B33" s="8">
        <v>9733</v>
      </c>
      <c r="C33" s="13">
        <v>8802</v>
      </c>
      <c r="D33" s="15">
        <v>7888</v>
      </c>
      <c r="E33" s="17">
        <v>8184</v>
      </c>
      <c r="F33" s="18">
        <v>8516</v>
      </c>
      <c r="G33" s="20">
        <v>7207</v>
      </c>
      <c r="H33" s="22">
        <v>6897</v>
      </c>
      <c r="I33" s="21">
        <v>7781</v>
      </c>
    </row>
    <row r="34" spans="1:9">
      <c r="A34" s="6" t="s">
        <v>82</v>
      </c>
      <c r="B34" s="8">
        <v>9188</v>
      </c>
      <c r="C34" s="13">
        <v>8878</v>
      </c>
      <c r="D34" s="15">
        <v>9117</v>
      </c>
      <c r="E34" s="17">
        <v>8261</v>
      </c>
      <c r="F34" s="18">
        <v>8479</v>
      </c>
      <c r="G34" s="20">
        <v>8656</v>
      </c>
      <c r="H34" s="22">
        <v>8719</v>
      </c>
      <c r="I34" s="21">
        <v>8739</v>
      </c>
    </row>
    <row r="35" spans="1:9">
      <c r="A35" s="6" t="s">
        <v>83</v>
      </c>
      <c r="B35" s="8">
        <v>8949</v>
      </c>
      <c r="C35" s="13">
        <v>8443</v>
      </c>
      <c r="D35" s="15">
        <v>8279</v>
      </c>
      <c r="E35" s="17">
        <v>8209</v>
      </c>
      <c r="F35" s="18">
        <v>8466</v>
      </c>
      <c r="G35" s="20">
        <v>7868</v>
      </c>
      <c r="H35" s="22">
        <v>7540</v>
      </c>
      <c r="I35" s="21">
        <v>7897</v>
      </c>
    </row>
    <row r="36" spans="1:9">
      <c r="A36" s="6" t="s">
        <v>84</v>
      </c>
      <c r="B36" s="8">
        <v>8167</v>
      </c>
      <c r="C36" s="13">
        <v>7771</v>
      </c>
      <c r="D36" s="15">
        <v>8148</v>
      </c>
      <c r="E36" s="17">
        <v>8075</v>
      </c>
      <c r="F36" s="18">
        <v>8074</v>
      </c>
      <c r="G36" s="20">
        <v>8089</v>
      </c>
      <c r="H36" s="22">
        <v>7993</v>
      </c>
      <c r="I36" s="21">
        <v>7333</v>
      </c>
    </row>
    <row r="37" spans="1:9">
      <c r="A37" s="6" t="s">
        <v>85</v>
      </c>
      <c r="B37" s="8">
        <v>8229</v>
      </c>
      <c r="C37" s="13">
        <v>7668</v>
      </c>
      <c r="D37" s="15">
        <v>15480</v>
      </c>
      <c r="E37" s="17">
        <v>7653</v>
      </c>
      <c r="F37" s="18">
        <v>7675</v>
      </c>
      <c r="G37" s="20">
        <v>7484</v>
      </c>
      <c r="H37" s="22">
        <v>7696</v>
      </c>
      <c r="I37" s="21">
        <v>8403</v>
      </c>
    </row>
    <row r="38" spans="1:9">
      <c r="A38" s="6" t="s">
        <v>86</v>
      </c>
      <c r="B38" s="8">
        <v>8537</v>
      </c>
      <c r="C38" s="13">
        <v>8303</v>
      </c>
      <c r="D38" s="15">
        <v>8015</v>
      </c>
      <c r="E38" s="17">
        <v>7675</v>
      </c>
      <c r="F38" s="18">
        <v>8625</v>
      </c>
      <c r="G38" s="20">
        <v>7499</v>
      </c>
      <c r="H38" s="22">
        <v>6828</v>
      </c>
      <c r="I38" s="21">
        <v>7002</v>
      </c>
    </row>
    <row r="39" spans="1:9">
      <c r="A39" s="6" t="s">
        <v>87</v>
      </c>
      <c r="B39" s="8">
        <v>7621</v>
      </c>
      <c r="C39" s="13">
        <v>8302</v>
      </c>
      <c r="D39" s="15">
        <v>2236</v>
      </c>
      <c r="E39" s="17">
        <v>5125</v>
      </c>
      <c r="F39" s="18">
        <v>7221</v>
      </c>
      <c r="G39" s="20">
        <v>6658</v>
      </c>
      <c r="H39" s="22">
        <v>7709</v>
      </c>
      <c r="I39" s="21">
        <v>5729</v>
      </c>
    </row>
    <row r="40" spans="1:9">
      <c r="A40" s="6" t="s">
        <v>88</v>
      </c>
      <c r="B40" s="8">
        <v>7549</v>
      </c>
      <c r="C40" s="13">
        <v>8319</v>
      </c>
      <c r="D40" s="15">
        <v>69</v>
      </c>
      <c r="E40" s="17">
        <v>7663</v>
      </c>
      <c r="F40" s="18">
        <v>6961</v>
      </c>
      <c r="G40" s="20">
        <v>7598</v>
      </c>
      <c r="H40" s="22">
        <v>8047</v>
      </c>
      <c r="I40" s="21">
        <v>7230</v>
      </c>
    </row>
    <row r="41" spans="1:9">
      <c r="A41" s="6" t="s">
        <v>89</v>
      </c>
      <c r="B41" s="8">
        <v>7438</v>
      </c>
      <c r="C41" s="13">
        <v>8309</v>
      </c>
      <c r="D41" s="15">
        <v>7422</v>
      </c>
      <c r="E41" s="17">
        <v>7929</v>
      </c>
      <c r="F41" s="18">
        <v>6866</v>
      </c>
      <c r="G41" s="20">
        <v>6731</v>
      </c>
      <c r="H41" s="22">
        <v>6863</v>
      </c>
      <c r="I41" s="21">
        <v>7279</v>
      </c>
    </row>
    <row r="43" spans="1:9">
      <c r="A43" s="30" t="s">
        <v>116</v>
      </c>
      <c r="B43" s="30"/>
      <c r="C43" s="30"/>
      <c r="E43" s="30" t="s">
        <v>117</v>
      </c>
      <c r="F43" s="30"/>
      <c r="H43" s="24" t="s">
        <v>122</v>
      </c>
    </row>
    <row r="44" spans="1:9">
      <c r="A44" s="25" t="s">
        <v>26</v>
      </c>
      <c r="B44" s="24" t="s">
        <v>27</v>
      </c>
      <c r="C44" s="24" t="s">
        <v>28</v>
      </c>
      <c r="E44" s="24" t="s">
        <v>118</v>
      </c>
      <c r="F44" s="24" t="s">
        <v>119</v>
      </c>
    </row>
    <row r="45" spans="1:9">
      <c r="A45" s="8">
        <v>5593</v>
      </c>
      <c r="B45" s="8">
        <v>8986</v>
      </c>
      <c r="C45" s="8">
        <v>8843</v>
      </c>
      <c r="E45" s="5">
        <f>A45/C45</f>
        <v>0.63247766595046928</v>
      </c>
      <c r="F45" s="5">
        <f>B45/C45</f>
        <v>1.0161709826981793</v>
      </c>
      <c r="H45" s="26" t="s">
        <v>123</v>
      </c>
    </row>
    <row r="46" spans="1:9">
      <c r="A46" s="8">
        <v>6124</v>
      </c>
      <c r="B46" s="8">
        <v>9651</v>
      </c>
      <c r="C46" s="8">
        <v>9733</v>
      </c>
      <c r="E46" s="5">
        <f t="shared" ref="E46:E63" si="18">A46/C46</f>
        <v>0.62919963012431934</v>
      </c>
      <c r="F46" s="5">
        <f t="shared" ref="F46:F63" si="19">B46/C46</f>
        <v>0.9915750539402034</v>
      </c>
      <c r="H46" s="26" t="s">
        <v>123</v>
      </c>
    </row>
    <row r="47" spans="1:9">
      <c r="A47" s="8">
        <v>5843</v>
      </c>
      <c r="B47" s="8">
        <v>9421</v>
      </c>
      <c r="C47" s="8">
        <v>9188</v>
      </c>
      <c r="E47" s="5">
        <f t="shared" si="18"/>
        <v>0.6359381802350893</v>
      </c>
      <c r="F47" s="5">
        <f t="shared" si="19"/>
        <v>1.0253591641271222</v>
      </c>
      <c r="H47" s="26" t="s">
        <v>123</v>
      </c>
    </row>
    <row r="48" spans="1:9">
      <c r="A48" s="8">
        <v>5713</v>
      </c>
      <c r="B48" s="8">
        <v>9070</v>
      </c>
      <c r="C48" s="8">
        <v>8949</v>
      </c>
      <c r="E48" s="5">
        <f t="shared" si="18"/>
        <v>0.63839535143591464</v>
      </c>
      <c r="F48" s="5">
        <f t="shared" si="19"/>
        <v>1.0135210638060119</v>
      </c>
      <c r="H48" s="26" t="s">
        <v>123</v>
      </c>
    </row>
    <row r="49" spans="1:8">
      <c r="A49" s="8">
        <v>5102</v>
      </c>
      <c r="B49" s="8">
        <v>8294</v>
      </c>
      <c r="C49" s="8">
        <v>8167</v>
      </c>
      <c r="E49" s="5">
        <f t="shared" si="18"/>
        <v>0.62470919554303905</v>
      </c>
      <c r="F49" s="5">
        <f t="shared" si="19"/>
        <v>1.0155503856985428</v>
      </c>
      <c r="H49" s="26" t="s">
        <v>123</v>
      </c>
    </row>
    <row r="50" spans="1:8">
      <c r="A50" s="8">
        <v>5201</v>
      </c>
      <c r="B50" s="8">
        <v>8412</v>
      </c>
      <c r="C50" s="8">
        <v>8229</v>
      </c>
      <c r="E50" s="5">
        <f t="shared" si="18"/>
        <v>0.63203305383400166</v>
      </c>
      <c r="F50" s="5">
        <f t="shared" si="19"/>
        <v>1.0222384250820269</v>
      </c>
      <c r="H50" s="26" t="s">
        <v>123</v>
      </c>
    </row>
    <row r="51" spans="1:8">
      <c r="A51" s="8">
        <v>5414</v>
      </c>
      <c r="B51" s="8">
        <v>8751</v>
      </c>
      <c r="C51" s="8">
        <v>8537</v>
      </c>
      <c r="E51" s="5">
        <f t="shared" si="18"/>
        <v>0.63418062551247512</v>
      </c>
      <c r="F51" s="5">
        <f t="shared" si="19"/>
        <v>1.0250673538713835</v>
      </c>
      <c r="H51" s="26" t="s">
        <v>123</v>
      </c>
    </row>
    <row r="52" spans="1:8">
      <c r="A52" s="8">
        <v>4787</v>
      </c>
      <c r="B52" s="8">
        <v>7738</v>
      </c>
      <c r="C52" s="8">
        <v>7621</v>
      </c>
      <c r="E52" s="5">
        <f t="shared" si="18"/>
        <v>0.62813279097231334</v>
      </c>
      <c r="F52" s="5">
        <f t="shared" si="19"/>
        <v>1.015352315969033</v>
      </c>
      <c r="H52" s="26" t="s">
        <v>123</v>
      </c>
    </row>
    <row r="53" spans="1:8">
      <c r="A53" s="8">
        <v>4741</v>
      </c>
      <c r="B53" s="8">
        <v>7700</v>
      </c>
      <c r="C53" s="8">
        <v>7549</v>
      </c>
      <c r="E53" s="5">
        <f t="shared" si="18"/>
        <v>0.62803020267585108</v>
      </c>
      <c r="F53" s="5">
        <f t="shared" si="19"/>
        <v>1.0200026493575307</v>
      </c>
      <c r="H53" s="26" t="s">
        <v>123</v>
      </c>
    </row>
    <row r="54" spans="1:8">
      <c r="A54" s="8">
        <v>4749</v>
      </c>
      <c r="B54" s="8">
        <v>7505</v>
      </c>
      <c r="C54" s="8">
        <v>7438</v>
      </c>
      <c r="E54" s="5">
        <f t="shared" si="18"/>
        <v>0.6384780855068567</v>
      </c>
      <c r="F54" s="5">
        <f t="shared" si="19"/>
        <v>1.0090077977951062</v>
      </c>
      <c r="H54" s="26" t="s">
        <v>123</v>
      </c>
    </row>
    <row r="55" spans="1:8">
      <c r="A55" s="13">
        <v>5486</v>
      </c>
      <c r="B55" s="13">
        <v>8715</v>
      </c>
      <c r="C55" s="13">
        <v>8708</v>
      </c>
      <c r="E55" s="5">
        <f t="shared" si="18"/>
        <v>0.62999540652273767</v>
      </c>
      <c r="F55" s="5">
        <f t="shared" si="19"/>
        <v>1.0008038585209003</v>
      </c>
      <c r="H55" s="26" t="s">
        <v>123</v>
      </c>
    </row>
    <row r="56" spans="1:8">
      <c r="A56" s="13">
        <v>5546</v>
      </c>
      <c r="B56" s="13">
        <v>8736</v>
      </c>
      <c r="C56" s="13">
        <v>8802</v>
      </c>
      <c r="E56" s="5">
        <f t="shared" si="18"/>
        <v>0.63008407180186321</v>
      </c>
      <c r="F56" s="5">
        <f t="shared" si="19"/>
        <v>0.99250170415814587</v>
      </c>
      <c r="H56" s="26" t="s">
        <v>123</v>
      </c>
    </row>
    <row r="57" spans="1:8">
      <c r="A57" s="13">
        <v>5664</v>
      </c>
      <c r="B57" s="13">
        <v>8851</v>
      </c>
      <c r="C57" s="13">
        <v>8878</v>
      </c>
      <c r="E57" s="5">
        <f t="shared" si="18"/>
        <v>0.63798152737102953</v>
      </c>
      <c r="F57" s="5">
        <f t="shared" si="19"/>
        <v>0.99695877449876102</v>
      </c>
      <c r="H57" s="26" t="s">
        <v>123</v>
      </c>
    </row>
    <row r="58" spans="1:8">
      <c r="A58" s="13">
        <v>5352</v>
      </c>
      <c r="B58" s="13">
        <v>8337</v>
      </c>
      <c r="C58" s="13">
        <v>8443</v>
      </c>
      <c r="E58" s="5">
        <f t="shared" si="18"/>
        <v>0.63389790358877174</v>
      </c>
      <c r="F58" s="5">
        <f t="shared" si="19"/>
        <v>0.98744522089304754</v>
      </c>
      <c r="H58" s="26" t="s">
        <v>123</v>
      </c>
    </row>
    <row r="59" spans="1:8">
      <c r="A59" s="13">
        <v>4926</v>
      </c>
      <c r="B59" s="13">
        <v>7759</v>
      </c>
      <c r="C59" s="13">
        <v>7771</v>
      </c>
      <c r="E59" s="5">
        <f t="shared" si="18"/>
        <v>0.63389525157637372</v>
      </c>
      <c r="F59" s="5">
        <f t="shared" si="19"/>
        <v>0.99845579719469824</v>
      </c>
      <c r="H59" s="26" t="s">
        <v>123</v>
      </c>
    </row>
    <row r="60" spans="1:8">
      <c r="A60" s="13">
        <v>4808</v>
      </c>
      <c r="B60" s="13">
        <v>7608</v>
      </c>
      <c r="C60" s="13">
        <v>7668</v>
      </c>
      <c r="E60" s="5">
        <f t="shared" si="18"/>
        <v>0.62702138758476789</v>
      </c>
      <c r="F60" s="5">
        <f t="shared" si="19"/>
        <v>0.99217527386541471</v>
      </c>
      <c r="H60" s="26" t="s">
        <v>123</v>
      </c>
    </row>
    <row r="61" spans="1:8">
      <c r="A61" s="13">
        <v>5277</v>
      </c>
      <c r="B61" s="13">
        <v>8418</v>
      </c>
      <c r="C61" s="13">
        <v>8303</v>
      </c>
      <c r="E61" s="5">
        <f t="shared" si="18"/>
        <v>0.63555341442851976</v>
      </c>
      <c r="F61" s="5">
        <f t="shared" si="19"/>
        <v>1.0138504155124655</v>
      </c>
      <c r="H61" s="26" t="s">
        <v>123</v>
      </c>
    </row>
    <row r="62" spans="1:8">
      <c r="A62" s="13">
        <v>5178</v>
      </c>
      <c r="B62" s="13">
        <v>8089</v>
      </c>
      <c r="C62" s="13">
        <v>8302</v>
      </c>
      <c r="E62" s="5">
        <f t="shared" si="18"/>
        <v>0.62370513129366423</v>
      </c>
      <c r="F62" s="5">
        <f t="shared" si="19"/>
        <v>0.97434353167911347</v>
      </c>
      <c r="H62" s="26" t="s">
        <v>123</v>
      </c>
    </row>
    <row r="63" spans="1:8">
      <c r="A63" s="13">
        <v>5281</v>
      </c>
      <c r="B63" s="13">
        <v>8311</v>
      </c>
      <c r="C63" s="13">
        <v>8319</v>
      </c>
      <c r="E63" s="5">
        <f t="shared" si="18"/>
        <v>0.63481187642745518</v>
      </c>
      <c r="F63" s="5">
        <f t="shared" si="19"/>
        <v>0.99903834595504271</v>
      </c>
      <c r="H63" s="26" t="s">
        <v>123</v>
      </c>
    </row>
    <row r="64" spans="1:8">
      <c r="A64" s="13">
        <v>5167</v>
      </c>
      <c r="B64" s="13">
        <v>8112</v>
      </c>
      <c r="C64" s="13">
        <v>8309</v>
      </c>
      <c r="E64" s="5">
        <f t="shared" ref="E64:E124" si="20">A64/C64</f>
        <v>0.62185581899145503</v>
      </c>
      <c r="F64" s="5">
        <f t="shared" ref="F64:F124" si="21">B64/C64</f>
        <v>0.97629076904561318</v>
      </c>
      <c r="H64" s="26" t="s">
        <v>123</v>
      </c>
    </row>
    <row r="65" spans="1:8">
      <c r="A65" s="15">
        <v>5187</v>
      </c>
      <c r="B65" s="15">
        <v>8131</v>
      </c>
      <c r="C65" s="15">
        <v>8345</v>
      </c>
      <c r="E65" s="5">
        <f t="shared" si="20"/>
        <v>0.62156980227681247</v>
      </c>
      <c r="F65" s="5">
        <f t="shared" si="21"/>
        <v>0.97435590173756736</v>
      </c>
      <c r="H65" s="26" t="s">
        <v>123</v>
      </c>
    </row>
    <row r="66" spans="1:8">
      <c r="A66" s="15">
        <v>5008</v>
      </c>
      <c r="B66" s="15">
        <v>7780</v>
      </c>
      <c r="C66" s="15">
        <v>7888</v>
      </c>
      <c r="E66" s="5">
        <f t="shared" si="20"/>
        <v>0.63488843813387419</v>
      </c>
      <c r="F66" s="5">
        <f t="shared" si="21"/>
        <v>0.98630831643002026</v>
      </c>
      <c r="H66" s="26" t="s">
        <v>123</v>
      </c>
    </row>
    <row r="67" spans="1:8">
      <c r="A67" s="15">
        <v>5733</v>
      </c>
      <c r="B67" s="15">
        <v>8884</v>
      </c>
      <c r="C67" s="15">
        <v>9117</v>
      </c>
      <c r="E67" s="5">
        <f t="shared" si="20"/>
        <v>0.62882527147087863</v>
      </c>
      <c r="F67" s="5">
        <f t="shared" si="21"/>
        <v>0.9744433475924098</v>
      </c>
      <c r="H67" s="26" t="s">
        <v>123</v>
      </c>
    </row>
    <row r="68" spans="1:8">
      <c r="A68" s="15">
        <v>5243</v>
      </c>
      <c r="B68" s="15">
        <v>8032</v>
      </c>
      <c r="C68" s="15">
        <v>8279</v>
      </c>
      <c r="E68" s="5">
        <f t="shared" si="20"/>
        <v>0.63328904457060031</v>
      </c>
      <c r="F68" s="5">
        <f t="shared" si="21"/>
        <v>0.97016547892257521</v>
      </c>
      <c r="H68" s="26" t="s">
        <v>123</v>
      </c>
    </row>
    <row r="69" spans="1:8">
      <c r="A69" s="15">
        <v>5197</v>
      </c>
      <c r="B69" s="15">
        <v>8038</v>
      </c>
      <c r="C69" s="15">
        <v>8148</v>
      </c>
      <c r="E69" s="5">
        <f t="shared" si="20"/>
        <v>0.63782523318605788</v>
      </c>
      <c r="F69" s="5">
        <f t="shared" si="21"/>
        <v>0.9864997545409917</v>
      </c>
      <c r="H69" s="26" t="s">
        <v>123</v>
      </c>
    </row>
    <row r="70" spans="1:8">
      <c r="A70" s="15">
        <v>9576</v>
      </c>
      <c r="B70" s="15">
        <v>14571</v>
      </c>
      <c r="C70" s="15">
        <v>15480</v>
      </c>
      <c r="E70" s="5">
        <f t="shared" si="20"/>
        <v>0.61860465116279073</v>
      </c>
      <c r="F70" s="5">
        <f t="shared" si="21"/>
        <v>0.94127906976744191</v>
      </c>
      <c r="H70" s="26" t="s">
        <v>123</v>
      </c>
    </row>
    <row r="71" spans="1:8">
      <c r="A71" s="15">
        <v>5073</v>
      </c>
      <c r="B71" s="15">
        <v>8000</v>
      </c>
      <c r="C71" s="15">
        <v>8015</v>
      </c>
      <c r="E71" s="5">
        <f t="shared" si="20"/>
        <v>0.6329382407985028</v>
      </c>
      <c r="F71" s="5">
        <f t="shared" si="21"/>
        <v>0.99812850904553962</v>
      </c>
      <c r="H71" s="26" t="s">
        <v>123</v>
      </c>
    </row>
    <row r="72" spans="1:8">
      <c r="A72" s="15">
        <v>1506</v>
      </c>
      <c r="B72" s="15">
        <v>2331</v>
      </c>
      <c r="C72" s="15">
        <v>2236</v>
      </c>
      <c r="E72" s="5">
        <f t="shared" si="20"/>
        <v>0.67352415026833634</v>
      </c>
      <c r="F72" s="5">
        <f t="shared" si="21"/>
        <v>1.0424865831842576</v>
      </c>
      <c r="H72" s="26" t="s">
        <v>123</v>
      </c>
    </row>
    <row r="73" spans="1:8">
      <c r="A73" s="15">
        <v>69</v>
      </c>
      <c r="B73" s="15">
        <v>72</v>
      </c>
      <c r="C73" s="15">
        <v>69</v>
      </c>
      <c r="E73" s="5">
        <f t="shared" si="20"/>
        <v>1</v>
      </c>
      <c r="F73" s="5">
        <f t="shared" si="21"/>
        <v>1.0434782608695652</v>
      </c>
      <c r="H73" s="27" t="s">
        <v>130</v>
      </c>
    </row>
    <row r="74" spans="1:8">
      <c r="A74" s="15">
        <v>4591</v>
      </c>
      <c r="B74" s="15">
        <v>6993</v>
      </c>
      <c r="C74" s="15">
        <v>7422</v>
      </c>
      <c r="E74" s="5">
        <f t="shared" si="20"/>
        <v>0.61856642414443541</v>
      </c>
      <c r="F74" s="5">
        <f t="shared" si="21"/>
        <v>0.94219886822958776</v>
      </c>
      <c r="H74" s="26" t="s">
        <v>123</v>
      </c>
    </row>
    <row r="75" spans="1:8">
      <c r="A75" s="17">
        <v>4981</v>
      </c>
      <c r="B75" s="17">
        <v>7543</v>
      </c>
      <c r="C75" s="17">
        <v>8112</v>
      </c>
      <c r="E75" s="5">
        <f t="shared" si="20"/>
        <v>0.6140285996055227</v>
      </c>
      <c r="F75" s="5">
        <f t="shared" si="21"/>
        <v>0.92985700197238663</v>
      </c>
      <c r="H75" s="26" t="s">
        <v>123</v>
      </c>
    </row>
    <row r="76" spans="1:8">
      <c r="A76" s="17">
        <v>5162</v>
      </c>
      <c r="B76" s="17">
        <v>7803</v>
      </c>
      <c r="C76" s="17">
        <v>8184</v>
      </c>
      <c r="E76" s="5">
        <f t="shared" si="20"/>
        <v>0.63074291300097751</v>
      </c>
      <c r="F76" s="5">
        <f t="shared" si="21"/>
        <v>0.95344574780058655</v>
      </c>
      <c r="H76" s="26" t="s">
        <v>123</v>
      </c>
    </row>
    <row r="77" spans="1:8">
      <c r="A77" s="17">
        <v>5036</v>
      </c>
      <c r="B77" s="17">
        <v>7234</v>
      </c>
      <c r="C77" s="17">
        <v>8261</v>
      </c>
      <c r="E77" s="5">
        <f t="shared" si="20"/>
        <v>0.60961142718799177</v>
      </c>
      <c r="F77" s="5">
        <f t="shared" si="21"/>
        <v>0.87568091030141626</v>
      </c>
      <c r="H77" s="26" t="s">
        <v>123</v>
      </c>
    </row>
    <row r="78" spans="1:8">
      <c r="A78" s="17">
        <v>5083</v>
      </c>
      <c r="B78" s="17">
        <v>7723</v>
      </c>
      <c r="C78" s="17">
        <v>8209</v>
      </c>
      <c r="E78" s="5">
        <f t="shared" si="20"/>
        <v>0.61919844073577779</v>
      </c>
      <c r="F78" s="5">
        <f t="shared" si="21"/>
        <v>0.94079668656352788</v>
      </c>
      <c r="H78" s="26" t="s">
        <v>123</v>
      </c>
    </row>
    <row r="79" spans="1:8">
      <c r="A79" s="17">
        <v>4873</v>
      </c>
      <c r="B79" s="17">
        <v>6264</v>
      </c>
      <c r="C79" s="17">
        <v>8075</v>
      </c>
      <c r="E79" s="5">
        <f t="shared" si="20"/>
        <v>0.60346749226006191</v>
      </c>
      <c r="F79" s="5">
        <f t="shared" si="21"/>
        <v>0.77572755417956651</v>
      </c>
      <c r="H79" s="26" t="s">
        <v>123</v>
      </c>
    </row>
    <row r="80" spans="1:8">
      <c r="A80" s="17">
        <v>4862</v>
      </c>
      <c r="B80" s="17">
        <v>7352</v>
      </c>
      <c r="C80" s="17">
        <v>7653</v>
      </c>
      <c r="E80" s="5">
        <f t="shared" si="20"/>
        <v>0.63530641578465963</v>
      </c>
      <c r="F80" s="5">
        <f t="shared" si="21"/>
        <v>0.96066901868548282</v>
      </c>
      <c r="H80" s="26" t="s">
        <v>123</v>
      </c>
    </row>
    <row r="81" spans="1:16">
      <c r="A81" s="17">
        <v>4792</v>
      </c>
      <c r="B81" s="17">
        <v>7263</v>
      </c>
      <c r="C81" s="17">
        <v>7675</v>
      </c>
      <c r="E81" s="5">
        <f t="shared" si="20"/>
        <v>0.62436482084690559</v>
      </c>
      <c r="F81" s="5">
        <f t="shared" si="21"/>
        <v>0.94631921824104237</v>
      </c>
      <c r="H81" s="26" t="s">
        <v>123</v>
      </c>
    </row>
    <row r="82" spans="1:16">
      <c r="A82" s="17">
        <v>3296</v>
      </c>
      <c r="B82" s="17">
        <v>5025</v>
      </c>
      <c r="C82" s="17">
        <v>5125</v>
      </c>
      <c r="E82" s="5">
        <f t="shared" si="20"/>
        <v>0.64312195121951221</v>
      </c>
      <c r="F82" s="5">
        <f t="shared" si="21"/>
        <v>0.98048780487804876</v>
      </c>
      <c r="H82" s="26" t="s">
        <v>123</v>
      </c>
    </row>
    <row r="83" spans="1:16">
      <c r="A83" s="17">
        <v>4640</v>
      </c>
      <c r="B83" s="17">
        <v>7014</v>
      </c>
      <c r="C83" s="17">
        <v>7663</v>
      </c>
      <c r="E83" s="5">
        <f t="shared" si="20"/>
        <v>0.60550698159989558</v>
      </c>
      <c r="F83" s="5">
        <f t="shared" si="21"/>
        <v>0.91530732089260081</v>
      </c>
      <c r="H83" s="26" t="s">
        <v>123</v>
      </c>
    </row>
    <row r="84" spans="1:16">
      <c r="A84" s="17">
        <v>4883</v>
      </c>
      <c r="B84" s="17">
        <v>6985</v>
      </c>
      <c r="C84" s="17">
        <v>7929</v>
      </c>
      <c r="E84" s="5">
        <f t="shared" si="20"/>
        <v>0.61584058519359319</v>
      </c>
      <c r="F84" s="5">
        <f t="shared" si="21"/>
        <v>0.88094337243031906</v>
      </c>
      <c r="H84" s="26" t="s">
        <v>123</v>
      </c>
    </row>
    <row r="85" spans="1:16">
      <c r="A85" s="18">
        <v>4261</v>
      </c>
      <c r="B85" s="18">
        <v>5627</v>
      </c>
      <c r="C85" s="18">
        <v>7536</v>
      </c>
      <c r="E85" s="5">
        <f t="shared" si="20"/>
        <v>0.56541932059447986</v>
      </c>
      <c r="F85" s="5">
        <f t="shared" si="21"/>
        <v>0.74668259023354566</v>
      </c>
      <c r="H85" s="26" t="s">
        <v>123</v>
      </c>
    </row>
    <row r="86" spans="1:16">
      <c r="A86" s="18">
        <v>688</v>
      </c>
      <c r="B86" s="18">
        <v>6520</v>
      </c>
      <c r="C86" s="18">
        <v>8516</v>
      </c>
      <c r="E86" s="5">
        <f t="shared" si="20"/>
        <v>8.0789102865194931E-2</v>
      </c>
      <c r="F86" s="5">
        <f t="shared" si="21"/>
        <v>0.76561766087364957</v>
      </c>
      <c r="H86" s="27" t="s">
        <v>124</v>
      </c>
      <c r="P86" s="29" t="s">
        <v>82</v>
      </c>
    </row>
    <row r="87" spans="1:16">
      <c r="A87" s="18">
        <v>413</v>
      </c>
      <c r="B87" s="18">
        <v>881</v>
      </c>
      <c r="C87" s="18">
        <v>8479</v>
      </c>
      <c r="E87" s="5">
        <f t="shared" si="20"/>
        <v>4.8708574124307111E-2</v>
      </c>
      <c r="F87" s="5">
        <f t="shared" si="21"/>
        <v>0.10390376223611275</v>
      </c>
      <c r="H87" s="27" t="s">
        <v>124</v>
      </c>
      <c r="P87">
        <v>10</v>
      </c>
    </row>
    <row r="88" spans="1:16">
      <c r="A88" s="18">
        <v>2525</v>
      </c>
      <c r="B88" s="18">
        <v>5144</v>
      </c>
      <c r="C88" s="18">
        <v>8466</v>
      </c>
      <c r="E88" s="5">
        <f t="shared" si="20"/>
        <v>0.29825183085282303</v>
      </c>
      <c r="F88" s="5">
        <f t="shared" si="21"/>
        <v>0.60760689818095914</v>
      </c>
      <c r="H88" s="27" t="s">
        <v>124</v>
      </c>
      <c r="N88" s="29" t="s">
        <v>125</v>
      </c>
      <c r="O88" s="29" t="s">
        <v>126</v>
      </c>
    </row>
    <row r="89" spans="1:16">
      <c r="A89" s="18">
        <v>651</v>
      </c>
      <c r="B89" s="18">
        <v>5340</v>
      </c>
      <c r="C89" s="18">
        <v>8074</v>
      </c>
      <c r="E89" s="5">
        <f t="shared" si="20"/>
        <v>8.0629180084220958E-2</v>
      </c>
      <c r="F89" s="5">
        <f t="shared" si="21"/>
        <v>0.66138221451572954</v>
      </c>
      <c r="H89" s="27" t="s">
        <v>124</v>
      </c>
      <c r="N89">
        <v>0.3987</v>
      </c>
      <c r="O89">
        <v>2</v>
      </c>
      <c r="P89">
        <f>O89/$P$87</f>
        <v>0.2</v>
      </c>
    </row>
    <row r="90" spans="1:16">
      <c r="A90" s="18">
        <v>3991</v>
      </c>
      <c r="B90" s="18">
        <v>5814</v>
      </c>
      <c r="C90" s="18">
        <v>7675</v>
      </c>
      <c r="E90" s="5">
        <f t="shared" si="20"/>
        <v>0.52</v>
      </c>
      <c r="F90" s="5">
        <f t="shared" si="21"/>
        <v>0.75752442996742675</v>
      </c>
      <c r="H90" s="26" t="s">
        <v>123</v>
      </c>
      <c r="N90">
        <v>3.62</v>
      </c>
      <c r="O90">
        <v>2</v>
      </c>
      <c r="P90">
        <f>O90/$P$87</f>
        <v>0.2</v>
      </c>
    </row>
    <row r="91" spans="1:16">
      <c r="A91" s="18">
        <v>433</v>
      </c>
      <c r="B91" s="18">
        <v>882</v>
      </c>
      <c r="C91" s="18">
        <v>8625</v>
      </c>
      <c r="E91" s="5">
        <f t="shared" si="20"/>
        <v>5.0202898550724635E-2</v>
      </c>
      <c r="F91" s="5">
        <f t="shared" si="21"/>
        <v>0.10226086956521739</v>
      </c>
      <c r="H91" s="27" t="s">
        <v>124</v>
      </c>
      <c r="N91">
        <v>17.3</v>
      </c>
      <c r="O91">
        <v>13</v>
      </c>
      <c r="P91">
        <f>O91/$P$87</f>
        <v>1.3</v>
      </c>
    </row>
    <row r="92" spans="1:16">
      <c r="A92" s="18">
        <v>4244</v>
      </c>
      <c r="B92" s="18">
        <v>6599</v>
      </c>
      <c r="C92" s="18">
        <v>7221</v>
      </c>
      <c r="E92" s="5">
        <f t="shared" si="20"/>
        <v>0.5877302312699072</v>
      </c>
      <c r="F92" s="5">
        <f t="shared" si="21"/>
        <v>0.913862345935466</v>
      </c>
      <c r="H92" s="26" t="s">
        <v>123</v>
      </c>
      <c r="N92">
        <v>20</v>
      </c>
      <c r="O92">
        <v>20</v>
      </c>
      <c r="P92">
        <v>21</v>
      </c>
    </row>
    <row r="93" spans="1:16">
      <c r="A93" s="18">
        <v>447</v>
      </c>
      <c r="B93" s="18">
        <v>2450</v>
      </c>
      <c r="C93" s="18">
        <v>6961</v>
      </c>
      <c r="E93" s="5">
        <f t="shared" si="20"/>
        <v>6.4214911650624915E-2</v>
      </c>
      <c r="F93" s="5">
        <f t="shared" si="21"/>
        <v>0.35196092515443184</v>
      </c>
      <c r="H93" s="27" t="s">
        <v>124</v>
      </c>
    </row>
    <row r="94" spans="1:16">
      <c r="A94" s="18">
        <v>3671</v>
      </c>
      <c r="B94" s="18">
        <v>1409</v>
      </c>
      <c r="C94" s="18">
        <v>6866</v>
      </c>
      <c r="E94" s="5">
        <f t="shared" si="20"/>
        <v>0.53466355956889022</v>
      </c>
      <c r="F94" s="5">
        <f t="shared" si="21"/>
        <v>0.20521409845616079</v>
      </c>
      <c r="H94" s="27" t="s">
        <v>124</v>
      </c>
    </row>
    <row r="95" spans="1:16">
      <c r="A95" s="20">
        <v>4156</v>
      </c>
      <c r="B95" s="20">
        <v>5657</v>
      </c>
      <c r="C95" s="20">
        <v>8764</v>
      </c>
      <c r="E95" s="5">
        <f t="shared" si="20"/>
        <v>0.47421268827019625</v>
      </c>
      <c r="F95" s="5">
        <f t="shared" si="21"/>
        <v>0.64548151528982201</v>
      </c>
      <c r="H95" s="26" t="s">
        <v>123</v>
      </c>
    </row>
    <row r="96" spans="1:16">
      <c r="A96" s="20">
        <v>346</v>
      </c>
      <c r="B96" s="20">
        <v>744</v>
      </c>
      <c r="C96" s="20">
        <v>7207</v>
      </c>
      <c r="E96" s="5">
        <f t="shared" si="20"/>
        <v>4.8008880255307342E-2</v>
      </c>
      <c r="F96" s="5">
        <f t="shared" si="21"/>
        <v>0.10323296794782851</v>
      </c>
      <c r="H96" s="27" t="s">
        <v>124</v>
      </c>
    </row>
    <row r="97" spans="1:8">
      <c r="A97" s="20">
        <v>460</v>
      </c>
      <c r="B97" s="20">
        <v>923</v>
      </c>
      <c r="C97" s="20">
        <v>8656</v>
      </c>
      <c r="E97" s="5">
        <f t="shared" si="20"/>
        <v>5.3142329020332717E-2</v>
      </c>
      <c r="F97" s="5">
        <f t="shared" si="21"/>
        <v>0.10663123844731978</v>
      </c>
      <c r="H97" s="27" t="s">
        <v>124</v>
      </c>
    </row>
    <row r="98" spans="1:8">
      <c r="A98" s="20">
        <v>391</v>
      </c>
      <c r="B98" s="20">
        <v>842</v>
      </c>
      <c r="C98" s="20">
        <v>7868</v>
      </c>
      <c r="E98" s="5">
        <f t="shared" si="20"/>
        <v>4.9694966954753429E-2</v>
      </c>
      <c r="F98" s="5">
        <f t="shared" si="21"/>
        <v>0.10701576004067108</v>
      </c>
      <c r="H98" s="27" t="s">
        <v>124</v>
      </c>
    </row>
    <row r="99" spans="1:8">
      <c r="A99" s="20">
        <v>407</v>
      </c>
      <c r="B99" s="20">
        <v>860</v>
      </c>
      <c r="C99" s="20">
        <v>8089</v>
      </c>
      <c r="E99" s="5">
        <f t="shared" si="20"/>
        <v>5.0315242922487326E-2</v>
      </c>
      <c r="F99" s="5">
        <f t="shared" si="21"/>
        <v>0.10631722091729509</v>
      </c>
      <c r="H99" s="27" t="s">
        <v>124</v>
      </c>
    </row>
    <row r="100" spans="1:8">
      <c r="A100" s="20">
        <v>362</v>
      </c>
      <c r="B100" s="20">
        <v>743</v>
      </c>
      <c r="C100" s="20">
        <v>7484</v>
      </c>
      <c r="E100" s="5">
        <f t="shared" si="20"/>
        <v>4.8369855692143242E-2</v>
      </c>
      <c r="F100" s="5">
        <f t="shared" si="21"/>
        <v>9.9278460716194547E-2</v>
      </c>
      <c r="H100" s="27" t="s">
        <v>124</v>
      </c>
    </row>
    <row r="101" spans="1:8">
      <c r="A101" s="20">
        <v>358</v>
      </c>
      <c r="B101" s="20">
        <v>763</v>
      </c>
      <c r="C101" s="20">
        <v>7499</v>
      </c>
      <c r="E101" s="5">
        <f t="shared" si="20"/>
        <v>4.7739698626483529E-2</v>
      </c>
      <c r="F101" s="5">
        <f t="shared" si="21"/>
        <v>0.10174689958661155</v>
      </c>
      <c r="H101" s="27" t="s">
        <v>124</v>
      </c>
    </row>
    <row r="102" spans="1:8">
      <c r="A102" s="20">
        <v>329</v>
      </c>
      <c r="B102" s="20">
        <v>707</v>
      </c>
      <c r="C102" s="20">
        <v>6658</v>
      </c>
      <c r="E102" s="5">
        <f t="shared" si="20"/>
        <v>4.9414238510063081E-2</v>
      </c>
      <c r="F102" s="5">
        <f t="shared" si="21"/>
        <v>0.10618804445779513</v>
      </c>
      <c r="H102" s="27" t="s">
        <v>124</v>
      </c>
    </row>
    <row r="103" spans="1:8">
      <c r="A103" s="20">
        <v>368</v>
      </c>
      <c r="B103" s="20">
        <v>776</v>
      </c>
      <c r="C103" s="20">
        <v>7598</v>
      </c>
      <c r="E103" s="5">
        <f t="shared" si="20"/>
        <v>4.8433798367991575E-2</v>
      </c>
      <c r="F103" s="5">
        <f t="shared" si="21"/>
        <v>0.10213214003685181</v>
      </c>
      <c r="H103" s="27" t="s">
        <v>124</v>
      </c>
    </row>
    <row r="104" spans="1:8">
      <c r="A104" s="20">
        <v>330</v>
      </c>
      <c r="B104" s="20">
        <v>690</v>
      </c>
      <c r="C104" s="20">
        <v>6731</v>
      </c>
      <c r="E104" s="5">
        <f t="shared" si="20"/>
        <v>4.9026890506611201E-2</v>
      </c>
      <c r="F104" s="5">
        <f t="shared" si="21"/>
        <v>0.10251077105927797</v>
      </c>
      <c r="H104" s="27" t="s">
        <v>124</v>
      </c>
    </row>
    <row r="105" spans="1:8">
      <c r="A105" s="22">
        <v>381</v>
      </c>
      <c r="B105" s="22">
        <v>789</v>
      </c>
      <c r="C105" s="22">
        <v>7818</v>
      </c>
      <c r="E105" s="5">
        <f t="shared" si="20"/>
        <v>4.8733691481197237E-2</v>
      </c>
      <c r="F105" s="5">
        <f t="shared" si="21"/>
        <v>0.10092095165003838</v>
      </c>
      <c r="H105" s="27" t="s">
        <v>124</v>
      </c>
    </row>
    <row r="106" spans="1:8">
      <c r="A106" s="22">
        <v>339</v>
      </c>
      <c r="B106" s="22">
        <v>703</v>
      </c>
      <c r="C106" s="22">
        <v>6897</v>
      </c>
      <c r="E106" s="5">
        <f t="shared" si="20"/>
        <v>4.9151805132666378E-2</v>
      </c>
      <c r="F106" s="5">
        <f t="shared" si="21"/>
        <v>0.10192837465564739</v>
      </c>
      <c r="H106" s="27" t="s">
        <v>124</v>
      </c>
    </row>
    <row r="107" spans="1:8">
      <c r="A107" s="22">
        <v>421</v>
      </c>
      <c r="B107" s="22">
        <v>890</v>
      </c>
      <c r="C107" s="22">
        <v>8719</v>
      </c>
      <c r="E107" s="5">
        <f t="shared" si="20"/>
        <v>4.8285353824979928E-2</v>
      </c>
      <c r="F107" s="5">
        <f t="shared" si="21"/>
        <v>0.10207592613831862</v>
      </c>
      <c r="H107" s="27" t="s">
        <v>124</v>
      </c>
    </row>
    <row r="108" spans="1:8">
      <c r="A108" s="22">
        <v>366</v>
      </c>
      <c r="B108" s="22">
        <v>754</v>
      </c>
      <c r="C108" s="22">
        <v>7540</v>
      </c>
      <c r="E108" s="5">
        <f t="shared" si="20"/>
        <v>4.8541114058355435E-2</v>
      </c>
      <c r="F108" s="5">
        <f t="shared" si="21"/>
        <v>0.1</v>
      </c>
      <c r="H108" s="27" t="s">
        <v>124</v>
      </c>
    </row>
    <row r="109" spans="1:8">
      <c r="A109" s="22">
        <v>385</v>
      </c>
      <c r="B109" s="22">
        <v>791</v>
      </c>
      <c r="C109" s="22">
        <v>7993</v>
      </c>
      <c r="E109" s="5">
        <f t="shared" si="20"/>
        <v>4.8167146252971353E-2</v>
      </c>
      <c r="F109" s="5">
        <f t="shared" si="21"/>
        <v>9.8961591392468407E-2</v>
      </c>
      <c r="H109" s="27" t="s">
        <v>124</v>
      </c>
    </row>
    <row r="110" spans="1:8">
      <c r="A110" s="22">
        <v>366</v>
      </c>
      <c r="B110" s="22">
        <v>770</v>
      </c>
      <c r="C110" s="22">
        <v>7696</v>
      </c>
      <c r="E110" s="5">
        <f t="shared" si="20"/>
        <v>4.755717255717256E-2</v>
      </c>
      <c r="F110" s="5">
        <f t="shared" si="21"/>
        <v>0.10005197505197505</v>
      </c>
      <c r="H110" s="27" t="s">
        <v>124</v>
      </c>
    </row>
    <row r="111" spans="1:8">
      <c r="A111" s="22">
        <v>334</v>
      </c>
      <c r="B111" s="22">
        <v>723</v>
      </c>
      <c r="C111" s="22">
        <v>6828</v>
      </c>
      <c r="E111" s="5">
        <f t="shared" si="20"/>
        <v>4.8916227299355595E-2</v>
      </c>
      <c r="F111" s="5">
        <f t="shared" si="21"/>
        <v>0.10588752196836555</v>
      </c>
      <c r="H111" s="27" t="s">
        <v>124</v>
      </c>
    </row>
    <row r="112" spans="1:8">
      <c r="A112" s="22">
        <v>3514</v>
      </c>
      <c r="B112" s="22">
        <v>1411</v>
      </c>
      <c r="C112" s="22">
        <v>7709</v>
      </c>
      <c r="E112" s="5">
        <f t="shared" si="20"/>
        <v>0.45583084706187571</v>
      </c>
      <c r="F112" s="5">
        <f t="shared" si="21"/>
        <v>0.18303281878324038</v>
      </c>
      <c r="H112" s="27" t="s">
        <v>124</v>
      </c>
    </row>
    <row r="113" spans="1:8">
      <c r="A113" s="22">
        <v>369</v>
      </c>
      <c r="B113" s="22">
        <v>829</v>
      </c>
      <c r="C113" s="22">
        <v>8047</v>
      </c>
      <c r="E113" s="5">
        <f t="shared" si="20"/>
        <v>4.585559835963713E-2</v>
      </c>
      <c r="F113" s="5">
        <f t="shared" si="21"/>
        <v>0.10301975891636635</v>
      </c>
      <c r="H113" s="27" t="s">
        <v>124</v>
      </c>
    </row>
    <row r="114" spans="1:8">
      <c r="A114" s="22">
        <v>461</v>
      </c>
      <c r="B114" s="22">
        <v>3050</v>
      </c>
      <c r="C114" s="22">
        <v>6863</v>
      </c>
      <c r="E114" s="5">
        <f t="shared" si="20"/>
        <v>6.7171790762057412E-2</v>
      </c>
      <c r="F114" s="5">
        <f t="shared" si="21"/>
        <v>0.44441206469473993</v>
      </c>
      <c r="H114" s="27" t="s">
        <v>124</v>
      </c>
    </row>
    <row r="115" spans="1:8">
      <c r="A115" s="21">
        <v>449</v>
      </c>
      <c r="B115" s="21">
        <v>966</v>
      </c>
      <c r="C115" s="21">
        <v>8626</v>
      </c>
      <c r="E115" s="5">
        <f t="shared" si="20"/>
        <v>5.2051936007419426E-2</v>
      </c>
      <c r="F115" s="5">
        <f t="shared" si="21"/>
        <v>0.11198701599814515</v>
      </c>
      <c r="H115" s="27" t="s">
        <v>124</v>
      </c>
    </row>
    <row r="116" spans="1:8">
      <c r="A116" s="21">
        <v>402</v>
      </c>
      <c r="B116" s="21">
        <v>851</v>
      </c>
      <c r="C116" s="21">
        <v>7781</v>
      </c>
      <c r="E116" s="5">
        <f t="shared" si="20"/>
        <v>5.1664310499935744E-2</v>
      </c>
      <c r="F116" s="5">
        <f t="shared" si="21"/>
        <v>0.10936897571006297</v>
      </c>
      <c r="H116" s="27" t="s">
        <v>124</v>
      </c>
    </row>
    <row r="117" spans="1:8">
      <c r="A117" s="21">
        <v>414</v>
      </c>
      <c r="B117" s="21">
        <v>888</v>
      </c>
      <c r="C117" s="21">
        <v>8739</v>
      </c>
      <c r="E117" s="5">
        <f t="shared" si="20"/>
        <v>4.7373841400617921E-2</v>
      </c>
      <c r="F117" s="5">
        <f t="shared" si="21"/>
        <v>0.10161345691726742</v>
      </c>
      <c r="H117" s="27" t="s">
        <v>124</v>
      </c>
    </row>
    <row r="118" spans="1:8">
      <c r="A118" s="21">
        <v>398</v>
      </c>
      <c r="B118" s="21">
        <v>825</v>
      </c>
      <c r="C118" s="21">
        <v>7897</v>
      </c>
      <c r="E118" s="5">
        <f t="shared" si="20"/>
        <v>5.0398885652779536E-2</v>
      </c>
      <c r="F118" s="5">
        <f t="shared" si="21"/>
        <v>0.10447005191845005</v>
      </c>
      <c r="H118" s="27" t="s">
        <v>124</v>
      </c>
    </row>
    <row r="119" spans="1:8">
      <c r="A119" s="21">
        <v>348</v>
      </c>
      <c r="B119" s="21">
        <v>775</v>
      </c>
      <c r="C119" s="21">
        <v>7333</v>
      </c>
      <c r="E119" s="5">
        <f t="shared" si="20"/>
        <v>4.7456702577389882E-2</v>
      </c>
      <c r="F119" s="5">
        <f t="shared" si="21"/>
        <v>0.10568662211918724</v>
      </c>
      <c r="H119" s="27" t="s">
        <v>124</v>
      </c>
    </row>
    <row r="120" spans="1:8">
      <c r="A120" s="21">
        <v>431</v>
      </c>
      <c r="B120" s="21">
        <v>861</v>
      </c>
      <c r="C120" s="21">
        <v>8403</v>
      </c>
      <c r="E120" s="5">
        <f t="shared" si="20"/>
        <v>5.1291205521837441E-2</v>
      </c>
      <c r="F120" s="5">
        <f t="shared" si="21"/>
        <v>0.10246340592645484</v>
      </c>
      <c r="H120" s="27" t="s">
        <v>124</v>
      </c>
    </row>
    <row r="121" spans="1:8">
      <c r="A121" s="21">
        <v>343</v>
      </c>
      <c r="B121" s="21">
        <v>719</v>
      </c>
      <c r="C121" s="21">
        <v>7002</v>
      </c>
      <c r="E121" s="5">
        <f t="shared" si="20"/>
        <v>4.8986003998857469E-2</v>
      </c>
      <c r="F121" s="5">
        <f t="shared" si="21"/>
        <v>0.10268494715795487</v>
      </c>
      <c r="H121" s="27" t="s">
        <v>124</v>
      </c>
    </row>
    <row r="122" spans="1:8">
      <c r="A122" s="21">
        <v>296</v>
      </c>
      <c r="B122" s="21">
        <v>605</v>
      </c>
      <c r="C122" s="21">
        <v>5729</v>
      </c>
      <c r="E122" s="5">
        <f t="shared" si="20"/>
        <v>5.166695758422063E-2</v>
      </c>
      <c r="F122" s="5">
        <f t="shared" si="21"/>
        <v>0.10560307208936988</v>
      </c>
      <c r="H122" s="27" t="s">
        <v>124</v>
      </c>
    </row>
    <row r="123" spans="1:8">
      <c r="A123" s="21">
        <v>356</v>
      </c>
      <c r="B123" s="21">
        <v>748</v>
      </c>
      <c r="C123" s="21">
        <v>7230</v>
      </c>
      <c r="E123" s="5">
        <f t="shared" si="20"/>
        <v>4.9239280774550483E-2</v>
      </c>
      <c r="F123" s="5">
        <f t="shared" si="21"/>
        <v>0.10345781466113416</v>
      </c>
      <c r="H123" s="27" t="s">
        <v>124</v>
      </c>
    </row>
    <row r="124" spans="1:8">
      <c r="A124" s="21">
        <v>368</v>
      </c>
      <c r="B124" s="21">
        <v>764</v>
      </c>
      <c r="C124" s="21">
        <v>7279</v>
      </c>
      <c r="E124" s="5">
        <f t="shared" si="20"/>
        <v>5.0556395109218298E-2</v>
      </c>
      <c r="F124" s="5">
        <f t="shared" si="21"/>
        <v>0.10495947245500756</v>
      </c>
      <c r="H124" s="27" t="s">
        <v>124</v>
      </c>
    </row>
    <row r="127" spans="1:8">
      <c r="D127" s="28" t="s">
        <v>127</v>
      </c>
      <c r="E127" s="5">
        <f>AVERAGE(E115:E124)</f>
        <v>5.0068551912682682E-2</v>
      </c>
      <c r="F127" s="5">
        <f>AVERAGE(F115:F124)</f>
        <v>0.10522948349530341</v>
      </c>
    </row>
    <row r="128" spans="1:8">
      <c r="D128" s="28" t="s">
        <v>128</v>
      </c>
      <c r="E128" s="5">
        <f>STDEV(E115:E124)</f>
        <v>1.7262668179066848E-3</v>
      </c>
      <c r="F128" s="5">
        <f>STDEV(F115:F124)</f>
        <v>3.234160319050505E-3</v>
      </c>
    </row>
    <row r="129" spans="4:6">
      <c r="D129" s="28" t="s">
        <v>129</v>
      </c>
      <c r="E129" s="5">
        <f>E127+10*E128</f>
        <v>6.7331220091749522E-2</v>
      </c>
      <c r="F129" s="5">
        <f>F127+10*F128</f>
        <v>0.13757108668580847</v>
      </c>
    </row>
  </sheetData>
  <mergeCells count="2">
    <mergeCell ref="E43:F43"/>
    <mergeCell ref="A43:C43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sheet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asquith</dc:creator>
  <cp:lastModifiedBy>Hanley, Quentin</cp:lastModifiedBy>
  <dcterms:created xsi:type="dcterms:W3CDTF">2020-07-13T14:18:18Z</dcterms:created>
  <dcterms:modified xsi:type="dcterms:W3CDTF">2020-07-18T11:52:07Z</dcterms:modified>
</cp:coreProperties>
</file>