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7"/>
  </bookViews>
  <sheets>
    <sheet name="1.All" sheetId="1" r:id="rId1"/>
    <sheet name="2.Rank" sheetId="2" r:id="rId2"/>
    <sheet name="3.Dec" sheetId="4" r:id="rId3"/>
    <sheet name="4.Jan" sheetId="6" r:id="rId4"/>
    <sheet name="5.Feb" sheetId="7" r:id="rId5"/>
    <sheet name="6.Mar" sheetId="9" r:id="rId6"/>
    <sheet name="7.Apr" sheetId="8" r:id="rId7"/>
    <sheet name="8.May" sheetId="10" r:id="rId8"/>
  </sheets>
  <definedNames>
    <definedName name="_xlnm._FilterDatabase" localSheetId="0" hidden="1">'1.All'!$C$1:$C$1206</definedName>
    <definedName name="_xlnm._FilterDatabase" localSheetId="1" hidden="1">'2.Rank'!$A$1:$A$690</definedName>
    <definedName name="_xlnm._FilterDatabase" localSheetId="3" hidden="1">'4.Jan'!$C$1:$C$52</definedName>
    <definedName name="_xlnm._FilterDatabase" localSheetId="4" hidden="1">'5.Feb'!$C$1:$C$76</definedName>
    <definedName name="_xlnm._FilterDatabase" localSheetId="5" hidden="1">'6.Mar'!$C$1:$C$416</definedName>
    <definedName name="_xlnm._FilterDatabase" localSheetId="6" hidden="1">'7.Apr'!$C$1:$C$225</definedName>
    <definedName name="_xlnm._FilterDatabase" localSheetId="7" hidden="1">'8.May'!$C$1:$C$197</definedName>
  </definedNames>
  <calcPr calcId="144525"/>
</workbook>
</file>

<file path=xl/calcChain.xml><?xml version="1.0" encoding="utf-8"?>
<calcChain xmlns="http://schemas.openxmlformats.org/spreadsheetml/2006/main">
  <c r="V7" i="10" l="1"/>
  <c r="V5" i="10"/>
  <c r="V3" i="10"/>
  <c r="V6" i="10"/>
  <c r="V4" i="10"/>
  <c r="V6" i="8"/>
  <c r="V5" i="8"/>
  <c r="V4" i="8"/>
  <c r="V3" i="8"/>
  <c r="V2" i="8"/>
  <c r="V6" i="9"/>
  <c r="V5" i="9"/>
  <c r="V4" i="9"/>
  <c r="V3" i="9"/>
  <c r="V2" i="9"/>
  <c r="V6" i="7"/>
  <c r="V5" i="7"/>
  <c r="V4" i="7"/>
  <c r="V3" i="7"/>
  <c r="V2" i="7"/>
  <c r="V6" i="6"/>
  <c r="V4" i="6"/>
  <c r="V3" i="6"/>
  <c r="V2" i="6"/>
  <c r="L196" i="10"/>
  <c r="L195" i="8"/>
  <c r="J195" i="8"/>
  <c r="K195" i="8"/>
  <c r="H195" i="8"/>
  <c r="J191" i="9"/>
  <c r="K191" i="9"/>
  <c r="L191" i="9"/>
  <c r="H191" i="9"/>
  <c r="L76" i="7"/>
  <c r="J76" i="7"/>
  <c r="K76" i="7"/>
  <c r="H76" i="7"/>
  <c r="K40" i="6"/>
  <c r="H40" i="6"/>
  <c r="K196" i="10" l="1"/>
  <c r="H196" i="10"/>
  <c r="I196" i="10" l="1"/>
  <c r="I195" i="8"/>
  <c r="I191" i="9"/>
  <c r="I76" i="7"/>
  <c r="L40" i="6"/>
  <c r="I40" i="6"/>
  <c r="V5" i="6" s="1"/>
  <c r="N394" i="2" l="1"/>
  <c r="M394" i="2"/>
  <c r="Q911" i="1"/>
  <c r="P911" i="1"/>
  <c r="T274" i="2" l="1"/>
  <c r="N274" i="2"/>
  <c r="M274" i="2"/>
  <c r="J274" i="2"/>
  <c r="T96" i="2"/>
  <c r="N96" i="2"/>
  <c r="M96" i="2"/>
  <c r="J96" i="2"/>
  <c r="T37" i="2"/>
  <c r="N37" i="2"/>
  <c r="J37" i="2"/>
  <c r="T597" i="2"/>
  <c r="N597" i="2"/>
  <c r="M597" i="2"/>
  <c r="J597" i="2"/>
  <c r="T410" i="2"/>
  <c r="N410" i="2"/>
  <c r="M410" i="2"/>
  <c r="J410" i="2"/>
  <c r="T125" i="2"/>
  <c r="N125" i="2"/>
  <c r="M125" i="2"/>
  <c r="J125" i="2"/>
  <c r="T553" i="2"/>
  <c r="N553" i="2"/>
  <c r="M553" i="2"/>
  <c r="J553" i="2"/>
  <c r="T470" i="2"/>
  <c r="N470" i="2"/>
  <c r="M470" i="2"/>
  <c r="J470" i="2"/>
  <c r="T406" i="2"/>
  <c r="N406" i="2"/>
  <c r="M406" i="2"/>
  <c r="J406" i="2"/>
  <c r="T331" i="2"/>
  <c r="N331" i="2"/>
  <c r="M331" i="2"/>
  <c r="J331" i="2"/>
  <c r="T333" i="2"/>
  <c r="N333" i="2"/>
  <c r="M333" i="2"/>
  <c r="J333" i="2"/>
  <c r="T632" i="2"/>
  <c r="N632" i="2"/>
  <c r="J632" i="2"/>
  <c r="T682" i="2"/>
  <c r="N682" i="2"/>
  <c r="M682" i="2"/>
  <c r="J682" i="2"/>
  <c r="T688" i="2"/>
  <c r="N688" i="2"/>
  <c r="M688" i="2"/>
  <c r="J688" i="2"/>
  <c r="T690" i="2"/>
  <c r="N690" i="2"/>
  <c r="M690" i="2"/>
  <c r="J690" i="2"/>
  <c r="T9" i="2"/>
  <c r="N9" i="2"/>
  <c r="M9" i="2"/>
  <c r="J9" i="2"/>
  <c r="T8" i="2"/>
  <c r="N8" i="2"/>
  <c r="M8" i="2"/>
  <c r="J8" i="2"/>
  <c r="T30" i="2"/>
  <c r="N30" i="2"/>
  <c r="J30" i="2"/>
  <c r="T664" i="2"/>
  <c r="N664" i="2"/>
  <c r="M664" i="2"/>
  <c r="J664" i="2"/>
  <c r="T492" i="2"/>
  <c r="N492" i="2"/>
  <c r="M492" i="2"/>
  <c r="J492" i="2"/>
  <c r="T174" i="2"/>
  <c r="N174" i="2"/>
  <c r="J174" i="2"/>
  <c r="T221" i="2"/>
  <c r="N221" i="2"/>
  <c r="M221" i="2"/>
  <c r="J221" i="2"/>
  <c r="T229" i="2"/>
  <c r="N229" i="2"/>
  <c r="M229" i="2"/>
  <c r="J229" i="2"/>
  <c r="T352" i="2"/>
  <c r="N352" i="2"/>
  <c r="J352" i="2"/>
  <c r="T368" i="2"/>
  <c r="N368" i="2"/>
  <c r="M368" i="2"/>
  <c r="J368" i="2"/>
  <c r="T572" i="2"/>
  <c r="N572" i="2"/>
  <c r="M572" i="2"/>
  <c r="J572" i="2"/>
  <c r="T671" i="2"/>
  <c r="N671" i="2"/>
  <c r="J671" i="2"/>
  <c r="T585" i="2"/>
  <c r="N585" i="2"/>
  <c r="M585" i="2"/>
  <c r="J585" i="2"/>
  <c r="T677" i="2"/>
  <c r="N677" i="2"/>
  <c r="M677" i="2"/>
  <c r="J677" i="2"/>
  <c r="T680" i="2"/>
  <c r="N680" i="2"/>
  <c r="J680" i="2"/>
  <c r="T36" i="2"/>
  <c r="N36" i="2"/>
  <c r="M36" i="2"/>
  <c r="J36" i="2"/>
  <c r="T19" i="2"/>
  <c r="N19" i="2"/>
  <c r="M19" i="2"/>
  <c r="J19" i="2"/>
  <c r="T187" i="2"/>
  <c r="N187" i="2"/>
  <c r="M187" i="2"/>
  <c r="J187" i="2"/>
  <c r="T15" i="2"/>
  <c r="N15" i="2"/>
  <c r="M15" i="2"/>
  <c r="J15" i="2"/>
  <c r="T5" i="2"/>
  <c r="N5" i="2"/>
  <c r="M5" i="2"/>
  <c r="J5" i="2"/>
  <c r="T3" i="2"/>
  <c r="N3" i="2"/>
  <c r="M3" i="2"/>
  <c r="J3" i="2"/>
  <c r="T59" i="2"/>
  <c r="N59" i="2"/>
  <c r="M59" i="2"/>
  <c r="J59" i="2"/>
  <c r="T33" i="2"/>
  <c r="N33" i="2"/>
  <c r="M33" i="2"/>
  <c r="J33" i="2"/>
  <c r="T34" i="2"/>
  <c r="N34" i="2"/>
  <c r="M34" i="2"/>
  <c r="J34" i="2"/>
  <c r="T686" i="2"/>
  <c r="N686" i="2"/>
  <c r="M686" i="2"/>
  <c r="J686" i="2"/>
  <c r="T687" i="2"/>
  <c r="N687" i="2"/>
  <c r="M687" i="2"/>
  <c r="J687" i="2"/>
  <c r="T689" i="2"/>
  <c r="N689" i="2"/>
  <c r="J689" i="2"/>
  <c r="T7" i="2"/>
  <c r="N7" i="2"/>
  <c r="M7" i="2"/>
  <c r="J7" i="2"/>
  <c r="T71" i="2"/>
  <c r="N71" i="2"/>
  <c r="M71" i="2"/>
  <c r="J71" i="2"/>
  <c r="T134" i="2"/>
  <c r="N134" i="2"/>
  <c r="J134" i="2"/>
  <c r="T75" i="2"/>
  <c r="N75" i="2"/>
  <c r="M75" i="2"/>
  <c r="J75" i="2"/>
  <c r="T556" i="2"/>
  <c r="N556" i="2"/>
  <c r="M556" i="2"/>
  <c r="J556" i="2"/>
  <c r="T667" i="2"/>
  <c r="N667" i="2"/>
  <c r="J667" i="2"/>
  <c r="T11" i="2"/>
  <c r="N11" i="2"/>
  <c r="M11" i="2"/>
  <c r="J11" i="2"/>
  <c r="T20" i="2"/>
  <c r="N20" i="2"/>
  <c r="M20" i="2"/>
  <c r="J20" i="2"/>
  <c r="T61" i="2"/>
  <c r="N61" i="2"/>
  <c r="M61" i="2"/>
  <c r="J61" i="2"/>
  <c r="T31" i="2"/>
  <c r="N31" i="2"/>
  <c r="M31" i="2"/>
  <c r="J31" i="2"/>
  <c r="T69" i="2"/>
  <c r="N69" i="2"/>
  <c r="M69" i="2"/>
  <c r="J69" i="2"/>
  <c r="T251" i="2"/>
  <c r="N251" i="2"/>
  <c r="M251" i="2"/>
  <c r="J251" i="2"/>
  <c r="T70" i="2"/>
  <c r="N70" i="2"/>
  <c r="M70" i="2"/>
  <c r="J70" i="2"/>
  <c r="T234" i="2"/>
  <c r="N234" i="2"/>
  <c r="M234" i="2"/>
  <c r="J234" i="2"/>
  <c r="T360" i="2"/>
  <c r="N360" i="2"/>
  <c r="M360" i="2"/>
  <c r="J360" i="2"/>
  <c r="T501" i="2"/>
  <c r="N501" i="2"/>
  <c r="M501" i="2"/>
  <c r="J501" i="2"/>
  <c r="T442" i="2"/>
  <c r="N442" i="2"/>
  <c r="M442" i="2"/>
  <c r="J442" i="2"/>
  <c r="T395" i="2"/>
  <c r="N395" i="2"/>
  <c r="M395" i="2"/>
  <c r="J395" i="2"/>
  <c r="T606" i="2"/>
  <c r="N606" i="2"/>
  <c r="M606" i="2"/>
  <c r="J606" i="2"/>
  <c r="T369" i="2"/>
  <c r="N369" i="2"/>
  <c r="M369" i="2"/>
  <c r="J369" i="2"/>
  <c r="T190" i="2"/>
  <c r="N190" i="2"/>
  <c r="M190" i="2"/>
  <c r="J190" i="2"/>
  <c r="T297" i="2"/>
  <c r="N297" i="2"/>
  <c r="M297" i="2"/>
  <c r="J297" i="2"/>
  <c r="T400" i="2"/>
  <c r="N400" i="2"/>
  <c r="M400" i="2"/>
  <c r="J400" i="2"/>
  <c r="T435" i="2"/>
  <c r="N435" i="2"/>
  <c r="M435" i="2"/>
  <c r="J435" i="2"/>
  <c r="T443" i="2"/>
  <c r="N443" i="2"/>
  <c r="M443" i="2"/>
  <c r="J443" i="2"/>
  <c r="T147" i="2"/>
  <c r="N147" i="2"/>
  <c r="M147" i="2"/>
  <c r="J147" i="2"/>
  <c r="T145" i="2"/>
  <c r="N145" i="2"/>
  <c r="M145" i="2"/>
  <c r="J145" i="2"/>
  <c r="T332" i="2"/>
  <c r="N332" i="2"/>
  <c r="M332" i="2"/>
  <c r="J332" i="2"/>
  <c r="T304" i="2"/>
  <c r="N304" i="2"/>
  <c r="M304" i="2"/>
  <c r="J304" i="2"/>
  <c r="T364" i="2"/>
  <c r="N364" i="2"/>
  <c r="J364" i="2"/>
  <c r="T312" i="2"/>
  <c r="N312" i="2"/>
  <c r="M312" i="2"/>
  <c r="J312" i="2"/>
  <c r="T430" i="2"/>
  <c r="N430" i="2"/>
  <c r="M430" i="2"/>
  <c r="J430" i="2"/>
  <c r="T456" i="2"/>
  <c r="N456" i="2"/>
  <c r="M456" i="2"/>
  <c r="J456" i="2"/>
  <c r="T472" i="2"/>
  <c r="N472" i="2"/>
  <c r="M472" i="2"/>
  <c r="J472" i="2"/>
  <c r="T526" i="2"/>
  <c r="N526" i="2"/>
  <c r="T303" i="2"/>
  <c r="N303" i="2"/>
  <c r="M303" i="2"/>
  <c r="J303" i="2"/>
  <c r="T385" i="2"/>
  <c r="N385" i="2"/>
  <c r="M385" i="2"/>
  <c r="J385" i="2"/>
  <c r="T467" i="2"/>
  <c r="N467" i="2"/>
  <c r="M467" i="2"/>
  <c r="J467" i="2"/>
  <c r="T275" i="2"/>
  <c r="N275" i="2"/>
  <c r="M275" i="2"/>
  <c r="J275" i="2"/>
  <c r="T253" i="2"/>
  <c r="N253" i="2"/>
  <c r="M253" i="2"/>
  <c r="J253" i="2"/>
  <c r="T285" i="2"/>
  <c r="N285" i="2"/>
  <c r="M285" i="2"/>
  <c r="J285" i="2"/>
  <c r="T581" i="2"/>
  <c r="N581" i="2"/>
  <c r="M581" i="2"/>
  <c r="J581" i="2"/>
  <c r="T582" i="2"/>
  <c r="N582" i="2"/>
  <c r="M582" i="2"/>
  <c r="J582" i="2"/>
  <c r="T561" i="2"/>
  <c r="N561" i="2"/>
  <c r="M561" i="2"/>
  <c r="J561" i="2"/>
  <c r="T447" i="2"/>
  <c r="N447" i="2"/>
  <c r="M447" i="2"/>
  <c r="J447" i="2"/>
  <c r="T338" i="2"/>
  <c r="N338" i="2"/>
  <c r="M338" i="2"/>
  <c r="J338" i="2"/>
  <c r="T319" i="2"/>
  <c r="N319" i="2"/>
  <c r="M319" i="2"/>
  <c r="J319" i="2"/>
  <c r="T329" i="2"/>
  <c r="N329" i="2"/>
  <c r="M329" i="2"/>
  <c r="J329" i="2"/>
  <c r="T440" i="2"/>
  <c r="N440" i="2"/>
  <c r="M440" i="2"/>
  <c r="J440" i="2"/>
  <c r="T520" i="2"/>
  <c r="N520" i="2"/>
  <c r="M520" i="2"/>
  <c r="J520" i="2"/>
  <c r="T137" i="2"/>
  <c r="N137" i="2"/>
  <c r="M137" i="2"/>
  <c r="J137" i="2"/>
  <c r="T132" i="2"/>
  <c r="N132" i="2"/>
  <c r="M132" i="2"/>
  <c r="J132" i="2"/>
  <c r="T258" i="2"/>
  <c r="N258" i="2"/>
  <c r="M258" i="2"/>
  <c r="J258" i="2"/>
  <c r="T432" i="2"/>
  <c r="N432" i="2"/>
  <c r="J432" i="2"/>
  <c r="T402" i="2"/>
  <c r="N402" i="2"/>
  <c r="M402" i="2"/>
  <c r="J402" i="2"/>
  <c r="T455" i="2"/>
  <c r="N455" i="2"/>
  <c r="M455" i="2"/>
  <c r="J455" i="2"/>
  <c r="T499" i="2"/>
  <c r="N499" i="2"/>
  <c r="M499" i="2"/>
  <c r="J499" i="2"/>
  <c r="T316" i="2"/>
  <c r="N316" i="2"/>
  <c r="M316" i="2"/>
  <c r="J316" i="2"/>
  <c r="T438" i="2"/>
  <c r="N438" i="2"/>
  <c r="M438" i="2"/>
  <c r="J438" i="2"/>
  <c r="T424" i="2"/>
  <c r="N424" i="2"/>
  <c r="J424" i="2"/>
  <c r="T463" i="2"/>
  <c r="N463" i="2"/>
  <c r="J463" i="2"/>
  <c r="T357" i="2"/>
  <c r="N357" i="2"/>
  <c r="M357" i="2"/>
  <c r="J357" i="2"/>
  <c r="T414" i="2"/>
  <c r="N414" i="2"/>
  <c r="M414" i="2"/>
  <c r="J414" i="2"/>
  <c r="T479" i="2"/>
  <c r="N479" i="2"/>
  <c r="M479" i="2"/>
  <c r="J479" i="2"/>
  <c r="T439" i="2"/>
  <c r="N439" i="2"/>
  <c r="M439" i="2"/>
  <c r="J439" i="2"/>
  <c r="T384" i="2"/>
  <c r="N384" i="2"/>
  <c r="M384" i="2"/>
  <c r="J384" i="2"/>
  <c r="T525" i="2"/>
  <c r="N525" i="2"/>
  <c r="M525" i="2"/>
  <c r="J525" i="2"/>
  <c r="T379" i="2"/>
  <c r="N379" i="2"/>
  <c r="M379" i="2"/>
  <c r="J379" i="2"/>
  <c r="T411" i="2"/>
  <c r="N411" i="2"/>
  <c r="M411" i="2"/>
  <c r="J411" i="2"/>
  <c r="T476" i="2"/>
  <c r="N476" i="2"/>
  <c r="M476" i="2"/>
  <c r="J476" i="2"/>
  <c r="N494" i="2"/>
  <c r="T481" i="2"/>
  <c r="N481" i="2"/>
  <c r="M481" i="2"/>
  <c r="J481" i="2"/>
  <c r="T519" i="2"/>
  <c r="N519" i="2"/>
  <c r="M519" i="2"/>
  <c r="J519" i="2"/>
  <c r="T514" i="2"/>
  <c r="N514" i="2"/>
  <c r="M514" i="2"/>
  <c r="J514" i="2"/>
  <c r="N511" i="2"/>
  <c r="T271" i="2"/>
  <c r="N271" i="2"/>
  <c r="M271" i="2"/>
  <c r="J271" i="2"/>
  <c r="T341" i="2"/>
  <c r="N341" i="2"/>
  <c r="M341" i="2"/>
  <c r="J341" i="2"/>
  <c r="T378" i="2"/>
  <c r="N378" i="2"/>
  <c r="M378" i="2"/>
  <c r="J378" i="2"/>
  <c r="N464" i="2"/>
  <c r="J464" i="2"/>
  <c r="T363" i="2"/>
  <c r="N363" i="2"/>
  <c r="M363" i="2"/>
  <c r="J363" i="2"/>
  <c r="T498" i="2"/>
  <c r="N498" i="2"/>
  <c r="M498" i="2"/>
  <c r="J498" i="2"/>
  <c r="T471" i="2"/>
  <c r="N471" i="2"/>
  <c r="J471" i="2"/>
  <c r="T130" i="2"/>
  <c r="N130" i="2"/>
  <c r="M130" i="2"/>
  <c r="J130" i="2"/>
  <c r="T160" i="2"/>
  <c r="N160" i="2"/>
  <c r="M160" i="2"/>
  <c r="J160" i="2"/>
  <c r="T202" i="2"/>
  <c r="N202" i="2"/>
  <c r="M202" i="2"/>
  <c r="J202" i="2"/>
  <c r="T351" i="2"/>
  <c r="N351" i="2"/>
  <c r="M351" i="2"/>
  <c r="J351" i="2"/>
  <c r="T359" i="2"/>
  <c r="N359" i="2"/>
  <c r="M359" i="2"/>
  <c r="J359" i="2"/>
  <c r="T397" i="2"/>
  <c r="N397" i="2"/>
  <c r="M397" i="2"/>
  <c r="J397" i="2"/>
  <c r="T425" i="2"/>
  <c r="N425" i="2"/>
  <c r="J425" i="2"/>
  <c r="T347" i="2"/>
  <c r="N347" i="2"/>
  <c r="M347" i="2"/>
  <c r="J347" i="2"/>
  <c r="T231" i="2"/>
  <c r="N231" i="2"/>
  <c r="M231" i="2"/>
  <c r="J231" i="2"/>
  <c r="T551" i="2"/>
  <c r="N551" i="2"/>
  <c r="M551" i="2"/>
  <c r="J551" i="2"/>
  <c r="T516" i="2"/>
  <c r="N516" i="2"/>
  <c r="M516" i="2"/>
  <c r="J516" i="2"/>
  <c r="T450" i="2"/>
  <c r="N450" i="2"/>
  <c r="M450" i="2"/>
  <c r="J450" i="2"/>
  <c r="N408" i="2"/>
  <c r="J408" i="2"/>
  <c r="T475" i="2"/>
  <c r="N475" i="2"/>
  <c r="M475" i="2"/>
  <c r="J475" i="2"/>
  <c r="T509" i="2"/>
  <c r="N509" i="2"/>
  <c r="M509" i="2"/>
  <c r="J509" i="2"/>
  <c r="T469" i="2"/>
  <c r="N469" i="2"/>
  <c r="M469" i="2"/>
  <c r="J469" i="2"/>
  <c r="N484" i="2"/>
  <c r="J484" i="2"/>
  <c r="T284" i="2"/>
  <c r="N284" i="2"/>
  <c r="M284" i="2"/>
  <c r="J284" i="2"/>
  <c r="T415" i="2"/>
  <c r="N415" i="2"/>
  <c r="M415" i="2"/>
  <c r="J415" i="2"/>
  <c r="T468" i="2"/>
  <c r="N468" i="2"/>
  <c r="M468" i="2"/>
  <c r="J468" i="2"/>
  <c r="N483" i="2"/>
  <c r="J483" i="2"/>
  <c r="T399" i="2"/>
  <c r="N399" i="2"/>
  <c r="M399" i="2"/>
  <c r="J399" i="2"/>
  <c r="T474" i="2"/>
  <c r="N474" i="2"/>
  <c r="M474" i="2"/>
  <c r="J474" i="2"/>
  <c r="T489" i="2"/>
  <c r="N489" i="2"/>
  <c r="M489" i="2"/>
  <c r="J489" i="2"/>
  <c r="N445" i="2"/>
  <c r="J445" i="2"/>
  <c r="T365" i="2"/>
  <c r="N365" i="2"/>
  <c r="M365" i="2"/>
  <c r="J365" i="2"/>
  <c r="T500" i="2"/>
  <c r="N500" i="2"/>
  <c r="M500" i="2"/>
  <c r="J500" i="2"/>
  <c r="T518" i="2"/>
  <c r="N518" i="2"/>
  <c r="M518" i="2"/>
  <c r="J518" i="2"/>
  <c r="T242" i="2"/>
  <c r="N242" i="2"/>
  <c r="M242" i="2"/>
  <c r="J242" i="2"/>
  <c r="T348" i="2"/>
  <c r="N348" i="2"/>
  <c r="M348" i="2"/>
  <c r="J348" i="2"/>
  <c r="T292" i="2"/>
  <c r="N292" i="2"/>
  <c r="M292" i="2"/>
  <c r="J292" i="2"/>
  <c r="T452" i="2"/>
  <c r="N452" i="2"/>
  <c r="M452" i="2"/>
  <c r="J452" i="2"/>
  <c r="T506" i="2"/>
  <c r="N506" i="2"/>
  <c r="M506" i="2"/>
  <c r="J506" i="2"/>
  <c r="T488" i="2"/>
  <c r="N488" i="2"/>
  <c r="M488" i="2"/>
  <c r="J488" i="2"/>
  <c r="N552" i="2"/>
  <c r="J552" i="2"/>
  <c r="T355" i="2"/>
  <c r="N355" i="2"/>
  <c r="M355" i="2"/>
  <c r="J355" i="2"/>
  <c r="T391" i="2"/>
  <c r="N391" i="2"/>
  <c r="M391" i="2"/>
  <c r="J391" i="2"/>
  <c r="T381" i="2"/>
  <c r="N381" i="2"/>
  <c r="M381" i="2"/>
  <c r="J381" i="2"/>
  <c r="N413" i="2"/>
  <c r="T250" i="2"/>
  <c r="N250" i="2"/>
  <c r="M250" i="2"/>
  <c r="J250" i="2"/>
  <c r="T466" i="2"/>
  <c r="N466" i="2"/>
  <c r="M466" i="2"/>
  <c r="J466" i="2"/>
  <c r="T530" i="2"/>
  <c r="N530" i="2"/>
  <c r="M530" i="2"/>
  <c r="J530" i="2"/>
  <c r="T508" i="2"/>
  <c r="N508" i="2"/>
  <c r="M508" i="2"/>
  <c r="J508" i="2"/>
  <c r="T523" i="2"/>
  <c r="N523" i="2"/>
  <c r="M523" i="2"/>
  <c r="J523" i="2"/>
  <c r="T524" i="2"/>
  <c r="N524" i="2"/>
  <c r="M524" i="2"/>
  <c r="J524" i="2"/>
  <c r="T534" i="2"/>
  <c r="N534" i="2"/>
  <c r="J534" i="2"/>
  <c r="T377" i="2"/>
  <c r="N377" i="2"/>
  <c r="M377" i="2"/>
  <c r="J377" i="2"/>
  <c r="T444" i="2"/>
  <c r="N444" i="2"/>
  <c r="M444" i="2"/>
  <c r="J444" i="2"/>
  <c r="T407" i="2"/>
  <c r="N407" i="2"/>
  <c r="M407" i="2"/>
  <c r="J407" i="2"/>
  <c r="T482" i="2"/>
  <c r="N482" i="2"/>
  <c r="J482" i="2"/>
  <c r="T661" i="2"/>
  <c r="N661" i="2"/>
  <c r="M661" i="2"/>
  <c r="J661" i="2"/>
  <c r="T545" i="2"/>
  <c r="N545" i="2"/>
  <c r="M545" i="2"/>
  <c r="J545" i="2"/>
  <c r="T186" i="2"/>
  <c r="N186" i="2"/>
  <c r="M186" i="2"/>
  <c r="J186" i="2"/>
  <c r="T114" i="2"/>
  <c r="N114" i="2"/>
  <c r="J114" i="2"/>
  <c r="T374" i="2"/>
  <c r="N374" i="2"/>
  <c r="M374" i="2"/>
  <c r="J374" i="2"/>
  <c r="T298" i="2"/>
  <c r="N298" i="2"/>
  <c r="M298" i="2"/>
  <c r="J298" i="2"/>
  <c r="T375" i="2"/>
  <c r="N375" i="2"/>
  <c r="M375" i="2"/>
  <c r="J375" i="2"/>
  <c r="T497" i="2"/>
  <c r="N497" i="2"/>
  <c r="M497" i="2"/>
  <c r="J497" i="2"/>
  <c r="T420" i="2"/>
  <c r="N420" i="2"/>
  <c r="M420" i="2"/>
  <c r="J420" i="2"/>
  <c r="T277" i="2"/>
  <c r="N277" i="2"/>
  <c r="M277" i="2"/>
  <c r="J277" i="2"/>
  <c r="T335" i="2"/>
  <c r="N335" i="2"/>
  <c r="M335" i="2"/>
  <c r="J335" i="2"/>
  <c r="T461" i="2"/>
  <c r="N461" i="2"/>
  <c r="M461" i="2"/>
  <c r="J461" i="2"/>
  <c r="T462" i="2"/>
  <c r="N462" i="2"/>
  <c r="M462" i="2"/>
  <c r="J462" i="2"/>
  <c r="T521" i="2"/>
  <c r="N521" i="2"/>
  <c r="J521" i="2"/>
  <c r="T308" i="2"/>
  <c r="N308" i="2"/>
  <c r="M308" i="2"/>
  <c r="J308" i="2"/>
  <c r="T382" i="2"/>
  <c r="N382" i="2"/>
  <c r="M382" i="2"/>
  <c r="J382" i="2"/>
  <c r="T283" i="2"/>
  <c r="N283" i="2"/>
  <c r="M283" i="2"/>
  <c r="J283" i="2"/>
  <c r="N268" i="2"/>
  <c r="J268" i="2"/>
  <c r="T361" i="2"/>
  <c r="N361" i="2"/>
  <c r="M361" i="2"/>
  <c r="J361" i="2"/>
  <c r="T446" i="2"/>
  <c r="N446" i="2"/>
  <c r="M446" i="2"/>
  <c r="J446" i="2"/>
  <c r="T336" i="2"/>
  <c r="N336" i="2"/>
  <c r="M336" i="2"/>
  <c r="J336" i="2"/>
  <c r="T387" i="2"/>
  <c r="N387" i="2"/>
  <c r="J387" i="2"/>
  <c r="T105" i="2"/>
  <c r="N105" i="2"/>
  <c r="M105" i="2"/>
  <c r="J105" i="2"/>
  <c r="T226" i="2"/>
  <c r="N226" i="2"/>
  <c r="M226" i="2"/>
  <c r="J226" i="2"/>
  <c r="T245" i="2"/>
  <c r="N245" i="2"/>
  <c r="M245" i="2"/>
  <c r="J245" i="2"/>
  <c r="T323" i="2"/>
  <c r="N323" i="2"/>
  <c r="J323" i="2"/>
  <c r="T394" i="2"/>
  <c r="J394" i="2"/>
  <c r="T426" i="2"/>
  <c r="N426" i="2"/>
  <c r="M426" i="2"/>
  <c r="J426" i="2"/>
  <c r="T441" i="2"/>
  <c r="N441" i="2"/>
  <c r="M441" i="2"/>
  <c r="J441" i="2"/>
  <c r="T448" i="2"/>
  <c r="N448" i="2"/>
  <c r="J448" i="2"/>
  <c r="T184" i="2"/>
  <c r="N184" i="2"/>
  <c r="M184" i="2"/>
  <c r="J184" i="2"/>
  <c r="T282" i="2"/>
  <c r="N282" i="2"/>
  <c r="M282" i="2"/>
  <c r="J282" i="2"/>
  <c r="T350" i="2"/>
  <c r="N350" i="2"/>
  <c r="M350" i="2"/>
  <c r="J350" i="2"/>
  <c r="T419" i="2"/>
  <c r="N419" i="2"/>
  <c r="J419" i="2"/>
  <c r="T383" i="2"/>
  <c r="N383" i="2"/>
  <c r="M383" i="2"/>
  <c r="J383" i="2"/>
  <c r="T418" i="2"/>
  <c r="N418" i="2"/>
  <c r="M418" i="2"/>
  <c r="J418" i="2"/>
  <c r="T540" i="2"/>
  <c r="N540" i="2"/>
  <c r="M540" i="2"/>
  <c r="J540" i="2"/>
  <c r="T491" i="2"/>
  <c r="N491" i="2"/>
  <c r="J491" i="2"/>
  <c r="T317" i="2"/>
  <c r="N317" i="2"/>
  <c r="M317" i="2"/>
  <c r="J317" i="2"/>
  <c r="T376" i="2"/>
  <c r="N376" i="2"/>
  <c r="M376" i="2"/>
  <c r="J376" i="2"/>
  <c r="T401" i="2"/>
  <c r="N401" i="2"/>
  <c r="M401" i="2"/>
  <c r="J401" i="2"/>
  <c r="T427" i="2"/>
  <c r="N427" i="2"/>
  <c r="M427" i="2"/>
  <c r="J427" i="2"/>
  <c r="T171" i="2"/>
  <c r="N171" i="2"/>
  <c r="M171" i="2"/>
  <c r="J171" i="2"/>
  <c r="T257" i="2"/>
  <c r="N257" i="2"/>
  <c r="M257" i="2"/>
  <c r="J257" i="2"/>
  <c r="T315" i="2"/>
  <c r="N315" i="2"/>
  <c r="M315" i="2"/>
  <c r="J315" i="2"/>
  <c r="T398" i="2"/>
  <c r="N398" i="2"/>
  <c r="M398" i="2"/>
  <c r="J398" i="2"/>
  <c r="T345" i="2"/>
  <c r="N345" i="2"/>
  <c r="J345" i="2"/>
  <c r="N80" i="2"/>
  <c r="J80" i="2"/>
  <c r="N152" i="2"/>
  <c r="M152" i="2"/>
  <c r="J152" i="2"/>
  <c r="T169" i="2"/>
  <c r="N169" i="2"/>
  <c r="M169" i="2"/>
  <c r="J169" i="2"/>
  <c r="T41" i="2"/>
  <c r="N41" i="2"/>
  <c r="M41" i="2"/>
  <c r="J41" i="2"/>
  <c r="T107" i="2"/>
  <c r="N107" i="2"/>
  <c r="M107" i="2"/>
  <c r="J107" i="2"/>
  <c r="T238" i="2"/>
  <c r="N238" i="2"/>
  <c r="M238" i="2"/>
  <c r="J238" i="2"/>
  <c r="T22" i="2"/>
  <c r="N22" i="2"/>
  <c r="M22" i="2"/>
  <c r="J22" i="2"/>
  <c r="T57" i="2"/>
  <c r="N57" i="2"/>
  <c r="M57" i="2"/>
  <c r="J57" i="2"/>
  <c r="T213" i="2"/>
  <c r="N213" i="2"/>
  <c r="J213" i="2"/>
  <c r="T62" i="2"/>
  <c r="N62" i="2"/>
  <c r="M62" i="2"/>
  <c r="J62" i="2"/>
  <c r="T480" i="2"/>
  <c r="N480" i="2"/>
  <c r="M480" i="2"/>
  <c r="J480" i="2"/>
  <c r="T625" i="2"/>
  <c r="N625" i="2"/>
  <c r="J625" i="2"/>
  <c r="T88" i="2"/>
  <c r="N88" i="2"/>
  <c r="M88" i="2"/>
  <c r="J88" i="2"/>
  <c r="T515" i="2"/>
  <c r="N515" i="2"/>
  <c r="M515" i="2"/>
  <c r="J515" i="2"/>
  <c r="T643" i="2"/>
  <c r="N643" i="2"/>
  <c r="M643" i="2"/>
  <c r="J643" i="2"/>
  <c r="T68" i="2"/>
  <c r="N68" i="2"/>
  <c r="M68" i="2"/>
  <c r="J68" i="2"/>
  <c r="T433" i="2"/>
  <c r="N433" i="2"/>
  <c r="M433" i="2"/>
  <c r="J433" i="2"/>
  <c r="T621" i="2"/>
  <c r="N621" i="2"/>
  <c r="M621" i="2"/>
  <c r="J621" i="2"/>
  <c r="T232" i="2"/>
  <c r="N232" i="2"/>
  <c r="M232" i="2"/>
  <c r="J232" i="2"/>
  <c r="T342" i="2"/>
  <c r="N342" i="2"/>
  <c r="M342" i="2"/>
  <c r="J342" i="2"/>
  <c r="T614" i="2"/>
  <c r="N614" i="2"/>
  <c r="M614" i="2"/>
  <c r="J614" i="2"/>
  <c r="T12" i="2"/>
  <c r="N12" i="2"/>
  <c r="M12" i="2"/>
  <c r="J12" i="2"/>
  <c r="T237" i="2"/>
  <c r="N237" i="2"/>
  <c r="M237" i="2"/>
  <c r="J237" i="2"/>
  <c r="T601" i="2"/>
  <c r="N601" i="2"/>
  <c r="M601" i="2"/>
  <c r="J601" i="2"/>
  <c r="T220" i="2"/>
  <c r="N220" i="2"/>
  <c r="M220" i="2"/>
  <c r="J220" i="2"/>
  <c r="T116" i="2"/>
  <c r="N116" i="2"/>
  <c r="M116" i="2"/>
  <c r="J116" i="2"/>
  <c r="T117" i="2"/>
  <c r="N117" i="2"/>
  <c r="M117" i="2"/>
  <c r="J117" i="2"/>
  <c r="T164" i="2"/>
  <c r="N164" i="2"/>
  <c r="M164" i="2"/>
  <c r="J164" i="2"/>
  <c r="T373" i="2"/>
  <c r="N373" i="2"/>
  <c r="M373" i="2"/>
  <c r="J373" i="2"/>
  <c r="T412" i="2"/>
  <c r="N412" i="2"/>
  <c r="M412" i="2"/>
  <c r="J412" i="2"/>
  <c r="T110" i="2"/>
  <c r="N110" i="2"/>
  <c r="M110" i="2"/>
  <c r="J110" i="2"/>
  <c r="T77" i="2"/>
  <c r="N77" i="2"/>
  <c r="M77" i="2"/>
  <c r="J77" i="2"/>
  <c r="T191" i="2"/>
  <c r="N191" i="2"/>
  <c r="M191" i="2"/>
  <c r="J191" i="2"/>
  <c r="T38" i="2"/>
  <c r="N38" i="2"/>
  <c r="M38" i="2"/>
  <c r="J38" i="2"/>
  <c r="T276" i="2"/>
  <c r="N276" i="2"/>
  <c r="M276" i="2"/>
  <c r="J276" i="2"/>
  <c r="T371" i="2"/>
  <c r="N371" i="2"/>
  <c r="M371" i="2"/>
  <c r="J371" i="2"/>
  <c r="T684" i="2"/>
  <c r="N684" i="2"/>
  <c r="M684" i="2"/>
  <c r="J684" i="2"/>
  <c r="T685" i="2"/>
  <c r="N685" i="2"/>
  <c r="M685" i="2"/>
  <c r="J685" i="2"/>
  <c r="T650" i="2"/>
  <c r="N650" i="2"/>
  <c r="M650" i="2"/>
  <c r="J650" i="2"/>
  <c r="T273" i="2"/>
  <c r="N273" i="2"/>
  <c r="M273" i="2"/>
  <c r="J273" i="2"/>
  <c r="T124" i="2"/>
  <c r="N124" i="2"/>
  <c r="M124" i="2"/>
  <c r="J124" i="2"/>
  <c r="T50" i="2"/>
  <c r="N50" i="2"/>
  <c r="M50" i="2"/>
  <c r="J50" i="2"/>
  <c r="T307" i="2"/>
  <c r="N307" i="2"/>
  <c r="M307" i="2"/>
  <c r="J307" i="2"/>
  <c r="T554" i="2"/>
  <c r="N554" i="2"/>
  <c r="M554" i="2"/>
  <c r="J554" i="2"/>
  <c r="T626" i="2"/>
  <c r="N626" i="2"/>
  <c r="M626" i="2"/>
  <c r="J626" i="2"/>
  <c r="T23" i="2"/>
  <c r="N23" i="2"/>
  <c r="M23" i="2"/>
  <c r="J23" i="2"/>
  <c r="T320" i="2"/>
  <c r="N320" i="2"/>
  <c r="M320" i="2"/>
  <c r="J320" i="2"/>
  <c r="T605" i="2"/>
  <c r="N605" i="2"/>
  <c r="M605" i="2"/>
  <c r="J605" i="2"/>
  <c r="T141" i="2"/>
  <c r="N141" i="2"/>
  <c r="M141" i="2"/>
  <c r="J141" i="2"/>
  <c r="T52" i="2"/>
  <c r="N52" i="2"/>
  <c r="M52" i="2"/>
  <c r="J52" i="2"/>
  <c r="T65" i="2"/>
  <c r="N65" i="2"/>
  <c r="M65" i="2"/>
  <c r="J65" i="2"/>
  <c r="T422" i="2"/>
  <c r="N422" i="2"/>
  <c r="M422" i="2"/>
  <c r="J422" i="2"/>
  <c r="T607" i="2"/>
  <c r="N607" i="2"/>
  <c r="M607" i="2"/>
  <c r="J607" i="2"/>
  <c r="T656" i="2"/>
  <c r="N656" i="2"/>
  <c r="M656" i="2"/>
  <c r="J656" i="2"/>
  <c r="T465" i="2"/>
  <c r="N465" i="2"/>
  <c r="M465" i="2"/>
  <c r="J465" i="2"/>
  <c r="T100" i="2"/>
  <c r="N100" i="2"/>
  <c r="M100" i="2"/>
  <c r="J100" i="2"/>
  <c r="T43" i="2"/>
  <c r="N43" i="2"/>
  <c r="M43" i="2"/>
  <c r="J43" i="2"/>
  <c r="T236" i="2"/>
  <c r="N236" i="2"/>
  <c r="M236" i="2"/>
  <c r="J236" i="2"/>
  <c r="T327" i="2"/>
  <c r="N327" i="2"/>
  <c r="M327" i="2"/>
  <c r="J327" i="2"/>
  <c r="T513" i="2"/>
  <c r="N513" i="2"/>
  <c r="M513" i="2"/>
  <c r="J513" i="2"/>
  <c r="T579" i="2"/>
  <c r="N579" i="2"/>
  <c r="J579" i="2"/>
  <c r="T543" i="2"/>
  <c r="N543" i="2"/>
  <c r="J543" i="2"/>
  <c r="T339" i="2"/>
  <c r="N339" i="2"/>
  <c r="M339" i="2"/>
  <c r="J339" i="2"/>
  <c r="T417" i="2"/>
  <c r="N417" i="2"/>
  <c r="M417" i="2"/>
  <c r="J417" i="2"/>
  <c r="T536" i="2"/>
  <c r="N536" i="2"/>
  <c r="J536" i="2"/>
  <c r="T210" i="2"/>
  <c r="N210" i="2"/>
  <c r="M210" i="2"/>
  <c r="J210" i="2"/>
  <c r="T193" i="2"/>
  <c r="N193" i="2"/>
  <c r="M193" i="2"/>
  <c r="J193" i="2"/>
  <c r="T356" i="2"/>
  <c r="N356" i="2"/>
  <c r="M356" i="2"/>
  <c r="J356" i="2"/>
  <c r="T106" i="2"/>
  <c r="N106" i="2"/>
  <c r="M106" i="2"/>
  <c r="J106" i="2"/>
  <c r="T228" i="2"/>
  <c r="N228" i="2"/>
  <c r="M228" i="2"/>
  <c r="J228" i="2"/>
  <c r="T159" i="2"/>
  <c r="N159" i="2"/>
  <c r="M159" i="2"/>
  <c r="J159" i="2"/>
  <c r="T396" i="2"/>
  <c r="N396" i="2"/>
  <c r="M396" i="2"/>
  <c r="J396" i="2"/>
  <c r="T295" i="2"/>
  <c r="N295" i="2"/>
  <c r="M295" i="2"/>
  <c r="J295" i="2"/>
  <c r="T177" i="2"/>
  <c r="N177" i="2"/>
  <c r="M177" i="2"/>
  <c r="J177" i="2"/>
  <c r="T198" i="2"/>
  <c r="N198" i="2"/>
  <c r="J198" i="2"/>
  <c r="T170" i="2"/>
  <c r="N170" i="2"/>
  <c r="M170" i="2"/>
  <c r="J170" i="2"/>
  <c r="T224" i="2"/>
  <c r="N224" i="2"/>
  <c r="M224" i="2"/>
  <c r="J224" i="2"/>
  <c r="T148" i="2"/>
  <c r="N148" i="2"/>
  <c r="M148" i="2"/>
  <c r="J148" i="2"/>
  <c r="T203" i="2"/>
  <c r="N203" i="2"/>
  <c r="M203" i="2"/>
  <c r="J203" i="2"/>
  <c r="T279" i="2"/>
  <c r="N279" i="2"/>
  <c r="M279" i="2"/>
  <c r="J279" i="2"/>
  <c r="T358" i="2"/>
  <c r="N358" i="2"/>
  <c r="M358" i="2"/>
  <c r="J358" i="2"/>
  <c r="T393" i="2"/>
  <c r="N393" i="2"/>
  <c r="M393" i="2"/>
  <c r="J393" i="2"/>
  <c r="T389" i="2"/>
  <c r="N389" i="2"/>
  <c r="M389" i="2"/>
  <c r="J389" i="2"/>
  <c r="T416" i="2"/>
  <c r="N416" i="2"/>
  <c r="M416" i="2"/>
  <c r="J416" i="2"/>
  <c r="T86" i="2"/>
  <c r="N86" i="2"/>
  <c r="M86" i="2"/>
  <c r="J86" i="2"/>
  <c r="T219" i="2"/>
  <c r="N219" i="2"/>
  <c r="M219" i="2"/>
  <c r="J219" i="2"/>
  <c r="T206" i="2"/>
  <c r="N206" i="2"/>
  <c r="M206" i="2"/>
  <c r="J206" i="2"/>
  <c r="T233" i="2"/>
  <c r="N233" i="2"/>
  <c r="J233" i="2"/>
  <c r="T73" i="2"/>
  <c r="N73" i="2"/>
  <c r="M73" i="2"/>
  <c r="J73" i="2"/>
  <c r="T151" i="2"/>
  <c r="N151" i="2"/>
  <c r="M151" i="2"/>
  <c r="J151" i="2"/>
  <c r="T143" i="2"/>
  <c r="N143" i="2"/>
  <c r="M143" i="2"/>
  <c r="J143" i="2"/>
  <c r="T211" i="2"/>
  <c r="N211" i="2"/>
  <c r="M211" i="2"/>
  <c r="J211" i="2"/>
  <c r="T256" i="2"/>
  <c r="N256" i="2"/>
  <c r="M256" i="2"/>
  <c r="J256" i="2"/>
  <c r="T421" i="2"/>
  <c r="N421" i="2"/>
  <c r="M421" i="2"/>
  <c r="J421" i="2"/>
  <c r="T254" i="2"/>
  <c r="N254" i="2"/>
  <c r="M254" i="2"/>
  <c r="J254" i="2"/>
  <c r="T264" i="2"/>
  <c r="N264" i="2"/>
  <c r="M264" i="2"/>
  <c r="J264" i="2"/>
  <c r="T180" i="2"/>
  <c r="N180" i="2"/>
  <c r="M180" i="2"/>
  <c r="J180" i="2"/>
  <c r="T195" i="2"/>
  <c r="N195" i="2"/>
  <c r="M195" i="2"/>
  <c r="J195" i="2"/>
  <c r="T127" i="2"/>
  <c r="N127" i="2"/>
  <c r="M127" i="2"/>
  <c r="J127" i="2"/>
  <c r="T95" i="2"/>
  <c r="N95" i="2"/>
  <c r="M95" i="2"/>
  <c r="J95" i="2"/>
  <c r="T178" i="2"/>
  <c r="N178" i="2"/>
  <c r="M178" i="2"/>
  <c r="J178" i="2"/>
  <c r="T192" i="2"/>
  <c r="N192" i="2"/>
  <c r="M192" i="2"/>
  <c r="J192" i="2"/>
  <c r="T290" i="2"/>
  <c r="N290" i="2"/>
  <c r="M290" i="2"/>
  <c r="J290" i="2"/>
  <c r="T328" i="2"/>
  <c r="N328" i="2"/>
  <c r="M328" i="2"/>
  <c r="J328" i="2"/>
  <c r="T291" i="2"/>
  <c r="N291" i="2"/>
  <c r="M291" i="2"/>
  <c r="J291" i="2"/>
  <c r="T182" i="2"/>
  <c r="N182" i="2"/>
  <c r="M182" i="2"/>
  <c r="J182" i="2"/>
  <c r="T115" i="2"/>
  <c r="N115" i="2"/>
  <c r="M115" i="2"/>
  <c r="J115" i="2"/>
  <c r="T246" i="2"/>
  <c r="N246" i="2"/>
  <c r="M246" i="2"/>
  <c r="J246" i="2"/>
  <c r="T248" i="2"/>
  <c r="N248" i="2"/>
  <c r="M248" i="2"/>
  <c r="J248" i="2"/>
  <c r="T138" i="2"/>
  <c r="N138" i="2"/>
  <c r="M138" i="2"/>
  <c r="J138" i="2"/>
  <c r="T209" i="2"/>
  <c r="N209" i="2"/>
  <c r="M209" i="2"/>
  <c r="J209" i="2"/>
  <c r="T255" i="2"/>
  <c r="N255" i="2"/>
  <c r="M255" i="2"/>
  <c r="J255" i="2"/>
  <c r="T280" i="2"/>
  <c r="N280" i="2"/>
  <c r="M280" i="2"/>
  <c r="J280" i="2"/>
  <c r="T493" i="2"/>
  <c r="N493" i="2"/>
  <c r="M493" i="2"/>
  <c r="J493" i="2"/>
  <c r="T504" i="2"/>
  <c r="N504" i="2"/>
  <c r="M504" i="2"/>
  <c r="J504" i="2"/>
  <c r="T223" i="2"/>
  <c r="N223" i="2"/>
  <c r="M223" i="2"/>
  <c r="J223" i="2"/>
  <c r="T261" i="2"/>
  <c r="N261" i="2"/>
  <c r="M261" i="2"/>
  <c r="J261" i="2"/>
  <c r="T144" i="2"/>
  <c r="N144" i="2"/>
  <c r="M144" i="2"/>
  <c r="J144" i="2"/>
  <c r="T135" i="2"/>
  <c r="N135" i="2"/>
  <c r="M135" i="2"/>
  <c r="J135" i="2"/>
  <c r="T119" i="2"/>
  <c r="N119" i="2"/>
  <c r="M119" i="2"/>
  <c r="J119" i="2"/>
  <c r="T126" i="2"/>
  <c r="N126" i="2"/>
  <c r="M126" i="2"/>
  <c r="J126" i="2"/>
  <c r="T244" i="2"/>
  <c r="N244" i="2"/>
  <c r="J244" i="2"/>
  <c r="T608" i="2"/>
  <c r="N608" i="2"/>
  <c r="M608" i="2"/>
  <c r="J608" i="2"/>
  <c r="T593" i="2"/>
  <c r="N593" i="2"/>
  <c r="M593" i="2"/>
  <c r="J593" i="2"/>
  <c r="T598" i="2"/>
  <c r="N598" i="2"/>
  <c r="M598" i="2"/>
  <c r="J598" i="2"/>
  <c r="T146" i="2"/>
  <c r="N146" i="2"/>
  <c r="M146" i="2"/>
  <c r="J146" i="2"/>
  <c r="T133" i="2"/>
  <c r="N133" i="2"/>
  <c r="M133" i="2"/>
  <c r="J133" i="2"/>
  <c r="T136" i="2"/>
  <c r="N136" i="2"/>
  <c r="M136" i="2"/>
  <c r="J136" i="2"/>
  <c r="T185" i="2"/>
  <c r="N185" i="2"/>
  <c r="M185" i="2"/>
  <c r="J185" i="2"/>
  <c r="T207" i="2"/>
  <c r="N207" i="2"/>
  <c r="M207" i="2"/>
  <c r="J207" i="2"/>
  <c r="T225" i="2"/>
  <c r="N225" i="2"/>
  <c r="M225" i="2"/>
  <c r="J225" i="2"/>
  <c r="T665" i="2"/>
  <c r="N665" i="2"/>
  <c r="M665" i="2"/>
  <c r="J665" i="2"/>
  <c r="T655" i="2"/>
  <c r="N655" i="2"/>
  <c r="M655" i="2"/>
  <c r="J655" i="2"/>
  <c r="T616" i="2"/>
  <c r="N616" i="2"/>
  <c r="M616" i="2"/>
  <c r="J616" i="2"/>
  <c r="T305" i="2"/>
  <c r="N305" i="2"/>
  <c r="M305" i="2"/>
  <c r="J305" i="2"/>
  <c r="T324" i="2"/>
  <c r="N324" i="2"/>
  <c r="M324" i="2"/>
  <c r="J324" i="2"/>
  <c r="T293" i="2"/>
  <c r="N293" i="2"/>
  <c r="M293" i="2"/>
  <c r="J293" i="2"/>
  <c r="T272" i="2"/>
  <c r="N272" i="2"/>
  <c r="J272" i="2"/>
  <c r="T362" i="2"/>
  <c r="N362" i="2"/>
  <c r="M362" i="2"/>
  <c r="J362" i="2"/>
  <c r="T436" i="2"/>
  <c r="N436" i="2"/>
  <c r="M436" i="2"/>
  <c r="J436" i="2"/>
  <c r="T535" i="2"/>
  <c r="N535" i="2"/>
  <c r="M535" i="2"/>
  <c r="J535" i="2"/>
  <c r="T98" i="2"/>
  <c r="N98" i="2"/>
  <c r="M98" i="2"/>
  <c r="J98" i="2"/>
  <c r="T120" i="2"/>
  <c r="N120" i="2"/>
  <c r="M120" i="2"/>
  <c r="J120" i="2"/>
  <c r="T265" i="2"/>
  <c r="N265" i="2"/>
  <c r="M265" i="2"/>
  <c r="J265" i="2"/>
  <c r="T122" i="2"/>
  <c r="N122" i="2"/>
  <c r="M122" i="2"/>
  <c r="J122" i="2"/>
  <c r="T99" i="2"/>
  <c r="N99" i="2"/>
  <c r="M99" i="2"/>
  <c r="J99" i="2"/>
  <c r="T93" i="2"/>
  <c r="N93" i="2"/>
  <c r="M93" i="2"/>
  <c r="J93" i="2"/>
  <c r="T216" i="2"/>
  <c r="N216" i="2"/>
  <c r="M216" i="2"/>
  <c r="J216" i="2"/>
  <c r="T299" i="2"/>
  <c r="N299" i="2"/>
  <c r="M299" i="2"/>
  <c r="J299" i="2"/>
  <c r="T403" i="2"/>
  <c r="N403" i="2"/>
  <c r="M403" i="2"/>
  <c r="J403" i="2"/>
  <c r="T214" i="2"/>
  <c r="N214" i="2"/>
  <c r="M214" i="2"/>
  <c r="J214" i="2"/>
  <c r="T266" i="2"/>
  <c r="N266" i="2"/>
  <c r="M266" i="2"/>
  <c r="J266" i="2"/>
  <c r="T354" i="2"/>
  <c r="N354" i="2"/>
  <c r="M354" i="2"/>
  <c r="J354" i="2"/>
  <c r="T306" i="2"/>
  <c r="N306" i="2"/>
  <c r="M306" i="2"/>
  <c r="J306" i="2"/>
  <c r="T326" i="2"/>
  <c r="N326" i="2"/>
  <c r="M326" i="2"/>
  <c r="J326" i="2"/>
  <c r="T325" i="2"/>
  <c r="N325" i="2"/>
  <c r="M325" i="2"/>
  <c r="J325" i="2"/>
  <c r="T199" i="2"/>
  <c r="N199" i="2"/>
  <c r="M199" i="2"/>
  <c r="J199" i="2"/>
  <c r="T230" i="2"/>
  <c r="N230" i="2"/>
  <c r="M230" i="2"/>
  <c r="J230" i="2"/>
  <c r="T163" i="2"/>
  <c r="N163" i="2"/>
  <c r="M163" i="2"/>
  <c r="J163" i="2"/>
  <c r="T150" i="2"/>
  <c r="N150" i="2"/>
  <c r="M150" i="2"/>
  <c r="J150" i="2"/>
  <c r="T129" i="2"/>
  <c r="N129" i="2"/>
  <c r="M129" i="2"/>
  <c r="J129" i="2"/>
  <c r="T131" i="2"/>
  <c r="N131" i="2"/>
  <c r="M131" i="2"/>
  <c r="J131" i="2"/>
  <c r="T259" i="2"/>
  <c r="N259" i="2"/>
  <c r="M259" i="2"/>
  <c r="J259" i="2"/>
  <c r="T267" i="2"/>
  <c r="N267" i="2"/>
  <c r="M267" i="2"/>
  <c r="J267" i="2"/>
  <c r="T269" i="2"/>
  <c r="N269" i="2"/>
  <c r="M269" i="2"/>
  <c r="J269" i="2"/>
  <c r="T78" i="2"/>
  <c r="N78" i="2"/>
  <c r="M78" i="2"/>
  <c r="J78" i="2"/>
  <c r="T149" i="2"/>
  <c r="N149" i="2"/>
  <c r="M149" i="2"/>
  <c r="J149" i="2"/>
  <c r="T139" i="2"/>
  <c r="N139" i="2"/>
  <c r="M139" i="2"/>
  <c r="J139" i="2"/>
  <c r="T85" i="2"/>
  <c r="N85" i="2"/>
  <c r="M85" i="2"/>
  <c r="J85" i="2"/>
  <c r="T179" i="2"/>
  <c r="N179" i="2"/>
  <c r="M179" i="2"/>
  <c r="J179" i="2"/>
  <c r="T366" i="2"/>
  <c r="N366" i="2"/>
  <c r="M366" i="2"/>
  <c r="J366" i="2"/>
  <c r="T108" i="2"/>
  <c r="N108" i="2"/>
  <c r="M108" i="2"/>
  <c r="J108" i="2"/>
  <c r="T162" i="2"/>
  <c r="N162" i="2"/>
  <c r="M162" i="2"/>
  <c r="J162" i="2"/>
  <c r="T346" i="2"/>
  <c r="N346" i="2"/>
  <c r="M346" i="2"/>
  <c r="J346" i="2"/>
  <c r="T92" i="2"/>
  <c r="N92" i="2"/>
  <c r="M92" i="2"/>
  <c r="J92" i="2"/>
  <c r="T168" i="2"/>
  <c r="N168" i="2"/>
  <c r="M168" i="2"/>
  <c r="J168" i="2"/>
  <c r="T194" i="2"/>
  <c r="N194" i="2"/>
  <c r="M194" i="2"/>
  <c r="J194" i="2"/>
  <c r="T322" i="2"/>
  <c r="N322" i="2"/>
  <c r="M322" i="2"/>
  <c r="J322" i="2"/>
  <c r="T318" i="2"/>
  <c r="N318" i="2"/>
  <c r="M318" i="2"/>
  <c r="J318" i="2"/>
  <c r="T287" i="2"/>
  <c r="N287" i="2"/>
  <c r="M287" i="2"/>
  <c r="J287" i="2"/>
  <c r="T486" i="2"/>
  <c r="N486" i="2"/>
  <c r="M486" i="2"/>
  <c r="J486" i="2"/>
  <c r="T512" i="2"/>
  <c r="N512" i="2"/>
  <c r="M512" i="2"/>
  <c r="J512" i="2"/>
  <c r="T487" i="2"/>
  <c r="N487" i="2"/>
  <c r="M487" i="2"/>
  <c r="J487" i="2"/>
  <c r="T311" i="2"/>
  <c r="N311" i="2"/>
  <c r="M311" i="2"/>
  <c r="J311" i="2"/>
  <c r="T301" i="2"/>
  <c r="N301" i="2"/>
  <c r="M301" i="2"/>
  <c r="J301" i="2"/>
  <c r="T296" i="2"/>
  <c r="N296" i="2"/>
  <c r="M296" i="2"/>
  <c r="J296" i="2"/>
  <c r="T183" i="2"/>
  <c r="N183" i="2"/>
  <c r="M183" i="2"/>
  <c r="J183" i="2"/>
  <c r="T215" i="2"/>
  <c r="N215" i="2"/>
  <c r="M215" i="2"/>
  <c r="J215" i="2"/>
  <c r="T104" i="2"/>
  <c r="N104" i="2"/>
  <c r="M104" i="2"/>
  <c r="J104" i="2"/>
  <c r="T278" i="2"/>
  <c r="N278" i="2"/>
  <c r="M278" i="2"/>
  <c r="J278" i="2"/>
  <c r="T300" i="2"/>
  <c r="N300" i="2"/>
  <c r="M300" i="2"/>
  <c r="J300" i="2"/>
  <c r="T288" i="2"/>
  <c r="N288" i="2"/>
  <c r="M288" i="2"/>
  <c r="J288" i="2"/>
  <c r="T154" i="2"/>
  <c r="N154" i="2"/>
  <c r="M154" i="2"/>
  <c r="J154" i="2"/>
  <c r="T247" i="2"/>
  <c r="N247" i="2"/>
  <c r="M247" i="2"/>
  <c r="J247" i="2"/>
  <c r="T200" i="2"/>
  <c r="N200" i="2"/>
  <c r="M200" i="2"/>
  <c r="J200" i="2"/>
  <c r="T309" i="2"/>
  <c r="N309" i="2"/>
  <c r="J309" i="2"/>
  <c r="T281" i="2"/>
  <c r="N281" i="2"/>
  <c r="J281" i="2"/>
  <c r="T156" i="2"/>
  <c r="N156" i="2"/>
  <c r="M156" i="2"/>
  <c r="J156" i="2"/>
  <c r="T197" i="2"/>
  <c r="N197" i="2"/>
  <c r="M197" i="2"/>
  <c r="J197" i="2"/>
  <c r="T158" i="2"/>
  <c r="N158" i="2"/>
  <c r="M158" i="2"/>
  <c r="J158" i="2"/>
  <c r="T128" i="2"/>
  <c r="N128" i="2"/>
  <c r="M128" i="2"/>
  <c r="J128" i="2"/>
  <c r="T176" i="2"/>
  <c r="N176" i="2"/>
  <c r="M176" i="2"/>
  <c r="J176" i="2"/>
  <c r="T188" i="2"/>
  <c r="N188" i="2"/>
  <c r="M188" i="2"/>
  <c r="J188" i="2"/>
  <c r="T370" i="2"/>
  <c r="N370" i="2"/>
  <c r="M370" i="2"/>
  <c r="J370" i="2"/>
  <c r="T428" i="2"/>
  <c r="N428" i="2"/>
  <c r="M428" i="2"/>
  <c r="J428" i="2"/>
  <c r="T550" i="2"/>
  <c r="N550" i="2"/>
  <c r="M550" i="2"/>
  <c r="J550" i="2"/>
  <c r="T648" i="2"/>
  <c r="N648" i="2"/>
  <c r="M648" i="2"/>
  <c r="J648" i="2"/>
  <c r="T522" i="2"/>
  <c r="N522" i="2"/>
  <c r="M522" i="2"/>
  <c r="J522" i="2"/>
  <c r="T302" i="2"/>
  <c r="N302" i="2"/>
  <c r="M302" i="2"/>
  <c r="J302" i="2"/>
  <c r="T240" i="2"/>
  <c r="N240" i="2"/>
  <c r="J240" i="2"/>
  <c r="T101" i="2"/>
  <c r="N101" i="2"/>
  <c r="M101" i="2"/>
  <c r="J101" i="2"/>
  <c r="T84" i="2"/>
  <c r="N84" i="2"/>
  <c r="M84" i="2"/>
  <c r="J84" i="2"/>
  <c r="T112" i="2"/>
  <c r="N112" i="2"/>
  <c r="M112" i="2"/>
  <c r="J112" i="2"/>
  <c r="T668" i="2"/>
  <c r="N668" i="2"/>
  <c r="M668" i="2"/>
  <c r="J668" i="2"/>
  <c r="T638" i="2"/>
  <c r="N638" i="2"/>
  <c r="M638" i="2"/>
  <c r="J638" i="2"/>
  <c r="T539" i="2"/>
  <c r="N539" i="2"/>
  <c r="M539" i="2"/>
  <c r="J539" i="2"/>
  <c r="T576" i="2"/>
  <c r="N576" i="2"/>
  <c r="M576" i="2"/>
  <c r="J576" i="2"/>
  <c r="T613" i="2"/>
  <c r="N613" i="2"/>
  <c r="M613" i="2"/>
  <c r="J613" i="2"/>
  <c r="T594" i="2"/>
  <c r="N594" i="2"/>
  <c r="M594" i="2"/>
  <c r="J594" i="2"/>
  <c r="T97" i="2"/>
  <c r="N97" i="2"/>
  <c r="M97" i="2"/>
  <c r="J97" i="2"/>
  <c r="T123" i="2"/>
  <c r="N123" i="2"/>
  <c r="M123" i="2"/>
  <c r="J123" i="2"/>
  <c r="T79" i="2"/>
  <c r="N79" i="2"/>
  <c r="M79" i="2"/>
  <c r="J79" i="2"/>
  <c r="T587" i="2"/>
  <c r="N587" i="2"/>
  <c r="M587" i="2"/>
  <c r="J587" i="2"/>
  <c r="T527" i="2"/>
  <c r="N527" i="2"/>
  <c r="M527" i="2"/>
  <c r="J527" i="2"/>
  <c r="T566" i="2"/>
  <c r="N566" i="2"/>
  <c r="J566" i="2"/>
  <c r="T546" i="2"/>
  <c r="N546" i="2"/>
  <c r="M546" i="2"/>
  <c r="J546" i="2"/>
  <c r="T294" i="2"/>
  <c r="N294" i="2"/>
  <c r="M294" i="2"/>
  <c r="J294" i="2"/>
  <c r="T239" i="2"/>
  <c r="N239" i="2"/>
  <c r="M239" i="2"/>
  <c r="J239" i="2"/>
  <c r="T639" i="2"/>
  <c r="N639" i="2"/>
  <c r="M639" i="2"/>
  <c r="J639" i="2"/>
  <c r="T586" i="2"/>
  <c r="N586" i="2"/>
  <c r="M586" i="2"/>
  <c r="J586" i="2"/>
  <c r="T590" i="2"/>
  <c r="N590" i="2"/>
  <c r="M590" i="2"/>
  <c r="J590" i="2"/>
  <c r="T674" i="2"/>
  <c r="N674" i="2"/>
  <c r="M674" i="2"/>
  <c r="J674" i="2"/>
  <c r="T619" i="2"/>
  <c r="N619" i="2"/>
  <c r="M619" i="2"/>
  <c r="J619" i="2"/>
  <c r="T600" i="2"/>
  <c r="N600" i="2"/>
  <c r="J600" i="2"/>
  <c r="T617" i="2"/>
  <c r="N617" i="2"/>
  <c r="J617" i="2"/>
  <c r="T675" i="2"/>
  <c r="N675" i="2"/>
  <c r="M675" i="2"/>
  <c r="J675" i="2"/>
  <c r="T620" i="2"/>
  <c r="N620" i="2"/>
  <c r="M620" i="2"/>
  <c r="J620" i="2"/>
  <c r="T599" i="2"/>
  <c r="N599" i="2"/>
  <c r="M599" i="2"/>
  <c r="J599" i="2"/>
  <c r="T589" i="2"/>
  <c r="N589" i="2"/>
  <c r="J589" i="2"/>
  <c r="T577" i="2"/>
  <c r="N577" i="2"/>
  <c r="M577" i="2"/>
  <c r="J577" i="2"/>
  <c r="T454" i="2"/>
  <c r="N454" i="2"/>
  <c r="M454" i="2"/>
  <c r="J454" i="2"/>
  <c r="T386" i="2"/>
  <c r="N386" i="2"/>
  <c r="M386" i="2"/>
  <c r="J386" i="2"/>
  <c r="T631" i="2"/>
  <c r="N631" i="2"/>
  <c r="M631" i="2"/>
  <c r="J631" i="2"/>
  <c r="T537" i="2"/>
  <c r="N537" i="2"/>
  <c r="M537" i="2"/>
  <c r="J537" i="2"/>
  <c r="T503" i="2"/>
  <c r="N503" i="2"/>
  <c r="M503" i="2"/>
  <c r="J503" i="2"/>
  <c r="T531" i="2"/>
  <c r="N531" i="2"/>
  <c r="J531" i="2"/>
  <c r="T681" i="2"/>
  <c r="N681" i="2"/>
  <c r="M681" i="2"/>
  <c r="J681" i="2"/>
  <c r="T637" i="2"/>
  <c r="N637" i="2"/>
  <c r="M637" i="2"/>
  <c r="J637" i="2"/>
  <c r="T555" i="2"/>
  <c r="N555" i="2"/>
  <c r="M555" i="2"/>
  <c r="J555" i="2"/>
  <c r="T542" i="2"/>
  <c r="N542" i="2"/>
  <c r="J542" i="2"/>
  <c r="T679" i="2"/>
  <c r="N679" i="2"/>
  <c r="M679" i="2"/>
  <c r="J679" i="2"/>
  <c r="T676" i="2"/>
  <c r="N676" i="2"/>
  <c r="M676" i="2"/>
  <c r="J676" i="2"/>
  <c r="T657" i="2"/>
  <c r="N657" i="2"/>
  <c r="M657" i="2"/>
  <c r="J657" i="2"/>
  <c r="T658" i="2"/>
  <c r="N658" i="2"/>
  <c r="M658" i="2"/>
  <c r="J658" i="2"/>
  <c r="T628" i="2"/>
  <c r="N628" i="2"/>
  <c r="M628" i="2"/>
  <c r="J628" i="2"/>
  <c r="T588" i="2"/>
  <c r="N588" i="2"/>
  <c r="M588" i="2"/>
  <c r="J588" i="2"/>
  <c r="T460" i="2"/>
  <c r="N460" i="2"/>
  <c r="M460" i="2"/>
  <c r="J460" i="2"/>
  <c r="T330" i="2"/>
  <c r="N330" i="2"/>
  <c r="M330" i="2"/>
  <c r="J330" i="2"/>
  <c r="T196" i="2"/>
  <c r="N196" i="2"/>
  <c r="M196" i="2"/>
  <c r="J196" i="2"/>
  <c r="T595" i="2"/>
  <c r="N595" i="2"/>
  <c r="M595" i="2"/>
  <c r="J595" i="2"/>
  <c r="T517" i="2"/>
  <c r="N517" i="2"/>
  <c r="M517" i="2"/>
  <c r="J517" i="2"/>
  <c r="T449" i="2"/>
  <c r="N449" i="2"/>
  <c r="M449" i="2"/>
  <c r="J449" i="2"/>
  <c r="T507" i="2"/>
  <c r="N507" i="2"/>
  <c r="M507" i="2"/>
  <c r="J507" i="2"/>
  <c r="T649" i="2"/>
  <c r="N649" i="2"/>
  <c r="M649" i="2"/>
  <c r="J649" i="2"/>
  <c r="T547" i="2"/>
  <c r="N547" i="2"/>
  <c r="M547" i="2"/>
  <c r="J547" i="2"/>
  <c r="T560" i="2"/>
  <c r="N560" i="2"/>
  <c r="M560" i="2"/>
  <c r="J560" i="2"/>
  <c r="T109" i="2"/>
  <c r="N109" i="2"/>
  <c r="M109" i="2"/>
  <c r="J109" i="2"/>
  <c r="T161" i="2"/>
  <c r="N161" i="2"/>
  <c r="M161" i="2"/>
  <c r="J161" i="2"/>
  <c r="T212" i="2"/>
  <c r="N212" i="2"/>
  <c r="M212" i="2"/>
  <c r="J212" i="2"/>
  <c r="T111" i="2"/>
  <c r="N111" i="2"/>
  <c r="M111" i="2"/>
  <c r="J111" i="2"/>
  <c r="T89" i="2"/>
  <c r="N89" i="2"/>
  <c r="M89" i="2"/>
  <c r="J89" i="2"/>
  <c r="T87" i="2"/>
  <c r="N87" i="2"/>
  <c r="M87" i="2"/>
  <c r="J87" i="2"/>
  <c r="T118" i="2"/>
  <c r="N118" i="2"/>
  <c r="J118" i="2"/>
  <c r="T153" i="2"/>
  <c r="N153" i="2"/>
  <c r="J153" i="2"/>
  <c r="T102" i="2"/>
  <c r="N102" i="2"/>
  <c r="M102" i="2"/>
  <c r="J102" i="2"/>
  <c r="T334" i="2"/>
  <c r="N334" i="2"/>
  <c r="J334" i="2"/>
  <c r="T495" i="2"/>
  <c r="N495" i="2"/>
  <c r="J495" i="2"/>
  <c r="T27" i="2"/>
  <c r="N27" i="2"/>
  <c r="M27" i="2"/>
  <c r="J27" i="2"/>
  <c r="T81" i="2"/>
  <c r="N81" i="2"/>
  <c r="J81" i="2"/>
  <c r="T270" i="2"/>
  <c r="N270" i="2"/>
  <c r="J270" i="2"/>
  <c r="T2" i="2"/>
  <c r="N2" i="2"/>
  <c r="M2" i="2"/>
  <c r="J2" i="2"/>
  <c r="T16" i="2"/>
  <c r="N16" i="2"/>
  <c r="M16" i="2"/>
  <c r="J16" i="2"/>
  <c r="T94" i="2"/>
  <c r="N94" i="2"/>
  <c r="M94" i="2"/>
  <c r="J94" i="2"/>
  <c r="T4" i="2"/>
  <c r="N4" i="2"/>
  <c r="M4" i="2"/>
  <c r="J4" i="2"/>
  <c r="T60" i="2"/>
  <c r="N60" i="2"/>
  <c r="M60" i="2"/>
  <c r="J60" i="2"/>
  <c r="T313" i="2"/>
  <c r="N313" i="2"/>
  <c r="M313" i="2"/>
  <c r="J313" i="2"/>
  <c r="T609" i="2"/>
  <c r="N609" i="2"/>
  <c r="M609" i="2"/>
  <c r="J609" i="2"/>
  <c r="T678" i="2"/>
  <c r="N678" i="2"/>
  <c r="M678" i="2"/>
  <c r="J678" i="2"/>
  <c r="T683" i="2"/>
  <c r="N683" i="2"/>
  <c r="M683" i="2"/>
  <c r="J683" i="2"/>
  <c r="T673" i="2"/>
  <c r="N673" i="2"/>
  <c r="J673" i="2"/>
  <c r="T121" i="2"/>
  <c r="N121" i="2"/>
  <c r="M121" i="2"/>
  <c r="J121" i="2"/>
  <c r="T83" i="2"/>
  <c r="N83" i="2"/>
  <c r="M83" i="2"/>
  <c r="J83" i="2"/>
  <c r="T25" i="2"/>
  <c r="N25" i="2"/>
  <c r="M25" i="2"/>
  <c r="J25" i="2"/>
  <c r="T14" i="2"/>
  <c r="N14" i="2"/>
  <c r="M14" i="2"/>
  <c r="J14" i="2"/>
  <c r="T189" i="2"/>
  <c r="N189" i="2"/>
  <c r="M189" i="2"/>
  <c r="J189" i="2"/>
  <c r="T437" i="2"/>
  <c r="N437" i="2"/>
  <c r="M437" i="2"/>
  <c r="J437" i="2"/>
  <c r="T568" i="2"/>
  <c r="N568" i="2"/>
  <c r="J568" i="2"/>
  <c r="T74" i="2"/>
  <c r="N74" i="2"/>
  <c r="M74" i="2"/>
  <c r="J74" i="2"/>
  <c r="T578" i="2"/>
  <c r="N578" i="2"/>
  <c r="M578" i="2"/>
  <c r="J578" i="2"/>
  <c r="T558" i="2"/>
  <c r="N558" i="2"/>
  <c r="M558" i="2"/>
  <c r="J558" i="2"/>
  <c r="T636" i="2"/>
  <c r="N636" i="2"/>
  <c r="M636" i="2"/>
  <c r="J636" i="2"/>
  <c r="T603" i="2"/>
  <c r="N603" i="2"/>
  <c r="J603" i="2"/>
  <c r="T28" i="2"/>
  <c r="N28" i="2"/>
  <c r="M28" i="2"/>
  <c r="J28" i="2"/>
  <c r="T13" i="2"/>
  <c r="N13" i="2"/>
  <c r="M13" i="2"/>
  <c r="J13" i="2"/>
  <c r="T26" i="2"/>
  <c r="N26" i="2"/>
  <c r="M26" i="2"/>
  <c r="J26" i="2"/>
  <c r="T76" i="2"/>
  <c r="N76" i="2"/>
  <c r="J76" i="2"/>
  <c r="T64" i="2"/>
  <c r="N64" i="2"/>
  <c r="J64" i="2"/>
  <c r="T51" i="2"/>
  <c r="N51" i="2"/>
  <c r="M51" i="2"/>
  <c r="J51" i="2"/>
  <c r="T45" i="2"/>
  <c r="N45" i="2"/>
  <c r="M45" i="2"/>
  <c r="J45" i="2"/>
  <c r="T39" i="2"/>
  <c r="N39" i="2"/>
  <c r="M39" i="2"/>
  <c r="J39" i="2"/>
  <c r="T58" i="2"/>
  <c r="N58" i="2"/>
  <c r="J58" i="2"/>
  <c r="T18" i="2"/>
  <c r="N18" i="2"/>
  <c r="J18" i="2"/>
  <c r="T66" i="2"/>
  <c r="N66" i="2"/>
  <c r="M66" i="2"/>
  <c r="J66" i="2"/>
  <c r="T113" i="2"/>
  <c r="N113" i="2"/>
  <c r="M113" i="2"/>
  <c r="J113" i="2"/>
  <c r="T252" i="2"/>
  <c r="N252" i="2"/>
  <c r="M252" i="2"/>
  <c r="J252" i="2"/>
  <c r="T349" i="2"/>
  <c r="N349" i="2"/>
  <c r="M349" i="2"/>
  <c r="J349" i="2"/>
  <c r="T314" i="2"/>
  <c r="N314" i="2"/>
  <c r="J314" i="2"/>
  <c r="T140" i="2"/>
  <c r="N140" i="2"/>
  <c r="M140" i="2"/>
  <c r="J140" i="2"/>
  <c r="T321" i="2"/>
  <c r="N321" i="2"/>
  <c r="M321" i="2"/>
  <c r="J321" i="2"/>
  <c r="T405" i="2"/>
  <c r="N405" i="2"/>
  <c r="M405" i="2"/>
  <c r="J405" i="2"/>
  <c r="T541" i="2"/>
  <c r="N541" i="2"/>
  <c r="M541" i="2"/>
  <c r="J541" i="2"/>
  <c r="T563" i="2"/>
  <c r="N563" i="2"/>
  <c r="J563" i="2"/>
  <c r="T457" i="2"/>
  <c r="T570" i="2"/>
  <c r="N570" i="2"/>
  <c r="J570" i="2"/>
  <c r="T624" i="2"/>
  <c r="N624" i="2"/>
  <c r="J624" i="2"/>
  <c r="T666" i="2"/>
  <c r="N666" i="2"/>
  <c r="M666" i="2"/>
  <c r="J666" i="2"/>
  <c r="T672" i="2"/>
  <c r="N672" i="2"/>
  <c r="J672" i="2"/>
  <c r="T392" i="2"/>
  <c r="N392" i="2"/>
  <c r="J392" i="2"/>
  <c r="T557" i="2"/>
  <c r="N557" i="2"/>
  <c r="J557" i="2"/>
  <c r="T610" i="2"/>
  <c r="N610" i="2"/>
  <c r="J610" i="2"/>
  <c r="T652" i="2"/>
  <c r="N652" i="2"/>
  <c r="M652" i="2"/>
  <c r="J652" i="2"/>
  <c r="T663" i="2"/>
  <c r="N663" i="2"/>
  <c r="J663" i="2"/>
  <c r="T372" i="2"/>
  <c r="N372" i="2"/>
  <c r="J372" i="2"/>
  <c r="T459" i="2"/>
  <c r="N459" i="2"/>
  <c r="J459" i="2"/>
  <c r="T583" i="2"/>
  <c r="N583" i="2"/>
  <c r="M583" i="2"/>
  <c r="J583" i="2"/>
  <c r="T640" i="2"/>
  <c r="N640" i="2"/>
  <c r="M640" i="2"/>
  <c r="J640" i="2"/>
  <c r="T642" i="2"/>
  <c r="N642" i="2"/>
  <c r="J642" i="2"/>
  <c r="T55" i="2"/>
  <c r="T204" i="2"/>
  <c r="N505" i="2"/>
  <c r="J505" i="2"/>
  <c r="T567" i="2"/>
  <c r="N567" i="2"/>
  <c r="M567" i="2"/>
  <c r="J567" i="2"/>
  <c r="T565" i="2"/>
  <c r="N565" i="2"/>
  <c r="J565" i="2"/>
  <c r="T42" i="2"/>
  <c r="N42" i="2"/>
  <c r="J42" i="2"/>
  <c r="T157" i="2"/>
  <c r="T388" i="2"/>
  <c r="M388" i="2"/>
  <c r="T490" i="2"/>
  <c r="N490" i="2"/>
  <c r="M490" i="2"/>
  <c r="J490" i="2"/>
  <c r="T575" i="2"/>
  <c r="N575" i="2"/>
  <c r="M575" i="2"/>
  <c r="J575" i="2"/>
  <c r="T165" i="2"/>
  <c r="T549" i="2"/>
  <c r="N549" i="2"/>
  <c r="J549" i="2"/>
  <c r="T573" i="2"/>
  <c r="N573" i="2"/>
  <c r="J573" i="2"/>
  <c r="T592" i="2"/>
  <c r="N592" i="2"/>
  <c r="M592" i="2"/>
  <c r="J592" i="2"/>
  <c r="T591" i="2"/>
  <c r="N591" i="2"/>
  <c r="J591" i="2"/>
  <c r="T337" i="2"/>
  <c r="N337" i="2"/>
  <c r="J337" i="2"/>
  <c r="T431" i="2"/>
  <c r="N431" i="2"/>
  <c r="J431" i="2"/>
  <c r="T528" i="2"/>
  <c r="N528" i="2"/>
  <c r="M528" i="2"/>
  <c r="J528" i="2"/>
  <c r="T623" i="2"/>
  <c r="N623" i="2"/>
  <c r="M623" i="2"/>
  <c r="J623" i="2"/>
  <c r="T641" i="2"/>
  <c r="N641" i="2"/>
  <c r="J641" i="2"/>
  <c r="T40" i="2"/>
  <c r="T166" i="2"/>
  <c r="T340" i="2"/>
  <c r="N340" i="2"/>
  <c r="J340" i="2"/>
  <c r="T434" i="2"/>
  <c r="N434" i="2"/>
  <c r="M434" i="2"/>
  <c r="J434" i="2"/>
  <c r="T548" i="2"/>
  <c r="N548" i="2"/>
  <c r="J548" i="2"/>
  <c r="T35" i="2"/>
  <c r="N35" i="2"/>
  <c r="J35" i="2"/>
  <c r="T54" i="2"/>
  <c r="N54" i="2"/>
  <c r="J54" i="2"/>
  <c r="T67" i="2"/>
  <c r="N67" i="2"/>
  <c r="J67" i="2"/>
  <c r="T208" i="2"/>
  <c r="N208" i="2"/>
  <c r="M208" i="2"/>
  <c r="J208" i="2"/>
  <c r="T404" i="2"/>
  <c r="N404" i="2"/>
  <c r="J404" i="2"/>
  <c r="T218" i="2"/>
  <c r="J218" i="2"/>
  <c r="T262" i="2"/>
  <c r="N262" i="2"/>
  <c r="M262" i="2"/>
  <c r="J262" i="2"/>
  <c r="T181" i="2"/>
  <c r="N181" i="2"/>
  <c r="M181" i="2"/>
  <c r="J181" i="2"/>
  <c r="T343" i="2"/>
  <c r="N343" i="2"/>
  <c r="M343" i="2"/>
  <c r="J343" i="2"/>
  <c r="T260" i="2"/>
  <c r="N260" i="2"/>
  <c r="M260" i="2"/>
  <c r="J260" i="2"/>
  <c r="T453" i="2"/>
  <c r="N453" i="2"/>
  <c r="J453" i="2"/>
  <c r="T580" i="2"/>
  <c r="N580" i="2"/>
  <c r="J580" i="2"/>
  <c r="T622" i="2"/>
  <c r="N622" i="2"/>
  <c r="J622" i="2"/>
  <c r="T645" i="2"/>
  <c r="N645" i="2"/>
  <c r="M645" i="2"/>
  <c r="J645" i="2"/>
  <c r="T659" i="2"/>
  <c r="N659" i="2"/>
  <c r="M659" i="2"/>
  <c r="J659" i="2"/>
  <c r="T243" i="2"/>
  <c r="N243" i="2"/>
  <c r="J243" i="2"/>
  <c r="T423" i="2"/>
  <c r="N423" i="2"/>
  <c r="J423" i="2"/>
  <c r="T569" i="2"/>
  <c r="N569" i="2"/>
  <c r="J569" i="2"/>
  <c r="T611" i="2"/>
  <c r="N611" i="2"/>
  <c r="M611" i="2"/>
  <c r="J611" i="2"/>
  <c r="T633" i="2"/>
  <c r="N633" i="2"/>
  <c r="M633" i="2"/>
  <c r="J633" i="2"/>
  <c r="T63" i="2"/>
  <c r="T142" i="2"/>
  <c r="T478" i="2"/>
  <c r="N478" i="2"/>
  <c r="J478" i="2"/>
  <c r="T564" i="2"/>
  <c r="N564" i="2"/>
  <c r="M564" i="2"/>
  <c r="J564" i="2"/>
  <c r="T574" i="2"/>
  <c r="N574" i="2"/>
  <c r="M574" i="2"/>
  <c r="J574" i="2"/>
  <c r="T167" i="2"/>
  <c r="T205" i="2"/>
  <c r="N205" i="2"/>
  <c r="J205" i="2"/>
  <c r="T286" i="2"/>
  <c r="N286" i="2"/>
  <c r="J286" i="2"/>
  <c r="T380" i="2"/>
  <c r="N380" i="2"/>
  <c r="J380" i="2"/>
  <c r="T510" i="2"/>
  <c r="N510" i="2"/>
  <c r="J510" i="2"/>
  <c r="T409" i="2"/>
  <c r="N409" i="2"/>
  <c r="J409" i="2"/>
  <c r="T533" i="2"/>
  <c r="N533" i="2"/>
  <c r="J533" i="2"/>
  <c r="T596" i="2"/>
  <c r="N596" i="2"/>
  <c r="M596" i="2"/>
  <c r="J596" i="2"/>
  <c r="T629" i="2"/>
  <c r="N629" i="2"/>
  <c r="M629" i="2"/>
  <c r="J629" i="2"/>
  <c r="T644" i="2"/>
  <c r="N644" i="2"/>
  <c r="J644" i="2"/>
  <c r="T17" i="2"/>
  <c r="T24" i="2"/>
  <c r="T48" i="2"/>
  <c r="N48" i="2"/>
  <c r="J48" i="2"/>
  <c r="T155" i="2"/>
  <c r="N155" i="2"/>
  <c r="M155" i="2"/>
  <c r="J155" i="2"/>
  <c r="T263" i="2"/>
  <c r="N263" i="2"/>
  <c r="J263" i="2"/>
  <c r="T175" i="2"/>
  <c r="T241" i="2"/>
  <c r="N241" i="2"/>
  <c r="J241" i="2"/>
  <c r="T249" i="2"/>
  <c r="T390" i="2"/>
  <c r="N390" i="2"/>
  <c r="M390" i="2"/>
  <c r="J390" i="2"/>
  <c r="T485" i="2"/>
  <c r="N485" i="2"/>
  <c r="J485" i="2"/>
  <c r="T46" i="2"/>
  <c r="T29" i="2"/>
  <c r="N29" i="2"/>
  <c r="J29" i="2"/>
  <c r="T91" i="2"/>
  <c r="T172" i="2"/>
  <c r="N172" i="2"/>
  <c r="M172" i="2"/>
  <c r="J172" i="2"/>
  <c r="T310" i="2"/>
  <c r="N310" i="2"/>
  <c r="J310" i="2"/>
  <c r="T90" i="2"/>
  <c r="T103" i="2"/>
  <c r="N103" i="2"/>
  <c r="J103" i="2"/>
  <c r="T72" i="2"/>
  <c r="N72" i="2"/>
  <c r="J72" i="2"/>
  <c r="T201" i="2"/>
  <c r="N201" i="2"/>
  <c r="M201" i="2"/>
  <c r="J201" i="2"/>
  <c r="T235" i="2"/>
  <c r="N235" i="2"/>
  <c r="J235" i="2"/>
  <c r="T353" i="2"/>
  <c r="T458" i="2"/>
  <c r="T529" i="2"/>
  <c r="N529" i="2"/>
  <c r="J529" i="2"/>
  <c r="T612" i="2"/>
  <c r="N612" i="2"/>
  <c r="M612" i="2"/>
  <c r="J612" i="2"/>
  <c r="T627" i="2"/>
  <c r="N627" i="2"/>
  <c r="M627" i="2"/>
  <c r="J627" i="2"/>
  <c r="T538" i="2"/>
  <c r="N538" i="2"/>
  <c r="J538" i="2"/>
  <c r="T56" i="2"/>
  <c r="N56" i="2"/>
  <c r="J56" i="2"/>
  <c r="T82" i="2"/>
  <c r="N82" i="2"/>
  <c r="M82" i="2"/>
  <c r="J82" i="2"/>
  <c r="T173" i="2"/>
  <c r="N173" i="2"/>
  <c r="M173" i="2"/>
  <c r="J173" i="2"/>
  <c r="T344" i="2"/>
  <c r="N344" i="2"/>
  <c r="M344" i="2"/>
  <c r="J344" i="2"/>
  <c r="T429" i="2"/>
  <c r="N429" i="2"/>
  <c r="M429" i="2"/>
  <c r="J429" i="2"/>
  <c r="T21" i="2"/>
  <c r="N21" i="2"/>
  <c r="M21" i="2"/>
  <c r="J21" i="2"/>
  <c r="T47" i="2"/>
  <c r="N47" i="2"/>
  <c r="M47" i="2"/>
  <c r="J47" i="2"/>
  <c r="T44" i="2"/>
  <c r="N44" i="2"/>
  <c r="M44" i="2"/>
  <c r="J44" i="2"/>
  <c r="T53" i="2"/>
  <c r="N53" i="2"/>
  <c r="M53" i="2"/>
  <c r="J53" i="2"/>
  <c r="T222" i="2"/>
  <c r="N222" i="2"/>
  <c r="J222" i="2"/>
  <c r="T6" i="2"/>
  <c r="N6" i="2"/>
  <c r="J6" i="2"/>
  <c r="T49" i="2"/>
  <c r="N49" i="2"/>
  <c r="J49" i="2"/>
  <c r="T227" i="2"/>
  <c r="N227" i="2"/>
  <c r="M227" i="2"/>
  <c r="J227" i="2"/>
  <c r="T367" i="2"/>
  <c r="N367" i="2"/>
  <c r="M367" i="2"/>
  <c r="J367" i="2"/>
  <c r="T544" i="2"/>
  <c r="N544" i="2"/>
  <c r="J544" i="2"/>
  <c r="T532" i="2"/>
  <c r="N532" i="2"/>
  <c r="J532" i="2"/>
  <c r="T602" i="2"/>
  <c r="N602" i="2"/>
  <c r="J602" i="2"/>
  <c r="T618" i="2"/>
  <c r="N618" i="2"/>
  <c r="M618" i="2"/>
  <c r="J618" i="2"/>
  <c r="T647" i="2"/>
  <c r="N647" i="2"/>
  <c r="J647" i="2"/>
  <c r="T670" i="2"/>
  <c r="N670" i="2"/>
  <c r="J670" i="2"/>
  <c r="T502" i="2"/>
  <c r="N502" i="2"/>
  <c r="J502" i="2"/>
  <c r="T571" i="2"/>
  <c r="N571" i="2"/>
  <c r="J571" i="2"/>
  <c r="T604" i="2"/>
  <c r="N604" i="2"/>
  <c r="J604" i="2"/>
  <c r="T646" i="2"/>
  <c r="N646" i="2"/>
  <c r="J646" i="2"/>
  <c r="T662" i="2"/>
  <c r="N662" i="2"/>
  <c r="J662" i="2"/>
  <c r="T477" i="2"/>
  <c r="T584" i="2"/>
  <c r="N584" i="2"/>
  <c r="J584" i="2"/>
  <c r="T615" i="2"/>
  <c r="N615" i="2"/>
  <c r="J615" i="2"/>
  <c r="T635" i="2"/>
  <c r="N635" i="2"/>
  <c r="M635" i="2"/>
  <c r="J635" i="2"/>
  <c r="T654" i="2"/>
  <c r="N654" i="2"/>
  <c r="M654" i="2"/>
  <c r="J654" i="2"/>
  <c r="T473" i="2"/>
  <c r="N473" i="2"/>
  <c r="J473" i="2"/>
  <c r="T562" i="2"/>
  <c r="N562" i="2"/>
  <c r="J562" i="2"/>
  <c r="T634" i="2"/>
  <c r="N634" i="2"/>
  <c r="J634" i="2"/>
  <c r="T653" i="2"/>
  <c r="N653" i="2"/>
  <c r="M653" i="2"/>
  <c r="J653" i="2"/>
  <c r="T660" i="2"/>
  <c r="N660" i="2"/>
  <c r="J660" i="2"/>
  <c r="T496" i="2"/>
  <c r="T559" i="2"/>
  <c r="N559" i="2"/>
  <c r="M559" i="2"/>
  <c r="J559" i="2"/>
  <c r="T630" i="2"/>
  <c r="N630" i="2"/>
  <c r="J630" i="2"/>
  <c r="T651" i="2"/>
  <c r="N651" i="2"/>
  <c r="M651" i="2"/>
  <c r="J651" i="2"/>
  <c r="T669" i="2"/>
  <c r="N669" i="2"/>
  <c r="M669" i="2"/>
  <c r="J669" i="2"/>
  <c r="T10" i="2"/>
  <c r="N10" i="2"/>
  <c r="J10" i="2"/>
  <c r="T32" i="2"/>
  <c r="N32" i="2"/>
  <c r="J32" i="2"/>
  <c r="T217" i="2"/>
  <c r="N217" i="2"/>
  <c r="M217" i="2"/>
  <c r="J217" i="2"/>
  <c r="T289" i="2"/>
  <c r="N289" i="2"/>
  <c r="M289" i="2"/>
  <c r="J289" i="2"/>
  <c r="T451" i="2"/>
  <c r="N451" i="2"/>
  <c r="J451" i="2"/>
  <c r="W1264" i="1"/>
  <c r="W1265" i="1"/>
  <c r="W1266" i="1"/>
  <c r="W1267" i="1"/>
  <c r="W1259" i="1"/>
  <c r="W1260" i="1"/>
  <c r="W1261" i="1"/>
  <c r="W1262" i="1"/>
  <c r="W1257" i="1"/>
  <c r="W1256" i="1"/>
  <c r="W1255" i="1"/>
  <c r="W1254" i="1"/>
  <c r="W1250" i="1"/>
  <c r="W1251" i="1"/>
  <c r="W1252" i="1"/>
  <c r="W1253" i="1"/>
  <c r="W1249" i="1"/>
  <c r="W1248" i="1"/>
  <c r="W1247" i="1"/>
  <c r="W1246" i="1"/>
  <c r="W1236" i="1"/>
  <c r="W1237" i="1"/>
  <c r="W1238" i="1"/>
  <c r="W1239" i="1"/>
  <c r="W1242" i="1"/>
  <c r="W1243" i="1"/>
  <c r="W1244" i="1"/>
  <c r="W1245" i="1"/>
  <c r="W1231" i="1"/>
  <c r="W1232" i="1"/>
  <c r="W1233" i="1"/>
  <c r="W1230" i="1"/>
  <c r="W1225" i="1"/>
  <c r="W1226" i="1"/>
  <c r="W1227" i="1"/>
  <c r="W1224" i="1"/>
  <c r="W1218" i="1"/>
  <c r="W1219" i="1"/>
  <c r="W1220" i="1"/>
  <c r="W1221" i="1"/>
  <c r="W1213" i="1"/>
  <c r="W1214" i="1"/>
  <c r="W1215" i="1"/>
  <c r="W1212" i="1"/>
  <c r="W1207" i="1"/>
  <c r="W1208" i="1"/>
  <c r="W1209" i="1"/>
  <c r="W1206" i="1"/>
  <c r="W1201" i="1"/>
  <c r="W1202" i="1"/>
  <c r="W1203" i="1"/>
  <c r="W1200" i="1"/>
  <c r="W1195" i="1"/>
  <c r="W1196" i="1"/>
  <c r="W1197" i="1"/>
  <c r="W1194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1" i="1"/>
  <c r="W1132" i="1"/>
  <c r="W1130" i="1"/>
  <c r="W1129" i="1"/>
  <c r="Q1260" i="1"/>
  <c r="Q1261" i="1"/>
  <c r="Q1259" i="1"/>
  <c r="P1260" i="1"/>
  <c r="P1261" i="1"/>
  <c r="P1259" i="1"/>
  <c r="M1260" i="1"/>
  <c r="M1261" i="1"/>
  <c r="M1259" i="1"/>
  <c r="Q1255" i="1"/>
  <c r="Q1256" i="1"/>
  <c r="Q1254" i="1"/>
  <c r="P1255" i="1"/>
  <c r="P1256" i="1"/>
  <c r="P1254" i="1"/>
  <c r="M1255" i="1"/>
  <c r="M1256" i="1"/>
  <c r="M1254" i="1"/>
  <c r="Q1251" i="1"/>
  <c r="Q1252" i="1"/>
  <c r="Q1250" i="1"/>
  <c r="P1252" i="1"/>
  <c r="P1251" i="1"/>
  <c r="M1251" i="1"/>
  <c r="M1252" i="1"/>
  <c r="M1250" i="1"/>
  <c r="Q1247" i="1"/>
  <c r="Q1248" i="1"/>
  <c r="Q1246" i="1"/>
  <c r="P1247" i="1"/>
  <c r="P1248" i="1"/>
  <c r="P1246" i="1"/>
  <c r="M1247" i="1"/>
  <c r="M1248" i="1"/>
  <c r="M1246" i="1"/>
  <c r="Q1265" i="1"/>
  <c r="Q1266" i="1"/>
  <c r="Q1264" i="1"/>
  <c r="P1266" i="1"/>
  <c r="P1265" i="1"/>
  <c r="M1265" i="1"/>
  <c r="M1266" i="1"/>
  <c r="M1264" i="1"/>
  <c r="Q1243" i="1"/>
  <c r="Q1244" i="1"/>
  <c r="Q1242" i="1"/>
  <c r="P1244" i="1"/>
  <c r="P1243" i="1"/>
  <c r="M1243" i="1"/>
  <c r="M1244" i="1"/>
  <c r="M1242" i="1"/>
  <c r="Q1238" i="1"/>
  <c r="Q1237" i="1"/>
  <c r="Q1236" i="1"/>
  <c r="P1237" i="1"/>
  <c r="P1238" i="1"/>
  <c r="M1237" i="1"/>
  <c r="M1238" i="1"/>
  <c r="M1236" i="1"/>
  <c r="Q1231" i="1"/>
  <c r="Q1232" i="1"/>
  <c r="Q1230" i="1"/>
  <c r="P1232" i="1"/>
  <c r="P1231" i="1"/>
  <c r="M1231" i="1"/>
  <c r="M1232" i="1"/>
  <c r="M1230" i="1"/>
  <c r="Q1225" i="1"/>
  <c r="Q1226" i="1"/>
  <c r="Q1224" i="1"/>
  <c r="P1225" i="1"/>
  <c r="P1226" i="1"/>
  <c r="M1225" i="1"/>
  <c r="M1226" i="1"/>
  <c r="M1224" i="1"/>
  <c r="Q1219" i="1"/>
  <c r="Q1220" i="1"/>
  <c r="Q1218" i="1"/>
  <c r="P1219" i="1"/>
  <c r="P1220" i="1"/>
  <c r="M1219" i="1"/>
  <c r="M1220" i="1"/>
  <c r="M1218" i="1"/>
  <c r="Q1213" i="1"/>
  <c r="Q1214" i="1"/>
  <c r="Q1212" i="1"/>
  <c r="P1213" i="1"/>
  <c r="P1214" i="1"/>
  <c r="P1212" i="1"/>
  <c r="M1213" i="1"/>
  <c r="M1214" i="1"/>
  <c r="M1212" i="1"/>
  <c r="Q1207" i="1"/>
  <c r="Q1208" i="1"/>
  <c r="Q1206" i="1"/>
  <c r="P1207" i="1"/>
  <c r="P1208" i="1"/>
  <c r="P1206" i="1"/>
  <c r="M1207" i="1"/>
  <c r="M1208" i="1"/>
  <c r="M1206" i="1"/>
  <c r="Q1201" i="1"/>
  <c r="Q1202" i="1"/>
  <c r="Q1200" i="1"/>
  <c r="P1201" i="1"/>
  <c r="P1202" i="1"/>
  <c r="P1200" i="1"/>
  <c r="M1201" i="1"/>
  <c r="M1202" i="1"/>
  <c r="M1200" i="1"/>
  <c r="Q1195" i="1"/>
  <c r="Q1196" i="1"/>
  <c r="Q1194" i="1"/>
  <c r="P1195" i="1"/>
  <c r="P1196" i="1"/>
  <c r="M1195" i="1"/>
  <c r="M1196" i="1"/>
  <c r="M1194" i="1"/>
  <c r="Q1190" i="1"/>
  <c r="P1190" i="1"/>
  <c r="M1190" i="1"/>
  <c r="Q1184" i="1"/>
  <c r="P1184" i="1"/>
  <c r="M1184" i="1"/>
  <c r="Q1178" i="1"/>
  <c r="P1178" i="1"/>
  <c r="M1178" i="1"/>
  <c r="Q1172" i="1"/>
  <c r="P1172" i="1"/>
  <c r="M1172" i="1"/>
  <c r="Q1166" i="1"/>
  <c r="P1166" i="1"/>
  <c r="M1166" i="1"/>
  <c r="Q1160" i="1"/>
  <c r="P1160" i="1"/>
  <c r="M1160" i="1"/>
  <c r="Q1147" i="1"/>
  <c r="Q1146" i="1"/>
  <c r="P1147" i="1"/>
  <c r="P1146" i="1"/>
  <c r="M1147" i="1"/>
  <c r="M1146" i="1"/>
  <c r="Q1143" i="1"/>
  <c r="P1143" i="1"/>
  <c r="M1143" i="1"/>
  <c r="Q1142" i="1"/>
  <c r="P1142" i="1"/>
  <c r="M1142" i="1"/>
  <c r="Q1139" i="1"/>
  <c r="P1139" i="1"/>
  <c r="M1139" i="1"/>
  <c r="Q1138" i="1"/>
  <c r="P1138" i="1"/>
  <c r="M1138" i="1"/>
  <c r="Q1154" i="1"/>
  <c r="P1154" i="1"/>
  <c r="M1154" i="1"/>
  <c r="Q1134" i="1" l="1"/>
  <c r="Q1135" i="1"/>
  <c r="Q1133" i="1"/>
  <c r="P1135" i="1"/>
  <c r="P1134" i="1"/>
  <c r="M1134" i="1"/>
  <c r="M1135" i="1"/>
  <c r="M1133" i="1"/>
  <c r="Q1131" i="1"/>
  <c r="P1131" i="1"/>
  <c r="M1131" i="1"/>
  <c r="Q1127" i="1"/>
  <c r="P1127" i="1"/>
  <c r="M1127" i="1"/>
  <c r="Q1121" i="1"/>
  <c r="P1121" i="1"/>
  <c r="M1121" i="1"/>
  <c r="Q1115" i="1"/>
  <c r="P1115" i="1"/>
  <c r="M1115" i="1"/>
  <c r="Q1109" i="1"/>
  <c r="P1109" i="1"/>
  <c r="M1109" i="1"/>
  <c r="Q1103" i="1"/>
  <c r="P1103" i="1"/>
  <c r="M1103" i="1"/>
  <c r="Q1097" i="1"/>
  <c r="P1097" i="1"/>
  <c r="M1097" i="1"/>
  <c r="Q1091" i="1"/>
  <c r="P1091" i="1"/>
  <c r="M1091" i="1"/>
  <c r="Q1085" i="1"/>
  <c r="P1085" i="1"/>
  <c r="M1085" i="1"/>
  <c r="Q1079" i="1"/>
  <c r="P1079" i="1"/>
  <c r="M1079" i="1"/>
  <c r="Q1073" i="1"/>
  <c r="P1073" i="1"/>
  <c r="M1073" i="1"/>
  <c r="Q1067" i="1"/>
  <c r="P1067" i="1"/>
  <c r="M1067" i="1"/>
  <c r="Q1061" i="1"/>
  <c r="P1061" i="1"/>
  <c r="M1061" i="1"/>
  <c r="Q1055" i="1"/>
  <c r="P1055" i="1"/>
  <c r="M1055" i="1"/>
  <c r="Q1049" i="1"/>
  <c r="P1049" i="1"/>
  <c r="M1049" i="1"/>
  <c r="Q1043" i="1"/>
  <c r="P1043" i="1"/>
  <c r="M1043" i="1"/>
  <c r="Q1037" i="1"/>
  <c r="P1037" i="1"/>
  <c r="M1037" i="1"/>
  <c r="Q1031" i="1"/>
  <c r="P1031" i="1"/>
  <c r="M1031" i="1"/>
  <c r="Q1025" i="1"/>
  <c r="M1025" i="1"/>
  <c r="Q1019" i="1"/>
  <c r="P1019" i="1"/>
  <c r="M1019" i="1"/>
  <c r="Q1013" i="1"/>
  <c r="P1013" i="1"/>
  <c r="M1013" i="1"/>
  <c r="Q1007" i="1"/>
  <c r="P1007" i="1"/>
  <c r="M1007" i="1"/>
  <c r="Q1001" i="1"/>
  <c r="P1001" i="1"/>
  <c r="M1001" i="1"/>
  <c r="Q995" i="1"/>
  <c r="P995" i="1"/>
  <c r="M995" i="1"/>
  <c r="Q989" i="1"/>
  <c r="P989" i="1"/>
  <c r="M989" i="1"/>
  <c r="Q983" i="1"/>
  <c r="P983" i="1"/>
  <c r="M983" i="1"/>
  <c r="Q977" i="1"/>
  <c r="P977" i="1"/>
  <c r="M977" i="1"/>
  <c r="Q971" i="1"/>
  <c r="P971" i="1"/>
  <c r="M971" i="1"/>
  <c r="Q965" i="1"/>
  <c r="P965" i="1"/>
  <c r="M965" i="1"/>
  <c r="Q959" i="1"/>
  <c r="P959" i="1"/>
  <c r="M959" i="1"/>
  <c r="Q953" i="1"/>
  <c r="P953" i="1"/>
  <c r="M953" i="1"/>
  <c r="Q947" i="1"/>
  <c r="P947" i="1"/>
  <c r="M947" i="1"/>
  <c r="Q941" i="1"/>
  <c r="P941" i="1"/>
  <c r="M941" i="1"/>
  <c r="Q935" i="1"/>
  <c r="P935" i="1"/>
  <c r="M935" i="1"/>
  <c r="Q929" i="1"/>
  <c r="P929" i="1"/>
  <c r="M929" i="1"/>
  <c r="Q923" i="1"/>
  <c r="P923" i="1"/>
  <c r="M923" i="1"/>
  <c r="Q917" i="1"/>
  <c r="P917" i="1"/>
  <c r="M917" i="1"/>
  <c r="M911" i="1"/>
  <c r="Q905" i="1"/>
  <c r="P905" i="1"/>
  <c r="M905" i="1"/>
  <c r="Q899" i="1"/>
  <c r="P899" i="1"/>
  <c r="M899" i="1"/>
  <c r="Q886" i="1"/>
  <c r="P886" i="1"/>
  <c r="M886" i="1"/>
  <c r="P873" i="1"/>
  <c r="Q873" i="1"/>
  <c r="M873" i="1"/>
  <c r="W849" i="1" l="1"/>
  <c r="W850" i="1"/>
  <c r="W851" i="1"/>
  <c r="W852" i="1"/>
  <c r="W845" i="1"/>
  <c r="W846" i="1"/>
  <c r="W847" i="1"/>
  <c r="W848" i="1"/>
  <c r="W841" i="1"/>
  <c r="W842" i="1"/>
  <c r="W843" i="1"/>
  <c r="W844" i="1"/>
  <c r="W837" i="1"/>
  <c r="W838" i="1"/>
  <c r="W839" i="1"/>
  <c r="W840" i="1"/>
  <c r="W833" i="1"/>
  <c r="W834" i="1"/>
  <c r="W835" i="1"/>
  <c r="W836" i="1"/>
  <c r="W830" i="1"/>
  <c r="W831" i="1"/>
  <c r="W832" i="1"/>
  <c r="W829" i="1"/>
  <c r="Q829" i="1"/>
  <c r="Q830" i="1"/>
  <c r="Q831" i="1"/>
  <c r="Q833" i="1"/>
  <c r="Q834" i="1"/>
  <c r="Q835" i="1"/>
  <c r="Q837" i="1"/>
  <c r="Q838" i="1"/>
  <c r="Q839" i="1"/>
  <c r="Q841" i="1"/>
  <c r="Q842" i="1"/>
  <c r="Q843" i="1"/>
  <c r="Q845" i="1"/>
  <c r="Q846" i="1"/>
  <c r="Q847" i="1"/>
  <c r="Q849" i="1"/>
  <c r="Q850" i="1"/>
  <c r="Q851" i="1"/>
  <c r="P829" i="1"/>
  <c r="P830" i="1"/>
  <c r="P831" i="1"/>
  <c r="P833" i="1"/>
  <c r="P834" i="1"/>
  <c r="P835" i="1"/>
  <c r="P837" i="1"/>
  <c r="P838" i="1"/>
  <c r="P839" i="1"/>
  <c r="P841" i="1"/>
  <c r="P842" i="1"/>
  <c r="P843" i="1"/>
  <c r="P846" i="1"/>
  <c r="P847" i="1"/>
  <c r="P850" i="1"/>
  <c r="P851" i="1"/>
  <c r="M829" i="1"/>
  <c r="M830" i="1"/>
  <c r="M831" i="1"/>
  <c r="M833" i="1"/>
  <c r="M834" i="1"/>
  <c r="M835" i="1"/>
  <c r="M837" i="1"/>
  <c r="M838" i="1"/>
  <c r="M839" i="1"/>
  <c r="M841" i="1"/>
  <c r="M842" i="1"/>
  <c r="M843" i="1"/>
  <c r="M845" i="1"/>
  <c r="M846" i="1"/>
  <c r="M847" i="1"/>
  <c r="M849" i="1"/>
  <c r="M850" i="1"/>
  <c r="M851" i="1"/>
  <c r="P827" i="1"/>
  <c r="Q827" i="1"/>
  <c r="M827" i="1"/>
  <c r="Q823" i="1"/>
  <c r="P823" i="1"/>
  <c r="M823" i="1"/>
  <c r="Q819" i="1"/>
  <c r="P819" i="1"/>
  <c r="M819" i="1"/>
  <c r="Q815" i="1"/>
  <c r="P815" i="1"/>
  <c r="M815" i="1"/>
  <c r="Q811" i="1"/>
  <c r="P811" i="1"/>
  <c r="M811" i="1"/>
  <c r="Q807" i="1"/>
  <c r="P807" i="1"/>
  <c r="M807" i="1"/>
  <c r="Q803" i="1"/>
  <c r="P803" i="1"/>
  <c r="M803" i="1"/>
  <c r="Q799" i="1"/>
  <c r="P799" i="1"/>
  <c r="M799" i="1"/>
  <c r="Q795" i="1"/>
  <c r="P795" i="1"/>
  <c r="M795" i="1"/>
  <c r="Q791" i="1"/>
  <c r="P791" i="1"/>
  <c r="M791" i="1"/>
  <c r="Q787" i="1"/>
  <c r="P787" i="1"/>
  <c r="M787" i="1"/>
  <c r="P776" i="1"/>
  <c r="Q776" i="1"/>
  <c r="M776" i="1"/>
  <c r="P769" i="1"/>
  <c r="Q769" i="1"/>
  <c r="M769" i="1"/>
  <c r="P765" i="1"/>
  <c r="Q765" i="1"/>
  <c r="M765" i="1"/>
  <c r="P761" i="1"/>
  <c r="Q761" i="1"/>
  <c r="M761" i="1"/>
  <c r="P757" i="1"/>
  <c r="Q757" i="1"/>
  <c r="M757" i="1"/>
  <c r="P752" i="1"/>
  <c r="Q752" i="1"/>
  <c r="M752" i="1"/>
  <c r="P748" i="1"/>
  <c r="Q748" i="1"/>
  <c r="M748" i="1"/>
  <c r="P744" i="1"/>
  <c r="Q744" i="1"/>
  <c r="M744" i="1"/>
  <c r="P740" i="1"/>
  <c r="Q740" i="1"/>
  <c r="M740" i="1"/>
  <c r="P735" i="1"/>
  <c r="Q735" i="1"/>
  <c r="M735" i="1"/>
  <c r="P731" i="1"/>
  <c r="Q731" i="1"/>
  <c r="M731" i="1"/>
  <c r="P727" i="1"/>
  <c r="Q727" i="1"/>
  <c r="M727" i="1"/>
  <c r="P723" i="1"/>
  <c r="Q723" i="1"/>
  <c r="M723" i="1"/>
  <c r="P856" i="1"/>
  <c r="Q856" i="1"/>
  <c r="M856" i="1"/>
  <c r="P719" i="1"/>
  <c r="Q719" i="1"/>
  <c r="M719" i="1"/>
  <c r="P715" i="1"/>
  <c r="Q715" i="1"/>
  <c r="M715" i="1"/>
  <c r="Q711" i="1"/>
  <c r="P711" i="1"/>
  <c r="M711" i="1"/>
  <c r="P707" i="1"/>
  <c r="Q707" i="1"/>
  <c r="M707" i="1"/>
  <c r="P703" i="1"/>
  <c r="Q703" i="1"/>
  <c r="M703" i="1"/>
  <c r="Q699" i="1"/>
  <c r="P699" i="1"/>
  <c r="M699" i="1"/>
  <c r="P688" i="1"/>
  <c r="Q688" i="1"/>
  <c r="M688" i="1"/>
  <c r="P683" i="1"/>
  <c r="Q683" i="1"/>
  <c r="M683" i="1"/>
  <c r="P679" i="1"/>
  <c r="Q679" i="1"/>
  <c r="M679" i="1"/>
  <c r="Q675" i="1"/>
  <c r="P675" i="1"/>
  <c r="M675" i="1"/>
  <c r="P671" i="1"/>
  <c r="Q671" i="1"/>
  <c r="M671" i="1"/>
  <c r="Q667" i="1"/>
  <c r="P667" i="1"/>
  <c r="M667" i="1"/>
  <c r="P662" i="1"/>
  <c r="Q662" i="1"/>
  <c r="M662" i="1"/>
  <c r="Q658" i="1"/>
  <c r="P658" i="1"/>
  <c r="M658" i="1"/>
  <c r="P654" i="1"/>
  <c r="Q654" i="1"/>
  <c r="M654" i="1"/>
  <c r="P650" i="1"/>
  <c r="Q650" i="1"/>
  <c r="M650" i="1"/>
  <c r="P646" i="1"/>
  <c r="Q646" i="1"/>
  <c r="M646" i="1"/>
  <c r="P642" i="1"/>
  <c r="Q642" i="1"/>
  <c r="M642" i="1"/>
  <c r="P638" i="1"/>
  <c r="Q638" i="1"/>
  <c r="M638" i="1"/>
  <c r="P634" i="1"/>
  <c r="Q634" i="1"/>
  <c r="M634" i="1"/>
  <c r="P630" i="1"/>
  <c r="Q630" i="1"/>
  <c r="M630" i="1"/>
  <c r="P626" i="1"/>
  <c r="Q626" i="1"/>
  <c r="M626" i="1"/>
  <c r="Q622" i="1"/>
  <c r="P622" i="1"/>
  <c r="M622" i="1"/>
  <c r="P618" i="1"/>
  <c r="Q618" i="1"/>
  <c r="M618" i="1"/>
  <c r="Q614" i="1"/>
  <c r="P614" i="1"/>
  <c r="M614" i="1"/>
  <c r="P610" i="1"/>
  <c r="Q610" i="1"/>
  <c r="M610" i="1"/>
  <c r="P606" i="1"/>
  <c r="Q606" i="1"/>
  <c r="M606" i="1"/>
  <c r="Q602" i="1"/>
  <c r="P602" i="1"/>
  <c r="M602" i="1"/>
  <c r="Q860" i="1"/>
  <c r="M860" i="1"/>
  <c r="P598" i="1"/>
  <c r="Q598" i="1"/>
  <c r="M598" i="1"/>
  <c r="Q594" i="1"/>
  <c r="P594" i="1"/>
  <c r="M594" i="1"/>
  <c r="P584" i="1"/>
  <c r="Q584" i="1"/>
  <c r="M584" i="1"/>
  <c r="Q577" i="1"/>
  <c r="P577" i="1"/>
  <c r="M577" i="1"/>
  <c r="P573" i="1"/>
  <c r="Q573" i="1"/>
  <c r="M573" i="1"/>
  <c r="P569" i="1"/>
  <c r="Q569" i="1"/>
  <c r="M569" i="1"/>
  <c r="P565" i="1"/>
  <c r="Q565" i="1"/>
  <c r="M565" i="1"/>
  <c r="P560" i="1"/>
  <c r="Q560" i="1"/>
  <c r="M560" i="1"/>
  <c r="P556" i="1"/>
  <c r="Q556" i="1"/>
  <c r="M556" i="1"/>
  <c r="P552" i="1"/>
  <c r="Q552" i="1"/>
  <c r="M552" i="1"/>
  <c r="Q548" i="1"/>
  <c r="P548" i="1"/>
  <c r="M548" i="1"/>
  <c r="Q542" i="1"/>
  <c r="P542" i="1"/>
  <c r="M542" i="1"/>
  <c r="P538" i="1"/>
  <c r="Q538" i="1"/>
  <c r="M538" i="1"/>
  <c r="Q534" i="1"/>
  <c r="P534" i="1"/>
  <c r="M534" i="1"/>
  <c r="Q530" i="1"/>
  <c r="P530" i="1"/>
  <c r="M530" i="1"/>
  <c r="P525" i="1"/>
  <c r="Q525" i="1"/>
  <c r="M525" i="1"/>
  <c r="Q520" i="1"/>
  <c r="P520" i="1"/>
  <c r="M520" i="1"/>
  <c r="P516" i="1"/>
  <c r="Q516" i="1"/>
  <c r="M516" i="1"/>
  <c r="Q511" i="1"/>
  <c r="P511" i="1"/>
  <c r="M511" i="1"/>
  <c r="Q506" i="1"/>
  <c r="P506" i="1"/>
  <c r="M506" i="1"/>
  <c r="Q502" i="1"/>
  <c r="P502" i="1"/>
  <c r="M502" i="1"/>
  <c r="P498" i="1"/>
  <c r="Q498" i="1"/>
  <c r="M498" i="1"/>
  <c r="Q487" i="1"/>
  <c r="P487" i="1"/>
  <c r="M487" i="1"/>
  <c r="Q473" i="1"/>
  <c r="P473" i="1"/>
  <c r="M473" i="1"/>
  <c r="P465" i="1"/>
  <c r="Q465" i="1"/>
  <c r="M465" i="1"/>
  <c r="P461" i="1"/>
  <c r="Q461" i="1"/>
  <c r="M461" i="1"/>
  <c r="W454" i="1"/>
  <c r="W455" i="1"/>
  <c r="W453" i="1"/>
  <c r="W452" i="1"/>
  <c r="W448" i="1"/>
  <c r="W449" i="1"/>
  <c r="W450" i="1"/>
  <c r="W451" i="1"/>
  <c r="W444" i="1"/>
  <c r="W445" i="1"/>
  <c r="W446" i="1"/>
  <c r="W447" i="1"/>
  <c r="Q444" i="1"/>
  <c r="Q445" i="1"/>
  <c r="Q446" i="1"/>
  <c r="Q448" i="1"/>
  <c r="Q449" i="1"/>
  <c r="Q450" i="1"/>
  <c r="Q452" i="1"/>
  <c r="Q453" i="1"/>
  <c r="Q454" i="1"/>
  <c r="P444" i="1"/>
  <c r="P445" i="1"/>
  <c r="P446" i="1"/>
  <c r="P450" i="1"/>
  <c r="P454" i="1"/>
  <c r="M445" i="1"/>
  <c r="M446" i="1"/>
  <c r="M448" i="1"/>
  <c r="M449" i="1"/>
  <c r="M450" i="1"/>
  <c r="M452" i="1"/>
  <c r="M453" i="1"/>
  <c r="M454" i="1"/>
  <c r="M444" i="1"/>
  <c r="P442" i="1"/>
  <c r="Q442" i="1"/>
  <c r="M442" i="1"/>
  <c r="Q438" i="1"/>
  <c r="P438" i="1"/>
  <c r="M438" i="1"/>
  <c r="Q433" i="1"/>
  <c r="P433" i="1"/>
  <c r="M433" i="1"/>
  <c r="P429" i="1"/>
  <c r="Q429" i="1"/>
  <c r="M429" i="1"/>
  <c r="P420" i="1"/>
  <c r="Q420" i="1"/>
  <c r="M420" i="1"/>
  <c r="P413" i="1"/>
  <c r="Q413" i="1"/>
  <c r="M413" i="1"/>
  <c r="P400" i="1"/>
  <c r="Q400" i="1"/>
  <c r="M400" i="1"/>
  <c r="P387" i="1" l="1"/>
  <c r="Q387" i="1"/>
  <c r="M387" i="1"/>
  <c r="P374" i="1"/>
  <c r="Q374" i="1"/>
  <c r="M374" i="1"/>
  <c r="Q353" i="1" l="1"/>
  <c r="M353" i="1"/>
  <c r="Q340" i="1"/>
  <c r="M340" i="1"/>
  <c r="Q314" i="1"/>
  <c r="M314" i="1"/>
  <c r="Q288" i="1"/>
  <c r="M288" i="1"/>
  <c r="Q262" i="1"/>
  <c r="M262" i="1"/>
  <c r="M249" i="1"/>
  <c r="Q236" i="1"/>
  <c r="M236" i="1"/>
  <c r="Q223" i="1"/>
  <c r="M223" i="1"/>
  <c r="Q184" i="1"/>
  <c r="M184" i="1"/>
  <c r="Q106" i="1"/>
  <c r="M106" i="1"/>
  <c r="P94" i="1"/>
  <c r="Q94" i="1"/>
  <c r="M94" i="1"/>
  <c r="Q82" i="1"/>
  <c r="M82" i="1"/>
  <c r="Q70" i="1"/>
  <c r="M70" i="1"/>
  <c r="Q58" i="1"/>
  <c r="M58" i="1"/>
  <c r="Q34" i="1"/>
  <c r="M34" i="1"/>
  <c r="Q10" i="1"/>
  <c r="M10" i="1"/>
  <c r="W1191" i="1" l="1"/>
  <c r="W1190" i="1"/>
  <c r="W1189" i="1"/>
  <c r="Q1189" i="1"/>
  <c r="P1189" i="1"/>
  <c r="M1189" i="1"/>
  <c r="W1188" i="1"/>
  <c r="Q1188" i="1"/>
  <c r="M1188" i="1"/>
  <c r="W1187" i="1"/>
  <c r="W1186" i="1"/>
  <c r="W1185" i="1"/>
  <c r="W1184" i="1"/>
  <c r="W1183" i="1"/>
  <c r="Q1183" i="1"/>
  <c r="P1183" i="1"/>
  <c r="M1183" i="1"/>
  <c r="W1182" i="1"/>
  <c r="Q1182" i="1"/>
  <c r="M1182" i="1"/>
  <c r="W1181" i="1"/>
  <c r="W1180" i="1"/>
  <c r="W1179" i="1"/>
  <c r="W1178" i="1"/>
  <c r="W1177" i="1"/>
  <c r="Q1177" i="1"/>
  <c r="P1177" i="1"/>
  <c r="M1177" i="1"/>
  <c r="W1176" i="1"/>
  <c r="Q1176" i="1"/>
  <c r="P1176" i="1"/>
  <c r="M1176" i="1"/>
  <c r="W1175" i="1"/>
  <c r="W1174" i="1"/>
  <c r="W1173" i="1"/>
  <c r="W1172" i="1"/>
  <c r="W1171" i="1"/>
  <c r="Q1171" i="1"/>
  <c r="P1171" i="1"/>
  <c r="M1171" i="1"/>
  <c r="W1170" i="1"/>
  <c r="Q1170" i="1"/>
  <c r="P1170" i="1"/>
  <c r="M1170" i="1"/>
  <c r="W1169" i="1"/>
  <c r="W1168" i="1"/>
  <c r="W1167" i="1"/>
  <c r="W1166" i="1"/>
  <c r="W1165" i="1"/>
  <c r="Q1165" i="1"/>
  <c r="P1165" i="1"/>
  <c r="M1165" i="1"/>
  <c r="W1164" i="1"/>
  <c r="Q1164" i="1"/>
  <c r="P1164" i="1"/>
  <c r="M1164" i="1"/>
  <c r="W1163" i="1"/>
  <c r="W1162" i="1"/>
  <c r="W1161" i="1"/>
  <c r="W1160" i="1"/>
  <c r="W1159" i="1"/>
  <c r="Q1159" i="1"/>
  <c r="P1159" i="1"/>
  <c r="M1159" i="1"/>
  <c r="W1158" i="1"/>
  <c r="Q1158" i="1"/>
  <c r="P1158" i="1"/>
  <c r="M1158" i="1"/>
  <c r="W1155" i="1"/>
  <c r="W1154" i="1"/>
  <c r="W1153" i="1"/>
  <c r="Q1153" i="1"/>
  <c r="P1153" i="1"/>
  <c r="M1153" i="1"/>
  <c r="W1152" i="1"/>
  <c r="Q1152" i="1"/>
  <c r="P1152" i="1"/>
  <c r="M1152" i="1"/>
  <c r="W1128" i="1"/>
  <c r="W1127" i="1"/>
  <c r="W1126" i="1"/>
  <c r="Q1126" i="1"/>
  <c r="P1126" i="1"/>
  <c r="M1126" i="1"/>
  <c r="W1125" i="1"/>
  <c r="Q1125" i="1"/>
  <c r="P1125" i="1"/>
  <c r="M1125" i="1"/>
  <c r="W1124" i="1"/>
  <c r="Q1124" i="1"/>
  <c r="W1123" i="1"/>
  <c r="W1122" i="1"/>
  <c r="W1121" i="1"/>
  <c r="W1120" i="1"/>
  <c r="Q1120" i="1"/>
  <c r="P1120" i="1"/>
  <c r="M1120" i="1"/>
  <c r="W1119" i="1"/>
  <c r="Q1119" i="1"/>
  <c r="P1119" i="1"/>
  <c r="M1119" i="1"/>
  <c r="W1118" i="1"/>
  <c r="W1117" i="1"/>
  <c r="W1116" i="1"/>
  <c r="W1115" i="1"/>
  <c r="W1114" i="1"/>
  <c r="Q1114" i="1"/>
  <c r="P1114" i="1"/>
  <c r="M1114" i="1"/>
  <c r="W1113" i="1"/>
  <c r="Q1113" i="1"/>
  <c r="P1113" i="1"/>
  <c r="M1113" i="1"/>
  <c r="W1112" i="1"/>
  <c r="W1111" i="1"/>
  <c r="W1110" i="1"/>
  <c r="W1109" i="1"/>
  <c r="W1108" i="1"/>
  <c r="Q1108" i="1"/>
  <c r="P1108" i="1"/>
  <c r="M1108" i="1"/>
  <c r="W1107" i="1"/>
  <c r="Q1107" i="1"/>
  <c r="P1107" i="1"/>
  <c r="M1107" i="1"/>
  <c r="W1106" i="1"/>
  <c r="W1105" i="1"/>
  <c r="W1104" i="1"/>
  <c r="W1103" i="1"/>
  <c r="W1102" i="1"/>
  <c r="Q1102" i="1"/>
  <c r="P1102" i="1"/>
  <c r="M1102" i="1"/>
  <c r="W1101" i="1"/>
  <c r="Q1101" i="1"/>
  <c r="P1101" i="1"/>
  <c r="M1101" i="1"/>
  <c r="W1100" i="1"/>
  <c r="W1099" i="1"/>
  <c r="W1098" i="1"/>
  <c r="W1097" i="1"/>
  <c r="W1096" i="1"/>
  <c r="Q1096" i="1"/>
  <c r="P1096" i="1"/>
  <c r="M1096" i="1"/>
  <c r="W1095" i="1"/>
  <c r="Q1095" i="1"/>
  <c r="P1095" i="1"/>
  <c r="M1095" i="1"/>
  <c r="W1094" i="1"/>
  <c r="W1093" i="1"/>
  <c r="W1092" i="1"/>
  <c r="W1091" i="1"/>
  <c r="W1090" i="1"/>
  <c r="Q1090" i="1"/>
  <c r="P1090" i="1"/>
  <c r="M1090" i="1"/>
  <c r="W1089" i="1"/>
  <c r="Q1089" i="1"/>
  <c r="P1089" i="1"/>
  <c r="M1089" i="1"/>
  <c r="W1088" i="1"/>
  <c r="Q1088" i="1"/>
  <c r="M1088" i="1"/>
  <c r="W1087" i="1"/>
  <c r="W1086" i="1"/>
  <c r="W1085" i="1"/>
  <c r="W1084" i="1"/>
  <c r="Q1084" i="1"/>
  <c r="P1084" i="1"/>
  <c r="M1084" i="1"/>
  <c r="W1083" i="1"/>
  <c r="Q1083" i="1"/>
  <c r="P1083" i="1"/>
  <c r="M1083" i="1"/>
  <c r="W1082" i="1"/>
  <c r="W1081" i="1"/>
  <c r="W1080" i="1"/>
  <c r="W1079" i="1"/>
  <c r="W1078" i="1"/>
  <c r="Q1078" i="1"/>
  <c r="P1078" i="1"/>
  <c r="M1078" i="1"/>
  <c r="W1077" i="1"/>
  <c r="Q1077" i="1"/>
  <c r="M1077" i="1"/>
  <c r="W1076" i="1"/>
  <c r="Q1076" i="1"/>
  <c r="M1076" i="1"/>
  <c r="W1075" i="1"/>
  <c r="W1074" i="1"/>
  <c r="W1073" i="1"/>
  <c r="W1072" i="1"/>
  <c r="Q1072" i="1"/>
  <c r="P1072" i="1"/>
  <c r="M1072" i="1"/>
  <c r="W1071" i="1"/>
  <c r="Q1071" i="1"/>
  <c r="P1071" i="1"/>
  <c r="M1071" i="1"/>
  <c r="W1068" i="1"/>
  <c r="W1067" i="1"/>
  <c r="W1066" i="1"/>
  <c r="Q1066" i="1"/>
  <c r="P1066" i="1"/>
  <c r="M1066" i="1"/>
  <c r="W1065" i="1"/>
  <c r="Q1065" i="1"/>
  <c r="P1065" i="1"/>
  <c r="M1065" i="1"/>
  <c r="W1062" i="1"/>
  <c r="W1061" i="1"/>
  <c r="W1060" i="1"/>
  <c r="Q1060" i="1"/>
  <c r="P1060" i="1"/>
  <c r="M1060" i="1"/>
  <c r="W1059" i="1"/>
  <c r="Q1059" i="1"/>
  <c r="P1059" i="1"/>
  <c r="M1059" i="1"/>
  <c r="Q1058" i="1"/>
  <c r="W1056" i="1"/>
  <c r="W1055" i="1"/>
  <c r="W1054" i="1"/>
  <c r="Q1054" i="1"/>
  <c r="P1054" i="1"/>
  <c r="M1054" i="1"/>
  <c r="W1053" i="1"/>
  <c r="Q1053" i="1"/>
  <c r="P1053" i="1"/>
  <c r="M1053" i="1"/>
  <c r="Q1052" i="1"/>
  <c r="W1050" i="1"/>
  <c r="W1049" i="1"/>
  <c r="W1048" i="1"/>
  <c r="Q1048" i="1"/>
  <c r="P1048" i="1"/>
  <c r="M1048" i="1"/>
  <c r="W1047" i="1"/>
  <c r="Q1047" i="1"/>
  <c r="P1047" i="1"/>
  <c r="M1047" i="1"/>
  <c r="Q1046" i="1"/>
  <c r="M1046" i="1"/>
  <c r="W1044" i="1"/>
  <c r="W1043" i="1"/>
  <c r="W1042" i="1"/>
  <c r="Q1042" i="1"/>
  <c r="P1042" i="1"/>
  <c r="M1042" i="1"/>
  <c r="W1041" i="1"/>
  <c r="Q1041" i="1"/>
  <c r="M1041" i="1"/>
  <c r="W1040" i="1"/>
  <c r="W1039" i="1"/>
  <c r="W1038" i="1"/>
  <c r="W1037" i="1"/>
  <c r="W1036" i="1"/>
  <c r="Q1036" i="1"/>
  <c r="P1036" i="1"/>
  <c r="M1036" i="1"/>
  <c r="W1035" i="1"/>
  <c r="Q1035" i="1"/>
  <c r="P1035" i="1"/>
  <c r="M1035" i="1"/>
  <c r="W1032" i="1"/>
  <c r="W1031" i="1"/>
  <c r="W1030" i="1"/>
  <c r="Q1030" i="1"/>
  <c r="P1030" i="1"/>
  <c r="M1030" i="1"/>
  <c r="W1029" i="1"/>
  <c r="Q1029" i="1"/>
  <c r="P1029" i="1"/>
  <c r="M1029" i="1"/>
  <c r="W1026" i="1"/>
  <c r="W1025" i="1"/>
  <c r="W1024" i="1"/>
  <c r="Q1024" i="1"/>
  <c r="P1024" i="1"/>
  <c r="M1024" i="1"/>
  <c r="W1023" i="1"/>
  <c r="Q1023" i="1"/>
  <c r="P1023" i="1"/>
  <c r="M1023" i="1"/>
  <c r="W1020" i="1"/>
  <c r="W1019" i="1"/>
  <c r="W1018" i="1"/>
  <c r="Q1018" i="1"/>
  <c r="P1018" i="1"/>
  <c r="M1018" i="1"/>
  <c r="W1017" i="1"/>
  <c r="Q1017" i="1"/>
  <c r="P1017" i="1"/>
  <c r="M1017" i="1"/>
  <c r="Q1016" i="1"/>
  <c r="M1016" i="1"/>
  <c r="W1014" i="1"/>
  <c r="W1013" i="1"/>
  <c r="W1012" i="1"/>
  <c r="Q1012" i="1"/>
  <c r="P1012" i="1"/>
  <c r="M1012" i="1"/>
  <c r="W1011" i="1"/>
  <c r="Q1011" i="1"/>
  <c r="P1011" i="1"/>
  <c r="M1011" i="1"/>
  <c r="Q1010" i="1"/>
  <c r="M1010" i="1"/>
  <c r="W1008" i="1"/>
  <c r="W1007" i="1"/>
  <c r="W1006" i="1"/>
  <c r="Q1006" i="1"/>
  <c r="P1006" i="1"/>
  <c r="M1006" i="1"/>
  <c r="W1005" i="1"/>
  <c r="Q1005" i="1"/>
  <c r="P1005" i="1"/>
  <c r="M1005" i="1"/>
  <c r="Q1004" i="1"/>
  <c r="M1004" i="1"/>
  <c r="W1002" i="1"/>
  <c r="W1001" i="1"/>
  <c r="W1000" i="1"/>
  <c r="Q1000" i="1"/>
  <c r="P1000" i="1"/>
  <c r="M1000" i="1"/>
  <c r="W999" i="1"/>
  <c r="Q999" i="1"/>
  <c r="P999" i="1"/>
  <c r="M999" i="1"/>
  <c r="Q998" i="1"/>
  <c r="M998" i="1"/>
  <c r="W996" i="1"/>
  <c r="W995" i="1"/>
  <c r="W994" i="1"/>
  <c r="Q994" i="1"/>
  <c r="P994" i="1"/>
  <c r="M994" i="1"/>
  <c r="W993" i="1"/>
  <c r="Q993" i="1"/>
  <c r="P993" i="1"/>
  <c r="M993" i="1"/>
  <c r="W990" i="1"/>
  <c r="W989" i="1"/>
  <c r="W988" i="1"/>
  <c r="Q988" i="1"/>
  <c r="P988" i="1"/>
  <c r="M988" i="1"/>
  <c r="W987" i="1"/>
  <c r="Q987" i="1"/>
  <c r="P987" i="1"/>
  <c r="M987" i="1"/>
  <c r="W984" i="1"/>
  <c r="W983" i="1"/>
  <c r="W982" i="1"/>
  <c r="Q982" i="1"/>
  <c r="P982" i="1"/>
  <c r="M982" i="1"/>
  <c r="W981" i="1"/>
  <c r="Q981" i="1"/>
  <c r="P981" i="1"/>
  <c r="M981" i="1"/>
  <c r="Q980" i="1"/>
  <c r="M980" i="1"/>
  <c r="W978" i="1"/>
  <c r="W977" i="1"/>
  <c r="W976" i="1"/>
  <c r="Q976" i="1"/>
  <c r="P976" i="1"/>
  <c r="M976" i="1"/>
  <c r="W975" i="1"/>
  <c r="Q975" i="1"/>
  <c r="P975" i="1"/>
  <c r="M975" i="1"/>
  <c r="Q974" i="1"/>
  <c r="W972" i="1"/>
  <c r="W971" i="1"/>
  <c r="W970" i="1"/>
  <c r="Q970" i="1"/>
  <c r="P970" i="1"/>
  <c r="M970" i="1"/>
  <c r="W969" i="1"/>
  <c r="Q969" i="1"/>
  <c r="P969" i="1"/>
  <c r="M969" i="1"/>
  <c r="W966" i="1"/>
  <c r="W965" i="1"/>
  <c r="W964" i="1"/>
  <c r="Q964" i="1"/>
  <c r="P964" i="1"/>
  <c r="M964" i="1"/>
  <c r="W963" i="1"/>
  <c r="Q963" i="1"/>
  <c r="P963" i="1"/>
  <c r="M963" i="1"/>
  <c r="W962" i="1"/>
  <c r="Q962" i="1"/>
  <c r="M962" i="1"/>
  <c r="W960" i="1"/>
  <c r="W959" i="1"/>
  <c r="W958" i="1"/>
  <c r="Q958" i="1"/>
  <c r="P958" i="1"/>
  <c r="M958" i="1"/>
  <c r="W957" i="1"/>
  <c r="Q957" i="1"/>
  <c r="P957" i="1"/>
  <c r="M957" i="1"/>
  <c r="W956" i="1"/>
  <c r="Q956" i="1"/>
  <c r="M956" i="1"/>
  <c r="W954" i="1"/>
  <c r="W953" i="1"/>
  <c r="W952" i="1"/>
  <c r="Q952" i="1"/>
  <c r="P952" i="1"/>
  <c r="M952" i="1"/>
  <c r="W951" i="1"/>
  <c r="Q951" i="1"/>
  <c r="P951" i="1"/>
  <c r="M951" i="1"/>
  <c r="W950" i="1"/>
  <c r="Q950" i="1"/>
  <c r="M950" i="1"/>
  <c r="W948" i="1"/>
  <c r="W947" i="1"/>
  <c r="W946" i="1"/>
  <c r="Q946" i="1"/>
  <c r="P946" i="1"/>
  <c r="M946" i="1"/>
  <c r="W945" i="1"/>
  <c r="Q945" i="1"/>
  <c r="P945" i="1"/>
  <c r="M945" i="1"/>
  <c r="W942" i="1"/>
  <c r="W941" i="1"/>
  <c r="W940" i="1"/>
  <c r="Q940" i="1"/>
  <c r="P940" i="1"/>
  <c r="M940" i="1"/>
  <c r="W939" i="1"/>
  <c r="Q939" i="1"/>
  <c r="P939" i="1"/>
  <c r="M939" i="1"/>
  <c r="W936" i="1"/>
  <c r="W935" i="1"/>
  <c r="W934" i="1"/>
  <c r="Q934" i="1"/>
  <c r="P934" i="1"/>
  <c r="M934" i="1"/>
  <c r="W933" i="1"/>
  <c r="Q933" i="1"/>
  <c r="P933" i="1"/>
  <c r="M933" i="1"/>
  <c r="W932" i="1"/>
  <c r="Q932" i="1"/>
  <c r="M932" i="1"/>
  <c r="W930" i="1"/>
  <c r="W929" i="1"/>
  <c r="W928" i="1"/>
  <c r="Q928" i="1"/>
  <c r="P928" i="1"/>
  <c r="M928" i="1"/>
  <c r="W927" i="1"/>
  <c r="Q927" i="1"/>
  <c r="P927" i="1"/>
  <c r="M927" i="1"/>
  <c r="Q926" i="1"/>
  <c r="M926" i="1"/>
  <c r="W924" i="1"/>
  <c r="W923" i="1"/>
  <c r="W922" i="1"/>
  <c r="Q922" i="1"/>
  <c r="P922" i="1"/>
  <c r="M922" i="1"/>
  <c r="W921" i="1"/>
  <c r="Q921" i="1"/>
  <c r="P921" i="1"/>
  <c r="M921" i="1"/>
  <c r="W920" i="1"/>
  <c r="Q920" i="1"/>
  <c r="M920" i="1"/>
  <c r="W918" i="1"/>
  <c r="W917" i="1"/>
  <c r="W916" i="1"/>
  <c r="Q916" i="1"/>
  <c r="P916" i="1"/>
  <c r="M916" i="1"/>
  <c r="W915" i="1"/>
  <c r="Q915" i="1"/>
  <c r="P915" i="1"/>
  <c r="M915" i="1"/>
  <c r="W914" i="1"/>
  <c r="Q914" i="1"/>
  <c r="M914" i="1"/>
  <c r="W912" i="1"/>
  <c r="W911" i="1"/>
  <c r="W910" i="1"/>
  <c r="Q910" i="1"/>
  <c r="P910" i="1"/>
  <c r="M910" i="1"/>
  <c r="W909" i="1"/>
  <c r="Q909" i="1"/>
  <c r="P909" i="1"/>
  <c r="M909" i="1"/>
  <c r="W908" i="1"/>
  <c r="Q908" i="1"/>
  <c r="M908" i="1"/>
  <c r="W906" i="1"/>
  <c r="W905" i="1"/>
  <c r="W904" i="1"/>
  <c r="Q904" i="1"/>
  <c r="P904" i="1"/>
  <c r="M904" i="1"/>
  <c r="W903" i="1"/>
  <c r="Q903" i="1"/>
  <c r="P903" i="1"/>
  <c r="M903" i="1"/>
  <c r="W902" i="1"/>
  <c r="Q902" i="1"/>
  <c r="M902" i="1"/>
  <c r="W900" i="1"/>
  <c r="W899" i="1"/>
  <c r="W898" i="1"/>
  <c r="Q898" i="1"/>
  <c r="P898" i="1"/>
  <c r="M898" i="1"/>
  <c r="W897" i="1"/>
  <c r="Q897" i="1"/>
  <c r="P897" i="1"/>
  <c r="M897" i="1"/>
  <c r="W896" i="1"/>
  <c r="Q896" i="1"/>
  <c r="M896" i="1"/>
  <c r="W893" i="1"/>
  <c r="W892" i="1"/>
  <c r="W891" i="1"/>
  <c r="W890" i="1"/>
  <c r="W889" i="1"/>
  <c r="W888" i="1"/>
  <c r="W887" i="1"/>
  <c r="W886" i="1"/>
  <c r="W885" i="1"/>
  <c r="Q885" i="1"/>
  <c r="P885" i="1"/>
  <c r="M885" i="1"/>
  <c r="W884" i="1"/>
  <c r="Q884" i="1"/>
  <c r="P884" i="1"/>
  <c r="M884" i="1"/>
  <c r="W883" i="1"/>
  <c r="Q883" i="1"/>
  <c r="P883" i="1"/>
  <c r="M883" i="1"/>
  <c r="W882" i="1"/>
  <c r="W874" i="1"/>
  <c r="W873" i="1"/>
  <c r="W872" i="1"/>
  <c r="Q872" i="1"/>
  <c r="P872" i="1"/>
  <c r="M872" i="1"/>
  <c r="W871" i="1"/>
  <c r="Q871" i="1"/>
  <c r="P871" i="1"/>
  <c r="M871" i="1"/>
  <c r="W870" i="1"/>
  <c r="Q870" i="1"/>
  <c r="P870" i="1"/>
  <c r="M870" i="1"/>
  <c r="W869" i="1"/>
  <c r="Q869" i="1"/>
  <c r="M869" i="1"/>
  <c r="W828" i="1"/>
  <c r="W827" i="1"/>
  <c r="W826" i="1"/>
  <c r="Q826" i="1"/>
  <c r="P826" i="1"/>
  <c r="M826" i="1"/>
  <c r="W825" i="1"/>
  <c r="Q825" i="1"/>
  <c r="P825" i="1"/>
  <c r="M825" i="1"/>
  <c r="W824" i="1"/>
  <c r="W823" i="1"/>
  <c r="W822" i="1"/>
  <c r="Q822" i="1"/>
  <c r="P822" i="1"/>
  <c r="M822" i="1"/>
  <c r="W821" i="1"/>
  <c r="Q821" i="1"/>
  <c r="P821" i="1"/>
  <c r="M821" i="1"/>
  <c r="W820" i="1"/>
  <c r="W819" i="1"/>
  <c r="W818" i="1"/>
  <c r="Q818" i="1"/>
  <c r="P818" i="1"/>
  <c r="M818" i="1"/>
  <c r="W817" i="1"/>
  <c r="Q817" i="1"/>
  <c r="P817" i="1"/>
  <c r="M817" i="1"/>
  <c r="W816" i="1"/>
  <c r="W815" i="1"/>
  <c r="W814" i="1"/>
  <c r="Q814" i="1"/>
  <c r="P814" i="1"/>
  <c r="M814" i="1"/>
  <c r="W813" i="1"/>
  <c r="Q813" i="1"/>
  <c r="P813" i="1"/>
  <c r="M813" i="1"/>
  <c r="W812" i="1"/>
  <c r="W811" i="1"/>
  <c r="W810" i="1"/>
  <c r="Q810" i="1"/>
  <c r="P810" i="1"/>
  <c r="M810" i="1"/>
  <c r="W809" i="1"/>
  <c r="Q809" i="1"/>
  <c r="P809" i="1"/>
  <c r="M809" i="1"/>
  <c r="W808" i="1"/>
  <c r="W807" i="1"/>
  <c r="W806" i="1"/>
  <c r="Q806" i="1"/>
  <c r="P806" i="1"/>
  <c r="M806" i="1"/>
  <c r="W805" i="1"/>
  <c r="Q805" i="1"/>
  <c r="P805" i="1"/>
  <c r="M805" i="1"/>
  <c r="W804" i="1"/>
  <c r="W803" i="1"/>
  <c r="W802" i="1"/>
  <c r="Q802" i="1"/>
  <c r="P802" i="1"/>
  <c r="M802" i="1"/>
  <c r="W801" i="1"/>
  <c r="Q801" i="1"/>
  <c r="P801" i="1"/>
  <c r="M801" i="1"/>
  <c r="W800" i="1"/>
  <c r="W799" i="1"/>
  <c r="W798" i="1"/>
  <c r="Q798" i="1"/>
  <c r="P798" i="1"/>
  <c r="M798" i="1"/>
  <c r="W797" i="1"/>
  <c r="Q797" i="1"/>
  <c r="P797" i="1"/>
  <c r="M797" i="1"/>
  <c r="W796" i="1"/>
  <c r="W795" i="1"/>
  <c r="W794" i="1"/>
  <c r="Q794" i="1"/>
  <c r="P794" i="1"/>
  <c r="M794" i="1"/>
  <c r="W793" i="1"/>
  <c r="Q793" i="1"/>
  <c r="P793" i="1"/>
  <c r="M793" i="1"/>
  <c r="W792" i="1"/>
  <c r="W791" i="1"/>
  <c r="W790" i="1"/>
  <c r="Q790" i="1"/>
  <c r="P790" i="1"/>
  <c r="M790" i="1"/>
  <c r="W789" i="1"/>
  <c r="Q789" i="1"/>
  <c r="P789" i="1"/>
  <c r="M789" i="1"/>
  <c r="W788" i="1"/>
  <c r="W787" i="1"/>
  <c r="W786" i="1"/>
  <c r="Q786" i="1"/>
  <c r="P786" i="1"/>
  <c r="M786" i="1"/>
  <c r="W785" i="1"/>
  <c r="Q785" i="1"/>
  <c r="P785" i="1"/>
  <c r="M785" i="1"/>
  <c r="W783" i="1"/>
  <c r="W782" i="1"/>
  <c r="W781" i="1"/>
  <c r="W780" i="1"/>
  <c r="W779" i="1"/>
  <c r="W778" i="1"/>
  <c r="W777" i="1"/>
  <c r="W776" i="1"/>
  <c r="W775" i="1"/>
  <c r="Q775" i="1"/>
  <c r="P775" i="1"/>
  <c r="M775" i="1"/>
  <c r="W774" i="1"/>
  <c r="Q774" i="1"/>
  <c r="P774" i="1"/>
  <c r="M774" i="1"/>
  <c r="W773" i="1"/>
  <c r="Q773" i="1"/>
  <c r="M773" i="1"/>
  <c r="W772" i="1"/>
  <c r="Q772" i="1"/>
  <c r="M772" i="1"/>
  <c r="W770" i="1"/>
  <c r="W769" i="1"/>
  <c r="W768" i="1"/>
  <c r="Q768" i="1"/>
  <c r="P768" i="1"/>
  <c r="M768" i="1"/>
  <c r="W767" i="1"/>
  <c r="Q767" i="1"/>
  <c r="M767" i="1"/>
  <c r="W766" i="1"/>
  <c r="W765" i="1"/>
  <c r="W764" i="1"/>
  <c r="Q764" i="1"/>
  <c r="P764" i="1"/>
  <c r="M764" i="1"/>
  <c r="W763" i="1"/>
  <c r="Q763" i="1"/>
  <c r="P763" i="1"/>
  <c r="M763" i="1"/>
  <c r="W762" i="1"/>
  <c r="W761" i="1"/>
  <c r="W760" i="1"/>
  <c r="Q760" i="1"/>
  <c r="P760" i="1"/>
  <c r="M760" i="1"/>
  <c r="W759" i="1"/>
  <c r="Q759" i="1"/>
  <c r="P759" i="1"/>
  <c r="M759" i="1"/>
  <c r="W758" i="1"/>
  <c r="W757" i="1"/>
  <c r="W756" i="1"/>
  <c r="Q756" i="1"/>
  <c r="P756" i="1"/>
  <c r="M756" i="1"/>
  <c r="W755" i="1"/>
  <c r="Q755" i="1"/>
  <c r="P755" i="1"/>
  <c r="M755" i="1"/>
  <c r="W754" i="1"/>
  <c r="Q754" i="1"/>
  <c r="M754" i="1"/>
  <c r="W753" i="1"/>
  <c r="W752" i="1"/>
  <c r="W751" i="1"/>
  <c r="Q751" i="1"/>
  <c r="P751" i="1"/>
  <c r="M751" i="1"/>
  <c r="W750" i="1"/>
  <c r="Q750" i="1"/>
  <c r="P750" i="1"/>
  <c r="M750" i="1"/>
  <c r="W749" i="1"/>
  <c r="W748" i="1"/>
  <c r="W747" i="1"/>
  <c r="Q747" i="1"/>
  <c r="P747" i="1"/>
  <c r="M747" i="1"/>
  <c r="W746" i="1"/>
  <c r="Q746" i="1"/>
  <c r="P746" i="1"/>
  <c r="M746" i="1"/>
  <c r="W745" i="1"/>
  <c r="W744" i="1"/>
  <c r="W743" i="1"/>
  <c r="Q743" i="1"/>
  <c r="P743" i="1"/>
  <c r="M743" i="1"/>
  <c r="W742" i="1"/>
  <c r="Q742" i="1"/>
  <c r="P742" i="1"/>
  <c r="M742" i="1"/>
  <c r="W741" i="1"/>
  <c r="W740" i="1"/>
  <c r="W739" i="1"/>
  <c r="Q739" i="1"/>
  <c r="P739" i="1"/>
  <c r="M739" i="1"/>
  <c r="W738" i="1"/>
  <c r="Q738" i="1"/>
  <c r="P738" i="1"/>
  <c r="M738" i="1"/>
  <c r="W737" i="1"/>
  <c r="Q737" i="1"/>
  <c r="M737" i="1"/>
  <c r="W736" i="1"/>
  <c r="W735" i="1"/>
  <c r="W734" i="1"/>
  <c r="Q734" i="1"/>
  <c r="P734" i="1"/>
  <c r="M734" i="1"/>
  <c r="W733" i="1"/>
  <c r="Q733" i="1"/>
  <c r="P733" i="1"/>
  <c r="M733" i="1"/>
  <c r="W732" i="1"/>
  <c r="W731" i="1"/>
  <c r="W730" i="1"/>
  <c r="Q730" i="1"/>
  <c r="P730" i="1"/>
  <c r="M730" i="1"/>
  <c r="W729" i="1"/>
  <c r="Q729" i="1"/>
  <c r="P729" i="1"/>
  <c r="M729" i="1"/>
  <c r="W728" i="1"/>
  <c r="W727" i="1"/>
  <c r="W726" i="1"/>
  <c r="Q726" i="1"/>
  <c r="P726" i="1"/>
  <c r="M726" i="1"/>
  <c r="W725" i="1"/>
  <c r="Q725" i="1"/>
  <c r="P725" i="1"/>
  <c r="M725" i="1"/>
  <c r="W724" i="1"/>
  <c r="W723" i="1"/>
  <c r="W722" i="1"/>
  <c r="Q722" i="1"/>
  <c r="P722" i="1"/>
  <c r="M722" i="1"/>
  <c r="W721" i="1"/>
  <c r="Q721" i="1"/>
  <c r="P721" i="1"/>
  <c r="M721" i="1"/>
  <c r="W857" i="1"/>
  <c r="W856" i="1"/>
  <c r="W855" i="1"/>
  <c r="Q855" i="1"/>
  <c r="P855" i="1"/>
  <c r="M855" i="1"/>
  <c r="W854" i="1"/>
  <c r="Q854" i="1"/>
  <c r="P854" i="1"/>
  <c r="M854" i="1"/>
  <c r="W720" i="1"/>
  <c r="W719" i="1"/>
  <c r="W718" i="1"/>
  <c r="Q718" i="1"/>
  <c r="P718" i="1"/>
  <c r="M718" i="1"/>
  <c r="W717" i="1"/>
  <c r="Q717" i="1"/>
  <c r="P717" i="1"/>
  <c r="M717" i="1"/>
  <c r="W716" i="1"/>
  <c r="W715" i="1"/>
  <c r="W714" i="1"/>
  <c r="Q714" i="1"/>
  <c r="P714" i="1"/>
  <c r="M714" i="1"/>
  <c r="W713" i="1"/>
  <c r="Q713" i="1"/>
  <c r="P713" i="1"/>
  <c r="M713" i="1"/>
  <c r="W712" i="1"/>
  <c r="W711" i="1"/>
  <c r="W710" i="1"/>
  <c r="Q710" i="1"/>
  <c r="P710" i="1"/>
  <c r="M710" i="1"/>
  <c r="W709" i="1"/>
  <c r="Q709" i="1"/>
  <c r="P709" i="1"/>
  <c r="M709" i="1"/>
  <c r="W708" i="1"/>
  <c r="W707" i="1"/>
  <c r="W706" i="1"/>
  <c r="Q706" i="1"/>
  <c r="P706" i="1"/>
  <c r="M706" i="1"/>
  <c r="W705" i="1"/>
  <c r="Q705" i="1"/>
  <c r="P705" i="1"/>
  <c r="M705" i="1"/>
  <c r="W704" i="1"/>
  <c r="W703" i="1"/>
  <c r="W702" i="1"/>
  <c r="Q702" i="1"/>
  <c r="P702" i="1"/>
  <c r="M702" i="1"/>
  <c r="W701" i="1"/>
  <c r="Q701" i="1"/>
  <c r="P701" i="1"/>
  <c r="M701" i="1"/>
  <c r="W700" i="1"/>
  <c r="W699" i="1"/>
  <c r="W698" i="1"/>
  <c r="Q698" i="1"/>
  <c r="P698" i="1"/>
  <c r="M698" i="1"/>
  <c r="W697" i="1"/>
  <c r="Q697" i="1"/>
  <c r="P697" i="1"/>
  <c r="M697" i="1"/>
  <c r="W689" i="1"/>
  <c r="W688" i="1"/>
  <c r="W687" i="1"/>
  <c r="Q687" i="1"/>
  <c r="P687" i="1"/>
  <c r="M687" i="1"/>
  <c r="W686" i="1"/>
  <c r="Q686" i="1"/>
  <c r="P686" i="1"/>
  <c r="M686" i="1"/>
  <c r="W685" i="1"/>
  <c r="Q685" i="1"/>
  <c r="M685" i="1"/>
  <c r="W684" i="1"/>
  <c r="W683" i="1"/>
  <c r="W682" i="1"/>
  <c r="Q682" i="1"/>
  <c r="P682" i="1"/>
  <c r="M682" i="1"/>
  <c r="W681" i="1"/>
  <c r="Q681" i="1"/>
  <c r="P681" i="1"/>
  <c r="M681" i="1"/>
  <c r="W680" i="1"/>
  <c r="W679" i="1"/>
  <c r="W678" i="1"/>
  <c r="Q678" i="1"/>
  <c r="P678" i="1"/>
  <c r="M678" i="1"/>
  <c r="W677" i="1"/>
  <c r="Q677" i="1"/>
  <c r="P677" i="1"/>
  <c r="M677" i="1"/>
  <c r="W676" i="1"/>
  <c r="W675" i="1"/>
  <c r="W674" i="1"/>
  <c r="Q674" i="1"/>
  <c r="P674" i="1"/>
  <c r="M674" i="1"/>
  <c r="W673" i="1"/>
  <c r="Q673" i="1"/>
  <c r="P673" i="1"/>
  <c r="M673" i="1"/>
  <c r="W672" i="1"/>
  <c r="W671" i="1"/>
  <c r="W670" i="1"/>
  <c r="Q670" i="1"/>
  <c r="P670" i="1"/>
  <c r="M670" i="1"/>
  <c r="W669" i="1"/>
  <c r="Q669" i="1"/>
  <c r="P669" i="1"/>
  <c r="M669" i="1"/>
  <c r="W668" i="1"/>
  <c r="W667" i="1"/>
  <c r="W666" i="1"/>
  <c r="Q666" i="1"/>
  <c r="P666" i="1"/>
  <c r="M666" i="1"/>
  <c r="W665" i="1"/>
  <c r="Q665" i="1"/>
  <c r="P665" i="1"/>
  <c r="M665" i="1"/>
  <c r="W664" i="1"/>
  <c r="Q664" i="1"/>
  <c r="M664" i="1"/>
  <c r="W663" i="1"/>
  <c r="W662" i="1"/>
  <c r="W661" i="1"/>
  <c r="Q661" i="1"/>
  <c r="P661" i="1"/>
  <c r="M661" i="1"/>
  <c r="W660" i="1"/>
  <c r="Q660" i="1"/>
  <c r="P660" i="1"/>
  <c r="M660" i="1"/>
  <c r="W659" i="1"/>
  <c r="W658" i="1"/>
  <c r="W657" i="1"/>
  <c r="Q657" i="1"/>
  <c r="P657" i="1"/>
  <c r="M657" i="1"/>
  <c r="W656" i="1"/>
  <c r="Q656" i="1"/>
  <c r="P656" i="1"/>
  <c r="M656" i="1"/>
  <c r="W655" i="1"/>
  <c r="W654" i="1"/>
  <c r="W653" i="1"/>
  <c r="Q653" i="1"/>
  <c r="P653" i="1"/>
  <c r="M653" i="1"/>
  <c r="W652" i="1"/>
  <c r="Q652" i="1"/>
  <c r="P652" i="1"/>
  <c r="M652" i="1"/>
  <c r="W651" i="1"/>
  <c r="W650" i="1"/>
  <c r="W649" i="1"/>
  <c r="Q649" i="1"/>
  <c r="P649" i="1"/>
  <c r="M649" i="1"/>
  <c r="W648" i="1"/>
  <c r="Q648" i="1"/>
  <c r="P648" i="1"/>
  <c r="M648" i="1"/>
  <c r="W647" i="1"/>
  <c r="W646" i="1"/>
  <c r="W645" i="1"/>
  <c r="Q645" i="1"/>
  <c r="P645" i="1"/>
  <c r="M645" i="1"/>
  <c r="W644" i="1"/>
  <c r="Q644" i="1"/>
  <c r="P644" i="1"/>
  <c r="M644" i="1"/>
  <c r="W643" i="1"/>
  <c r="W642" i="1"/>
  <c r="W641" i="1"/>
  <c r="Q641" i="1"/>
  <c r="P641" i="1"/>
  <c r="M641" i="1"/>
  <c r="W640" i="1"/>
  <c r="Q640" i="1"/>
  <c r="P640" i="1"/>
  <c r="M640" i="1"/>
  <c r="W639" i="1"/>
  <c r="W638" i="1"/>
  <c r="W637" i="1"/>
  <c r="Q637" i="1"/>
  <c r="P637" i="1"/>
  <c r="M637" i="1"/>
  <c r="W636" i="1"/>
  <c r="Q636" i="1"/>
  <c r="P636" i="1"/>
  <c r="M636" i="1"/>
  <c r="W635" i="1"/>
  <c r="W634" i="1"/>
  <c r="W633" i="1"/>
  <c r="Q633" i="1"/>
  <c r="P633" i="1"/>
  <c r="M633" i="1"/>
  <c r="W632" i="1"/>
  <c r="Q632" i="1"/>
  <c r="P632" i="1"/>
  <c r="M632" i="1"/>
  <c r="W631" i="1"/>
  <c r="W630" i="1"/>
  <c r="W629" i="1"/>
  <c r="Q629" i="1"/>
  <c r="P629" i="1"/>
  <c r="M629" i="1"/>
  <c r="W628" i="1"/>
  <c r="Q628" i="1"/>
  <c r="P628" i="1"/>
  <c r="M628" i="1"/>
  <c r="W627" i="1"/>
  <c r="W626" i="1"/>
  <c r="W625" i="1"/>
  <c r="Q625" i="1"/>
  <c r="P625" i="1"/>
  <c r="M625" i="1"/>
  <c r="W624" i="1"/>
  <c r="Q624" i="1"/>
  <c r="P624" i="1"/>
  <c r="M624" i="1"/>
  <c r="W623" i="1"/>
  <c r="W622" i="1"/>
  <c r="W621" i="1"/>
  <c r="Q621" i="1"/>
  <c r="P621" i="1"/>
  <c r="M621" i="1"/>
  <c r="W620" i="1"/>
  <c r="Q620" i="1"/>
  <c r="P620" i="1"/>
  <c r="M620" i="1"/>
  <c r="W619" i="1"/>
  <c r="W618" i="1"/>
  <c r="W617" i="1"/>
  <c r="Q617" i="1"/>
  <c r="P617" i="1"/>
  <c r="M617" i="1"/>
  <c r="W616" i="1"/>
  <c r="Q616" i="1"/>
  <c r="P616" i="1"/>
  <c r="M616" i="1"/>
  <c r="W615" i="1"/>
  <c r="W614" i="1"/>
  <c r="W613" i="1"/>
  <c r="Q613" i="1"/>
  <c r="P613" i="1"/>
  <c r="M613" i="1"/>
  <c r="W612" i="1"/>
  <c r="Q612" i="1"/>
  <c r="P612" i="1"/>
  <c r="M612" i="1"/>
  <c r="W611" i="1"/>
  <c r="W610" i="1"/>
  <c r="W609" i="1"/>
  <c r="Q609" i="1"/>
  <c r="P609" i="1"/>
  <c r="M609" i="1"/>
  <c r="W608" i="1"/>
  <c r="Q608" i="1"/>
  <c r="P608" i="1"/>
  <c r="M608" i="1"/>
  <c r="W607" i="1"/>
  <c r="W606" i="1"/>
  <c r="W605" i="1"/>
  <c r="Q605" i="1"/>
  <c r="P605" i="1"/>
  <c r="M605" i="1"/>
  <c r="W604" i="1"/>
  <c r="Q604" i="1"/>
  <c r="P604" i="1"/>
  <c r="M604" i="1"/>
  <c r="W603" i="1"/>
  <c r="W602" i="1"/>
  <c r="W601" i="1"/>
  <c r="Q601" i="1"/>
  <c r="P601" i="1"/>
  <c r="M601" i="1"/>
  <c r="W600" i="1"/>
  <c r="Q600" i="1"/>
  <c r="P600" i="1"/>
  <c r="M600" i="1"/>
  <c r="Q859" i="1"/>
  <c r="P859" i="1"/>
  <c r="M859" i="1"/>
  <c r="W858" i="1"/>
  <c r="Q858" i="1"/>
  <c r="P858" i="1"/>
  <c r="M858" i="1"/>
  <c r="W599" i="1"/>
  <c r="W598" i="1"/>
  <c r="W597" i="1"/>
  <c r="Q597" i="1"/>
  <c r="P597" i="1"/>
  <c r="M597" i="1"/>
  <c r="W596" i="1"/>
  <c r="Q596" i="1"/>
  <c r="P596" i="1"/>
  <c r="M596" i="1"/>
  <c r="W595" i="1"/>
  <c r="W594" i="1"/>
  <c r="W593" i="1"/>
  <c r="Q593" i="1"/>
  <c r="P593" i="1"/>
  <c r="M593" i="1"/>
  <c r="W592" i="1"/>
  <c r="Q592" i="1"/>
  <c r="P592" i="1"/>
  <c r="M592" i="1"/>
  <c r="W591" i="1"/>
  <c r="W590" i="1"/>
  <c r="W589" i="1"/>
  <c r="W588" i="1"/>
  <c r="W587" i="1"/>
  <c r="W586" i="1"/>
  <c r="W585" i="1"/>
  <c r="W584" i="1"/>
  <c r="W583" i="1"/>
  <c r="Q583" i="1"/>
  <c r="P583" i="1"/>
  <c r="M583" i="1"/>
  <c r="W582" i="1"/>
  <c r="Q582" i="1"/>
  <c r="P582" i="1"/>
  <c r="M582" i="1"/>
  <c r="W581" i="1"/>
  <c r="Q581" i="1"/>
  <c r="M581" i="1"/>
  <c r="W580" i="1"/>
  <c r="Q580" i="1"/>
  <c r="M580" i="1"/>
  <c r="W578" i="1"/>
  <c r="W577" i="1"/>
  <c r="W576" i="1"/>
  <c r="Q576" i="1"/>
  <c r="P576" i="1"/>
  <c r="M576" i="1"/>
  <c r="W575" i="1"/>
  <c r="Q575" i="1"/>
  <c r="P575" i="1"/>
  <c r="M575" i="1"/>
  <c r="W574" i="1"/>
  <c r="W573" i="1"/>
  <c r="W572" i="1"/>
  <c r="Q572" i="1"/>
  <c r="P572" i="1"/>
  <c r="M572" i="1"/>
  <c r="W571" i="1"/>
  <c r="Q571" i="1"/>
  <c r="P571" i="1"/>
  <c r="M571" i="1"/>
  <c r="W570" i="1"/>
  <c r="W569" i="1"/>
  <c r="W568" i="1"/>
  <c r="Q568" i="1"/>
  <c r="P568" i="1"/>
  <c r="M568" i="1"/>
  <c r="W567" i="1"/>
  <c r="Q567" i="1"/>
  <c r="P567" i="1"/>
  <c r="M567" i="1"/>
  <c r="W566" i="1"/>
  <c r="W565" i="1"/>
  <c r="W564" i="1"/>
  <c r="Q564" i="1"/>
  <c r="P564" i="1"/>
  <c r="M564" i="1"/>
  <c r="W563" i="1"/>
  <c r="Q563" i="1"/>
  <c r="P563" i="1"/>
  <c r="M563" i="1"/>
  <c r="W562" i="1"/>
  <c r="Q562" i="1"/>
  <c r="M562" i="1"/>
  <c r="W561" i="1"/>
  <c r="W560" i="1"/>
  <c r="W559" i="1"/>
  <c r="Q559" i="1"/>
  <c r="P559" i="1"/>
  <c r="M559" i="1"/>
  <c r="W558" i="1"/>
  <c r="Q558" i="1"/>
  <c r="P558" i="1"/>
  <c r="M558" i="1"/>
  <c r="W557" i="1"/>
  <c r="W556" i="1"/>
  <c r="W555" i="1"/>
  <c r="Q555" i="1"/>
  <c r="P555" i="1"/>
  <c r="M555" i="1"/>
  <c r="W554" i="1"/>
  <c r="Q554" i="1"/>
  <c r="P554" i="1"/>
  <c r="M554" i="1"/>
  <c r="W553" i="1"/>
  <c r="W552" i="1"/>
  <c r="W551" i="1"/>
  <c r="Q551" i="1"/>
  <c r="P551" i="1"/>
  <c r="M551" i="1"/>
  <c r="W550" i="1"/>
  <c r="Q550" i="1"/>
  <c r="P550" i="1"/>
  <c r="M550" i="1"/>
  <c r="W549" i="1"/>
  <c r="W548" i="1"/>
  <c r="W547" i="1"/>
  <c r="Q547" i="1"/>
  <c r="P547" i="1"/>
  <c r="M547" i="1"/>
  <c r="W546" i="1"/>
  <c r="Q546" i="1"/>
  <c r="P546" i="1"/>
  <c r="M546" i="1"/>
  <c r="W543" i="1"/>
  <c r="W542" i="1"/>
  <c r="W541" i="1"/>
  <c r="Q541" i="1"/>
  <c r="P541" i="1"/>
  <c r="M541" i="1"/>
  <c r="W540" i="1"/>
  <c r="Q540" i="1"/>
  <c r="M540" i="1"/>
  <c r="W539" i="1"/>
  <c r="W538" i="1"/>
  <c r="W537" i="1"/>
  <c r="Q537" i="1"/>
  <c r="P537" i="1"/>
  <c r="M537" i="1"/>
  <c r="W536" i="1"/>
  <c r="Q536" i="1"/>
  <c r="P536" i="1"/>
  <c r="M536" i="1"/>
  <c r="W535" i="1"/>
  <c r="W534" i="1"/>
  <c r="W533" i="1"/>
  <c r="Q533" i="1"/>
  <c r="P533" i="1"/>
  <c r="M533" i="1"/>
  <c r="W532" i="1"/>
  <c r="Q532" i="1"/>
  <c r="P532" i="1"/>
  <c r="M532" i="1"/>
  <c r="W531" i="1"/>
  <c r="W530" i="1"/>
  <c r="W529" i="1"/>
  <c r="Q529" i="1"/>
  <c r="P529" i="1"/>
  <c r="M529" i="1"/>
  <c r="W528" i="1"/>
  <c r="Q528" i="1"/>
  <c r="M528" i="1"/>
  <c r="W527" i="1"/>
  <c r="Q527" i="1"/>
  <c r="M527" i="1"/>
  <c r="W526" i="1"/>
  <c r="W525" i="1"/>
  <c r="W524" i="1"/>
  <c r="Q524" i="1"/>
  <c r="P524" i="1"/>
  <c r="M524" i="1"/>
  <c r="W523" i="1"/>
  <c r="Q523" i="1"/>
  <c r="P523" i="1"/>
  <c r="M523" i="1"/>
  <c r="W522" i="1"/>
  <c r="Q522" i="1"/>
  <c r="M522" i="1"/>
  <c r="W521" i="1"/>
  <c r="W520" i="1"/>
  <c r="W519" i="1"/>
  <c r="Q519" i="1"/>
  <c r="P519" i="1"/>
  <c r="M519" i="1"/>
  <c r="W518" i="1"/>
  <c r="Q518" i="1"/>
  <c r="P518" i="1"/>
  <c r="M518" i="1"/>
  <c r="W517" i="1"/>
  <c r="W516" i="1"/>
  <c r="W515" i="1"/>
  <c r="Q515" i="1"/>
  <c r="P515" i="1"/>
  <c r="M515" i="1"/>
  <c r="W514" i="1"/>
  <c r="Q514" i="1"/>
  <c r="P514" i="1"/>
  <c r="M514" i="1"/>
  <c r="W513" i="1"/>
  <c r="Q513" i="1"/>
  <c r="M513" i="1"/>
  <c r="W512" i="1"/>
  <c r="W511" i="1"/>
  <c r="W510" i="1"/>
  <c r="Q510" i="1"/>
  <c r="P510" i="1"/>
  <c r="M510" i="1"/>
  <c r="W509" i="1"/>
  <c r="Q509" i="1"/>
  <c r="P509" i="1"/>
  <c r="M509" i="1"/>
  <c r="W508" i="1"/>
  <c r="Q508" i="1"/>
  <c r="M508" i="1"/>
  <c r="W507" i="1"/>
  <c r="W506" i="1"/>
  <c r="W505" i="1"/>
  <c r="Q505" i="1"/>
  <c r="P505" i="1"/>
  <c r="M505" i="1"/>
  <c r="W504" i="1"/>
  <c r="Q504" i="1"/>
  <c r="P504" i="1"/>
  <c r="M504" i="1"/>
  <c r="W503" i="1"/>
  <c r="W502" i="1"/>
  <c r="W501" i="1"/>
  <c r="Q501" i="1"/>
  <c r="P501" i="1"/>
  <c r="M501" i="1"/>
  <c r="W500" i="1"/>
  <c r="Q500" i="1"/>
  <c r="P500" i="1"/>
  <c r="M500" i="1"/>
  <c r="W499" i="1"/>
  <c r="W498" i="1"/>
  <c r="W497" i="1"/>
  <c r="Q497" i="1"/>
  <c r="P497" i="1"/>
  <c r="M497" i="1"/>
  <c r="W496" i="1"/>
  <c r="Q496" i="1"/>
  <c r="P496" i="1"/>
  <c r="M496" i="1"/>
  <c r="W494" i="1"/>
  <c r="W493" i="1"/>
  <c r="W492" i="1"/>
  <c r="W491" i="1"/>
  <c r="W490" i="1"/>
  <c r="W489" i="1"/>
  <c r="W488" i="1"/>
  <c r="W487" i="1"/>
  <c r="W486" i="1"/>
  <c r="Q486" i="1"/>
  <c r="P486" i="1"/>
  <c r="M486" i="1"/>
  <c r="W485" i="1"/>
  <c r="Q485" i="1"/>
  <c r="P485" i="1"/>
  <c r="M485" i="1"/>
  <c r="W484" i="1"/>
  <c r="Q484" i="1"/>
  <c r="P484" i="1"/>
  <c r="M484" i="1"/>
  <c r="W483" i="1"/>
  <c r="W480" i="1"/>
  <c r="W479" i="1"/>
  <c r="W478" i="1"/>
  <c r="W477" i="1"/>
  <c r="W476" i="1"/>
  <c r="W475" i="1"/>
  <c r="W474" i="1"/>
  <c r="W473" i="1"/>
  <c r="W472" i="1"/>
  <c r="Q472" i="1"/>
  <c r="P472" i="1"/>
  <c r="M472" i="1"/>
  <c r="W471" i="1"/>
  <c r="Q471" i="1"/>
  <c r="P471" i="1"/>
  <c r="M471" i="1"/>
  <c r="W470" i="1"/>
  <c r="W469" i="1"/>
  <c r="W466" i="1"/>
  <c r="W465" i="1"/>
  <c r="W464" i="1"/>
  <c r="Q464" i="1"/>
  <c r="P464" i="1"/>
  <c r="M464" i="1"/>
  <c r="W463" i="1"/>
  <c r="Q463" i="1"/>
  <c r="P463" i="1"/>
  <c r="M463" i="1"/>
  <c r="W462" i="1"/>
  <c r="W461" i="1"/>
  <c r="W460" i="1"/>
  <c r="Q460" i="1"/>
  <c r="P460" i="1"/>
  <c r="M460" i="1"/>
  <c r="W459" i="1"/>
  <c r="Q459" i="1"/>
  <c r="P459" i="1"/>
  <c r="M459" i="1"/>
  <c r="W458" i="1"/>
  <c r="Q458" i="1"/>
  <c r="M458" i="1"/>
  <c r="W457" i="1"/>
  <c r="Q457" i="1"/>
  <c r="M457" i="1"/>
  <c r="W443" i="1"/>
  <c r="W442" i="1"/>
  <c r="W441" i="1"/>
  <c r="Q441" i="1"/>
  <c r="P441" i="1"/>
  <c r="M441" i="1"/>
  <c r="W440" i="1"/>
  <c r="Q440" i="1"/>
  <c r="P440" i="1"/>
  <c r="M440" i="1"/>
  <c r="W439" i="1"/>
  <c r="W438" i="1"/>
  <c r="W437" i="1"/>
  <c r="Q437" i="1"/>
  <c r="P437" i="1"/>
  <c r="M437" i="1"/>
  <c r="W436" i="1"/>
  <c r="Q436" i="1"/>
  <c r="P436" i="1"/>
  <c r="M436" i="1"/>
  <c r="W435" i="1"/>
  <c r="Q435" i="1"/>
  <c r="M435" i="1"/>
  <c r="W434" i="1"/>
  <c r="W433" i="1"/>
  <c r="W432" i="1"/>
  <c r="Q432" i="1"/>
  <c r="P432" i="1"/>
  <c r="M432" i="1"/>
  <c r="W431" i="1"/>
  <c r="Q431" i="1"/>
  <c r="P431" i="1"/>
  <c r="M431" i="1"/>
  <c r="W430" i="1"/>
  <c r="W429" i="1"/>
  <c r="W428" i="1"/>
  <c r="Q428" i="1"/>
  <c r="P428" i="1"/>
  <c r="M428" i="1"/>
  <c r="W427" i="1"/>
  <c r="Q427" i="1"/>
  <c r="P427" i="1"/>
  <c r="M427" i="1"/>
  <c r="W426" i="1"/>
  <c r="Q426" i="1"/>
  <c r="M426" i="1"/>
  <c r="W421" i="1"/>
  <c r="W420" i="1"/>
  <c r="W419" i="1"/>
  <c r="Q419" i="1"/>
  <c r="P419" i="1"/>
  <c r="M419" i="1"/>
  <c r="W418" i="1"/>
  <c r="Q418" i="1"/>
  <c r="P418" i="1"/>
  <c r="M418" i="1"/>
  <c r="W417" i="1"/>
  <c r="Q417" i="1"/>
  <c r="P417" i="1"/>
  <c r="M417" i="1"/>
  <c r="W416" i="1"/>
  <c r="Q416" i="1"/>
  <c r="M416" i="1"/>
  <c r="W414" i="1"/>
  <c r="W413" i="1"/>
  <c r="W412" i="1"/>
  <c r="Q412" i="1"/>
  <c r="P412" i="1"/>
  <c r="M412" i="1"/>
  <c r="W411" i="1"/>
  <c r="Q411" i="1"/>
  <c r="P411" i="1"/>
  <c r="M411" i="1"/>
  <c r="W410" i="1"/>
  <c r="Q410" i="1"/>
  <c r="M410" i="1"/>
  <c r="W409" i="1"/>
  <c r="Q409" i="1"/>
  <c r="M409" i="1"/>
  <c r="W407" i="1"/>
  <c r="W406" i="1"/>
  <c r="W405" i="1"/>
  <c r="W404" i="1"/>
  <c r="W403" i="1"/>
  <c r="W402" i="1"/>
  <c r="W401" i="1"/>
  <c r="W400" i="1"/>
  <c r="W399" i="1"/>
  <c r="Q399" i="1"/>
  <c r="P399" i="1"/>
  <c r="M399" i="1"/>
  <c r="W398" i="1"/>
  <c r="Q398" i="1"/>
  <c r="P398" i="1"/>
  <c r="M398" i="1"/>
  <c r="W397" i="1"/>
  <c r="Q397" i="1"/>
  <c r="M397" i="1"/>
  <c r="W396" i="1"/>
  <c r="Q396" i="1"/>
  <c r="M396" i="1"/>
  <c r="W394" i="1"/>
  <c r="W393" i="1"/>
  <c r="W392" i="1"/>
  <c r="W391" i="1"/>
  <c r="W390" i="1"/>
  <c r="W389" i="1"/>
  <c r="W388" i="1"/>
  <c r="W387" i="1"/>
  <c r="W386" i="1"/>
  <c r="Q386" i="1"/>
  <c r="P386" i="1"/>
  <c r="M386" i="1"/>
  <c r="W385" i="1"/>
  <c r="Q385" i="1"/>
  <c r="P385" i="1"/>
  <c r="M385" i="1"/>
  <c r="W384" i="1"/>
  <c r="Q384" i="1"/>
  <c r="P384" i="1"/>
  <c r="M384" i="1"/>
  <c r="W383" i="1"/>
  <c r="Q383" i="1"/>
  <c r="M383" i="1"/>
  <c r="W381" i="1"/>
  <c r="W380" i="1"/>
  <c r="W379" i="1"/>
  <c r="W378" i="1"/>
  <c r="W377" i="1"/>
  <c r="W376" i="1"/>
  <c r="W375" i="1"/>
  <c r="W374" i="1"/>
  <c r="W373" i="1"/>
  <c r="Q373" i="1"/>
  <c r="P373" i="1"/>
  <c r="M373" i="1"/>
  <c r="W372" i="1"/>
  <c r="Q372" i="1"/>
  <c r="P372" i="1"/>
  <c r="M372" i="1"/>
  <c r="W371" i="1"/>
  <c r="Q371" i="1"/>
  <c r="P371" i="1"/>
  <c r="M371" i="1"/>
  <c r="W370" i="1"/>
  <c r="Q370" i="1"/>
  <c r="M370" i="1"/>
  <c r="W367" i="1"/>
  <c r="W366" i="1"/>
  <c r="W365" i="1"/>
  <c r="Q365" i="1"/>
  <c r="M365" i="1"/>
  <c r="W364" i="1"/>
  <c r="Q364" i="1"/>
  <c r="M364" i="1"/>
  <c r="W363" i="1"/>
  <c r="Q363" i="1"/>
  <c r="P363" i="1"/>
  <c r="M363" i="1"/>
  <c r="W362" i="1"/>
  <c r="Q362" i="1"/>
  <c r="M362" i="1"/>
  <c r="W360" i="1"/>
  <c r="W359" i="1"/>
  <c r="W358" i="1"/>
  <c r="W357" i="1"/>
  <c r="W356" i="1"/>
  <c r="W355" i="1"/>
  <c r="W354" i="1"/>
  <c r="W353" i="1"/>
  <c r="W352" i="1"/>
  <c r="Q352" i="1"/>
  <c r="M352" i="1"/>
  <c r="W351" i="1"/>
  <c r="Q351" i="1"/>
  <c r="M351" i="1"/>
  <c r="W350" i="1"/>
  <c r="Q350" i="1"/>
  <c r="P350" i="1"/>
  <c r="M350" i="1"/>
  <c r="W349" i="1"/>
  <c r="Q349" i="1"/>
  <c r="M349" i="1"/>
  <c r="W347" i="1"/>
  <c r="W346" i="1"/>
  <c r="W345" i="1"/>
  <c r="W344" i="1"/>
  <c r="W343" i="1"/>
  <c r="W342" i="1"/>
  <c r="W341" i="1"/>
  <c r="W340" i="1"/>
  <c r="W339" i="1"/>
  <c r="Q339" i="1"/>
  <c r="M339" i="1"/>
  <c r="W338" i="1"/>
  <c r="Q338" i="1"/>
  <c r="P338" i="1"/>
  <c r="M338" i="1"/>
  <c r="W337" i="1"/>
  <c r="Q337" i="1"/>
  <c r="P337" i="1"/>
  <c r="M337" i="1"/>
  <c r="W336" i="1"/>
  <c r="Q336" i="1"/>
  <c r="M336" i="1"/>
  <c r="W332" i="1"/>
  <c r="W331" i="1"/>
  <c r="W330" i="1"/>
  <c r="W329" i="1"/>
  <c r="W328" i="1"/>
  <c r="W327" i="1"/>
  <c r="W326" i="1"/>
  <c r="Q325" i="1"/>
  <c r="M325" i="1"/>
  <c r="W324" i="1"/>
  <c r="Q324" i="1"/>
  <c r="P324" i="1"/>
  <c r="M324" i="1"/>
  <c r="W323" i="1"/>
  <c r="Q323" i="1"/>
  <c r="M323" i="1"/>
  <c r="W321" i="1"/>
  <c r="W319" i="1"/>
  <c r="W318" i="1"/>
  <c r="W317" i="1"/>
  <c r="W316" i="1"/>
  <c r="W315" i="1"/>
  <c r="W314" i="1"/>
  <c r="W313" i="1"/>
  <c r="W312" i="1"/>
  <c r="P312" i="1"/>
  <c r="W311" i="1"/>
  <c r="Q311" i="1"/>
  <c r="P311" i="1"/>
  <c r="M311" i="1"/>
  <c r="W310" i="1"/>
  <c r="Q310" i="1"/>
  <c r="P310" i="1"/>
  <c r="M310" i="1"/>
  <c r="W308" i="1"/>
  <c r="W307" i="1"/>
  <c r="W306" i="1"/>
  <c r="W305" i="1"/>
  <c r="W304" i="1"/>
  <c r="W303" i="1"/>
  <c r="W302" i="1"/>
  <c r="W301" i="1"/>
  <c r="W300" i="1"/>
  <c r="Q300" i="1"/>
  <c r="M300" i="1"/>
  <c r="W299" i="1"/>
  <c r="Q299" i="1"/>
  <c r="M299" i="1"/>
  <c r="W298" i="1"/>
  <c r="Q298" i="1"/>
  <c r="P298" i="1"/>
  <c r="M298" i="1"/>
  <c r="W297" i="1"/>
  <c r="Q297" i="1"/>
  <c r="M297" i="1"/>
  <c r="W295" i="1"/>
  <c r="W294" i="1"/>
  <c r="W293" i="1"/>
  <c r="W292" i="1"/>
  <c r="W291" i="1"/>
  <c r="W290" i="1"/>
  <c r="W289" i="1"/>
  <c r="W288" i="1"/>
  <c r="W287" i="1"/>
  <c r="Q287" i="1"/>
  <c r="M287" i="1"/>
  <c r="W286" i="1"/>
  <c r="Q286" i="1"/>
  <c r="P286" i="1"/>
  <c r="M286" i="1"/>
  <c r="W285" i="1"/>
  <c r="Q285" i="1"/>
  <c r="P285" i="1"/>
  <c r="M285" i="1"/>
  <c r="W284" i="1"/>
  <c r="Q284" i="1"/>
  <c r="M284" i="1"/>
  <c r="W282" i="1"/>
  <c r="W281" i="1"/>
  <c r="W280" i="1"/>
  <c r="W279" i="1"/>
  <c r="W278" i="1"/>
  <c r="W277" i="1"/>
  <c r="W276" i="1"/>
  <c r="W275" i="1"/>
  <c r="W274" i="1"/>
  <c r="W273" i="1"/>
  <c r="Q273" i="1"/>
  <c r="M273" i="1"/>
  <c r="W272" i="1"/>
  <c r="Q272" i="1"/>
  <c r="P272" i="1"/>
  <c r="M272" i="1"/>
  <c r="W271" i="1"/>
  <c r="Q271" i="1"/>
  <c r="M271" i="1"/>
  <c r="W269" i="1"/>
  <c r="W268" i="1"/>
  <c r="W267" i="1"/>
  <c r="W266" i="1"/>
  <c r="W265" i="1"/>
  <c r="W264" i="1"/>
  <c r="W263" i="1"/>
  <c r="W262" i="1"/>
  <c r="W261" i="1"/>
  <c r="Q261" i="1"/>
  <c r="M261" i="1"/>
  <c r="W260" i="1"/>
  <c r="Q260" i="1"/>
  <c r="M260" i="1"/>
  <c r="W259" i="1"/>
  <c r="Q259" i="1"/>
  <c r="P259" i="1"/>
  <c r="M259" i="1"/>
  <c r="W258" i="1"/>
  <c r="Q258" i="1"/>
  <c r="M258" i="1"/>
  <c r="W256" i="1"/>
  <c r="W255" i="1"/>
  <c r="W254" i="1"/>
  <c r="W253" i="1"/>
  <c r="W252" i="1"/>
  <c r="W251" i="1"/>
  <c r="W250" i="1"/>
  <c r="W249" i="1"/>
  <c r="W248" i="1"/>
  <c r="Q248" i="1"/>
  <c r="P248" i="1"/>
  <c r="M248" i="1"/>
  <c r="W247" i="1"/>
  <c r="Q247" i="1"/>
  <c r="P247" i="1"/>
  <c r="M247" i="1"/>
  <c r="W246" i="1"/>
  <c r="Q246" i="1"/>
  <c r="P246" i="1"/>
  <c r="M246" i="1"/>
  <c r="W245" i="1"/>
  <c r="Q245" i="1"/>
  <c r="P245" i="1"/>
  <c r="M245" i="1"/>
  <c r="W243" i="1"/>
  <c r="W242" i="1"/>
  <c r="W241" i="1"/>
  <c r="W240" i="1"/>
  <c r="W239" i="1"/>
  <c r="W238" i="1"/>
  <c r="W237" i="1"/>
  <c r="W236" i="1"/>
  <c r="W235" i="1"/>
  <c r="Q235" i="1"/>
  <c r="M235" i="1"/>
  <c r="W234" i="1"/>
  <c r="Q234" i="1"/>
  <c r="M234" i="1"/>
  <c r="W233" i="1"/>
  <c r="Q233" i="1"/>
  <c r="P233" i="1"/>
  <c r="M233" i="1"/>
  <c r="W232" i="1"/>
  <c r="Q232" i="1"/>
  <c r="P232" i="1"/>
  <c r="M232" i="1"/>
  <c r="W230" i="1"/>
  <c r="W229" i="1"/>
  <c r="W228" i="1"/>
  <c r="W227" i="1"/>
  <c r="W226" i="1"/>
  <c r="W225" i="1"/>
  <c r="W224" i="1"/>
  <c r="W223" i="1"/>
  <c r="W222" i="1"/>
  <c r="Q222" i="1"/>
  <c r="M222" i="1"/>
  <c r="W221" i="1"/>
  <c r="Q221" i="1"/>
  <c r="M221" i="1"/>
  <c r="W220" i="1"/>
  <c r="Q220" i="1"/>
  <c r="P220" i="1"/>
  <c r="M220" i="1"/>
  <c r="W219" i="1"/>
  <c r="Q219" i="1"/>
  <c r="P219" i="1"/>
  <c r="M219" i="1"/>
  <c r="W217" i="1"/>
  <c r="W216" i="1"/>
  <c r="W215" i="1"/>
  <c r="W214" i="1"/>
  <c r="W213" i="1"/>
  <c r="W212" i="1"/>
  <c r="W211" i="1"/>
  <c r="W210" i="1"/>
  <c r="W209" i="1"/>
  <c r="W208" i="1"/>
  <c r="Q208" i="1"/>
  <c r="M208" i="1"/>
  <c r="W207" i="1"/>
  <c r="Q207" i="1"/>
  <c r="P207" i="1"/>
  <c r="M207" i="1"/>
  <c r="W206" i="1"/>
  <c r="Q206" i="1"/>
  <c r="P206" i="1"/>
  <c r="M206" i="1"/>
  <c r="W204" i="1"/>
  <c r="W203" i="1"/>
  <c r="W202" i="1"/>
  <c r="W201" i="1"/>
  <c r="W200" i="1"/>
  <c r="W199" i="1"/>
  <c r="W198" i="1"/>
  <c r="W197" i="1"/>
  <c r="W196" i="1"/>
  <c r="Q196" i="1"/>
  <c r="M196" i="1"/>
  <c r="W195" i="1"/>
  <c r="Q195" i="1"/>
  <c r="M195" i="1"/>
  <c r="W194" i="1"/>
  <c r="Q194" i="1"/>
  <c r="M194" i="1"/>
  <c r="W193" i="1"/>
  <c r="Q193" i="1"/>
  <c r="M193" i="1"/>
  <c r="W191" i="1"/>
  <c r="W190" i="1"/>
  <c r="W189" i="1"/>
  <c r="W188" i="1"/>
  <c r="W187" i="1"/>
  <c r="W186" i="1"/>
  <c r="W185" i="1"/>
  <c r="W184" i="1"/>
  <c r="W183" i="1"/>
  <c r="Q183" i="1"/>
  <c r="M183" i="1"/>
  <c r="W182" i="1"/>
  <c r="Q182" i="1"/>
  <c r="P182" i="1"/>
  <c r="M182" i="1"/>
  <c r="W181" i="1"/>
  <c r="Q181" i="1"/>
  <c r="P181" i="1"/>
  <c r="M181" i="1"/>
  <c r="W180" i="1"/>
  <c r="Q180" i="1"/>
  <c r="M180" i="1"/>
  <c r="W178" i="1"/>
  <c r="W177" i="1"/>
  <c r="W176" i="1"/>
  <c r="W175" i="1"/>
  <c r="W174" i="1"/>
  <c r="W173" i="1"/>
  <c r="W172" i="1"/>
  <c r="W171" i="1"/>
  <c r="W170" i="1"/>
  <c r="W169" i="1"/>
  <c r="Q169" i="1"/>
  <c r="M169" i="1"/>
  <c r="W168" i="1"/>
  <c r="Q168" i="1"/>
  <c r="P168" i="1"/>
  <c r="M168" i="1"/>
  <c r="W167" i="1"/>
  <c r="Q167" i="1"/>
  <c r="M167" i="1"/>
  <c r="W165" i="1"/>
  <c r="W164" i="1"/>
  <c r="W163" i="1"/>
  <c r="W162" i="1"/>
  <c r="W161" i="1"/>
  <c r="W160" i="1"/>
  <c r="W159" i="1"/>
  <c r="W158" i="1"/>
  <c r="W157" i="1"/>
  <c r="Q157" i="1"/>
  <c r="M157" i="1"/>
  <c r="W156" i="1"/>
  <c r="W155" i="1"/>
  <c r="Q155" i="1"/>
  <c r="P155" i="1"/>
  <c r="M155" i="1"/>
  <c r="W154" i="1"/>
  <c r="Q154" i="1"/>
  <c r="M154" i="1"/>
  <c r="W152" i="1"/>
  <c r="W151" i="1"/>
  <c r="W150" i="1"/>
  <c r="W149" i="1"/>
  <c r="W148" i="1"/>
  <c r="W147" i="1"/>
  <c r="W146" i="1"/>
  <c r="W145" i="1"/>
  <c r="W144" i="1"/>
  <c r="Q144" i="1"/>
  <c r="M144" i="1"/>
  <c r="W143" i="1"/>
  <c r="W142" i="1"/>
  <c r="Q142" i="1"/>
  <c r="P142" i="1"/>
  <c r="M142" i="1"/>
  <c r="W141" i="1"/>
  <c r="Q141" i="1"/>
  <c r="M141" i="1"/>
  <c r="W139" i="1"/>
  <c r="W138" i="1"/>
  <c r="W137" i="1"/>
  <c r="W136" i="1"/>
  <c r="W135" i="1"/>
  <c r="W134" i="1"/>
  <c r="W133" i="1"/>
  <c r="W132" i="1"/>
  <c r="W131" i="1"/>
  <c r="Q131" i="1"/>
  <c r="M131" i="1"/>
  <c r="W130" i="1"/>
  <c r="Q130" i="1"/>
  <c r="M130" i="1"/>
  <c r="W129" i="1"/>
  <c r="Q129" i="1"/>
  <c r="P129" i="1"/>
  <c r="M129" i="1"/>
  <c r="W128" i="1"/>
  <c r="Q128" i="1"/>
  <c r="M128" i="1"/>
  <c r="W126" i="1"/>
  <c r="W125" i="1"/>
  <c r="W124" i="1"/>
  <c r="W123" i="1"/>
  <c r="W122" i="1"/>
  <c r="W121" i="1"/>
  <c r="W120" i="1"/>
  <c r="W119" i="1"/>
  <c r="W118" i="1"/>
  <c r="W117" i="1"/>
  <c r="Q117" i="1"/>
  <c r="M117" i="1"/>
  <c r="W116" i="1"/>
  <c r="Q116" i="1"/>
  <c r="P116" i="1"/>
  <c r="M116" i="1"/>
  <c r="W115" i="1"/>
  <c r="Q115" i="1"/>
  <c r="P115" i="1"/>
  <c r="M115" i="1"/>
  <c r="W113" i="1"/>
  <c r="Q113" i="1"/>
  <c r="M113" i="1"/>
  <c r="W112" i="1"/>
  <c r="W111" i="1"/>
  <c r="W110" i="1"/>
  <c r="W109" i="1"/>
  <c r="W108" i="1"/>
  <c r="W107" i="1"/>
  <c r="W106" i="1"/>
  <c r="W105" i="1"/>
  <c r="Q105" i="1"/>
  <c r="P105" i="1"/>
  <c r="M105" i="1"/>
  <c r="W104" i="1"/>
  <c r="Q104" i="1"/>
  <c r="P104" i="1"/>
  <c r="M104" i="1"/>
  <c r="W103" i="1"/>
  <c r="Q103" i="1"/>
  <c r="P103" i="1"/>
  <c r="M103" i="1"/>
  <c r="W102" i="1"/>
  <c r="Q102" i="1"/>
  <c r="P102" i="1"/>
  <c r="M102" i="1"/>
  <c r="W101" i="1"/>
  <c r="W100" i="1"/>
  <c r="W99" i="1"/>
  <c r="W98" i="1"/>
  <c r="W97" i="1"/>
  <c r="W96" i="1"/>
  <c r="W95" i="1"/>
  <c r="W94" i="1"/>
  <c r="W93" i="1"/>
  <c r="Q93" i="1"/>
  <c r="P93" i="1"/>
  <c r="M93" i="1"/>
  <c r="W92" i="1"/>
  <c r="Q92" i="1"/>
  <c r="P92" i="1"/>
  <c r="M92" i="1"/>
  <c r="W91" i="1"/>
  <c r="Q91" i="1"/>
  <c r="P91" i="1"/>
  <c r="M91" i="1"/>
  <c r="W90" i="1"/>
  <c r="Q90" i="1"/>
  <c r="M90" i="1"/>
  <c r="W89" i="1"/>
  <c r="W88" i="1"/>
  <c r="W87" i="1"/>
  <c r="W86" i="1"/>
  <c r="W85" i="1"/>
  <c r="W84" i="1"/>
  <c r="W83" i="1"/>
  <c r="W82" i="1"/>
  <c r="W81" i="1"/>
  <c r="Q81" i="1"/>
  <c r="M81" i="1"/>
  <c r="W80" i="1"/>
  <c r="Q80" i="1"/>
  <c r="P80" i="1"/>
  <c r="M80" i="1"/>
  <c r="W79" i="1"/>
  <c r="Q79" i="1"/>
  <c r="P79" i="1"/>
  <c r="M79" i="1"/>
  <c r="W78" i="1"/>
  <c r="Q78" i="1"/>
  <c r="M78" i="1"/>
  <c r="W76" i="1"/>
  <c r="W75" i="1"/>
  <c r="W74" i="1"/>
  <c r="W73" i="1"/>
  <c r="W72" i="1"/>
  <c r="W71" i="1"/>
  <c r="W70" i="1"/>
  <c r="W69" i="1"/>
  <c r="Q69" i="1"/>
  <c r="M69" i="1"/>
  <c r="W68" i="1"/>
  <c r="Q68" i="1"/>
  <c r="P68" i="1"/>
  <c r="M68" i="1"/>
  <c r="W67" i="1"/>
  <c r="Q67" i="1"/>
  <c r="M67" i="1"/>
  <c r="W66" i="1"/>
  <c r="Q66" i="1"/>
  <c r="M66" i="1"/>
  <c r="W65" i="1"/>
  <c r="W64" i="1"/>
  <c r="W63" i="1"/>
  <c r="W62" i="1"/>
  <c r="W61" i="1"/>
  <c r="W60" i="1"/>
  <c r="W59" i="1"/>
  <c r="W58" i="1"/>
  <c r="W57" i="1"/>
  <c r="Q57" i="1"/>
  <c r="M57" i="1"/>
  <c r="W56" i="1"/>
  <c r="Q56" i="1"/>
  <c r="M56" i="1"/>
  <c r="W55" i="1"/>
  <c r="Q55" i="1"/>
  <c r="M55" i="1"/>
  <c r="W54" i="1"/>
  <c r="Q54" i="1"/>
  <c r="M54" i="1"/>
  <c r="W53" i="1"/>
  <c r="W52" i="1"/>
  <c r="W51" i="1"/>
  <c r="W50" i="1"/>
  <c r="W49" i="1"/>
  <c r="W48" i="1"/>
  <c r="W47" i="1"/>
  <c r="W46" i="1"/>
  <c r="W45" i="1"/>
  <c r="Q45" i="1"/>
  <c r="M45" i="1"/>
  <c r="W44" i="1"/>
  <c r="Q44" i="1"/>
  <c r="M44" i="1"/>
  <c r="W43" i="1"/>
  <c r="Q43" i="1"/>
  <c r="P43" i="1"/>
  <c r="M43" i="1"/>
  <c r="W42" i="1"/>
  <c r="Q42" i="1"/>
  <c r="P42" i="1"/>
  <c r="M42" i="1"/>
  <c r="W41" i="1"/>
  <c r="W40" i="1"/>
  <c r="W39" i="1"/>
  <c r="W38" i="1"/>
  <c r="W36" i="1"/>
  <c r="W35" i="1"/>
  <c r="W34" i="1"/>
  <c r="W33" i="1"/>
  <c r="Q33" i="1"/>
  <c r="M33" i="1"/>
  <c r="W32" i="1"/>
  <c r="Q32" i="1"/>
  <c r="M32" i="1"/>
  <c r="W31" i="1"/>
  <c r="Q31" i="1"/>
  <c r="P31" i="1"/>
  <c r="M31" i="1"/>
  <c r="W30" i="1"/>
  <c r="Q30" i="1"/>
  <c r="M30" i="1"/>
  <c r="W29" i="1"/>
  <c r="W28" i="1"/>
  <c r="W27" i="1"/>
  <c r="W26" i="1"/>
  <c r="W25" i="1"/>
  <c r="W24" i="1"/>
  <c r="W23" i="1"/>
  <c r="W22" i="1"/>
  <c r="W21" i="1"/>
  <c r="Q21" i="1"/>
  <c r="P21" i="1"/>
  <c r="M21" i="1"/>
  <c r="W20" i="1"/>
  <c r="Q20" i="1"/>
  <c r="M20" i="1"/>
  <c r="W19" i="1"/>
  <c r="Q19" i="1"/>
  <c r="P19" i="1"/>
  <c r="M19" i="1"/>
  <c r="W18" i="1"/>
  <c r="Q18" i="1"/>
  <c r="P18" i="1"/>
  <c r="M18" i="1"/>
  <c r="W17" i="1"/>
  <c r="W16" i="1"/>
  <c r="W15" i="1"/>
  <c r="W14" i="1"/>
  <c r="W13" i="1"/>
  <c r="W12" i="1"/>
  <c r="W11" i="1"/>
  <c r="W10" i="1"/>
  <c r="Y9" i="1"/>
  <c r="W9" i="1"/>
  <c r="Q9" i="1"/>
  <c r="M9" i="1"/>
  <c r="Y8" i="1"/>
  <c r="W8" i="1"/>
  <c r="Q8" i="1"/>
  <c r="P8" i="1"/>
  <c r="M8" i="1"/>
  <c r="Y7" i="1"/>
  <c r="W7" i="1"/>
  <c r="Q7" i="1"/>
  <c r="P7" i="1"/>
  <c r="M7" i="1"/>
  <c r="Y6" i="1"/>
  <c r="W6" i="1"/>
  <c r="Q6" i="1"/>
  <c r="M6" i="1"/>
  <c r="Y10" i="1" l="1"/>
</calcChain>
</file>

<file path=xl/sharedStrings.xml><?xml version="1.0" encoding="utf-8"?>
<sst xmlns="http://schemas.openxmlformats.org/spreadsheetml/2006/main" count="11848" uniqueCount="375">
  <si>
    <t>year</t>
    <phoneticPr fontId="2" type="noConversion"/>
  </si>
  <si>
    <t>Month</t>
    <phoneticPr fontId="2" type="noConversion"/>
  </si>
  <si>
    <t>Country or area</t>
    <phoneticPr fontId="2" type="noConversion"/>
  </si>
  <si>
    <t>N/S</t>
    <phoneticPr fontId="2" type="noConversion"/>
  </si>
  <si>
    <t>Latitude</t>
    <phoneticPr fontId="2" type="noConversion"/>
  </si>
  <si>
    <t>Absolute value</t>
    <phoneticPr fontId="2" type="noConversion"/>
  </si>
  <si>
    <t>Climate regions</t>
    <phoneticPr fontId="2" type="noConversion"/>
  </si>
  <si>
    <t>Total cases</t>
    <phoneticPr fontId="2" type="noConversion"/>
  </si>
  <si>
    <t>New cases</t>
    <phoneticPr fontId="2" type="noConversion"/>
  </si>
  <si>
    <t>ln(cases)</t>
    <phoneticPr fontId="2" type="noConversion"/>
  </si>
  <si>
    <t>Total deaths</t>
    <phoneticPr fontId="2" type="noConversion"/>
  </si>
  <si>
    <t>New deaths</t>
    <phoneticPr fontId="2" type="noConversion"/>
  </si>
  <si>
    <t>ln(deaths)</t>
    <phoneticPr fontId="2" type="noConversion"/>
  </si>
  <si>
    <t> Case mortality</t>
    <phoneticPr fontId="2" type="noConversion"/>
  </si>
  <si>
    <t>Maxi temp</t>
    <phoneticPr fontId="2" type="noConversion"/>
  </si>
  <si>
    <t>Humidity</t>
    <phoneticPr fontId="2" type="noConversion"/>
  </si>
  <si>
    <t>Rainfall (mm)</t>
    <phoneticPr fontId="2" type="noConversion"/>
  </si>
  <si>
    <t>Sunshine hours</t>
    <phoneticPr fontId="2" type="noConversion"/>
  </si>
  <si>
    <t>UV index</t>
    <phoneticPr fontId="2" type="noConversion"/>
  </si>
  <si>
    <t>Sunshine UV</t>
    <phoneticPr fontId="2" type="noConversion"/>
  </si>
  <si>
    <t>Note</t>
    <phoneticPr fontId="2" type="noConversion"/>
  </si>
  <si>
    <t>China</t>
    <phoneticPr fontId="2" type="noConversion"/>
  </si>
  <si>
    <t>Jan</t>
  </si>
  <si>
    <t>Guangdong-guangzhou</t>
    <phoneticPr fontId="2" type="noConversion"/>
  </si>
  <si>
    <t>N</t>
    <phoneticPr fontId="2" type="noConversion"/>
  </si>
  <si>
    <t xml:space="preserve">Tropical </t>
  </si>
  <si>
    <t>Tropical monsoon</t>
    <phoneticPr fontId="2" type="noConversion"/>
  </si>
  <si>
    <t>Case-weighted mean of latitude</t>
    <phoneticPr fontId="2" type="noConversion"/>
  </si>
  <si>
    <t>Feb</t>
  </si>
  <si>
    <t>Guangdong-guangzhou</t>
    <phoneticPr fontId="2" type="noConversion"/>
  </si>
  <si>
    <t>N</t>
    <phoneticPr fontId="2" type="noConversion"/>
  </si>
  <si>
    <t>Case-weighted mean of temperature</t>
    <phoneticPr fontId="2" type="noConversion"/>
  </si>
  <si>
    <t>Mar</t>
  </si>
  <si>
    <t>Tropical monsoon</t>
    <phoneticPr fontId="2" type="noConversion"/>
  </si>
  <si>
    <t>Case-weighted mean of humidity</t>
    <phoneticPr fontId="2" type="noConversion"/>
  </si>
  <si>
    <t>Apr</t>
  </si>
  <si>
    <t>Case-weighted mean of rainfall</t>
    <phoneticPr fontId="2" type="noConversion"/>
  </si>
  <si>
    <t>May</t>
  </si>
  <si>
    <t>Case-weighted mean of UV</t>
    <phoneticPr fontId="2" type="noConversion"/>
  </si>
  <si>
    <t>Jun</t>
  </si>
  <si>
    <t>Jul</t>
  </si>
  <si>
    <t>Aug</t>
  </si>
  <si>
    <t>Sep</t>
  </si>
  <si>
    <t xml:space="preserve">Tropical </t>
    <phoneticPr fontId="2" type="noConversion"/>
  </si>
  <si>
    <t>Oct</t>
  </si>
  <si>
    <t>Nov</t>
    <phoneticPr fontId="2" type="noConversion"/>
  </si>
  <si>
    <t>Dec</t>
  </si>
  <si>
    <t>Beijing</t>
  </si>
  <si>
    <t>Temperate</t>
  </si>
  <si>
    <t>Humid continental</t>
  </si>
  <si>
    <t>Nov</t>
    <phoneticPr fontId="2" type="noConversion"/>
  </si>
  <si>
    <t>Tianjin</t>
  </si>
  <si>
    <t>Hebei-Shijiazhuang</t>
    <phoneticPr fontId="2" type="noConversion"/>
  </si>
  <si>
    <t>Hebei-Shijiazhuang</t>
    <phoneticPr fontId="2" type="noConversion"/>
  </si>
  <si>
    <t>Shanxi-taiyuan</t>
    <phoneticPr fontId="2" type="noConversion"/>
  </si>
  <si>
    <t>Inner Mongolia-hohhot</t>
    <phoneticPr fontId="2" type="noConversion"/>
  </si>
  <si>
    <t>Inner Mongolia-hohhot</t>
    <phoneticPr fontId="2" type="noConversion"/>
  </si>
  <si>
    <t>Hong Kong</t>
  </si>
  <si>
    <t>Tropical</t>
  </si>
  <si>
    <t>Taiwan-taipei</t>
    <phoneticPr fontId="2" type="noConversion"/>
  </si>
  <si>
    <t>Hubei-Wuhan</t>
    <phoneticPr fontId="2" type="noConversion"/>
  </si>
  <si>
    <t>Humid subtropical</t>
  </si>
  <si>
    <t>Hubei-Wuhan</t>
    <phoneticPr fontId="2" type="noConversion"/>
  </si>
  <si>
    <t>reported 325 new cases and 1290 new death on April 17</t>
    <phoneticPr fontId="2" type="noConversion"/>
  </si>
  <si>
    <t>Henan-zhengzhou</t>
    <phoneticPr fontId="2" type="noConversion"/>
  </si>
  <si>
    <t>Zhejiang-hangzhou</t>
    <phoneticPr fontId="2" type="noConversion"/>
  </si>
  <si>
    <t>Subtropical</t>
    <phoneticPr fontId="2" type="noConversion"/>
  </si>
  <si>
    <t>Hunan-changsha</t>
    <phoneticPr fontId="2" type="noConversion"/>
  </si>
  <si>
    <t>Subtropical</t>
    <phoneticPr fontId="2" type="noConversion"/>
  </si>
  <si>
    <t>Anhui-hefei</t>
    <phoneticPr fontId="2" type="noConversion"/>
  </si>
  <si>
    <t>Nov</t>
    <phoneticPr fontId="2" type="noConversion"/>
  </si>
  <si>
    <t>Anhui-hefei</t>
    <phoneticPr fontId="2" type="noConversion"/>
  </si>
  <si>
    <t>N</t>
    <phoneticPr fontId="2" type="noConversion"/>
  </si>
  <si>
    <t>Subtropical</t>
    <phoneticPr fontId="2" type="noConversion"/>
  </si>
  <si>
    <t>Jiangxi-nanchang</t>
    <phoneticPr fontId="2" type="noConversion"/>
  </si>
  <si>
    <t>Shandong-jinan</t>
    <phoneticPr fontId="2" type="noConversion"/>
  </si>
  <si>
    <t>Temperate</t>
    <phoneticPr fontId="2" type="noConversion"/>
  </si>
  <si>
    <t>Jiangsu-nanjing</t>
    <phoneticPr fontId="2" type="noConversion"/>
  </si>
  <si>
    <t xml:space="preserve"> Subtropical</t>
  </si>
  <si>
    <t>Chongqing</t>
  </si>
  <si>
    <t>Sichuan-chengdu</t>
    <phoneticPr fontId="2" type="noConversion"/>
  </si>
  <si>
    <t>Heilongjiang-harbin</t>
    <phoneticPr fontId="2" type="noConversion"/>
  </si>
  <si>
    <t>Shanghai</t>
  </si>
  <si>
    <t>Fujian-Fuzhou</t>
    <phoneticPr fontId="2" type="noConversion"/>
  </si>
  <si>
    <t>Tropical monsoon</t>
    <phoneticPr fontId="2" type="noConversion"/>
  </si>
  <si>
    <t>Guangxi-nanning</t>
    <phoneticPr fontId="2" type="noConversion"/>
  </si>
  <si>
    <t>Shaanxi-xi an</t>
    <phoneticPr fontId="2" type="noConversion"/>
  </si>
  <si>
    <t>Yunnan-Kunming</t>
    <phoneticPr fontId="2" type="noConversion"/>
  </si>
  <si>
    <t>Subtropical highland</t>
    <phoneticPr fontId="2" type="noConversion"/>
  </si>
  <si>
    <t>Hainan-haikou</t>
    <phoneticPr fontId="2" type="noConversion"/>
  </si>
  <si>
    <t>Tropical rainforest</t>
    <phoneticPr fontId="2" type="noConversion"/>
  </si>
  <si>
    <t>Guizhou-Guiyang</t>
    <phoneticPr fontId="2" type="noConversion"/>
  </si>
  <si>
    <t>Liaoning-shenyang</t>
    <phoneticPr fontId="2" type="noConversion"/>
  </si>
  <si>
    <t>Jilin-changchun</t>
    <phoneticPr fontId="2" type="noConversion"/>
  </si>
  <si>
    <t>Gansu-lanzhou</t>
    <phoneticPr fontId="2" type="noConversion"/>
  </si>
  <si>
    <t>South Korea-Seoul</t>
    <phoneticPr fontId="2" type="noConversion"/>
  </si>
  <si>
    <t>Japan-Tokyo</t>
    <phoneticPr fontId="2" type="noConversion"/>
  </si>
  <si>
    <t>Singapore</t>
    <phoneticPr fontId="2" type="noConversion"/>
  </si>
  <si>
    <t>Singapore</t>
  </si>
  <si>
    <t>Malaysia-Kuala Lumpur</t>
    <phoneticPr fontId="2" type="noConversion"/>
  </si>
  <si>
    <t>Philippines-Manila</t>
    <phoneticPr fontId="2" type="noConversion"/>
  </si>
  <si>
    <t>The rate is too large.</t>
    <phoneticPr fontId="2" type="noConversion"/>
  </si>
  <si>
    <t>Viet Nam-Hanoi</t>
    <phoneticPr fontId="2" type="noConversion"/>
  </si>
  <si>
    <t>Brunei Darussalam</t>
    <phoneticPr fontId="2" type="noConversion"/>
  </si>
  <si>
    <t>Feb</t>
    <phoneticPr fontId="2" type="noConversion"/>
  </si>
  <si>
    <t>Thailand-Bangkok</t>
    <phoneticPr fontId="2" type="noConversion"/>
  </si>
  <si>
    <t>Indonesia-Jakarta</t>
    <phoneticPr fontId="2" type="noConversion"/>
  </si>
  <si>
    <t>S</t>
    <phoneticPr fontId="2" type="noConversion"/>
  </si>
  <si>
    <t>India-Mumbai</t>
    <phoneticPr fontId="2" type="noConversion"/>
  </si>
  <si>
    <t>Bangladesh-Dhaka</t>
    <phoneticPr fontId="2" type="noConversion"/>
  </si>
  <si>
    <t>Australia-New South Wales-Sydney</t>
    <phoneticPr fontId="2" type="noConversion"/>
  </si>
  <si>
    <t xml:space="preserve">New Zealand-Wellington </t>
    <phoneticPr fontId="2" type="noConversion"/>
  </si>
  <si>
    <t>Temperate marine</t>
    <phoneticPr fontId="2" type="noConversion"/>
  </si>
  <si>
    <t>Eastern Mediterranean</t>
  </si>
  <si>
    <t>Saudi Arabia-Riyadh</t>
    <phoneticPr fontId="2" type="noConversion"/>
  </si>
  <si>
    <t>Tropical desert</t>
    <phoneticPr fontId="2" type="noConversion"/>
  </si>
  <si>
    <t>Iran-Tehran</t>
    <phoneticPr fontId="2" type="noConversion"/>
  </si>
  <si>
    <t>Pakistan-Islamabad</t>
    <phoneticPr fontId="2" type="noConversion"/>
  </si>
  <si>
    <t>Qatar-Doha</t>
    <phoneticPr fontId="2" type="noConversion"/>
  </si>
  <si>
    <t>Egypt-Cairo</t>
    <phoneticPr fontId="2" type="noConversion"/>
  </si>
  <si>
    <t>Mediterranean</t>
    <phoneticPr fontId="2" type="noConversion"/>
  </si>
  <si>
    <t>United Arab Emirates-Dubai</t>
    <phoneticPr fontId="2" type="noConversion"/>
  </si>
  <si>
    <t>Iraq-Baghdad</t>
    <phoneticPr fontId="2" type="noConversion"/>
  </si>
  <si>
    <t>Morocco-Casablanca</t>
    <phoneticPr fontId="2" type="noConversion"/>
  </si>
  <si>
    <t>Bahrain-Manama</t>
    <phoneticPr fontId="2" type="noConversion"/>
  </si>
  <si>
    <t>Kuwait-Kuwait City</t>
    <phoneticPr fontId="2" type="noConversion"/>
  </si>
  <si>
    <t>Oman-Muscat</t>
    <phoneticPr fontId="2" type="noConversion"/>
  </si>
  <si>
    <t>Afghanistan-Kabul</t>
    <phoneticPr fontId="2" type="noConversion"/>
  </si>
  <si>
    <t>Djibouti</t>
    <phoneticPr fontId="2" type="noConversion"/>
  </si>
  <si>
    <t>United States</t>
    <phoneticPr fontId="2" type="noConversion"/>
  </si>
  <si>
    <t>Alabama-birmingham</t>
    <phoneticPr fontId="2" type="noConversion"/>
  </si>
  <si>
    <t>Apr</t>
    <phoneticPr fontId="2" type="noConversion"/>
  </si>
  <si>
    <t>Alaska-Anchorage</t>
    <phoneticPr fontId="2" type="noConversion"/>
  </si>
  <si>
    <t>Subarctic</t>
    <phoneticPr fontId="2" type="noConversion"/>
  </si>
  <si>
    <t>Arizona-phoenix</t>
    <phoneticPr fontId="2" type="noConversion"/>
  </si>
  <si>
    <t xml:space="preserve">Subtropical </t>
  </si>
  <si>
    <t>Subtropical desert</t>
    <phoneticPr fontId="2" type="noConversion"/>
  </si>
  <si>
    <t>Arkansas-Little Rock</t>
    <phoneticPr fontId="2" type="noConversion"/>
  </si>
  <si>
    <t>California-Los angeles</t>
    <phoneticPr fontId="2" type="noConversion"/>
  </si>
  <si>
    <t>Colorado-denver</t>
    <phoneticPr fontId="2" type="noConversion"/>
  </si>
  <si>
    <t>Connecticut-hartford</t>
    <phoneticPr fontId="2" type="noConversion"/>
  </si>
  <si>
    <t>District of Columbia</t>
  </si>
  <si>
    <t>Delaware-Wilmington</t>
    <phoneticPr fontId="2" type="noConversion"/>
  </si>
  <si>
    <t>District of Columbia</t>
    <phoneticPr fontId="2" type="noConversion"/>
  </si>
  <si>
    <t>Florida-miami</t>
    <phoneticPr fontId="2" type="noConversion"/>
  </si>
  <si>
    <t>Georgia-atlanta</t>
    <phoneticPr fontId="2" type="noConversion"/>
  </si>
  <si>
    <t>Guam</t>
    <phoneticPr fontId="2" type="noConversion"/>
  </si>
  <si>
    <t>Hawaii-Honolulu</t>
    <phoneticPr fontId="2" type="noConversion"/>
  </si>
  <si>
    <t>Idaho-boise</t>
    <phoneticPr fontId="2" type="noConversion"/>
  </si>
  <si>
    <t>Illinois-chicago</t>
    <phoneticPr fontId="2" type="noConversion"/>
  </si>
  <si>
    <t>Indiana-Indianapolis</t>
    <phoneticPr fontId="2" type="noConversion"/>
  </si>
  <si>
    <t>Iowa-des moines</t>
    <phoneticPr fontId="2" type="noConversion"/>
  </si>
  <si>
    <t>Kansas-kansas city</t>
    <phoneticPr fontId="2" type="noConversion"/>
  </si>
  <si>
    <t>Kentucky-louisville</t>
    <phoneticPr fontId="2" type="noConversion"/>
  </si>
  <si>
    <t>Louisiana-new orleans</t>
    <phoneticPr fontId="2" type="noConversion"/>
  </si>
  <si>
    <t>Maine-portland</t>
    <phoneticPr fontId="2" type="noConversion"/>
  </si>
  <si>
    <t>Maryland-baltimore</t>
    <phoneticPr fontId="2" type="noConversion"/>
  </si>
  <si>
    <t>Massachusetts-boston</t>
    <phoneticPr fontId="2" type="noConversion"/>
  </si>
  <si>
    <t>Michigan-detroit</t>
    <phoneticPr fontId="2" type="noConversion"/>
  </si>
  <si>
    <t>Minnesota-Minneapolis</t>
    <phoneticPr fontId="2" type="noConversion"/>
  </si>
  <si>
    <t>Mississippi-jackson</t>
    <phoneticPr fontId="2" type="noConversion"/>
  </si>
  <si>
    <t>Missouri-columbia</t>
    <phoneticPr fontId="2" type="noConversion"/>
  </si>
  <si>
    <t>Montana-billings</t>
    <phoneticPr fontId="2" type="noConversion"/>
  </si>
  <si>
    <t>Nebraska-lincoln</t>
    <phoneticPr fontId="2" type="noConversion"/>
  </si>
  <si>
    <t>Nevada-las vegas</t>
    <phoneticPr fontId="2" type="noConversion"/>
  </si>
  <si>
    <t>New Hampshire-concord</t>
    <phoneticPr fontId="2" type="noConversion"/>
  </si>
  <si>
    <t>Humid continental</t>
    <phoneticPr fontId="2" type="noConversion"/>
  </si>
  <si>
    <t>New Jersey-Newark</t>
    <phoneticPr fontId="2" type="noConversion"/>
  </si>
  <si>
    <t>New Mexico-albuquerque</t>
    <phoneticPr fontId="2" type="noConversion"/>
  </si>
  <si>
    <t>New York</t>
    <phoneticPr fontId="2" type="noConversion"/>
  </si>
  <si>
    <t>New York</t>
  </si>
  <si>
    <t>May</t>
    <phoneticPr fontId="2" type="noConversion"/>
  </si>
  <si>
    <t>Jun</t>
    <phoneticPr fontId="2" type="noConversion"/>
  </si>
  <si>
    <t>North Carolina-Raleigh</t>
    <phoneticPr fontId="2" type="noConversion"/>
  </si>
  <si>
    <t>North Dakota-Fargo</t>
    <phoneticPr fontId="2" type="noConversion"/>
  </si>
  <si>
    <t>Ohio-columbus</t>
    <phoneticPr fontId="2" type="noConversion"/>
  </si>
  <si>
    <t>Oklahoma-Oklahoma city</t>
    <phoneticPr fontId="2" type="noConversion"/>
  </si>
  <si>
    <t>Oregon-portland</t>
    <phoneticPr fontId="2" type="noConversion"/>
  </si>
  <si>
    <t>Pennsylvania-Philadelphia</t>
    <phoneticPr fontId="2" type="noConversion"/>
  </si>
  <si>
    <t>Puerto Rico-San Juan</t>
    <phoneticPr fontId="2" type="noConversion"/>
  </si>
  <si>
    <t>Rhode Island-providence</t>
    <phoneticPr fontId="2" type="noConversion"/>
  </si>
  <si>
    <t>South Carolina-charleston</t>
    <phoneticPr fontId="2" type="noConversion"/>
  </si>
  <si>
    <t>South Dakota-Sioux Falls</t>
    <phoneticPr fontId="2" type="noConversion"/>
  </si>
  <si>
    <t>Tennessee-Nashville</t>
    <phoneticPr fontId="2" type="noConversion"/>
  </si>
  <si>
    <t>Texas-Houston</t>
    <phoneticPr fontId="2" type="noConversion"/>
  </si>
  <si>
    <t>Utah-Salt Lake City</t>
    <phoneticPr fontId="2" type="noConversion"/>
  </si>
  <si>
    <t>Vermont-burlington (Albany,NY)</t>
    <phoneticPr fontId="2" type="noConversion"/>
  </si>
  <si>
    <t>Vermont-burlington</t>
    <phoneticPr fontId="2" type="noConversion"/>
  </si>
  <si>
    <t>Virginia-richmond</t>
    <phoneticPr fontId="2" type="noConversion"/>
  </si>
  <si>
    <t>Washington-Seattle</t>
    <phoneticPr fontId="2" type="noConversion"/>
  </si>
  <si>
    <t>West Virginia-Charleston (pittsburg)</t>
    <phoneticPr fontId="2" type="noConversion"/>
  </si>
  <si>
    <t>West Virginia-Charleston</t>
    <phoneticPr fontId="2" type="noConversion"/>
  </si>
  <si>
    <t>Wisconsin-milwaukee</t>
    <phoneticPr fontId="2" type="noConversion"/>
  </si>
  <si>
    <t>Wyoming-Cheyenne</t>
    <phoneticPr fontId="2" type="noConversion"/>
  </si>
  <si>
    <r>
      <t>Canada-</t>
    </r>
    <r>
      <rPr>
        <b/>
        <sz val="14"/>
        <color theme="1"/>
        <rFont val="Times New Roman"/>
        <family val="1"/>
      </rPr>
      <t>Quebec</t>
    </r>
    <r>
      <rPr>
        <sz val="14"/>
        <color theme="1"/>
        <rFont val="Times New Roman"/>
        <family val="1"/>
      </rPr>
      <t>-Ottawa</t>
    </r>
    <phoneticPr fontId="2" type="noConversion"/>
  </si>
  <si>
    <t>Canada-Quebec-Ottawa</t>
    <phoneticPr fontId="2" type="noConversion"/>
  </si>
  <si>
    <t>Brazil-Brasília</t>
    <phoneticPr fontId="2" type="noConversion"/>
  </si>
  <si>
    <t>Chile-Santiago</t>
    <phoneticPr fontId="2" type="noConversion"/>
  </si>
  <si>
    <t>Chile-Santiago</t>
  </si>
  <si>
    <t>Ecuador-Quito (Bogota)</t>
    <phoneticPr fontId="2" type="noConversion"/>
  </si>
  <si>
    <t xml:space="preserve"> Subtropical</t>
    <phoneticPr fontId="2" type="noConversion"/>
  </si>
  <si>
    <t>Ecuador-Quito</t>
    <phoneticPr fontId="2" type="noConversion"/>
  </si>
  <si>
    <t>Panama -Panama city (Bogota)</t>
    <phoneticPr fontId="2" type="noConversion"/>
  </si>
  <si>
    <t>Mexico-Mexico City</t>
    <phoneticPr fontId="2" type="noConversion"/>
  </si>
  <si>
    <t>Argentina-Buenos Aires</t>
    <phoneticPr fontId="2" type="noConversion"/>
  </si>
  <si>
    <t>Humid subtropical</t>
    <phoneticPr fontId="2" type="noConversion"/>
  </si>
  <si>
    <t>Peru-Lima</t>
    <phoneticPr fontId="2" type="noConversion"/>
  </si>
  <si>
    <t>Dominican Republic-Santo Domingo</t>
    <phoneticPr fontId="2" type="noConversion"/>
  </si>
  <si>
    <t>Colombia -Bogota</t>
    <phoneticPr fontId="2" type="noConversion"/>
  </si>
  <si>
    <t>Cuba-Havana</t>
    <phoneticPr fontId="2" type="noConversion"/>
  </si>
  <si>
    <t>Bolivia-Santa Cruz de la Sierra</t>
    <phoneticPr fontId="2" type="noConversion"/>
  </si>
  <si>
    <t>Uruguay -Montevideo</t>
    <phoneticPr fontId="2" type="noConversion"/>
  </si>
  <si>
    <t>Costa Rica-San José</t>
    <phoneticPr fontId="2" type="noConversion"/>
  </si>
  <si>
    <t>Venezuela-Caracas</t>
    <phoneticPr fontId="2" type="noConversion"/>
  </si>
  <si>
    <t>Europe</t>
  </si>
  <si>
    <t>Italy-Milan</t>
    <phoneticPr fontId="2" type="noConversion"/>
  </si>
  <si>
    <t>France-PARIS</t>
    <phoneticPr fontId="2" type="noConversion"/>
  </si>
  <si>
    <t>Spain-Madrid (zaragoza)</t>
    <phoneticPr fontId="2" type="noConversion"/>
  </si>
  <si>
    <t>Jan</t>
    <phoneticPr fontId="2" type="noConversion"/>
  </si>
  <si>
    <t>Germany-Munich</t>
    <phoneticPr fontId="2" type="noConversion"/>
  </si>
  <si>
    <t xml:space="preserve">Temperate </t>
  </si>
  <si>
    <t>United Kingdom-london</t>
    <phoneticPr fontId="2" type="noConversion"/>
  </si>
  <si>
    <t>Switzerland-Zürich</t>
    <phoneticPr fontId="2" type="noConversion"/>
  </si>
  <si>
    <t>Netherlands-Amsterdam</t>
    <phoneticPr fontId="2" type="noConversion"/>
  </si>
  <si>
    <t>Belgium-brussels</t>
    <phoneticPr fontId="2" type="noConversion"/>
  </si>
  <si>
    <t>Austria-vienna</t>
    <phoneticPr fontId="2" type="noConversion"/>
  </si>
  <si>
    <t>Turkey-İstanbul (izmir)</t>
    <phoneticPr fontId="2" type="noConversion"/>
  </si>
  <si>
    <t>Turkey-İstanbul</t>
    <phoneticPr fontId="2" type="noConversion"/>
  </si>
  <si>
    <t>Portugal-lisbon(porto)</t>
    <phoneticPr fontId="2" type="noConversion"/>
  </si>
  <si>
    <t>Portugal-lisbon</t>
    <phoneticPr fontId="2" type="noConversion"/>
  </si>
  <si>
    <t>Israel-Jerusalem</t>
    <phoneticPr fontId="2" type="noConversion"/>
  </si>
  <si>
    <t>Norway-oslo</t>
    <phoneticPr fontId="2" type="noConversion"/>
  </si>
  <si>
    <t>Sweden-Stockholm</t>
    <phoneticPr fontId="2" type="noConversion"/>
  </si>
  <si>
    <t>Czechia-Prague</t>
    <phoneticPr fontId="2" type="noConversion"/>
  </si>
  <si>
    <t>Ireland-Dublin</t>
    <phoneticPr fontId="2" type="noConversion"/>
  </si>
  <si>
    <t>Denmark-Copenhagen</t>
    <phoneticPr fontId="2" type="noConversion"/>
  </si>
  <si>
    <t>Luxembourg-Luxembourg City</t>
    <phoneticPr fontId="2" type="noConversion"/>
  </si>
  <si>
    <t>Poland-Warsaw</t>
    <phoneticPr fontId="2" type="noConversion"/>
  </si>
  <si>
    <t>Russian Federation-moscow</t>
    <phoneticPr fontId="2" type="noConversion"/>
  </si>
  <si>
    <t>Romania-Bucharest</t>
    <phoneticPr fontId="2" type="noConversion"/>
  </si>
  <si>
    <t>Finland-Helsinki</t>
    <phoneticPr fontId="2" type="noConversion"/>
  </si>
  <si>
    <t>Greece-Athens</t>
    <phoneticPr fontId="2" type="noConversion"/>
  </si>
  <si>
    <t>Iceland-Reykjavík</t>
    <phoneticPr fontId="2" type="noConversion"/>
  </si>
  <si>
    <t>Serbia-Belgrade</t>
    <phoneticPr fontId="2" type="noConversion"/>
  </si>
  <si>
    <t xml:space="preserve">Slovenia-Ljubljana </t>
    <phoneticPr fontId="2" type="noConversion"/>
  </si>
  <si>
    <t>Slovakia-Bratislava</t>
    <phoneticPr fontId="2" type="noConversion"/>
  </si>
  <si>
    <t>Croatia-Zagreb</t>
    <phoneticPr fontId="2" type="noConversion"/>
  </si>
  <si>
    <t>Estonia-Tallinn</t>
    <phoneticPr fontId="2" type="noConversion"/>
  </si>
  <si>
    <t>Lithuania-Vilnius</t>
    <phoneticPr fontId="2" type="noConversion"/>
  </si>
  <si>
    <t>Armenia-Yerevan</t>
    <phoneticPr fontId="2" type="noConversion"/>
  </si>
  <si>
    <t>Ukraine-Kyiv</t>
    <phoneticPr fontId="2" type="noConversion"/>
  </si>
  <si>
    <t>Belarus- Minsk</t>
    <phoneticPr fontId="2" type="noConversion"/>
  </si>
  <si>
    <t>Republic of Moldova-Chișinău</t>
    <phoneticPr fontId="2" type="noConversion"/>
  </si>
  <si>
    <t>Republic of Moldova-Chișinău (Chisinau)</t>
    <phoneticPr fontId="2" type="noConversion"/>
  </si>
  <si>
    <t>Kazakhstan-Almaty</t>
    <phoneticPr fontId="2" type="noConversion"/>
  </si>
  <si>
    <t>Hungary-Budapest</t>
    <phoneticPr fontId="2" type="noConversion"/>
  </si>
  <si>
    <t>Uzbekistan-Tashkent</t>
    <phoneticPr fontId="2" type="noConversion"/>
  </si>
  <si>
    <t>Azerbaijan-Baku</t>
    <phoneticPr fontId="2" type="noConversion"/>
  </si>
  <si>
    <t>Bosnia and Herzegovina-Sarajevo</t>
    <phoneticPr fontId="2" type="noConversion"/>
  </si>
  <si>
    <t>Bulgaria-Sofia</t>
    <phoneticPr fontId="2" type="noConversion"/>
  </si>
  <si>
    <t>North Macedonia-Skopje</t>
    <phoneticPr fontId="2" type="noConversion"/>
  </si>
  <si>
    <t>Africa</t>
    <phoneticPr fontId="2" type="noConversion"/>
  </si>
  <si>
    <t>South Africa-Johannesburg</t>
    <phoneticPr fontId="2" type="noConversion"/>
  </si>
  <si>
    <t>Algeria-Algiers</t>
    <phoneticPr fontId="2" type="noConversion"/>
  </si>
  <si>
    <t>Ghana-Accra</t>
    <phoneticPr fontId="2" type="noConversion"/>
  </si>
  <si>
    <t>Tropical</t>
    <phoneticPr fontId="2" type="noConversion"/>
  </si>
  <si>
    <t>Nigeria- Lagos</t>
    <phoneticPr fontId="2" type="noConversion"/>
  </si>
  <si>
    <t>Cameroon-Douala</t>
    <phoneticPr fontId="2" type="noConversion"/>
  </si>
  <si>
    <t>Guinea-Conakry</t>
    <phoneticPr fontId="2" type="noConversion"/>
  </si>
  <si>
    <t>Côte d’Ivoire-Abidjan</t>
    <phoneticPr fontId="2" type="noConversion"/>
  </si>
  <si>
    <t>year</t>
    <phoneticPr fontId="2" type="noConversion"/>
  </si>
  <si>
    <t>Month</t>
    <phoneticPr fontId="2" type="noConversion"/>
  </si>
  <si>
    <t>Country or area</t>
    <phoneticPr fontId="2" type="noConversion"/>
  </si>
  <si>
    <t>N/S</t>
    <phoneticPr fontId="2" type="noConversion"/>
  </si>
  <si>
    <t>Latitude</t>
    <phoneticPr fontId="2" type="noConversion"/>
  </si>
  <si>
    <t>Absolute value</t>
    <phoneticPr fontId="2" type="noConversion"/>
  </si>
  <si>
    <t>Climate regions</t>
    <phoneticPr fontId="2" type="noConversion"/>
  </si>
  <si>
    <t>Total cases</t>
    <phoneticPr fontId="2" type="noConversion"/>
  </si>
  <si>
    <t>New cases</t>
    <phoneticPr fontId="2" type="noConversion"/>
  </si>
  <si>
    <t>ln(cases)</t>
    <phoneticPr fontId="2" type="noConversion"/>
  </si>
  <si>
    <t>Total deaths</t>
    <phoneticPr fontId="2" type="noConversion"/>
  </si>
  <si>
    <t>New deaths</t>
    <phoneticPr fontId="2" type="noConversion"/>
  </si>
  <si>
    <t>ln(deaths)</t>
    <phoneticPr fontId="2" type="noConversion"/>
  </si>
  <si>
    <t> Case mortality</t>
    <phoneticPr fontId="2" type="noConversion"/>
  </si>
  <si>
    <t>Maxi temp</t>
    <phoneticPr fontId="2" type="noConversion"/>
  </si>
  <si>
    <t>Humidity</t>
    <phoneticPr fontId="2" type="noConversion"/>
  </si>
  <si>
    <t>Rainfall (mm)</t>
    <phoneticPr fontId="2" type="noConversion"/>
  </si>
  <si>
    <t>Sunshine hours</t>
    <phoneticPr fontId="2" type="noConversion"/>
  </si>
  <si>
    <t>UV index</t>
    <phoneticPr fontId="2" type="noConversion"/>
  </si>
  <si>
    <t>Sunshine UV</t>
    <phoneticPr fontId="2" type="noConversion"/>
  </si>
  <si>
    <t>Note</t>
    <phoneticPr fontId="2" type="noConversion"/>
  </si>
  <si>
    <t>N</t>
    <phoneticPr fontId="2" type="noConversion"/>
  </si>
  <si>
    <t>Hubei-Wuhan</t>
    <phoneticPr fontId="2" type="noConversion"/>
  </si>
  <si>
    <t>Tropical semiarid grasslands</t>
  </si>
  <si>
    <t>Tropical semiarid grasslands</t>
    <phoneticPr fontId="2" type="noConversion"/>
  </si>
  <si>
    <t>Temperate semiarid grasslands</t>
  </si>
  <si>
    <t>Guinea-Bissau</t>
  </si>
  <si>
    <t>Sri Lanka-Colombo</t>
    <phoneticPr fontId="2" type="noConversion"/>
  </si>
  <si>
    <t>Maldives-Malé</t>
    <phoneticPr fontId="2" type="noConversion"/>
  </si>
  <si>
    <t>Nepal-Kathmandu</t>
    <phoneticPr fontId="2" type="noConversion"/>
  </si>
  <si>
    <t>Nepal-Kathmandu</t>
    <phoneticPr fontId="2" type="noConversion"/>
  </si>
  <si>
    <t>Subtropical highland</t>
    <phoneticPr fontId="2" type="noConversion"/>
  </si>
  <si>
    <t>Subtropical</t>
  </si>
  <si>
    <t>Sri Lanka-Colombo</t>
    <phoneticPr fontId="2" type="noConversion"/>
  </si>
  <si>
    <t>Maldives-Malé</t>
    <phoneticPr fontId="2" type="noConversion"/>
  </si>
  <si>
    <t>Honduras-Tegucigalpa</t>
    <phoneticPr fontId="2" type="noConversion"/>
  </si>
  <si>
    <t>Honduras-Tegucigalpa</t>
    <phoneticPr fontId="2" type="noConversion"/>
  </si>
  <si>
    <t>Guatemala-Guatemala City</t>
    <phoneticPr fontId="2" type="noConversion"/>
  </si>
  <si>
    <t>El Salvador-San Salvador</t>
    <phoneticPr fontId="2" type="noConversion"/>
  </si>
  <si>
    <t>Haiti- Port-au-Prince</t>
    <phoneticPr fontId="2" type="noConversion"/>
  </si>
  <si>
    <t>Haiti- Port-au-Prince</t>
    <phoneticPr fontId="2" type="noConversion"/>
  </si>
  <si>
    <t>Panama</t>
    <phoneticPr fontId="2" type="noConversion"/>
  </si>
  <si>
    <t>Venezuela-Caracas</t>
    <phoneticPr fontId="2" type="noConversion"/>
  </si>
  <si>
    <t>Guatemala-Guatemala City</t>
    <phoneticPr fontId="2" type="noConversion"/>
  </si>
  <si>
    <t>Guatemala City</t>
  </si>
  <si>
    <t>Haiti- Port-au-Prince</t>
    <phoneticPr fontId="2" type="noConversion"/>
  </si>
  <si>
    <t>Dominican Republic-Santo Domingo</t>
    <phoneticPr fontId="2" type="noConversion"/>
  </si>
  <si>
    <t>Santo Domingo</t>
  </si>
  <si>
    <t>Tajikistan-Dushanbe</t>
    <phoneticPr fontId="2" type="noConversion"/>
  </si>
  <si>
    <t>Kyrgyzstan-Bishkek</t>
    <phoneticPr fontId="2" type="noConversion"/>
  </si>
  <si>
    <t>Albania-Tirana</t>
    <phoneticPr fontId="2" type="noConversion"/>
  </si>
  <si>
    <t>Latvia-Riga</t>
    <phoneticPr fontId="2" type="noConversion"/>
  </si>
  <si>
    <t>Kosovo-Pristina</t>
    <phoneticPr fontId="2" type="noConversion"/>
  </si>
  <si>
    <r>
      <t>Canada-</t>
    </r>
    <r>
      <rPr>
        <b/>
        <sz val="14"/>
        <color theme="1"/>
        <rFont val="Times New Roman"/>
        <family val="1"/>
      </rPr>
      <t>Quebec</t>
    </r>
    <r>
      <rPr>
        <sz val="14"/>
        <color theme="1"/>
        <rFont val="Times New Roman"/>
        <family val="1"/>
      </rPr>
      <t>-Ottawa</t>
    </r>
    <phoneticPr fontId="2" type="noConversion"/>
  </si>
  <si>
    <t>Senegal-Dakar</t>
    <phoneticPr fontId="2" type="noConversion"/>
  </si>
  <si>
    <t>Republic of the Congo-Brazzaville</t>
    <phoneticPr fontId="2" type="noConversion"/>
  </si>
  <si>
    <t>Gabon-Libreville</t>
    <phoneticPr fontId="2" type="noConversion"/>
  </si>
  <si>
    <t>Mali-Bamako</t>
    <phoneticPr fontId="2" type="noConversion"/>
  </si>
  <si>
    <t>Ethiopia-Addis Ababa</t>
    <phoneticPr fontId="2" type="noConversion"/>
  </si>
  <si>
    <t>Zambia-Lusaka</t>
    <phoneticPr fontId="2" type="noConversion"/>
  </si>
  <si>
    <t>Equatorial Guinea-Bata</t>
    <phoneticPr fontId="2" type="noConversion"/>
  </si>
  <si>
    <t>Mayotte-Mamoudzou</t>
    <phoneticPr fontId="2" type="noConversion"/>
  </si>
  <si>
    <t>Sudan-Omdurman</t>
    <phoneticPr fontId="2" type="noConversion"/>
  </si>
  <si>
    <t>Somalia-Mogadishu</t>
    <phoneticPr fontId="2" type="noConversion"/>
  </si>
  <si>
    <t>Lebanon-Beirut</t>
    <phoneticPr fontId="2" type="noConversion"/>
  </si>
  <si>
    <t>Tunisia-Tunis</t>
    <phoneticPr fontId="2" type="noConversion"/>
  </si>
  <si>
    <t>Kenya-Nairobi</t>
    <phoneticPr fontId="2" type="noConversion"/>
  </si>
  <si>
    <t>Senegal-Dakar</t>
    <phoneticPr fontId="2" type="noConversion"/>
  </si>
  <si>
    <t>S</t>
    <phoneticPr fontId="2" type="noConversion"/>
  </si>
  <si>
    <t>N</t>
    <phoneticPr fontId="2" type="noConversion"/>
  </si>
  <si>
    <t>Kenya-Nairobi</t>
    <phoneticPr fontId="2" type="noConversion"/>
  </si>
  <si>
    <t>Guinea-Bissau</t>
    <phoneticPr fontId="2" type="noConversion"/>
  </si>
  <si>
    <t>Equatorial Guinea-Bata</t>
    <phoneticPr fontId="2" type="noConversion"/>
  </si>
  <si>
    <t>Mediterranean climate</t>
    <phoneticPr fontId="2" type="noConversion"/>
  </si>
  <si>
    <t>Humid continental climate</t>
    <phoneticPr fontId="2" type="noConversion"/>
  </si>
  <si>
    <t>Humid subtropical climate</t>
    <phoneticPr fontId="2" type="noConversion"/>
  </si>
  <si>
    <t>Senegal-Dakar</t>
    <phoneticPr fontId="2" type="noConversion"/>
  </si>
  <si>
    <t>Mali-Bamako</t>
    <phoneticPr fontId="2" type="noConversion"/>
  </si>
  <si>
    <t>Ethiopia-Addis Ababa</t>
    <phoneticPr fontId="2" type="noConversion"/>
  </si>
  <si>
    <t>Zambia-Lusaka</t>
    <phoneticPr fontId="2" type="noConversion"/>
  </si>
  <si>
    <t>Territories</t>
  </si>
  <si>
    <t>Kyrgyzstan-Bishkek</t>
    <phoneticPr fontId="2" type="noConversion"/>
  </si>
  <si>
    <t>Latvia-Riga</t>
    <phoneticPr fontId="2" type="noConversion"/>
  </si>
  <si>
    <t>Republic of the Congo-Brazzaville</t>
    <phoneticPr fontId="2" type="noConversion"/>
  </si>
  <si>
    <t>Luanda</t>
    <phoneticPr fontId="2" type="noConversion"/>
  </si>
  <si>
    <t>Guinea-Bissau</t>
    <phoneticPr fontId="2" type="noConversion"/>
  </si>
  <si>
    <t>kampala</t>
  </si>
  <si>
    <t>Guinea-Bissau</t>
    <phoneticPr fontId="2" type="noConversion"/>
  </si>
  <si>
    <t>Conakry</t>
    <phoneticPr fontId="2" type="noConversion"/>
  </si>
  <si>
    <t>Mali-Bamako</t>
    <phoneticPr fontId="2" type="noConversion"/>
  </si>
  <si>
    <t>Ethiopia-Addis Ababa</t>
    <phoneticPr fontId="2" type="noConversion"/>
  </si>
  <si>
    <t>Zambia-Lusaka</t>
    <phoneticPr fontId="2" type="noConversion"/>
  </si>
  <si>
    <t>Malabo</t>
  </si>
  <si>
    <t>Port Sudan</t>
  </si>
  <si>
    <t>Somalia-Mogadishu</t>
    <phoneticPr fontId="2" type="noConversion"/>
  </si>
  <si>
    <t>Tunisia-Tunis</t>
    <phoneticPr fontId="2" type="noConversion"/>
  </si>
  <si>
    <t>Djerba</t>
  </si>
  <si>
    <t>Lebanon-Beirut</t>
    <phoneticPr fontId="2" type="noConversion"/>
  </si>
  <si>
    <t>Mayotte-Mamoudzou</t>
    <phoneticPr fontId="2" type="noConversion"/>
  </si>
  <si>
    <t>Antananarivo</t>
  </si>
  <si>
    <t>Equatorial Guinea-Bata</t>
    <phoneticPr fontId="2" type="noConversion"/>
  </si>
  <si>
    <t>N</t>
    <phoneticPr fontId="2" type="noConversion"/>
  </si>
  <si>
    <t>Territories</t>
    <phoneticPr fontId="2" type="noConversion"/>
  </si>
  <si>
    <t>Humid continental</t>
    <phoneticPr fontId="2" type="noConversion"/>
  </si>
  <si>
    <t>India-Mumbai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</si>
</sst>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0_);[Red]\(0.000\)"/>
    <numFmt numFmtId="178" formatCode="0.0%"/>
    <numFmt numFmtId="179" formatCode="0.00_);[Red]\(0.00\)"/>
  </numFmts>
  <fonts count="19" x14ac:knownFonts="1">
    <font>
      <sz val="11"/>
      <color theme="1"/>
      <name val="宋体"/>
      <family val="2"/>
      <scheme val="minor"/>
    </font>
    <font>
      <b/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4"/>
      <color theme="1"/>
      <name val="Arial Unicode MS"/>
      <family val="2"/>
      <charset val="134"/>
    </font>
    <font>
      <sz val="14"/>
      <name val="Arial Unicode MS"/>
      <family val="2"/>
      <charset val="134"/>
    </font>
    <font>
      <sz val="14"/>
      <name val="Times New Roman"/>
      <family val="1"/>
    </font>
    <font>
      <sz val="14"/>
      <color rgb="FF24292E"/>
      <name val="Times New Roman"/>
      <family val="1"/>
    </font>
    <font>
      <b/>
      <sz val="14"/>
      <name val="Times New Roman"/>
      <family val="1"/>
    </font>
    <font>
      <b/>
      <sz val="14"/>
      <color rgb="FF24292E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Arial Unicode MS"/>
      <family val="2"/>
      <charset val="134"/>
    </font>
    <font>
      <b/>
      <sz val="16"/>
      <color theme="1"/>
      <name val="宋体"/>
      <family val="3"/>
      <charset val="134"/>
      <scheme val="minor"/>
    </font>
    <font>
      <b/>
      <sz val="18"/>
      <color rgb="FF000000"/>
      <name val="Helvetica"/>
      <family val="2"/>
    </font>
    <font>
      <sz val="14"/>
      <color theme="1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8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76" fontId="5" fillId="7" borderId="1" xfId="0" applyNumberFormat="1" applyFont="1" applyFill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0" fontId="6" fillId="3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178" fontId="3" fillId="7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5" fillId="10" borderId="1" xfId="0" applyNumberFormat="1" applyFont="1" applyFill="1" applyBorder="1" applyAlignment="1">
      <alignment horizontal="left" vertical="center"/>
    </xf>
    <xf numFmtId="0" fontId="5" fillId="1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178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176" fontId="5" fillId="6" borderId="1" xfId="0" applyNumberFormat="1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>
      <alignment horizontal="left" vertical="center" wrapText="1"/>
    </xf>
    <xf numFmtId="178" fontId="3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 wrapText="1"/>
    </xf>
    <xf numFmtId="178" fontId="5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left" vertical="center" wrapText="1"/>
    </xf>
    <xf numFmtId="178" fontId="4" fillId="7" borderId="1" xfId="0" applyNumberFormat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176" fontId="5" fillId="11" borderId="1" xfId="0" applyNumberFormat="1" applyFont="1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left" vertical="center" wrapText="1"/>
    </xf>
    <xf numFmtId="178" fontId="4" fillId="11" borderId="1" xfId="0" applyNumberFormat="1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176" fontId="5" fillId="12" borderId="1" xfId="0" applyNumberFormat="1" applyFont="1" applyFill="1" applyBorder="1" applyAlignment="1">
      <alignment horizontal="left" vertical="center"/>
    </xf>
    <xf numFmtId="0" fontId="5" fillId="12" borderId="1" xfId="0" applyNumberFormat="1" applyFont="1" applyFill="1" applyBorder="1" applyAlignment="1">
      <alignment horizontal="left" vertical="center"/>
    </xf>
    <xf numFmtId="0" fontId="4" fillId="12" borderId="1" xfId="0" applyNumberFormat="1" applyFont="1" applyFill="1" applyBorder="1" applyAlignment="1">
      <alignment horizontal="left" vertical="center" wrapText="1"/>
    </xf>
    <xf numFmtId="178" fontId="4" fillId="12" borderId="1" xfId="0" applyNumberFormat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8" fontId="3" fillId="4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178" fontId="3" fillId="5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8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178" fontId="4" fillId="5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178" fontId="4" fillId="6" borderId="1" xfId="0" applyNumberFormat="1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 wrapText="1"/>
    </xf>
    <xf numFmtId="176" fontId="5" fillId="15" borderId="1" xfId="0" applyNumberFormat="1" applyFont="1" applyFill="1" applyBorder="1" applyAlignment="1">
      <alignment horizontal="left" vertical="center"/>
    </xf>
    <xf numFmtId="0" fontId="5" fillId="15" borderId="1" xfId="0" applyNumberFormat="1" applyFont="1" applyFill="1" applyBorder="1" applyAlignment="1">
      <alignment horizontal="left" vertical="center"/>
    </xf>
    <xf numFmtId="0" fontId="4" fillId="15" borderId="1" xfId="0" applyNumberFormat="1" applyFont="1" applyFill="1" applyBorder="1" applyAlignment="1">
      <alignment horizontal="left" vertical="center" wrapText="1"/>
    </xf>
    <xf numFmtId="178" fontId="4" fillId="15" borderId="1" xfId="0" applyNumberFormat="1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178" fontId="5" fillId="11" borderId="1" xfId="0" applyNumberFormat="1" applyFont="1" applyFill="1" applyBorder="1" applyAlignment="1">
      <alignment horizontal="left" vertical="center" wrapText="1"/>
    </xf>
    <xf numFmtId="0" fontId="5" fillId="11" borderId="1" xfId="0" applyNumberFormat="1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3" fillId="15" borderId="1" xfId="0" applyNumberFormat="1" applyFont="1" applyFill="1" applyBorder="1" applyAlignment="1">
      <alignment horizontal="left" vertical="center"/>
    </xf>
    <xf numFmtId="178" fontId="3" fillId="15" borderId="1" xfId="0" applyNumberFormat="1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>
      <alignment horizontal="left" vertical="center"/>
    </xf>
    <xf numFmtId="178" fontId="3" fillId="6" borderId="1" xfId="0" applyNumberFormat="1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NumberFormat="1" applyFont="1" applyFill="1" applyBorder="1" applyAlignment="1">
      <alignment horizontal="left" vertical="center"/>
    </xf>
    <xf numFmtId="178" fontId="3" fillId="17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 wrapText="1"/>
    </xf>
    <xf numFmtId="176" fontId="4" fillId="10" borderId="1" xfId="0" applyNumberFormat="1" applyFont="1" applyFill="1" applyBorder="1" applyAlignment="1">
      <alignment horizontal="left" vertical="center"/>
    </xf>
    <xf numFmtId="0" fontId="4" fillId="1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78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left" vertical="center"/>
    </xf>
    <xf numFmtId="0" fontId="3" fillId="1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left" vertical="center"/>
    </xf>
    <xf numFmtId="178" fontId="4" fillId="18" borderId="1" xfId="0" applyNumberFormat="1" applyFont="1" applyFill="1" applyBorder="1" applyAlignment="1">
      <alignment horizontal="left" vertical="center" wrapText="1"/>
    </xf>
    <xf numFmtId="0" fontId="4" fillId="18" borderId="1" xfId="0" applyNumberFormat="1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left" vertical="center"/>
    </xf>
    <xf numFmtId="178" fontId="4" fillId="19" borderId="1" xfId="0" applyNumberFormat="1" applyFont="1" applyFill="1" applyBorder="1" applyAlignment="1">
      <alignment horizontal="left" vertical="center" wrapText="1"/>
    </xf>
    <xf numFmtId="0" fontId="4" fillId="19" borderId="1" xfId="0" applyNumberFormat="1" applyFont="1" applyFill="1" applyBorder="1" applyAlignment="1">
      <alignment horizontal="left" vertical="center" wrapText="1"/>
    </xf>
    <xf numFmtId="0" fontId="4" fillId="19" borderId="1" xfId="0" applyFont="1" applyFill="1" applyBorder="1" applyAlignment="1">
      <alignment horizontal="left" vertical="center" wrapText="1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 vertical="center" wrapText="1"/>
    </xf>
    <xf numFmtId="178" fontId="3" fillId="19" borderId="1" xfId="0" applyNumberFormat="1" applyFont="1" applyFill="1" applyBorder="1" applyAlignment="1">
      <alignment horizontal="left" vertical="center"/>
    </xf>
    <xf numFmtId="0" fontId="3" fillId="19" borderId="1" xfId="0" applyNumberFormat="1" applyFont="1" applyFill="1" applyBorder="1" applyAlignment="1">
      <alignment horizontal="left" vertical="center"/>
    </xf>
    <xf numFmtId="178" fontId="3" fillId="13" borderId="1" xfId="0" applyNumberFormat="1" applyFont="1" applyFill="1" applyBorder="1" applyAlignment="1">
      <alignment horizontal="left" vertical="center"/>
    </xf>
    <xf numFmtId="0" fontId="3" fillId="13" borderId="1" xfId="0" applyNumberFormat="1" applyFont="1" applyFill="1" applyBorder="1" applyAlignment="1">
      <alignment horizontal="left" vertical="center"/>
    </xf>
    <xf numFmtId="178" fontId="4" fillId="13" borderId="1" xfId="0" applyNumberFormat="1" applyFont="1" applyFill="1" applyBorder="1" applyAlignment="1">
      <alignment horizontal="left" vertical="center" wrapText="1"/>
    </xf>
    <xf numFmtId="0" fontId="4" fillId="13" borderId="1" xfId="0" applyNumberFormat="1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1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/>
    </xf>
    <xf numFmtId="178" fontId="3" fillId="20" borderId="1" xfId="0" applyNumberFormat="1" applyFont="1" applyFill="1" applyBorder="1" applyAlignment="1">
      <alignment horizontal="left" vertical="center"/>
    </xf>
    <xf numFmtId="0" fontId="3" fillId="20" borderId="1" xfId="0" applyNumberFormat="1" applyFont="1" applyFill="1" applyBorder="1" applyAlignment="1">
      <alignment horizontal="left" vertical="center"/>
    </xf>
    <xf numFmtId="0" fontId="3" fillId="7" borderId="1" xfId="0" applyNumberFormat="1" applyFont="1" applyFill="1" applyBorder="1" applyAlignment="1">
      <alignment horizontal="left" vertical="center"/>
    </xf>
    <xf numFmtId="178" fontId="3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NumberFormat="1" applyFont="1" applyFill="1" applyBorder="1" applyAlignment="1">
      <alignment horizontal="left" vertical="center"/>
    </xf>
    <xf numFmtId="178" fontId="1" fillId="7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NumberFormat="1" applyFont="1" applyFill="1" applyBorder="1" applyAlignment="1">
      <alignment horizontal="left" vertical="center"/>
    </xf>
    <xf numFmtId="178" fontId="1" fillId="15" borderId="1" xfId="0" applyNumberFormat="1" applyFont="1" applyFill="1" applyBorder="1" applyAlignment="1">
      <alignment horizontal="left" vertical="center"/>
    </xf>
    <xf numFmtId="0" fontId="3" fillId="21" borderId="1" xfId="0" applyFont="1" applyFill="1" applyBorder="1" applyAlignment="1">
      <alignment horizontal="left" vertical="center" wrapText="1"/>
    </xf>
    <xf numFmtId="0" fontId="3" fillId="21" borderId="1" xfId="0" applyFont="1" applyFill="1" applyBorder="1" applyAlignment="1">
      <alignment horizontal="left" vertical="center"/>
    </xf>
    <xf numFmtId="178" fontId="3" fillId="21" borderId="1" xfId="0" applyNumberFormat="1" applyFont="1" applyFill="1" applyBorder="1" applyAlignment="1">
      <alignment horizontal="left" vertical="center"/>
    </xf>
    <xf numFmtId="0" fontId="3" fillId="21" borderId="1" xfId="0" applyNumberFormat="1" applyFont="1" applyFill="1" applyBorder="1" applyAlignment="1">
      <alignment horizontal="left" vertical="center"/>
    </xf>
    <xf numFmtId="0" fontId="1" fillId="21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78" fontId="1" fillId="21" borderId="1" xfId="0" applyNumberFormat="1" applyFont="1" applyFill="1" applyBorder="1" applyAlignment="1">
      <alignment horizontal="left" vertical="center"/>
    </xf>
    <xf numFmtId="0" fontId="1" fillId="21" borderId="1" xfId="0" applyNumberFormat="1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178" fontId="3" fillId="18" borderId="1" xfId="0" applyNumberFormat="1" applyFont="1" applyFill="1" applyBorder="1" applyAlignment="1">
      <alignment horizontal="left" vertical="center"/>
    </xf>
    <xf numFmtId="0" fontId="3" fillId="18" borderId="1" xfId="0" applyNumberFormat="1" applyFont="1" applyFill="1" applyBorder="1" applyAlignment="1">
      <alignment horizontal="left" vertical="center"/>
    </xf>
    <xf numFmtId="178" fontId="1" fillId="18" borderId="1" xfId="0" applyNumberFormat="1" applyFont="1" applyFill="1" applyBorder="1" applyAlignment="1">
      <alignment horizontal="left" vertical="center"/>
    </xf>
    <xf numFmtId="0" fontId="1" fillId="18" borderId="1" xfId="0" applyNumberFormat="1" applyFont="1" applyFill="1" applyBorder="1" applyAlignment="1">
      <alignment horizontal="left" vertical="center"/>
    </xf>
    <xf numFmtId="0" fontId="5" fillId="17" borderId="1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 wrapText="1"/>
    </xf>
    <xf numFmtId="178" fontId="3" fillId="16" borderId="1" xfId="0" applyNumberFormat="1" applyFont="1" applyFill="1" applyBorder="1" applyAlignment="1">
      <alignment horizontal="left" vertical="center" wrapText="1"/>
    </xf>
    <xf numFmtId="0" fontId="3" fillId="16" borderId="1" xfId="0" applyNumberFormat="1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 wrapText="1"/>
    </xf>
    <xf numFmtId="178" fontId="1" fillId="16" borderId="1" xfId="0" applyNumberFormat="1" applyFont="1" applyFill="1" applyBorder="1" applyAlignment="1">
      <alignment horizontal="left" vertical="center" wrapText="1"/>
    </xf>
    <xf numFmtId="0" fontId="1" fillId="16" borderId="1" xfId="0" applyNumberFormat="1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3" fillId="24" borderId="1" xfId="0" applyFont="1" applyFill="1" applyBorder="1" applyAlignment="1">
      <alignment horizontal="left" vertical="center" wrapText="1"/>
    </xf>
    <xf numFmtId="178" fontId="4" fillId="24" borderId="1" xfId="0" applyNumberFormat="1" applyFont="1" applyFill="1" applyBorder="1" applyAlignment="1">
      <alignment horizontal="left" vertical="center" wrapText="1"/>
    </xf>
    <xf numFmtId="0" fontId="4" fillId="24" borderId="1" xfId="0" applyNumberFormat="1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3" fillId="24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 wrapText="1"/>
    </xf>
    <xf numFmtId="178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178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176" fontId="4" fillId="15" borderId="1" xfId="0" applyNumberFormat="1" applyFont="1" applyFill="1" applyBorder="1" applyAlignment="1">
      <alignment horizontal="left" vertical="center"/>
    </xf>
    <xf numFmtId="0" fontId="4" fillId="15" borderId="1" xfId="0" applyNumberFormat="1" applyFont="1" applyFill="1" applyBorder="1" applyAlignment="1">
      <alignment horizontal="left" vertical="center"/>
    </xf>
    <xf numFmtId="0" fontId="3" fillId="11" borderId="1" xfId="0" applyNumberFormat="1" applyFont="1" applyFill="1" applyBorder="1" applyAlignment="1">
      <alignment horizontal="left" vertical="center"/>
    </xf>
    <xf numFmtId="178" fontId="3" fillId="11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NumberFormat="1" applyFont="1" applyFill="1" applyBorder="1" applyAlignment="1">
      <alignment horizontal="left" vertical="center"/>
    </xf>
    <xf numFmtId="178" fontId="1" fillId="11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3" fillId="12" borderId="1" xfId="0" applyNumberFormat="1" applyFont="1" applyFill="1" applyBorder="1" applyAlignment="1">
      <alignment horizontal="left" vertical="center"/>
    </xf>
    <xf numFmtId="178" fontId="3" fillId="12" borderId="1" xfId="0" applyNumberFormat="1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24" borderId="1" xfId="0" applyFont="1" applyFill="1" applyBorder="1" applyAlignment="1">
      <alignment horizontal="left" vertical="center"/>
    </xf>
    <xf numFmtId="0" fontId="10" fillId="25" borderId="1" xfId="0" applyFont="1" applyFill="1" applyBorder="1" applyAlignment="1">
      <alignment horizontal="left" vertical="center"/>
    </xf>
    <xf numFmtId="178" fontId="3" fillId="24" borderId="1" xfId="0" applyNumberFormat="1" applyFont="1" applyFill="1" applyBorder="1" applyAlignment="1">
      <alignment horizontal="left" vertical="center"/>
    </xf>
    <xf numFmtId="0" fontId="3" fillId="24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3" fillId="26" borderId="1" xfId="0" applyFont="1" applyFill="1" applyBorder="1" applyAlignment="1">
      <alignment horizontal="left" vertical="center"/>
    </xf>
    <xf numFmtId="0" fontId="3" fillId="26" borderId="1" xfId="0" applyFont="1" applyFill="1" applyBorder="1" applyAlignment="1">
      <alignment horizontal="left" vertical="center" wrapText="1"/>
    </xf>
    <xf numFmtId="0" fontId="10" fillId="26" borderId="1" xfId="0" applyFont="1" applyFill="1" applyBorder="1" applyAlignment="1">
      <alignment horizontal="left" vertical="center"/>
    </xf>
    <xf numFmtId="178" fontId="3" fillId="26" borderId="1" xfId="0" applyNumberFormat="1" applyFont="1" applyFill="1" applyBorder="1" applyAlignment="1">
      <alignment horizontal="left" vertical="center"/>
    </xf>
    <xf numFmtId="0" fontId="3" fillId="26" borderId="1" xfId="0" applyNumberFormat="1" applyFont="1" applyFill="1" applyBorder="1" applyAlignment="1">
      <alignment horizontal="left" vertical="center"/>
    </xf>
    <xf numFmtId="0" fontId="3" fillId="27" borderId="1" xfId="0" applyFont="1" applyFill="1" applyBorder="1" applyAlignment="1">
      <alignment horizontal="left" vertical="center" wrapText="1"/>
    </xf>
    <xf numFmtId="0" fontId="10" fillId="27" borderId="1" xfId="0" applyFont="1" applyFill="1" applyBorder="1" applyAlignment="1">
      <alignment horizontal="left" vertical="center"/>
    </xf>
    <xf numFmtId="0" fontId="3" fillId="27" borderId="1" xfId="0" applyFont="1" applyFill="1" applyBorder="1" applyAlignment="1">
      <alignment horizontal="left" vertical="center"/>
    </xf>
    <xf numFmtId="178" fontId="4" fillId="27" borderId="1" xfId="0" applyNumberFormat="1" applyFont="1" applyFill="1" applyBorder="1" applyAlignment="1">
      <alignment horizontal="left" vertical="center" wrapText="1"/>
    </xf>
    <xf numFmtId="0" fontId="4" fillId="27" borderId="1" xfId="0" applyNumberFormat="1" applyFont="1" applyFill="1" applyBorder="1" applyAlignment="1">
      <alignment horizontal="left" vertical="center" wrapText="1"/>
    </xf>
    <xf numFmtId="0" fontId="4" fillId="27" borderId="1" xfId="0" applyFont="1" applyFill="1" applyBorder="1" applyAlignment="1">
      <alignment horizontal="left" vertical="center" wrapText="1"/>
    </xf>
    <xf numFmtId="0" fontId="1" fillId="2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/>
    </xf>
    <xf numFmtId="0" fontId="3" fillId="28" borderId="1" xfId="0" applyFont="1" applyFill="1" applyBorder="1" applyAlignment="1">
      <alignment horizontal="left" vertical="center"/>
    </xf>
    <xf numFmtId="0" fontId="3" fillId="28" borderId="1" xfId="0" applyFont="1" applyFill="1" applyBorder="1" applyAlignment="1">
      <alignment horizontal="left" vertical="center" wrapText="1"/>
    </xf>
    <xf numFmtId="0" fontId="10" fillId="28" borderId="1" xfId="0" applyFont="1" applyFill="1" applyBorder="1" applyAlignment="1">
      <alignment horizontal="left" vertical="center"/>
    </xf>
    <xf numFmtId="178" fontId="3" fillId="28" borderId="1" xfId="0" applyNumberFormat="1" applyFont="1" applyFill="1" applyBorder="1" applyAlignment="1">
      <alignment horizontal="left" vertical="center"/>
    </xf>
    <xf numFmtId="0" fontId="3" fillId="28" borderId="1" xfId="0" applyNumberFormat="1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 wrapText="1"/>
    </xf>
    <xf numFmtId="176" fontId="9" fillId="15" borderId="1" xfId="0" applyNumberFormat="1" applyFont="1" applyFill="1" applyBorder="1" applyAlignment="1">
      <alignment horizontal="left" vertical="center"/>
    </xf>
    <xf numFmtId="0" fontId="9" fillId="15" borderId="1" xfId="0" applyNumberFormat="1" applyFont="1" applyFill="1" applyBorder="1" applyAlignment="1">
      <alignment horizontal="left" vertical="center"/>
    </xf>
    <xf numFmtId="178" fontId="9" fillId="15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1" fillId="29" borderId="1" xfId="0" applyFont="1" applyFill="1" applyBorder="1" applyAlignment="1">
      <alignment horizontal="left" vertical="center"/>
    </xf>
    <xf numFmtId="0" fontId="3" fillId="29" borderId="1" xfId="0" applyFont="1" applyFill="1" applyBorder="1" applyAlignment="1">
      <alignment horizontal="left" vertical="center"/>
    </xf>
    <xf numFmtId="0" fontId="3" fillId="29" borderId="1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left" vertical="center"/>
    </xf>
    <xf numFmtId="176" fontId="5" fillId="29" borderId="1" xfId="0" applyNumberFormat="1" applyFont="1" applyFill="1" applyBorder="1" applyAlignment="1">
      <alignment horizontal="left" vertical="center"/>
    </xf>
    <xf numFmtId="0" fontId="5" fillId="29" borderId="1" xfId="0" applyNumberFormat="1" applyFont="1" applyFill="1" applyBorder="1" applyAlignment="1">
      <alignment horizontal="left" vertical="center"/>
    </xf>
    <xf numFmtId="0" fontId="3" fillId="29" borderId="1" xfId="0" applyNumberFormat="1" applyFont="1" applyFill="1" applyBorder="1" applyAlignment="1">
      <alignment horizontal="left" vertical="center"/>
    </xf>
    <xf numFmtId="178" fontId="3" fillId="29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left" vertical="center"/>
    </xf>
    <xf numFmtId="0" fontId="5" fillId="13" borderId="1" xfId="0" applyNumberFormat="1" applyFont="1" applyFill="1" applyBorder="1" applyAlignment="1">
      <alignment horizontal="left" vertical="center"/>
    </xf>
    <xf numFmtId="176" fontId="5" fillId="13" borderId="1" xfId="0" applyNumberFormat="1" applyFont="1" applyFill="1" applyBorder="1" applyAlignment="1">
      <alignment horizontal="left" vertical="center"/>
    </xf>
    <xf numFmtId="0" fontId="10" fillId="30" borderId="1" xfId="0" applyFont="1" applyFill="1" applyBorder="1" applyAlignment="1">
      <alignment horizontal="left" vertical="center"/>
    </xf>
    <xf numFmtId="0" fontId="3" fillId="30" borderId="1" xfId="0" applyFont="1" applyFill="1" applyBorder="1" applyAlignment="1">
      <alignment horizontal="left" vertical="center"/>
    </xf>
    <xf numFmtId="0" fontId="3" fillId="30" borderId="1" xfId="0" applyNumberFormat="1" applyFont="1" applyFill="1" applyBorder="1" applyAlignment="1">
      <alignment horizontal="left" vertical="center"/>
    </xf>
    <xf numFmtId="178" fontId="3" fillId="30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 wrapText="1"/>
    </xf>
    <xf numFmtId="0" fontId="12" fillId="30" borderId="1" xfId="0" applyFont="1" applyFill="1" applyBorder="1" applyAlignment="1">
      <alignment horizontal="left" vertical="center"/>
    </xf>
    <xf numFmtId="0" fontId="1" fillId="30" borderId="1" xfId="0" applyFont="1" applyFill="1" applyBorder="1" applyAlignment="1">
      <alignment horizontal="left" vertical="center"/>
    </xf>
    <xf numFmtId="0" fontId="1" fillId="30" borderId="1" xfId="0" applyNumberFormat="1" applyFont="1" applyFill="1" applyBorder="1" applyAlignment="1">
      <alignment horizontal="left" vertical="center"/>
    </xf>
    <xf numFmtId="178" fontId="1" fillId="30" borderId="1" xfId="0" applyNumberFormat="1" applyFont="1" applyFill="1" applyBorder="1" applyAlignment="1">
      <alignment horizontal="left" vertical="center"/>
    </xf>
    <xf numFmtId="0" fontId="3" fillId="31" borderId="1" xfId="0" applyFont="1" applyFill="1" applyBorder="1" applyAlignment="1">
      <alignment horizontal="left" vertical="center"/>
    </xf>
    <xf numFmtId="0" fontId="3" fillId="31" borderId="1" xfId="0" applyFont="1" applyFill="1" applyBorder="1" applyAlignment="1">
      <alignment horizontal="left" vertical="center" wrapText="1"/>
    </xf>
    <xf numFmtId="0" fontId="10" fillId="31" borderId="1" xfId="0" applyFont="1" applyFill="1" applyBorder="1" applyAlignment="1">
      <alignment horizontal="left" vertical="center"/>
    </xf>
    <xf numFmtId="178" fontId="3" fillId="31" borderId="1" xfId="0" applyNumberFormat="1" applyFont="1" applyFill="1" applyBorder="1" applyAlignment="1">
      <alignment horizontal="left" vertical="center"/>
    </xf>
    <xf numFmtId="0" fontId="3" fillId="31" borderId="1" xfId="0" applyNumberFormat="1" applyFont="1" applyFill="1" applyBorder="1" applyAlignment="1">
      <alignment horizontal="left" vertical="center"/>
    </xf>
    <xf numFmtId="178" fontId="3" fillId="27" borderId="1" xfId="0" applyNumberFormat="1" applyFont="1" applyFill="1" applyBorder="1" applyAlignment="1">
      <alignment horizontal="left" vertical="center"/>
    </xf>
    <xf numFmtId="0" fontId="3" fillId="27" borderId="1" xfId="0" applyNumberFormat="1" applyFont="1" applyFill="1" applyBorder="1" applyAlignment="1">
      <alignment horizontal="left" vertical="center"/>
    </xf>
    <xf numFmtId="0" fontId="1" fillId="31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176" fontId="4" fillId="11" borderId="1" xfId="0" applyNumberFormat="1" applyFont="1" applyFill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left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6" borderId="1" xfId="0" applyNumberFormat="1" applyFont="1" applyFill="1" applyBorder="1" applyAlignment="1">
      <alignment horizontal="left" vertical="center"/>
    </xf>
    <xf numFmtId="178" fontId="1" fillId="4" borderId="1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horizontal="left" vertical="center"/>
    </xf>
    <xf numFmtId="178" fontId="14" fillId="6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8" fontId="1" fillId="12" borderId="1" xfId="0" applyNumberFormat="1" applyFont="1" applyFill="1" applyBorder="1" applyAlignment="1">
      <alignment horizontal="left" vertical="center"/>
    </xf>
    <xf numFmtId="0" fontId="1" fillId="12" borderId="1" xfId="0" applyNumberFormat="1" applyFont="1" applyFill="1" applyBorder="1" applyAlignment="1">
      <alignment horizontal="left" vertical="center"/>
    </xf>
    <xf numFmtId="176" fontId="5" fillId="19" borderId="1" xfId="0" applyNumberFormat="1" applyFont="1" applyFill="1" applyBorder="1" applyAlignment="1">
      <alignment horizontal="left" vertical="center"/>
    </xf>
    <xf numFmtId="0" fontId="5" fillId="19" borderId="1" xfId="0" applyNumberFormat="1" applyFont="1" applyFill="1" applyBorder="1" applyAlignment="1">
      <alignment horizontal="left" vertical="center"/>
    </xf>
    <xf numFmtId="176" fontId="4" fillId="19" borderId="1" xfId="0" applyNumberFormat="1" applyFont="1" applyFill="1" applyBorder="1" applyAlignment="1">
      <alignment horizontal="left" vertical="center"/>
    </xf>
    <xf numFmtId="0" fontId="4" fillId="19" borderId="1" xfId="0" applyNumberFormat="1" applyFont="1" applyFill="1" applyBorder="1" applyAlignment="1">
      <alignment horizontal="left" vertical="center"/>
    </xf>
    <xf numFmtId="0" fontId="1" fillId="19" borderId="1" xfId="0" applyNumberFormat="1" applyFont="1" applyFill="1" applyBorder="1" applyAlignment="1">
      <alignment horizontal="left" vertical="center"/>
    </xf>
    <xf numFmtId="178" fontId="1" fillId="19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3" fillId="32" borderId="1" xfId="0" applyFont="1" applyFill="1" applyBorder="1" applyAlignment="1">
      <alignment horizontal="left" vertical="center"/>
    </xf>
    <xf numFmtId="0" fontId="3" fillId="32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1" fillId="27" borderId="1" xfId="0" applyFont="1" applyFill="1" applyBorder="1" applyAlignment="1">
      <alignment horizontal="left" vertical="center" wrapText="1"/>
    </xf>
    <xf numFmtId="0" fontId="9" fillId="27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 wrapText="1"/>
    </xf>
    <xf numFmtId="0" fontId="9" fillId="27" borderId="1" xfId="0" applyNumberFormat="1" applyFont="1" applyFill="1" applyBorder="1" applyAlignment="1">
      <alignment horizontal="left" vertical="center"/>
    </xf>
    <xf numFmtId="178" fontId="9" fillId="27" borderId="1" xfId="0" applyNumberFormat="1" applyFont="1" applyFill="1" applyBorder="1" applyAlignment="1">
      <alignment horizontal="left" vertical="center"/>
    </xf>
    <xf numFmtId="0" fontId="11" fillId="27" borderId="1" xfId="0" applyFont="1" applyFill="1" applyBorder="1" applyAlignment="1">
      <alignment horizontal="left" vertical="center"/>
    </xf>
    <xf numFmtId="0" fontId="11" fillId="27" borderId="1" xfId="0" applyNumberFormat="1" applyFont="1" applyFill="1" applyBorder="1" applyAlignment="1">
      <alignment horizontal="left" vertical="center"/>
    </xf>
    <xf numFmtId="178" fontId="11" fillId="27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left" vertical="center"/>
    </xf>
    <xf numFmtId="178" fontId="9" fillId="5" borderId="1" xfId="0" applyNumberFormat="1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/>
    </xf>
    <xf numFmtId="0" fontId="11" fillId="29" borderId="1" xfId="0" applyFont="1" applyFill="1" applyBorder="1" applyAlignment="1">
      <alignment horizontal="left" vertical="center" wrapText="1"/>
    </xf>
    <xf numFmtId="0" fontId="9" fillId="29" borderId="1" xfId="0" applyFont="1" applyFill="1" applyBorder="1" applyAlignment="1">
      <alignment horizontal="left" vertical="center"/>
    </xf>
    <xf numFmtId="0" fontId="9" fillId="29" borderId="1" xfId="0" applyFont="1" applyFill="1" applyBorder="1" applyAlignment="1">
      <alignment horizontal="left" vertical="center" wrapText="1"/>
    </xf>
    <xf numFmtId="0" fontId="1" fillId="29" borderId="1" xfId="0" applyFont="1" applyFill="1" applyBorder="1" applyAlignment="1">
      <alignment horizontal="left" vertical="center" wrapText="1"/>
    </xf>
    <xf numFmtId="0" fontId="4" fillId="29" borderId="1" xfId="0" applyNumberFormat="1" applyFont="1" applyFill="1" applyBorder="1" applyAlignment="1">
      <alignment horizontal="left" vertical="center"/>
    </xf>
    <xf numFmtId="0" fontId="1" fillId="29" borderId="1" xfId="0" applyNumberFormat="1" applyFont="1" applyFill="1" applyBorder="1" applyAlignment="1">
      <alignment horizontal="left" vertical="center"/>
    </xf>
    <xf numFmtId="178" fontId="1" fillId="29" borderId="1" xfId="0" applyNumberFormat="1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vertical="center" wrapText="1"/>
    </xf>
    <xf numFmtId="0" fontId="3" fillId="33" borderId="1" xfId="0" applyFont="1" applyFill="1" applyBorder="1" applyAlignment="1">
      <alignment horizontal="left" vertical="center"/>
    </xf>
    <xf numFmtId="0" fontId="5" fillId="33" borderId="1" xfId="0" applyNumberFormat="1" applyFont="1" applyFill="1" applyBorder="1" applyAlignment="1">
      <alignment horizontal="left" vertical="center"/>
    </xf>
    <xf numFmtId="0" fontId="3" fillId="33" borderId="1" xfId="0" applyNumberFormat="1" applyFont="1" applyFill="1" applyBorder="1" applyAlignment="1">
      <alignment horizontal="left" vertical="center"/>
    </xf>
    <xf numFmtId="178" fontId="3" fillId="33" borderId="1" xfId="0" applyNumberFormat="1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left" vertical="center"/>
    </xf>
    <xf numFmtId="0" fontId="3" fillId="33" borderId="1" xfId="0" applyFont="1" applyFill="1" applyBorder="1" applyAlignment="1">
      <alignment horizontal="left" vertical="center" wrapText="1"/>
    </xf>
    <xf numFmtId="0" fontId="4" fillId="33" borderId="1" xfId="0" applyNumberFormat="1" applyFont="1" applyFill="1" applyBorder="1" applyAlignment="1">
      <alignment horizontal="left" vertical="center"/>
    </xf>
    <xf numFmtId="0" fontId="1" fillId="33" borderId="1" xfId="0" applyNumberFormat="1" applyFont="1" applyFill="1" applyBorder="1" applyAlignment="1">
      <alignment horizontal="left" vertical="center"/>
    </xf>
    <xf numFmtId="178" fontId="1" fillId="33" borderId="1" xfId="0" applyNumberFormat="1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/>
    </xf>
    <xf numFmtId="0" fontId="5" fillId="34" borderId="1" xfId="0" applyNumberFormat="1" applyFont="1" applyFill="1" applyBorder="1" applyAlignment="1">
      <alignment horizontal="left" vertical="center"/>
    </xf>
    <xf numFmtId="0" fontId="3" fillId="34" borderId="1" xfId="0" applyNumberFormat="1" applyFont="1" applyFill="1" applyBorder="1" applyAlignment="1">
      <alignment horizontal="left" vertical="center"/>
    </xf>
    <xf numFmtId="178" fontId="3" fillId="34" borderId="1" xfId="0" applyNumberFormat="1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left" vertical="center"/>
    </xf>
    <xf numFmtId="0" fontId="3" fillId="34" borderId="1" xfId="0" applyFont="1" applyFill="1" applyBorder="1" applyAlignment="1">
      <alignment horizontal="left" vertical="center" wrapText="1"/>
    </xf>
    <xf numFmtId="0" fontId="4" fillId="34" borderId="1" xfId="0" applyNumberFormat="1" applyFont="1" applyFill="1" applyBorder="1" applyAlignment="1">
      <alignment horizontal="left" vertical="center"/>
    </xf>
    <xf numFmtId="0" fontId="1" fillId="34" borderId="1" xfId="0" applyNumberFormat="1" applyFont="1" applyFill="1" applyBorder="1" applyAlignment="1">
      <alignment horizontal="left" vertical="center"/>
    </xf>
    <xf numFmtId="178" fontId="1" fillId="34" borderId="1" xfId="0" applyNumberFormat="1" applyFont="1" applyFill="1" applyBorder="1" applyAlignment="1">
      <alignment horizontal="left" vertical="center"/>
    </xf>
    <xf numFmtId="0" fontId="5" fillId="16" borderId="1" xfId="0" applyNumberFormat="1" applyFont="1" applyFill="1" applyBorder="1" applyAlignment="1">
      <alignment horizontal="left" vertical="center"/>
    </xf>
    <xf numFmtId="0" fontId="3" fillId="16" borderId="1" xfId="0" applyNumberFormat="1" applyFont="1" applyFill="1" applyBorder="1" applyAlignment="1">
      <alignment horizontal="left" vertical="center"/>
    </xf>
    <xf numFmtId="178" fontId="3" fillId="16" borderId="1" xfId="0" applyNumberFormat="1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4" fillId="16" borderId="1" xfId="0" applyNumberFormat="1" applyFont="1" applyFill="1" applyBorder="1" applyAlignment="1">
      <alignment horizontal="left" vertical="center"/>
    </xf>
    <xf numFmtId="0" fontId="1" fillId="16" borderId="1" xfId="0" applyNumberFormat="1" applyFont="1" applyFill="1" applyBorder="1" applyAlignment="1">
      <alignment horizontal="left" vertical="center"/>
    </xf>
    <xf numFmtId="178" fontId="1" fillId="16" borderId="1" xfId="0" applyNumberFormat="1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4" fillId="12" borderId="1" xfId="0" applyNumberFormat="1" applyFont="1" applyFill="1" applyBorder="1" applyAlignment="1">
      <alignment horizontal="left" vertical="center"/>
    </xf>
    <xf numFmtId="0" fontId="11" fillId="35" borderId="1" xfId="0" applyFont="1" applyFill="1" applyBorder="1" applyAlignment="1">
      <alignment horizontal="left" vertical="center" wrapText="1"/>
    </xf>
    <xf numFmtId="0" fontId="3" fillId="35" borderId="1" xfId="0" applyFont="1" applyFill="1" applyBorder="1" applyAlignment="1">
      <alignment horizontal="left" vertical="center"/>
    </xf>
    <xf numFmtId="0" fontId="5" fillId="35" borderId="1" xfId="0" applyNumberFormat="1" applyFont="1" applyFill="1" applyBorder="1" applyAlignment="1">
      <alignment horizontal="left" vertical="center"/>
    </xf>
    <xf numFmtId="0" fontId="3" fillId="35" borderId="1" xfId="0" applyNumberFormat="1" applyFont="1" applyFill="1" applyBorder="1" applyAlignment="1">
      <alignment horizontal="left" vertical="center"/>
    </xf>
    <xf numFmtId="178" fontId="3" fillId="35" borderId="1" xfId="0" applyNumberFormat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/>
    </xf>
    <xf numFmtId="0" fontId="3" fillId="35" borderId="1" xfId="0" applyFont="1" applyFill="1" applyBorder="1" applyAlignment="1">
      <alignment horizontal="left" vertical="center" wrapText="1"/>
    </xf>
    <xf numFmtId="0" fontId="4" fillId="35" borderId="1" xfId="0" applyNumberFormat="1" applyFont="1" applyFill="1" applyBorder="1" applyAlignment="1">
      <alignment horizontal="left" vertical="center"/>
    </xf>
    <xf numFmtId="0" fontId="1" fillId="35" borderId="1" xfId="0" applyNumberFormat="1" applyFont="1" applyFill="1" applyBorder="1" applyAlignment="1">
      <alignment horizontal="left" vertical="center"/>
    </xf>
    <xf numFmtId="178" fontId="1" fillId="35" borderId="1" xfId="0" applyNumberFormat="1" applyFont="1" applyFill="1" applyBorder="1" applyAlignment="1">
      <alignment horizontal="left" vertical="center"/>
    </xf>
    <xf numFmtId="179" fontId="3" fillId="29" borderId="1" xfId="0" applyNumberFormat="1" applyFont="1" applyFill="1" applyBorder="1" applyAlignment="1">
      <alignment horizontal="left" vertical="center"/>
    </xf>
    <xf numFmtId="179" fontId="1" fillId="29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177" fontId="3" fillId="3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15" borderId="1" xfId="0" applyFont="1" applyFill="1" applyBorder="1" applyAlignment="1">
      <alignment horizontal="left" vertical="center" wrapText="1"/>
    </xf>
    <xf numFmtId="0" fontId="7" fillId="32" borderId="1" xfId="0" applyFont="1" applyFill="1" applyBorder="1" applyAlignment="1">
      <alignment horizontal="left" vertical="center" wrapText="1"/>
    </xf>
    <xf numFmtId="0" fontId="7" fillId="32" borderId="1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76" fontId="3" fillId="15" borderId="1" xfId="0" applyNumberFormat="1" applyFont="1" applyFill="1" applyBorder="1" applyAlignment="1">
      <alignment horizontal="left" vertical="center"/>
    </xf>
    <xf numFmtId="177" fontId="3" fillId="15" borderId="1" xfId="0" applyNumberFormat="1" applyFont="1" applyFill="1" applyBorder="1" applyAlignment="1">
      <alignment horizontal="left" vertical="center"/>
    </xf>
    <xf numFmtId="176" fontId="3" fillId="19" borderId="1" xfId="0" applyNumberFormat="1" applyFont="1" applyFill="1" applyBorder="1" applyAlignment="1">
      <alignment horizontal="left" vertical="center"/>
    </xf>
    <xf numFmtId="177" fontId="3" fillId="19" borderId="1" xfId="0" applyNumberFormat="1" applyFont="1" applyFill="1" applyBorder="1" applyAlignment="1">
      <alignment horizontal="left" vertical="center"/>
    </xf>
    <xf numFmtId="176" fontId="3" fillId="5" borderId="1" xfId="0" applyNumberFormat="1" applyFont="1" applyFill="1" applyBorder="1" applyAlignment="1">
      <alignment horizontal="left" vertical="center"/>
    </xf>
    <xf numFmtId="177" fontId="3" fillId="5" borderId="1" xfId="0" applyNumberFormat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" fillId="36" borderId="1" xfId="0" applyFont="1" applyFill="1" applyBorder="1" applyAlignment="1">
      <alignment horizontal="left" vertical="center"/>
    </xf>
    <xf numFmtId="0" fontId="3" fillId="36" borderId="1" xfId="0" applyFont="1" applyFill="1" applyBorder="1" applyAlignment="1">
      <alignment horizontal="left" vertical="center"/>
    </xf>
    <xf numFmtId="0" fontId="3" fillId="36" borderId="1" xfId="0" applyFont="1" applyFill="1" applyBorder="1" applyAlignment="1">
      <alignment horizontal="left" vertical="center" wrapText="1"/>
    </xf>
    <xf numFmtId="0" fontId="5" fillId="36" borderId="1" xfId="0" applyNumberFormat="1" applyFont="1" applyFill="1" applyBorder="1" applyAlignment="1">
      <alignment horizontal="left" vertical="center"/>
    </xf>
    <xf numFmtId="0" fontId="3" fillId="36" borderId="1" xfId="0" applyNumberFormat="1" applyFont="1" applyFill="1" applyBorder="1" applyAlignment="1">
      <alignment horizontal="left" vertical="center"/>
    </xf>
    <xf numFmtId="176" fontId="5" fillId="4" borderId="1" xfId="0" applyNumberFormat="1" applyFont="1" applyFill="1" applyBorder="1" applyAlignment="1">
      <alignment horizontal="left" vertical="center"/>
    </xf>
    <xf numFmtId="176" fontId="5" fillId="31" borderId="1" xfId="0" applyNumberFormat="1" applyFont="1" applyFill="1" applyBorder="1" applyAlignment="1">
      <alignment horizontal="left" vertical="center"/>
    </xf>
    <xf numFmtId="0" fontId="5" fillId="31" borderId="1" xfId="0" applyNumberFormat="1" applyFont="1" applyFill="1" applyBorder="1" applyAlignment="1">
      <alignment horizontal="left" vertical="center"/>
    </xf>
    <xf numFmtId="177" fontId="5" fillId="3" borderId="1" xfId="0" applyNumberFormat="1" applyFont="1" applyFill="1" applyBorder="1" applyAlignment="1">
      <alignment horizontal="left" vertical="center"/>
    </xf>
    <xf numFmtId="10" fontId="5" fillId="3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177" fontId="5" fillId="11" borderId="1" xfId="0" applyNumberFormat="1" applyFont="1" applyFill="1" applyBorder="1" applyAlignment="1">
      <alignment horizontal="left" vertical="center"/>
    </xf>
    <xf numFmtId="10" fontId="5" fillId="11" borderId="1" xfId="0" applyNumberFormat="1" applyFont="1" applyFill="1" applyBorder="1" applyAlignment="1">
      <alignment horizontal="left" vertical="center"/>
    </xf>
    <xf numFmtId="10" fontId="5" fillId="5" borderId="1" xfId="0" applyNumberFormat="1" applyFont="1" applyFill="1" applyBorder="1" applyAlignment="1">
      <alignment horizontal="left" vertical="center"/>
    </xf>
    <xf numFmtId="177" fontId="5" fillId="4" borderId="1" xfId="0" applyNumberFormat="1" applyFont="1" applyFill="1" applyBorder="1" applyAlignment="1">
      <alignment horizontal="left" vertical="center"/>
    </xf>
    <xf numFmtId="10" fontId="5" fillId="4" borderId="1" xfId="0" applyNumberFormat="1" applyFont="1" applyFill="1" applyBorder="1" applyAlignment="1">
      <alignment horizontal="left" vertical="center"/>
    </xf>
    <xf numFmtId="0" fontId="9" fillId="23" borderId="1" xfId="0" applyFont="1" applyFill="1" applyBorder="1" applyAlignment="1">
      <alignment horizontal="left" vertical="center"/>
    </xf>
    <xf numFmtId="177" fontId="5" fillId="36" borderId="1" xfId="0" applyNumberFormat="1" applyFont="1" applyFill="1" applyBorder="1" applyAlignment="1">
      <alignment horizontal="left" vertical="center"/>
    </xf>
    <xf numFmtId="10" fontId="5" fillId="36" borderId="1" xfId="0" applyNumberFormat="1" applyFont="1" applyFill="1" applyBorder="1" applyAlignment="1">
      <alignment horizontal="left" vertical="center"/>
    </xf>
    <xf numFmtId="177" fontId="5" fillId="31" borderId="1" xfId="0" applyNumberFormat="1" applyFont="1" applyFill="1" applyBorder="1" applyAlignment="1">
      <alignment horizontal="left" vertical="center"/>
    </xf>
    <xf numFmtId="10" fontId="5" fillId="31" borderId="1" xfId="0" applyNumberFormat="1" applyFont="1" applyFill="1" applyBorder="1" applyAlignment="1">
      <alignment horizontal="left" vertical="center"/>
    </xf>
    <xf numFmtId="177" fontId="5" fillId="6" borderId="1" xfId="0" applyNumberFormat="1" applyFont="1" applyFill="1" applyBorder="1" applyAlignment="1">
      <alignment horizontal="left" vertical="center"/>
    </xf>
    <xf numFmtId="10" fontId="5" fillId="6" borderId="1" xfId="0" applyNumberFormat="1" applyFont="1" applyFill="1" applyBorder="1" applyAlignment="1">
      <alignment horizontal="left" vertical="center"/>
    </xf>
    <xf numFmtId="177" fontId="5" fillId="7" borderId="1" xfId="0" applyNumberFormat="1" applyFont="1" applyFill="1" applyBorder="1" applyAlignment="1">
      <alignment horizontal="left" vertical="center"/>
    </xf>
    <xf numFmtId="10" fontId="5" fillId="7" borderId="1" xfId="0" applyNumberFormat="1" applyFont="1" applyFill="1" applyBorder="1" applyAlignment="1">
      <alignment horizontal="left" vertical="center"/>
    </xf>
    <xf numFmtId="177" fontId="5" fillId="15" borderId="1" xfId="0" applyNumberFormat="1" applyFont="1" applyFill="1" applyBorder="1" applyAlignment="1">
      <alignment horizontal="left" vertical="center"/>
    </xf>
    <xf numFmtId="177" fontId="5" fillId="5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3" fillId="11" borderId="1" xfId="0" applyFont="1" applyFill="1" applyBorder="1"/>
    <xf numFmtId="0" fontId="3" fillId="0" borderId="1" xfId="0" applyFont="1" applyBorder="1" applyAlignment="1">
      <alignment horizontal="left"/>
    </xf>
    <xf numFmtId="0" fontId="3" fillId="5" borderId="1" xfId="0" applyFont="1" applyFill="1" applyBorder="1"/>
    <xf numFmtId="0" fontId="3" fillId="7" borderId="1" xfId="0" applyFont="1" applyFill="1" applyBorder="1"/>
    <xf numFmtId="0" fontId="3" fillId="36" borderId="1" xfId="0" applyFont="1" applyFill="1" applyBorder="1"/>
    <xf numFmtId="0" fontId="3" fillId="8" borderId="1" xfId="0" applyFont="1" applyFill="1" applyBorder="1" applyAlignment="1">
      <alignment horizontal="left" vertical="center"/>
    </xf>
    <xf numFmtId="0" fontId="3" fillId="19" borderId="1" xfId="0" applyFont="1" applyFill="1" applyBorder="1"/>
    <xf numFmtId="177" fontId="5" fillId="19" borderId="1" xfId="0" applyNumberFormat="1" applyFont="1" applyFill="1" applyBorder="1" applyAlignment="1">
      <alignment horizontal="left" vertical="center"/>
    </xf>
    <xf numFmtId="10" fontId="5" fillId="19" borderId="1" xfId="0" applyNumberFormat="1" applyFont="1" applyFill="1" applyBorder="1" applyAlignment="1">
      <alignment horizontal="left" vertical="center"/>
    </xf>
    <xf numFmtId="0" fontId="3" fillId="15" borderId="1" xfId="0" applyFont="1" applyFill="1" applyBorder="1"/>
    <xf numFmtId="0" fontId="3" fillId="2" borderId="1" xfId="0" applyFont="1" applyFill="1" applyBorder="1"/>
    <xf numFmtId="177" fontId="5" fillId="2" borderId="1" xfId="0" applyNumberFormat="1" applyFont="1" applyFill="1" applyBorder="1" applyAlignment="1">
      <alignment horizontal="left" vertical="center"/>
    </xf>
    <xf numFmtId="10" fontId="5" fillId="2" borderId="1" xfId="0" applyNumberFormat="1" applyFont="1" applyFill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5" fillId="7" borderId="1" xfId="0" applyFont="1" applyFill="1" applyBorder="1" applyAlignment="1">
      <alignment horizontal="left" vertical="center"/>
    </xf>
    <xf numFmtId="0" fontId="18" fillId="0" borderId="0" xfId="0" applyFont="1"/>
    <xf numFmtId="9" fontId="3" fillId="15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9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3" fillId="36" borderId="1" xfId="0" applyFont="1" applyFill="1" applyBorder="1" applyAlignment="1">
      <alignment horizontal="left"/>
    </xf>
    <xf numFmtId="179" fontId="3" fillId="7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7"/>
  <sheetViews>
    <sheetView topLeftCell="C1" zoomScale="50" zoomScaleNormal="50" workbookViewId="0">
      <pane ySplit="756" topLeftCell="A1247" activePane="bottomLeft"/>
      <selection sqref="A1:XFD1048576"/>
      <selection pane="bottomLeft" activeCell="X23" sqref="X23"/>
    </sheetView>
  </sheetViews>
  <sheetFormatPr defaultRowHeight="18" x14ac:dyDescent="0.25"/>
  <cols>
    <col min="1" max="1" width="5.88671875" style="12" customWidth="1"/>
    <col min="2" max="2" width="8.109375" style="13" customWidth="1"/>
    <col min="3" max="3" width="7.33203125" style="13" customWidth="1"/>
    <col min="4" max="4" width="5.44140625" style="13" customWidth="1"/>
    <col min="5" max="5" width="39.109375" style="13" customWidth="1"/>
    <col min="6" max="6" width="5.88671875" style="13" customWidth="1"/>
    <col min="7" max="7" width="8.44140625" style="13" customWidth="1"/>
    <col min="8" max="8" width="8.5546875" style="13" customWidth="1"/>
    <col min="9" max="9" width="17.21875" style="13" customWidth="1"/>
    <col min="10" max="10" width="38.44140625" style="13" customWidth="1"/>
    <col min="11" max="11" width="11.88671875" style="36" customWidth="1"/>
    <col min="12" max="12" width="10.109375" style="38" customWidth="1"/>
    <col min="13" max="13" width="12.109375" style="80" customWidth="1"/>
    <col min="14" max="14" width="8.5546875" style="82" customWidth="1"/>
    <col min="15" max="15" width="10.5546875" style="81" customWidth="1"/>
    <col min="16" max="17" width="12.109375" style="381" customWidth="1"/>
    <col min="18" max="18" width="10" style="82" customWidth="1"/>
    <col min="19" max="19" width="10.5546875" style="83" customWidth="1"/>
    <col min="20" max="20" width="9.44140625" style="84" customWidth="1"/>
    <col min="21" max="21" width="6.6640625" style="40" customWidth="1"/>
    <col min="22" max="22" width="6.109375" style="40" customWidth="1"/>
    <col min="23" max="23" width="7.77734375" style="36" customWidth="1"/>
    <col min="24" max="24" width="46.109375" style="13" customWidth="1"/>
    <col min="25" max="25" width="12.44140625" style="38" customWidth="1"/>
    <col min="26" max="16384" width="8.88671875" style="13"/>
  </cols>
  <sheetData>
    <row r="1" spans="1:25" s="1" customFormat="1" ht="69.599999999999994" x14ac:dyDescent="0.25">
      <c r="B1" s="1" t="s">
        <v>0</v>
      </c>
      <c r="C1" s="1" t="s">
        <v>1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/>
      <c r="J1" s="1" t="s">
        <v>6</v>
      </c>
      <c r="K1" s="3" t="s">
        <v>7</v>
      </c>
      <c r="L1" s="14" t="s">
        <v>8</v>
      </c>
      <c r="M1" s="4" t="s">
        <v>9</v>
      </c>
      <c r="N1" s="88" t="s">
        <v>10</v>
      </c>
      <c r="O1" s="5" t="s">
        <v>11</v>
      </c>
      <c r="P1" s="6" t="s">
        <v>12</v>
      </c>
      <c r="Q1" s="1" t="s">
        <v>13</v>
      </c>
      <c r="R1" s="7" t="s">
        <v>14</v>
      </c>
      <c r="S1" s="8" t="s">
        <v>15</v>
      </c>
      <c r="T1" s="9" t="s">
        <v>16</v>
      </c>
      <c r="U1" s="10" t="s">
        <v>17</v>
      </c>
      <c r="V1" s="10" t="s">
        <v>18</v>
      </c>
      <c r="W1" s="3" t="s">
        <v>19</v>
      </c>
      <c r="X1" s="1" t="s">
        <v>20</v>
      </c>
    </row>
    <row r="2" spans="1:25" s="1" customFormat="1" x14ac:dyDescent="0.25">
      <c r="I2" s="2"/>
      <c r="K2" s="36"/>
      <c r="L2" s="14"/>
      <c r="M2" s="4"/>
      <c r="N2" s="88"/>
      <c r="O2" s="5"/>
      <c r="P2" s="6"/>
      <c r="R2" s="7"/>
      <c r="S2" s="8"/>
      <c r="T2" s="9"/>
      <c r="U2" s="10"/>
      <c r="V2" s="10"/>
      <c r="W2" s="3"/>
    </row>
    <row r="3" spans="1:25" s="1" customFormat="1" x14ac:dyDescent="0.25">
      <c r="I3" s="2"/>
      <c r="K3" s="36"/>
      <c r="L3" s="14"/>
      <c r="M3" s="4"/>
      <c r="N3" s="88"/>
      <c r="O3" s="5"/>
      <c r="P3" s="6"/>
      <c r="R3" s="7"/>
      <c r="S3" s="8"/>
      <c r="T3" s="9"/>
      <c r="U3" s="10"/>
      <c r="V3" s="10"/>
      <c r="W3" s="3"/>
    </row>
    <row r="4" spans="1:25" s="1" customFormat="1" x14ac:dyDescent="0.25">
      <c r="I4" s="2"/>
      <c r="K4" s="3"/>
      <c r="L4" s="14"/>
      <c r="M4" s="4"/>
      <c r="N4" s="88"/>
      <c r="O4" s="5"/>
      <c r="P4" s="6"/>
      <c r="R4" s="7"/>
      <c r="S4" s="8"/>
      <c r="T4" s="9"/>
      <c r="U4" s="10"/>
      <c r="V4" s="10"/>
      <c r="W4" s="3"/>
    </row>
    <row r="5" spans="1:25" s="12" customFormat="1" x14ac:dyDescent="0.25">
      <c r="A5" s="11">
        <v>1</v>
      </c>
      <c r="E5" s="12" t="s">
        <v>21</v>
      </c>
      <c r="I5" s="13"/>
      <c r="K5" s="3"/>
      <c r="L5" s="41"/>
      <c r="M5" s="15"/>
      <c r="N5" s="74"/>
      <c r="O5" s="16"/>
      <c r="P5" s="411"/>
      <c r="Q5" s="412"/>
      <c r="R5" s="7"/>
      <c r="S5" s="8"/>
      <c r="T5" s="9"/>
      <c r="U5" s="10"/>
      <c r="V5" s="19"/>
      <c r="W5" s="3"/>
      <c r="Y5" s="14"/>
    </row>
    <row r="6" spans="1:25" s="21" customFormat="1" x14ac:dyDescent="0.25">
      <c r="A6" s="20">
        <v>-1</v>
      </c>
      <c r="B6" s="21">
        <v>2020</v>
      </c>
      <c r="C6" s="22" t="s">
        <v>22</v>
      </c>
      <c r="D6" s="22">
        <v>1</v>
      </c>
      <c r="E6" s="22" t="s">
        <v>23</v>
      </c>
      <c r="F6" s="22" t="s">
        <v>24</v>
      </c>
      <c r="G6" s="22">
        <v>23.3</v>
      </c>
      <c r="H6" s="22">
        <v>23.3</v>
      </c>
      <c r="I6" s="22" t="s">
        <v>25</v>
      </c>
      <c r="J6" s="125" t="s">
        <v>26</v>
      </c>
      <c r="K6" s="36">
        <v>520</v>
      </c>
      <c r="L6" s="42">
        <v>520</v>
      </c>
      <c r="M6" s="15">
        <f>LN(L6)</f>
        <v>6.253828811575473</v>
      </c>
      <c r="N6" s="74">
        <v>0</v>
      </c>
      <c r="O6" s="16">
        <v>0</v>
      </c>
      <c r="P6" s="411"/>
      <c r="Q6" s="412">
        <f t="shared" ref="Q6:Q70" si="0">O6/L6</f>
        <v>0</v>
      </c>
      <c r="R6" s="23">
        <v>18.3</v>
      </c>
      <c r="S6" s="24">
        <v>0.72</v>
      </c>
      <c r="T6" s="23">
        <v>40.700000000000003</v>
      </c>
      <c r="U6" s="25">
        <v>3.8</v>
      </c>
      <c r="V6" s="25">
        <v>7</v>
      </c>
      <c r="W6" s="21">
        <f t="shared" ref="W6:W15" si="1">U6*V6</f>
        <v>26.599999999999998</v>
      </c>
      <c r="X6" s="21" t="s">
        <v>27</v>
      </c>
      <c r="Y6" s="21">
        <f>SUMPRODUCT(H6:H2038,L6:L2038)/SUM(L6:L2038)</f>
        <v>36.725258793721366</v>
      </c>
    </row>
    <row r="7" spans="1:25" s="21" customFormat="1" x14ac:dyDescent="0.25">
      <c r="A7" s="20"/>
      <c r="B7" s="21">
        <v>2020</v>
      </c>
      <c r="C7" s="22" t="s">
        <v>28</v>
      </c>
      <c r="D7" s="22">
        <v>2</v>
      </c>
      <c r="E7" s="22" t="s">
        <v>29</v>
      </c>
      <c r="F7" s="22" t="s">
        <v>30</v>
      </c>
      <c r="G7" s="22">
        <v>23.3</v>
      </c>
      <c r="H7" s="22">
        <v>23.3</v>
      </c>
      <c r="I7" s="22" t="s">
        <v>25</v>
      </c>
      <c r="J7" s="125" t="s">
        <v>26</v>
      </c>
      <c r="K7" s="36">
        <v>1349</v>
      </c>
      <c r="L7" s="399">
        <v>829</v>
      </c>
      <c r="M7" s="15">
        <f t="shared" ref="M7:M10" si="2">LN(L7)</f>
        <v>6.7202201551352951</v>
      </c>
      <c r="N7" s="36">
        <v>7</v>
      </c>
      <c r="O7" s="16">
        <v>7</v>
      </c>
      <c r="P7" s="411">
        <f t="shared" ref="P7:P68" si="3">LN(O7)</f>
        <v>1.9459101490553132</v>
      </c>
      <c r="Q7" s="412">
        <f t="shared" si="0"/>
        <v>8.4439083232810616E-3</v>
      </c>
      <c r="R7" s="23">
        <v>18.5</v>
      </c>
      <c r="S7" s="24">
        <v>0.78</v>
      </c>
      <c r="T7" s="23">
        <v>69.400000000000006</v>
      </c>
      <c r="U7" s="25">
        <v>2.6</v>
      </c>
      <c r="V7" s="25">
        <v>9</v>
      </c>
      <c r="W7" s="21">
        <f t="shared" si="1"/>
        <v>23.400000000000002</v>
      </c>
      <c r="X7" s="21" t="s">
        <v>31</v>
      </c>
      <c r="Y7" s="21">
        <f>SUMPRODUCT(R5:R2039,L5:L2039)/SUM(L5:L2039)</f>
        <v>20.530345838934796</v>
      </c>
    </row>
    <row r="8" spans="1:25" s="21" customFormat="1" x14ac:dyDescent="0.25">
      <c r="A8" s="20"/>
      <c r="B8" s="21">
        <v>2020</v>
      </c>
      <c r="C8" s="22" t="s">
        <v>32</v>
      </c>
      <c r="D8" s="22">
        <v>3</v>
      </c>
      <c r="E8" s="22" t="s">
        <v>23</v>
      </c>
      <c r="F8" s="22" t="s">
        <v>24</v>
      </c>
      <c r="G8" s="22">
        <v>23.3</v>
      </c>
      <c r="H8" s="22">
        <v>23.3</v>
      </c>
      <c r="I8" s="22" t="s">
        <v>25</v>
      </c>
      <c r="J8" s="125" t="s">
        <v>33</v>
      </c>
      <c r="K8" s="36">
        <v>1494</v>
      </c>
      <c r="L8" s="42">
        <v>152</v>
      </c>
      <c r="M8" s="15">
        <f t="shared" si="2"/>
        <v>5.0238805208462765</v>
      </c>
      <c r="N8" s="74">
        <v>8</v>
      </c>
      <c r="O8" s="16">
        <v>1</v>
      </c>
      <c r="P8" s="411">
        <f t="shared" si="3"/>
        <v>0</v>
      </c>
      <c r="Q8" s="412">
        <f t="shared" si="0"/>
        <v>6.5789473684210523E-3</v>
      </c>
      <c r="R8" s="23">
        <v>21.6</v>
      </c>
      <c r="S8" s="24">
        <v>0.82</v>
      </c>
      <c r="T8" s="23">
        <v>84.7</v>
      </c>
      <c r="U8" s="25">
        <v>2</v>
      </c>
      <c r="V8" s="25">
        <v>11</v>
      </c>
      <c r="W8" s="21">
        <f t="shared" si="1"/>
        <v>22</v>
      </c>
      <c r="X8" s="21" t="s">
        <v>34</v>
      </c>
      <c r="Y8" s="21">
        <f>SUMPRODUCT(S6:S2040,L6:L2040)/SUM(L6:L2040)</f>
        <v>0.63326978403566392</v>
      </c>
    </row>
    <row r="9" spans="1:25" s="21" customFormat="1" x14ac:dyDescent="0.25">
      <c r="A9" s="20"/>
      <c r="B9" s="21">
        <v>2020</v>
      </c>
      <c r="C9" s="22" t="s">
        <v>35</v>
      </c>
      <c r="D9" s="22">
        <v>4</v>
      </c>
      <c r="E9" s="22" t="s">
        <v>23</v>
      </c>
      <c r="F9" s="22" t="s">
        <v>24</v>
      </c>
      <c r="G9" s="22">
        <v>23.3</v>
      </c>
      <c r="H9" s="22">
        <v>23.3</v>
      </c>
      <c r="I9" s="22" t="s">
        <v>25</v>
      </c>
      <c r="J9" s="125" t="s">
        <v>33</v>
      </c>
      <c r="K9" s="36">
        <v>1588</v>
      </c>
      <c r="L9" s="42">
        <v>87</v>
      </c>
      <c r="M9" s="15">
        <f t="shared" si="2"/>
        <v>4.4659081186545837</v>
      </c>
      <c r="N9" s="74">
        <v>8</v>
      </c>
      <c r="O9" s="16">
        <v>0</v>
      </c>
      <c r="P9" s="411"/>
      <c r="Q9" s="412">
        <f t="shared" si="0"/>
        <v>0</v>
      </c>
      <c r="R9" s="23">
        <v>25.7</v>
      </c>
      <c r="S9" s="24">
        <v>0.84</v>
      </c>
      <c r="T9" s="23">
        <v>201.2</v>
      </c>
      <c r="U9" s="25">
        <v>2.2000000000000002</v>
      </c>
      <c r="V9" s="25">
        <v>12</v>
      </c>
      <c r="W9" s="21">
        <f t="shared" si="1"/>
        <v>26.400000000000002</v>
      </c>
      <c r="X9" s="21" t="s">
        <v>36</v>
      </c>
      <c r="Y9" s="21">
        <f>SUMPRODUCT(T5:T2041,L5:L2041)/SUM(L5:L2041)</f>
        <v>63.371412354106148</v>
      </c>
    </row>
    <row r="10" spans="1:25" s="21" customFormat="1" x14ac:dyDescent="0.25">
      <c r="A10" s="20"/>
      <c r="B10" s="21">
        <v>2020</v>
      </c>
      <c r="C10" s="22" t="s">
        <v>37</v>
      </c>
      <c r="D10" s="22">
        <v>5</v>
      </c>
      <c r="E10" s="22" t="s">
        <v>23</v>
      </c>
      <c r="F10" s="22" t="s">
        <v>24</v>
      </c>
      <c r="G10" s="22">
        <v>23.3</v>
      </c>
      <c r="H10" s="22">
        <v>23.3</v>
      </c>
      <c r="I10" s="22" t="s">
        <v>25</v>
      </c>
      <c r="J10" s="125" t="s">
        <v>33</v>
      </c>
      <c r="K10" s="36">
        <v>1595</v>
      </c>
      <c r="L10" s="42">
        <v>7</v>
      </c>
      <c r="M10" s="15">
        <f t="shared" si="2"/>
        <v>1.9459101490553132</v>
      </c>
      <c r="N10" s="74">
        <v>8</v>
      </c>
      <c r="O10" s="16">
        <v>0</v>
      </c>
      <c r="P10" s="411"/>
      <c r="Q10" s="412">
        <f t="shared" si="0"/>
        <v>0</v>
      </c>
      <c r="R10" s="23">
        <v>29.3</v>
      </c>
      <c r="S10" s="24">
        <v>0.84</v>
      </c>
      <c r="T10" s="23">
        <v>283.7</v>
      </c>
      <c r="U10" s="25">
        <v>3.4</v>
      </c>
      <c r="V10" s="25">
        <v>12</v>
      </c>
      <c r="W10" s="21">
        <f t="shared" si="1"/>
        <v>40.799999999999997</v>
      </c>
      <c r="X10" s="21" t="s">
        <v>38</v>
      </c>
      <c r="Y10" s="21">
        <f>SUMPRODUCT(W6:W2042,L6:L2042)/SUM(L6:L2042)</f>
        <v>53.536907237297505</v>
      </c>
    </row>
    <row r="11" spans="1:25" s="21" customFormat="1" x14ac:dyDescent="0.25">
      <c r="A11" s="20"/>
      <c r="B11" s="21">
        <v>2020</v>
      </c>
      <c r="C11" s="22" t="s">
        <v>39</v>
      </c>
      <c r="D11" s="22">
        <v>6</v>
      </c>
      <c r="E11" s="22" t="s">
        <v>23</v>
      </c>
      <c r="F11" s="22" t="s">
        <v>24</v>
      </c>
      <c r="G11" s="22">
        <v>23.3</v>
      </c>
      <c r="H11" s="22">
        <v>23.3</v>
      </c>
      <c r="I11" s="22" t="s">
        <v>25</v>
      </c>
      <c r="J11" s="125" t="s">
        <v>33</v>
      </c>
      <c r="K11" s="36"/>
      <c r="L11" s="42"/>
      <c r="M11" s="15"/>
      <c r="N11" s="74"/>
      <c r="O11" s="16"/>
      <c r="P11" s="411"/>
      <c r="Q11" s="412"/>
      <c r="R11" s="23">
        <v>31.5</v>
      </c>
      <c r="S11" s="24">
        <v>0.84</v>
      </c>
      <c r="T11" s="23">
        <v>276.2</v>
      </c>
      <c r="U11" s="25">
        <v>4.7</v>
      </c>
      <c r="V11" s="25">
        <v>12</v>
      </c>
      <c r="W11" s="21">
        <f t="shared" si="1"/>
        <v>56.400000000000006</v>
      </c>
    </row>
    <row r="12" spans="1:25" s="21" customFormat="1" x14ac:dyDescent="0.25">
      <c r="A12" s="20"/>
      <c r="B12" s="21">
        <v>2020</v>
      </c>
      <c r="C12" s="22" t="s">
        <v>40</v>
      </c>
      <c r="D12" s="22">
        <v>7</v>
      </c>
      <c r="E12" s="22" t="s">
        <v>23</v>
      </c>
      <c r="F12" s="22" t="s">
        <v>24</v>
      </c>
      <c r="G12" s="22">
        <v>23.3</v>
      </c>
      <c r="H12" s="22">
        <v>23.3</v>
      </c>
      <c r="I12" s="22" t="s">
        <v>25</v>
      </c>
      <c r="J12" s="125" t="s">
        <v>33</v>
      </c>
      <c r="K12" s="36"/>
      <c r="L12" s="42"/>
      <c r="M12" s="15"/>
      <c r="N12" s="74"/>
      <c r="O12" s="16"/>
      <c r="P12" s="411"/>
      <c r="Q12" s="412"/>
      <c r="R12" s="23">
        <v>32.799999999999997</v>
      </c>
      <c r="S12" s="24">
        <v>0.82</v>
      </c>
      <c r="T12" s="23"/>
      <c r="U12" s="25">
        <v>6.5</v>
      </c>
      <c r="V12" s="25">
        <v>12</v>
      </c>
      <c r="W12" s="21">
        <f t="shared" si="1"/>
        <v>78</v>
      </c>
    </row>
    <row r="13" spans="1:25" s="21" customFormat="1" x14ac:dyDescent="0.25">
      <c r="A13" s="20"/>
      <c r="B13" s="21">
        <v>2020</v>
      </c>
      <c r="C13" s="22" t="s">
        <v>41</v>
      </c>
      <c r="D13" s="22">
        <v>8</v>
      </c>
      <c r="E13" s="22" t="s">
        <v>23</v>
      </c>
      <c r="F13" s="22" t="s">
        <v>24</v>
      </c>
      <c r="G13" s="22">
        <v>23.3</v>
      </c>
      <c r="H13" s="22">
        <v>23.3</v>
      </c>
      <c r="I13" s="22" t="s">
        <v>25</v>
      </c>
      <c r="J13" s="125" t="s">
        <v>33</v>
      </c>
      <c r="K13" s="36"/>
      <c r="L13" s="42"/>
      <c r="M13" s="15"/>
      <c r="N13" s="74"/>
      <c r="O13" s="16"/>
      <c r="P13" s="411"/>
      <c r="Q13" s="412"/>
      <c r="R13" s="23">
        <v>32.700000000000003</v>
      </c>
      <c r="S13" s="24">
        <v>0.82</v>
      </c>
      <c r="T13" s="23"/>
      <c r="U13" s="25">
        <v>5.6</v>
      </c>
      <c r="V13" s="25">
        <v>12</v>
      </c>
      <c r="W13" s="21">
        <f t="shared" si="1"/>
        <v>67.199999999999989</v>
      </c>
    </row>
    <row r="14" spans="1:25" s="21" customFormat="1" x14ac:dyDescent="0.25">
      <c r="A14" s="20"/>
      <c r="B14" s="21">
        <v>2020</v>
      </c>
      <c r="C14" s="22" t="s">
        <v>42</v>
      </c>
      <c r="D14" s="22">
        <v>9</v>
      </c>
      <c r="E14" s="22" t="s">
        <v>23</v>
      </c>
      <c r="F14" s="22" t="s">
        <v>24</v>
      </c>
      <c r="G14" s="22">
        <v>23.3</v>
      </c>
      <c r="H14" s="22">
        <v>23.3</v>
      </c>
      <c r="I14" s="22" t="s">
        <v>43</v>
      </c>
      <c r="J14" s="125" t="s">
        <v>33</v>
      </c>
      <c r="K14" s="36"/>
      <c r="L14" s="42"/>
      <c r="M14" s="15"/>
      <c r="N14" s="74"/>
      <c r="O14" s="16"/>
      <c r="P14" s="411"/>
      <c r="Q14" s="412"/>
      <c r="R14" s="23">
        <v>31.5</v>
      </c>
      <c r="S14" s="24">
        <v>0.78</v>
      </c>
      <c r="T14" s="23"/>
      <c r="U14" s="25">
        <v>5.7</v>
      </c>
      <c r="V14" s="25">
        <v>11</v>
      </c>
      <c r="W14" s="21">
        <f t="shared" si="1"/>
        <v>62.7</v>
      </c>
    </row>
    <row r="15" spans="1:25" s="21" customFormat="1" x14ac:dyDescent="0.25">
      <c r="A15" s="20"/>
      <c r="B15" s="21">
        <v>2020</v>
      </c>
      <c r="C15" s="22" t="s">
        <v>44</v>
      </c>
      <c r="D15" s="22">
        <v>10</v>
      </c>
      <c r="E15" s="22" t="s">
        <v>23</v>
      </c>
      <c r="F15" s="22" t="s">
        <v>24</v>
      </c>
      <c r="G15" s="22">
        <v>23.3</v>
      </c>
      <c r="H15" s="22">
        <v>23.3</v>
      </c>
      <c r="I15" s="22" t="s">
        <v>43</v>
      </c>
      <c r="J15" s="125" t="s">
        <v>33</v>
      </c>
      <c r="K15" s="36"/>
      <c r="L15" s="42"/>
      <c r="M15" s="15"/>
      <c r="N15" s="74"/>
      <c r="O15" s="16"/>
      <c r="P15" s="411"/>
      <c r="Q15" s="412"/>
      <c r="R15" s="23">
        <v>28.8</v>
      </c>
      <c r="S15" s="24">
        <v>0.72</v>
      </c>
      <c r="T15" s="23"/>
      <c r="U15" s="25">
        <v>5.9</v>
      </c>
      <c r="V15" s="25">
        <v>9</v>
      </c>
      <c r="W15" s="21">
        <f t="shared" si="1"/>
        <v>53.1</v>
      </c>
    </row>
    <row r="16" spans="1:25" s="21" customFormat="1" x14ac:dyDescent="0.25">
      <c r="A16" s="20"/>
      <c r="B16" s="21">
        <v>2020</v>
      </c>
      <c r="C16" s="22" t="s">
        <v>45</v>
      </c>
      <c r="D16" s="22">
        <v>11</v>
      </c>
      <c r="E16" s="22" t="s">
        <v>23</v>
      </c>
      <c r="F16" s="22" t="s">
        <v>24</v>
      </c>
      <c r="G16" s="22">
        <v>23.3</v>
      </c>
      <c r="H16" s="22">
        <v>23.3</v>
      </c>
      <c r="I16" s="22" t="s">
        <v>43</v>
      </c>
      <c r="J16" s="125" t="s">
        <v>33</v>
      </c>
      <c r="K16" s="36"/>
      <c r="L16" s="42"/>
      <c r="M16" s="15"/>
      <c r="N16" s="74"/>
      <c r="O16" s="16"/>
      <c r="P16" s="411"/>
      <c r="Q16" s="412"/>
      <c r="R16" s="23">
        <v>24.5</v>
      </c>
      <c r="S16" s="24">
        <v>0.66</v>
      </c>
      <c r="T16" s="23"/>
      <c r="U16" s="25">
        <v>5.8</v>
      </c>
      <c r="V16" s="25">
        <v>7</v>
      </c>
      <c r="W16" s="21">
        <f>U16*V16</f>
        <v>40.6</v>
      </c>
    </row>
    <row r="17" spans="1:25" s="21" customFormat="1" x14ac:dyDescent="0.25">
      <c r="A17" s="20"/>
      <c r="B17" s="21">
        <v>2020</v>
      </c>
      <c r="C17" s="22" t="s">
        <v>46</v>
      </c>
      <c r="D17" s="22">
        <v>12</v>
      </c>
      <c r="E17" s="22" t="s">
        <v>23</v>
      </c>
      <c r="F17" s="22" t="s">
        <v>24</v>
      </c>
      <c r="G17" s="22">
        <v>23.3</v>
      </c>
      <c r="H17" s="22">
        <v>23.3</v>
      </c>
      <c r="I17" s="22" t="s">
        <v>43</v>
      </c>
      <c r="J17" s="125" t="s">
        <v>33</v>
      </c>
      <c r="K17" s="36"/>
      <c r="L17" s="42"/>
      <c r="M17" s="15"/>
      <c r="N17" s="74"/>
      <c r="O17" s="16"/>
      <c r="P17" s="411"/>
      <c r="Q17" s="412"/>
      <c r="R17" s="23">
        <v>20.6</v>
      </c>
      <c r="S17" s="24">
        <v>0.66</v>
      </c>
      <c r="T17" s="23"/>
      <c r="U17" s="25">
        <v>5.4</v>
      </c>
      <c r="V17" s="25">
        <v>6</v>
      </c>
      <c r="W17" s="21">
        <f>U17*V17</f>
        <v>32.400000000000006</v>
      </c>
    </row>
    <row r="18" spans="1:25" s="37" customFormat="1" x14ac:dyDescent="0.25">
      <c r="A18" s="26">
        <v>-2</v>
      </c>
      <c r="B18" s="21">
        <v>2020</v>
      </c>
      <c r="C18" s="27" t="s">
        <v>22</v>
      </c>
      <c r="D18" s="27">
        <v>1</v>
      </c>
      <c r="E18" s="2" t="s">
        <v>47</v>
      </c>
      <c r="F18" s="22" t="s">
        <v>30</v>
      </c>
      <c r="G18" s="2">
        <v>40.700000000000003</v>
      </c>
      <c r="H18" s="2">
        <v>40.700000000000003</v>
      </c>
      <c r="I18" s="22" t="s">
        <v>48</v>
      </c>
      <c r="J18" s="413" t="s">
        <v>49</v>
      </c>
      <c r="K18" s="36">
        <v>156</v>
      </c>
      <c r="L18" s="79">
        <v>156</v>
      </c>
      <c r="M18" s="30">
        <f t="shared" ref="M18:M21" si="4">LN(L18)</f>
        <v>5.0498560072495371</v>
      </c>
      <c r="N18" s="74">
        <v>1</v>
      </c>
      <c r="O18" s="31">
        <v>1</v>
      </c>
      <c r="P18" s="411">
        <f t="shared" si="3"/>
        <v>0</v>
      </c>
      <c r="Q18" s="412">
        <f t="shared" si="0"/>
        <v>6.41025641025641E-3</v>
      </c>
      <c r="R18" s="32">
        <v>1.8</v>
      </c>
      <c r="S18" s="33">
        <v>0.44</v>
      </c>
      <c r="T18" s="34">
        <v>2.7</v>
      </c>
      <c r="U18" s="35">
        <v>6.3</v>
      </c>
      <c r="V18" s="35">
        <v>2</v>
      </c>
      <c r="W18" s="36">
        <f t="shared" ref="W18:W75" si="5">U18*V18</f>
        <v>12.6</v>
      </c>
      <c r="Y18" s="38"/>
    </row>
    <row r="19" spans="1:25" s="37" customFormat="1" x14ac:dyDescent="0.25">
      <c r="A19" s="26"/>
      <c r="B19" s="21">
        <v>2020</v>
      </c>
      <c r="C19" s="27" t="s">
        <v>28</v>
      </c>
      <c r="D19" s="27">
        <v>2</v>
      </c>
      <c r="E19" s="2" t="s">
        <v>47</v>
      </c>
      <c r="F19" s="22" t="s">
        <v>30</v>
      </c>
      <c r="G19" s="2">
        <v>40.700000000000003</v>
      </c>
      <c r="H19" s="2">
        <v>40.700000000000003</v>
      </c>
      <c r="I19" s="22" t="s">
        <v>48</v>
      </c>
      <c r="J19" s="413" t="s">
        <v>49</v>
      </c>
      <c r="K19" s="36">
        <v>413</v>
      </c>
      <c r="L19" s="79">
        <v>255</v>
      </c>
      <c r="M19" s="30">
        <f t="shared" si="4"/>
        <v>5.5412635451584258</v>
      </c>
      <c r="N19" s="36">
        <v>8</v>
      </c>
      <c r="O19" s="31">
        <v>7</v>
      </c>
      <c r="P19" s="411">
        <f t="shared" si="3"/>
        <v>1.9459101490553132</v>
      </c>
      <c r="Q19" s="412">
        <f t="shared" si="0"/>
        <v>2.7450980392156862E-2</v>
      </c>
      <c r="R19" s="32">
        <v>5</v>
      </c>
      <c r="S19" s="33">
        <v>0.44</v>
      </c>
      <c r="T19" s="34">
        <v>4.9000000000000004</v>
      </c>
      <c r="U19" s="35">
        <v>7</v>
      </c>
      <c r="V19" s="35">
        <v>3</v>
      </c>
      <c r="W19" s="36">
        <f t="shared" si="5"/>
        <v>21</v>
      </c>
      <c r="Y19" s="38"/>
    </row>
    <row r="20" spans="1:25" s="37" customFormat="1" x14ac:dyDescent="0.25">
      <c r="A20" s="26"/>
      <c r="B20" s="21">
        <v>2020</v>
      </c>
      <c r="C20" s="27" t="s">
        <v>32</v>
      </c>
      <c r="D20" s="27">
        <v>3</v>
      </c>
      <c r="E20" s="2" t="s">
        <v>47</v>
      </c>
      <c r="F20" s="22" t="s">
        <v>30</v>
      </c>
      <c r="G20" s="2">
        <v>40.700000000000003</v>
      </c>
      <c r="H20" s="2">
        <v>40.700000000000003</v>
      </c>
      <c r="I20" s="22" t="s">
        <v>48</v>
      </c>
      <c r="J20" s="413" t="s">
        <v>49</v>
      </c>
      <c r="K20" s="36">
        <v>580</v>
      </c>
      <c r="L20" s="42">
        <v>169</v>
      </c>
      <c r="M20" s="30">
        <f t="shared" si="4"/>
        <v>5.1298987149230735</v>
      </c>
      <c r="N20" s="74">
        <v>8</v>
      </c>
      <c r="O20" s="31">
        <v>0</v>
      </c>
      <c r="P20" s="411"/>
      <c r="Q20" s="412">
        <f t="shared" si="0"/>
        <v>0</v>
      </c>
      <c r="R20" s="32">
        <v>11.6</v>
      </c>
      <c r="S20" s="33">
        <v>0.46</v>
      </c>
      <c r="T20" s="34">
        <v>8.3000000000000007</v>
      </c>
      <c r="U20" s="35">
        <v>7.5</v>
      </c>
      <c r="V20" s="35">
        <v>4</v>
      </c>
      <c r="W20" s="36">
        <f t="shared" si="5"/>
        <v>30</v>
      </c>
      <c r="Y20" s="38"/>
    </row>
    <row r="21" spans="1:25" s="37" customFormat="1" x14ac:dyDescent="0.25">
      <c r="A21" s="26"/>
      <c r="B21" s="21">
        <v>2020</v>
      </c>
      <c r="C21" s="27" t="s">
        <v>35</v>
      </c>
      <c r="D21" s="27">
        <v>4</v>
      </c>
      <c r="E21" s="2" t="s">
        <v>47</v>
      </c>
      <c r="F21" s="22" t="s">
        <v>30</v>
      </c>
      <c r="G21" s="2">
        <v>40.700000000000003</v>
      </c>
      <c r="H21" s="2">
        <v>40.700000000000003</v>
      </c>
      <c r="I21" s="22" t="s">
        <v>48</v>
      </c>
      <c r="J21" s="413" t="s">
        <v>49</v>
      </c>
      <c r="K21" s="36">
        <v>593</v>
      </c>
      <c r="L21" s="42">
        <v>13</v>
      </c>
      <c r="M21" s="30">
        <f t="shared" si="4"/>
        <v>2.5649493574615367</v>
      </c>
      <c r="N21" s="74">
        <v>9</v>
      </c>
      <c r="O21" s="31">
        <v>1</v>
      </c>
      <c r="P21" s="411">
        <f t="shared" si="3"/>
        <v>0</v>
      </c>
      <c r="Q21" s="412">
        <f t="shared" si="0"/>
        <v>7.6923076923076927E-2</v>
      </c>
      <c r="R21" s="32">
        <v>20.3</v>
      </c>
      <c r="S21" s="33">
        <v>0.46</v>
      </c>
      <c r="T21" s="34">
        <v>21.2</v>
      </c>
      <c r="U21" s="35">
        <v>8.4</v>
      </c>
      <c r="V21" s="35">
        <v>6</v>
      </c>
      <c r="W21" s="36">
        <f t="shared" si="5"/>
        <v>50.400000000000006</v>
      </c>
      <c r="Y21" s="38"/>
    </row>
    <row r="22" spans="1:25" s="37" customFormat="1" x14ac:dyDescent="0.25">
      <c r="A22" s="26"/>
      <c r="B22" s="21">
        <v>2020</v>
      </c>
      <c r="C22" s="27" t="s">
        <v>37</v>
      </c>
      <c r="D22" s="27">
        <v>5</v>
      </c>
      <c r="E22" s="2" t="s">
        <v>47</v>
      </c>
      <c r="F22" s="22" t="s">
        <v>30</v>
      </c>
      <c r="G22" s="2">
        <v>40.700000000000003</v>
      </c>
      <c r="H22" s="2">
        <v>40.700000000000003</v>
      </c>
      <c r="I22" s="22" t="s">
        <v>48</v>
      </c>
      <c r="J22" s="413" t="s">
        <v>49</v>
      </c>
      <c r="K22" s="36">
        <v>593</v>
      </c>
      <c r="L22" s="42">
        <v>0</v>
      </c>
      <c r="M22" s="30"/>
      <c r="N22" s="74">
        <v>9</v>
      </c>
      <c r="O22" s="31">
        <v>0</v>
      </c>
      <c r="P22" s="411"/>
      <c r="Q22" s="412"/>
      <c r="R22" s="32">
        <v>26</v>
      </c>
      <c r="S22" s="33">
        <v>0.53</v>
      </c>
      <c r="T22" s="34">
        <v>34.200000000000003</v>
      </c>
      <c r="U22" s="35">
        <v>9.1</v>
      </c>
      <c r="V22" s="35">
        <v>8</v>
      </c>
      <c r="W22" s="36">
        <f t="shared" si="5"/>
        <v>72.8</v>
      </c>
      <c r="Y22" s="38"/>
    </row>
    <row r="23" spans="1:25" s="37" customFormat="1" x14ac:dyDescent="0.25">
      <c r="A23" s="26"/>
      <c r="B23" s="21">
        <v>2020</v>
      </c>
      <c r="C23" s="27" t="s">
        <v>39</v>
      </c>
      <c r="D23" s="27">
        <v>6</v>
      </c>
      <c r="E23" s="2" t="s">
        <v>47</v>
      </c>
      <c r="F23" s="22" t="s">
        <v>30</v>
      </c>
      <c r="G23" s="2">
        <v>40.700000000000003</v>
      </c>
      <c r="H23" s="2">
        <v>40.700000000000003</v>
      </c>
      <c r="I23" s="22" t="s">
        <v>48</v>
      </c>
      <c r="J23" s="413" t="s">
        <v>49</v>
      </c>
      <c r="K23" s="36"/>
      <c r="L23" s="42"/>
      <c r="M23" s="30"/>
      <c r="N23" s="74"/>
      <c r="O23" s="31"/>
      <c r="P23" s="411"/>
      <c r="Q23" s="412"/>
      <c r="R23" s="32">
        <v>30.2</v>
      </c>
      <c r="S23" s="33">
        <v>0.61</v>
      </c>
      <c r="T23" s="34">
        <v>78.099999999999994</v>
      </c>
      <c r="U23" s="35">
        <v>8.6999999999999993</v>
      </c>
      <c r="V23" s="35">
        <v>9</v>
      </c>
      <c r="W23" s="36">
        <f t="shared" si="5"/>
        <v>78.3</v>
      </c>
      <c r="Y23" s="38"/>
    </row>
    <row r="24" spans="1:25" s="37" customFormat="1" x14ac:dyDescent="0.25">
      <c r="A24" s="26"/>
      <c r="B24" s="21">
        <v>2020</v>
      </c>
      <c r="C24" s="27" t="s">
        <v>40</v>
      </c>
      <c r="D24" s="27">
        <v>7</v>
      </c>
      <c r="E24" s="2" t="s">
        <v>47</v>
      </c>
      <c r="F24" s="22" t="s">
        <v>30</v>
      </c>
      <c r="G24" s="2">
        <v>40.700000000000003</v>
      </c>
      <c r="H24" s="2">
        <v>40.700000000000003</v>
      </c>
      <c r="I24" s="22" t="s">
        <v>48</v>
      </c>
      <c r="J24" s="413" t="s">
        <v>49</v>
      </c>
      <c r="K24" s="36"/>
      <c r="L24" s="42"/>
      <c r="M24" s="30"/>
      <c r="N24" s="74"/>
      <c r="O24" s="31"/>
      <c r="P24" s="411"/>
      <c r="Q24" s="412"/>
      <c r="R24" s="32">
        <v>30.9</v>
      </c>
      <c r="S24" s="33">
        <v>0.75</v>
      </c>
      <c r="T24" s="34">
        <v>185.2</v>
      </c>
      <c r="U24" s="35">
        <v>6.9</v>
      </c>
      <c r="V24" s="35">
        <v>9</v>
      </c>
      <c r="W24" s="36">
        <f t="shared" si="5"/>
        <v>62.1</v>
      </c>
      <c r="Y24" s="38"/>
    </row>
    <row r="25" spans="1:25" s="37" customFormat="1" x14ac:dyDescent="0.25">
      <c r="A25" s="26"/>
      <c r="B25" s="21">
        <v>2020</v>
      </c>
      <c r="C25" s="27" t="s">
        <v>41</v>
      </c>
      <c r="D25" s="27">
        <v>8</v>
      </c>
      <c r="E25" s="2" t="s">
        <v>47</v>
      </c>
      <c r="F25" s="22" t="s">
        <v>30</v>
      </c>
      <c r="G25" s="2">
        <v>40.700000000000003</v>
      </c>
      <c r="H25" s="2">
        <v>40.700000000000003</v>
      </c>
      <c r="I25" s="22" t="s">
        <v>48</v>
      </c>
      <c r="J25" s="413" t="s">
        <v>49</v>
      </c>
      <c r="K25" s="36"/>
      <c r="L25" s="42"/>
      <c r="M25" s="30"/>
      <c r="N25" s="74"/>
      <c r="O25" s="31"/>
      <c r="P25" s="411"/>
      <c r="Q25" s="412"/>
      <c r="R25" s="32">
        <v>29.7</v>
      </c>
      <c r="S25" s="33">
        <v>0.77</v>
      </c>
      <c r="T25" s="34">
        <v>159.69999999999999</v>
      </c>
      <c r="U25" s="35">
        <v>7.1</v>
      </c>
      <c r="V25" s="35">
        <v>8</v>
      </c>
      <c r="W25" s="36">
        <f t="shared" si="5"/>
        <v>56.8</v>
      </c>
      <c r="Y25" s="38"/>
    </row>
    <row r="26" spans="1:25" s="37" customFormat="1" x14ac:dyDescent="0.25">
      <c r="A26" s="26"/>
      <c r="B26" s="21">
        <v>2020</v>
      </c>
      <c r="C26" s="27" t="s">
        <v>42</v>
      </c>
      <c r="D26" s="27">
        <v>9</v>
      </c>
      <c r="E26" s="2" t="s">
        <v>47</v>
      </c>
      <c r="F26" s="22" t="s">
        <v>30</v>
      </c>
      <c r="G26" s="2">
        <v>40.700000000000003</v>
      </c>
      <c r="H26" s="2">
        <v>40.700000000000003</v>
      </c>
      <c r="I26" s="22" t="s">
        <v>48</v>
      </c>
      <c r="J26" s="413" t="s">
        <v>49</v>
      </c>
      <c r="K26" s="36"/>
      <c r="L26" s="42"/>
      <c r="M26" s="30"/>
      <c r="N26" s="74"/>
      <c r="O26" s="31"/>
      <c r="P26" s="411"/>
      <c r="Q26" s="412"/>
      <c r="R26" s="32">
        <v>25.8</v>
      </c>
      <c r="S26" s="33">
        <v>0.68</v>
      </c>
      <c r="T26" s="34">
        <v>45.5</v>
      </c>
      <c r="U26" s="35">
        <v>7.7</v>
      </c>
      <c r="V26" s="35">
        <v>6</v>
      </c>
      <c r="W26" s="36">
        <f t="shared" si="5"/>
        <v>46.2</v>
      </c>
      <c r="Y26" s="38"/>
    </row>
    <row r="27" spans="1:25" s="37" customFormat="1" x14ac:dyDescent="0.25">
      <c r="A27" s="26"/>
      <c r="B27" s="21">
        <v>2020</v>
      </c>
      <c r="C27" s="27" t="s">
        <v>44</v>
      </c>
      <c r="D27" s="27">
        <v>10</v>
      </c>
      <c r="E27" s="2" t="s">
        <v>47</v>
      </c>
      <c r="F27" s="22" t="s">
        <v>30</v>
      </c>
      <c r="G27" s="2">
        <v>40.700000000000003</v>
      </c>
      <c r="H27" s="2">
        <v>40.700000000000003</v>
      </c>
      <c r="I27" s="22" t="s">
        <v>48</v>
      </c>
      <c r="J27" s="413" t="s">
        <v>49</v>
      </c>
      <c r="K27" s="36"/>
      <c r="L27" s="42"/>
      <c r="M27" s="30"/>
      <c r="N27" s="74"/>
      <c r="O27" s="31"/>
      <c r="P27" s="411"/>
      <c r="Q27" s="412"/>
      <c r="R27" s="32">
        <v>19.100000000000001</v>
      </c>
      <c r="S27" s="33">
        <v>0.61</v>
      </c>
      <c r="T27" s="34">
        <v>21.8</v>
      </c>
      <c r="U27" s="35">
        <v>7.2</v>
      </c>
      <c r="V27" s="35">
        <v>4</v>
      </c>
      <c r="W27" s="36">
        <f t="shared" si="5"/>
        <v>28.8</v>
      </c>
      <c r="Y27" s="38"/>
    </row>
    <row r="28" spans="1:25" s="38" customFormat="1" x14ac:dyDescent="0.25">
      <c r="A28" s="41"/>
      <c r="B28" s="21">
        <v>2020</v>
      </c>
      <c r="C28" s="42" t="s">
        <v>50</v>
      </c>
      <c r="D28" s="42">
        <v>11</v>
      </c>
      <c r="E28" s="42" t="s">
        <v>47</v>
      </c>
      <c r="F28" s="22" t="s">
        <v>30</v>
      </c>
      <c r="G28" s="42">
        <v>40.700000000000003</v>
      </c>
      <c r="H28" s="42">
        <v>40.700000000000003</v>
      </c>
      <c r="I28" s="22" t="s">
        <v>48</v>
      </c>
      <c r="J28" s="413" t="s">
        <v>49</v>
      </c>
      <c r="K28" s="36"/>
      <c r="L28" s="42"/>
      <c r="M28" s="43"/>
      <c r="N28" s="74"/>
      <c r="O28" s="44"/>
      <c r="P28" s="411"/>
      <c r="Q28" s="412"/>
      <c r="R28" s="45">
        <v>10.1</v>
      </c>
      <c r="S28" s="46">
        <v>0.56999999999999995</v>
      </c>
      <c r="T28" s="45">
        <v>7.4</v>
      </c>
      <c r="U28" s="47">
        <v>6.2</v>
      </c>
      <c r="V28" s="47">
        <v>2</v>
      </c>
      <c r="W28" s="38">
        <f>U28*V28</f>
        <v>12.4</v>
      </c>
    </row>
    <row r="29" spans="1:25" s="37" customFormat="1" x14ac:dyDescent="0.25">
      <c r="A29" s="26"/>
      <c r="B29" s="21">
        <v>2020</v>
      </c>
      <c r="C29" s="27" t="s">
        <v>46</v>
      </c>
      <c r="D29" s="27">
        <v>12</v>
      </c>
      <c r="E29" s="2" t="s">
        <v>47</v>
      </c>
      <c r="F29" s="22" t="s">
        <v>30</v>
      </c>
      <c r="G29" s="2">
        <v>40.700000000000003</v>
      </c>
      <c r="H29" s="2">
        <v>40.700000000000003</v>
      </c>
      <c r="I29" s="22" t="s">
        <v>48</v>
      </c>
      <c r="J29" s="413" t="s">
        <v>49</v>
      </c>
      <c r="K29" s="36"/>
      <c r="L29" s="42"/>
      <c r="M29" s="30"/>
      <c r="N29" s="74"/>
      <c r="O29" s="31"/>
      <c r="P29" s="411"/>
      <c r="Q29" s="412"/>
      <c r="R29" s="32">
        <v>3.7</v>
      </c>
      <c r="S29" s="33">
        <v>0.49</v>
      </c>
      <c r="T29" s="34">
        <v>2.8</v>
      </c>
      <c r="U29" s="35">
        <v>5.8</v>
      </c>
      <c r="V29" s="35">
        <v>1</v>
      </c>
      <c r="W29" s="36">
        <f>U29*V29</f>
        <v>5.8</v>
      </c>
      <c r="Y29" s="38"/>
    </row>
    <row r="30" spans="1:25" s="40" customFormat="1" x14ac:dyDescent="0.25">
      <c r="A30" s="19">
        <v>-3</v>
      </c>
      <c r="B30" s="21">
        <v>2020</v>
      </c>
      <c r="C30" s="48" t="s">
        <v>22</v>
      </c>
      <c r="D30" s="48">
        <v>1</v>
      </c>
      <c r="E30" s="48" t="s">
        <v>51</v>
      </c>
      <c r="F30" s="22" t="s">
        <v>30</v>
      </c>
      <c r="G30" s="48">
        <v>39.1</v>
      </c>
      <c r="H30" s="48">
        <v>39.1</v>
      </c>
      <c r="I30" s="22" t="s">
        <v>48</v>
      </c>
      <c r="J30" s="413" t="s">
        <v>49</v>
      </c>
      <c r="K30" s="36">
        <v>34</v>
      </c>
      <c r="L30" s="79">
        <v>34</v>
      </c>
      <c r="M30" s="49">
        <f t="shared" ref="M30:M34" si="6">LN(L30)</f>
        <v>3.5263605246161616</v>
      </c>
      <c r="N30" s="74">
        <v>0</v>
      </c>
      <c r="O30" s="50">
        <v>0</v>
      </c>
      <c r="P30" s="411"/>
      <c r="Q30" s="412">
        <f t="shared" si="0"/>
        <v>0</v>
      </c>
      <c r="R30" s="51">
        <v>1.8</v>
      </c>
      <c r="S30" s="52">
        <v>0.56000000000000005</v>
      </c>
      <c r="T30" s="51">
        <v>3.3</v>
      </c>
      <c r="U30" s="53">
        <v>5.8</v>
      </c>
      <c r="V30" s="53">
        <v>2</v>
      </c>
      <c r="W30" s="40">
        <f t="shared" si="5"/>
        <v>11.6</v>
      </c>
    </row>
    <row r="31" spans="1:25" s="40" customFormat="1" x14ac:dyDescent="0.25">
      <c r="A31" s="19"/>
      <c r="B31" s="21">
        <v>2020</v>
      </c>
      <c r="C31" s="48" t="s">
        <v>28</v>
      </c>
      <c r="D31" s="48">
        <v>2</v>
      </c>
      <c r="E31" s="48" t="s">
        <v>51</v>
      </c>
      <c r="F31" s="22" t="s">
        <v>24</v>
      </c>
      <c r="G31" s="48">
        <v>39.1</v>
      </c>
      <c r="H31" s="48">
        <v>39.1</v>
      </c>
      <c r="I31" s="22" t="s">
        <v>48</v>
      </c>
      <c r="J31" s="413" t="s">
        <v>49</v>
      </c>
      <c r="K31" s="36">
        <v>136</v>
      </c>
      <c r="L31" s="79">
        <v>102</v>
      </c>
      <c r="M31" s="49">
        <f t="shared" si="6"/>
        <v>4.6249728132842707</v>
      </c>
      <c r="N31" s="74">
        <v>3</v>
      </c>
      <c r="O31" s="50">
        <v>3</v>
      </c>
      <c r="P31" s="411">
        <f t="shared" si="3"/>
        <v>1.0986122886681098</v>
      </c>
      <c r="Q31" s="412">
        <f t="shared" si="0"/>
        <v>2.9411764705882353E-2</v>
      </c>
      <c r="R31" s="51">
        <v>5</v>
      </c>
      <c r="S31" s="52">
        <v>0.54</v>
      </c>
      <c r="T31" s="51">
        <v>4</v>
      </c>
      <c r="U31" s="53">
        <v>6.3</v>
      </c>
      <c r="V31" s="53">
        <v>3</v>
      </c>
      <c r="W31" s="40">
        <f t="shared" si="5"/>
        <v>18.899999999999999</v>
      </c>
    </row>
    <row r="32" spans="1:25" s="40" customFormat="1" x14ac:dyDescent="0.25">
      <c r="A32" s="19"/>
      <c r="B32" s="21">
        <v>2020</v>
      </c>
      <c r="C32" s="48" t="s">
        <v>32</v>
      </c>
      <c r="D32" s="48">
        <v>3</v>
      </c>
      <c r="E32" s="48" t="s">
        <v>51</v>
      </c>
      <c r="F32" s="22" t="s">
        <v>24</v>
      </c>
      <c r="G32" s="48">
        <v>39.1</v>
      </c>
      <c r="H32" s="48">
        <v>39.1</v>
      </c>
      <c r="I32" s="22" t="s">
        <v>48</v>
      </c>
      <c r="J32" s="413" t="s">
        <v>49</v>
      </c>
      <c r="K32" s="36">
        <v>176</v>
      </c>
      <c r="L32" s="79">
        <v>40</v>
      </c>
      <c r="M32" s="49">
        <f t="shared" si="6"/>
        <v>3.6888794541139363</v>
      </c>
      <c r="N32" s="74">
        <v>3</v>
      </c>
      <c r="O32" s="50">
        <v>0</v>
      </c>
      <c r="P32" s="411"/>
      <c r="Q32" s="412">
        <f t="shared" si="0"/>
        <v>0</v>
      </c>
      <c r="R32" s="51">
        <v>11.7</v>
      </c>
      <c r="S32" s="52">
        <v>0.53</v>
      </c>
      <c r="T32" s="51">
        <v>7.7</v>
      </c>
      <c r="U32" s="53">
        <v>6.6</v>
      </c>
      <c r="V32" s="53">
        <v>4</v>
      </c>
      <c r="W32" s="40">
        <f t="shared" si="5"/>
        <v>26.4</v>
      </c>
    </row>
    <row r="33" spans="1:23" s="40" customFormat="1" x14ac:dyDescent="0.25">
      <c r="A33" s="19"/>
      <c r="B33" s="21">
        <v>2020</v>
      </c>
      <c r="C33" s="48" t="s">
        <v>35</v>
      </c>
      <c r="D33" s="48">
        <v>4</v>
      </c>
      <c r="E33" s="48" t="s">
        <v>51</v>
      </c>
      <c r="F33" s="22" t="s">
        <v>24</v>
      </c>
      <c r="G33" s="48">
        <v>39.1</v>
      </c>
      <c r="H33" s="48">
        <v>39.1</v>
      </c>
      <c r="I33" s="22" t="s">
        <v>48</v>
      </c>
      <c r="J33" s="413" t="s">
        <v>49</v>
      </c>
      <c r="K33" s="36">
        <v>190</v>
      </c>
      <c r="L33" s="42">
        <v>14</v>
      </c>
      <c r="M33" s="49">
        <f t="shared" si="6"/>
        <v>2.6390573296152584</v>
      </c>
      <c r="N33" s="74">
        <v>3</v>
      </c>
      <c r="O33" s="50">
        <v>0</v>
      </c>
      <c r="P33" s="411"/>
      <c r="Q33" s="412">
        <f t="shared" si="0"/>
        <v>0</v>
      </c>
      <c r="R33" s="51">
        <v>20.5</v>
      </c>
      <c r="S33" s="52">
        <v>0.51</v>
      </c>
      <c r="T33" s="51">
        <v>20.9</v>
      </c>
      <c r="U33" s="53">
        <v>7.7</v>
      </c>
      <c r="V33" s="53">
        <v>6</v>
      </c>
      <c r="W33" s="40">
        <f t="shared" si="5"/>
        <v>46.2</v>
      </c>
    </row>
    <row r="34" spans="1:23" s="40" customFormat="1" x14ac:dyDescent="0.25">
      <c r="A34" s="19"/>
      <c r="B34" s="21">
        <v>2020</v>
      </c>
      <c r="C34" s="48" t="s">
        <v>37</v>
      </c>
      <c r="D34" s="48">
        <v>5</v>
      </c>
      <c r="E34" s="48" t="s">
        <v>51</v>
      </c>
      <c r="F34" s="22" t="s">
        <v>24</v>
      </c>
      <c r="G34" s="48">
        <v>39.1</v>
      </c>
      <c r="H34" s="48">
        <v>39.1</v>
      </c>
      <c r="I34" s="22" t="s">
        <v>48</v>
      </c>
      <c r="J34" s="413" t="s">
        <v>49</v>
      </c>
      <c r="K34" s="36">
        <v>192</v>
      </c>
      <c r="L34" s="42">
        <v>2</v>
      </c>
      <c r="M34" s="49">
        <f t="shared" si="6"/>
        <v>0.69314718055994529</v>
      </c>
      <c r="N34" s="74">
        <v>3</v>
      </c>
      <c r="O34" s="50">
        <v>0</v>
      </c>
      <c r="P34" s="411"/>
      <c r="Q34" s="412">
        <f t="shared" si="0"/>
        <v>0</v>
      </c>
      <c r="R34" s="51">
        <v>26.1</v>
      </c>
      <c r="S34" s="52">
        <v>0.56000000000000005</v>
      </c>
      <c r="T34" s="51">
        <v>37.700000000000003</v>
      </c>
      <c r="U34" s="53">
        <v>8.6</v>
      </c>
      <c r="V34" s="53">
        <v>8</v>
      </c>
      <c r="W34" s="40">
        <f t="shared" si="5"/>
        <v>68.8</v>
      </c>
    </row>
    <row r="35" spans="1:23" s="40" customFormat="1" x14ac:dyDescent="0.25">
      <c r="A35" s="19"/>
      <c r="B35" s="21">
        <v>2020</v>
      </c>
      <c r="C35" s="48" t="s">
        <v>39</v>
      </c>
      <c r="D35" s="48">
        <v>6</v>
      </c>
      <c r="E35" s="48" t="s">
        <v>51</v>
      </c>
      <c r="F35" s="22" t="s">
        <v>24</v>
      </c>
      <c r="G35" s="48">
        <v>39.1</v>
      </c>
      <c r="H35" s="48">
        <v>39.1</v>
      </c>
      <c r="I35" s="22" t="s">
        <v>48</v>
      </c>
      <c r="J35" s="413" t="s">
        <v>49</v>
      </c>
      <c r="K35" s="36"/>
      <c r="L35" s="42"/>
      <c r="M35" s="49"/>
      <c r="N35" s="74"/>
      <c r="O35" s="50"/>
      <c r="P35" s="411"/>
      <c r="Q35" s="412"/>
      <c r="R35" s="51">
        <v>30.1</v>
      </c>
      <c r="S35" s="52">
        <v>0.64</v>
      </c>
      <c r="T35" s="51">
        <v>71.099999999999994</v>
      </c>
      <c r="U35" s="53">
        <v>8.4</v>
      </c>
      <c r="V35" s="53">
        <v>9</v>
      </c>
      <c r="W35" s="40">
        <f t="shared" si="5"/>
        <v>75.600000000000009</v>
      </c>
    </row>
    <row r="36" spans="1:23" s="40" customFormat="1" x14ac:dyDescent="0.25">
      <c r="A36" s="19"/>
      <c r="B36" s="21">
        <v>2020</v>
      </c>
      <c r="C36" s="48" t="s">
        <v>40</v>
      </c>
      <c r="D36" s="48">
        <v>7</v>
      </c>
      <c r="E36" s="48" t="s">
        <v>51</v>
      </c>
      <c r="F36" s="22" t="s">
        <v>24</v>
      </c>
      <c r="G36" s="48">
        <v>39.1</v>
      </c>
      <c r="H36" s="48">
        <v>39.1</v>
      </c>
      <c r="I36" s="22" t="s">
        <v>48</v>
      </c>
      <c r="J36" s="413" t="s">
        <v>49</v>
      </c>
      <c r="K36" s="36"/>
      <c r="L36" s="42"/>
      <c r="M36" s="49"/>
      <c r="N36" s="74"/>
      <c r="O36" s="50"/>
      <c r="P36" s="411"/>
      <c r="Q36" s="412"/>
      <c r="R36" s="51">
        <v>31</v>
      </c>
      <c r="S36" s="52">
        <v>0.76</v>
      </c>
      <c r="T36" s="51">
        <v>170.6</v>
      </c>
      <c r="U36" s="53">
        <v>7</v>
      </c>
      <c r="V36" s="53">
        <v>9</v>
      </c>
      <c r="W36" s="40">
        <f t="shared" si="5"/>
        <v>63</v>
      </c>
    </row>
    <row r="37" spans="1:23" s="40" customFormat="1" x14ac:dyDescent="0.25">
      <c r="A37" s="19"/>
      <c r="B37" s="21">
        <v>2020</v>
      </c>
      <c r="C37" s="48" t="s">
        <v>41</v>
      </c>
      <c r="D37" s="48">
        <v>8</v>
      </c>
      <c r="E37" s="48" t="s">
        <v>51</v>
      </c>
      <c r="F37" s="22" t="s">
        <v>24</v>
      </c>
      <c r="G37" s="48">
        <v>39.1</v>
      </c>
      <c r="H37" s="48">
        <v>39.1</v>
      </c>
      <c r="I37" s="22" t="s">
        <v>48</v>
      </c>
      <c r="J37" s="413" t="s">
        <v>49</v>
      </c>
      <c r="K37" s="36"/>
      <c r="L37" s="42"/>
      <c r="M37" s="49"/>
      <c r="N37" s="74"/>
      <c r="O37" s="50"/>
      <c r="P37" s="411"/>
      <c r="Q37" s="412"/>
      <c r="R37" s="51">
        <v>30.2</v>
      </c>
      <c r="S37" s="52">
        <v>0.77</v>
      </c>
      <c r="T37" s="51">
        <v>145.69999999999999</v>
      </c>
      <c r="U37" s="54">
        <v>7.2</v>
      </c>
      <c r="V37" s="53">
        <v>9</v>
      </c>
      <c r="W37" s="40">
        <v>64.8</v>
      </c>
    </row>
    <row r="38" spans="1:23" s="40" customFormat="1" x14ac:dyDescent="0.25">
      <c r="A38" s="19"/>
      <c r="B38" s="21">
        <v>2020</v>
      </c>
      <c r="C38" s="48" t="s">
        <v>42</v>
      </c>
      <c r="D38" s="48">
        <v>9</v>
      </c>
      <c r="E38" s="48" t="s">
        <v>51</v>
      </c>
      <c r="F38" s="22" t="s">
        <v>24</v>
      </c>
      <c r="G38" s="48">
        <v>39.1</v>
      </c>
      <c r="H38" s="48">
        <v>39.1</v>
      </c>
      <c r="I38" s="22" t="s">
        <v>48</v>
      </c>
      <c r="J38" s="413" t="s">
        <v>49</v>
      </c>
      <c r="K38" s="36"/>
      <c r="L38" s="42"/>
      <c r="M38" s="49"/>
      <c r="N38" s="74"/>
      <c r="O38" s="50"/>
      <c r="P38" s="411"/>
      <c r="Q38" s="412"/>
      <c r="R38" s="51">
        <v>26.3</v>
      </c>
      <c r="S38" s="52">
        <v>0.68</v>
      </c>
      <c r="T38" s="51">
        <v>46.1</v>
      </c>
      <c r="U38" s="53">
        <v>7.4</v>
      </c>
      <c r="V38" s="53">
        <v>6</v>
      </c>
      <c r="W38" s="40">
        <f t="shared" si="5"/>
        <v>44.400000000000006</v>
      </c>
    </row>
    <row r="39" spans="1:23" s="40" customFormat="1" x14ac:dyDescent="0.25">
      <c r="A39" s="19"/>
      <c r="B39" s="21">
        <v>2020</v>
      </c>
      <c r="C39" s="48" t="s">
        <v>44</v>
      </c>
      <c r="D39" s="48">
        <v>10</v>
      </c>
      <c r="E39" s="48" t="s">
        <v>51</v>
      </c>
      <c r="F39" s="22" t="s">
        <v>24</v>
      </c>
      <c r="G39" s="48">
        <v>39.1</v>
      </c>
      <c r="H39" s="48">
        <v>39.1</v>
      </c>
      <c r="I39" s="22" t="s">
        <v>48</v>
      </c>
      <c r="J39" s="413" t="s">
        <v>49</v>
      </c>
      <c r="K39" s="36"/>
      <c r="L39" s="42"/>
      <c r="M39" s="49"/>
      <c r="N39" s="74"/>
      <c r="O39" s="50"/>
      <c r="P39" s="411"/>
      <c r="Q39" s="412"/>
      <c r="R39" s="51">
        <v>19.7</v>
      </c>
      <c r="S39" s="52">
        <v>0.64</v>
      </c>
      <c r="T39" s="51">
        <v>22.7</v>
      </c>
      <c r="U39" s="53">
        <v>6.8</v>
      </c>
      <c r="V39" s="53">
        <v>4</v>
      </c>
      <c r="W39" s="40">
        <f t="shared" si="5"/>
        <v>27.2</v>
      </c>
    </row>
    <row r="40" spans="1:23" s="40" customFormat="1" x14ac:dyDescent="0.25">
      <c r="A40" s="19"/>
      <c r="B40" s="21">
        <v>2020</v>
      </c>
      <c r="C40" s="48" t="s">
        <v>45</v>
      </c>
      <c r="D40" s="48">
        <v>11</v>
      </c>
      <c r="E40" s="48" t="s">
        <v>51</v>
      </c>
      <c r="F40" s="22" t="s">
        <v>24</v>
      </c>
      <c r="G40" s="48">
        <v>39.1</v>
      </c>
      <c r="H40" s="48">
        <v>39.1</v>
      </c>
      <c r="I40" s="22" t="s">
        <v>48</v>
      </c>
      <c r="J40" s="413" t="s">
        <v>49</v>
      </c>
      <c r="K40" s="36"/>
      <c r="L40" s="42"/>
      <c r="M40" s="49"/>
      <c r="N40" s="74"/>
      <c r="O40" s="50"/>
      <c r="P40" s="411"/>
      <c r="Q40" s="412"/>
      <c r="R40" s="51">
        <v>10.6</v>
      </c>
      <c r="S40" s="52">
        <v>0.63</v>
      </c>
      <c r="T40" s="51">
        <v>10.4</v>
      </c>
      <c r="U40" s="53">
        <v>5.8</v>
      </c>
      <c r="V40" s="53">
        <v>2</v>
      </c>
      <c r="W40" s="40">
        <f>U40*V40</f>
        <v>11.6</v>
      </c>
    </row>
    <row r="41" spans="1:23" s="40" customFormat="1" x14ac:dyDescent="0.25">
      <c r="A41" s="19"/>
      <c r="B41" s="21">
        <v>2020</v>
      </c>
      <c r="C41" s="48" t="s">
        <v>46</v>
      </c>
      <c r="D41" s="48">
        <v>12</v>
      </c>
      <c r="E41" s="48" t="s">
        <v>51</v>
      </c>
      <c r="F41" s="22" t="s">
        <v>24</v>
      </c>
      <c r="G41" s="48">
        <v>39.1</v>
      </c>
      <c r="H41" s="48">
        <v>39.1</v>
      </c>
      <c r="I41" s="22" t="s">
        <v>48</v>
      </c>
      <c r="J41" s="413" t="s">
        <v>49</v>
      </c>
      <c r="K41" s="36"/>
      <c r="L41" s="42"/>
      <c r="M41" s="49"/>
      <c r="N41" s="74"/>
      <c r="O41" s="50"/>
      <c r="P41" s="411"/>
      <c r="Q41" s="412"/>
      <c r="R41" s="51">
        <v>3.9</v>
      </c>
      <c r="S41" s="52">
        <v>0.59</v>
      </c>
      <c r="T41" s="51">
        <v>4.0999999999999996</v>
      </c>
      <c r="U41" s="53">
        <v>5.4</v>
      </c>
      <c r="V41" s="53">
        <v>1</v>
      </c>
      <c r="W41" s="40">
        <f>U41*V41</f>
        <v>5.4</v>
      </c>
    </row>
    <row r="42" spans="1:23" s="21" customFormat="1" x14ac:dyDescent="0.25">
      <c r="A42" s="20">
        <v>-4</v>
      </c>
      <c r="B42" s="21">
        <v>2020</v>
      </c>
      <c r="C42" s="22" t="s">
        <v>22</v>
      </c>
      <c r="D42" s="22">
        <v>1</v>
      </c>
      <c r="E42" s="22" t="s">
        <v>52</v>
      </c>
      <c r="F42" s="22" t="s">
        <v>24</v>
      </c>
      <c r="G42" s="22">
        <v>37.799999999999997</v>
      </c>
      <c r="H42" s="22">
        <v>37.799999999999997</v>
      </c>
      <c r="I42" s="22" t="s">
        <v>48</v>
      </c>
      <c r="J42" s="413" t="s">
        <v>49</v>
      </c>
      <c r="K42" s="36">
        <v>96</v>
      </c>
      <c r="L42" s="79">
        <v>96</v>
      </c>
      <c r="M42" s="15">
        <f t="shared" ref="M42:M45" si="7">LN(L42)</f>
        <v>4.5643481914678361</v>
      </c>
      <c r="N42" s="74">
        <v>2</v>
      </c>
      <c r="O42" s="16">
        <v>2</v>
      </c>
      <c r="P42" s="411">
        <f t="shared" si="3"/>
        <v>0.69314718055994529</v>
      </c>
      <c r="Q42" s="412">
        <f t="shared" si="0"/>
        <v>2.0833333333333332E-2</v>
      </c>
      <c r="R42" s="55">
        <v>3.6</v>
      </c>
      <c r="S42" s="56">
        <v>0.55000000000000004</v>
      </c>
      <c r="T42" s="55">
        <v>3.9</v>
      </c>
      <c r="U42" s="25">
        <v>5.6</v>
      </c>
      <c r="V42" s="25">
        <v>2</v>
      </c>
      <c r="W42" s="21">
        <f t="shared" si="5"/>
        <v>11.2</v>
      </c>
    </row>
    <row r="43" spans="1:23" s="21" customFormat="1" x14ac:dyDescent="0.25">
      <c r="A43" s="20"/>
      <c r="B43" s="21">
        <v>2020</v>
      </c>
      <c r="C43" s="22" t="s">
        <v>28</v>
      </c>
      <c r="D43" s="22">
        <v>2</v>
      </c>
      <c r="E43" s="22" t="s">
        <v>53</v>
      </c>
      <c r="F43" s="22" t="s">
        <v>30</v>
      </c>
      <c r="G43" s="22">
        <v>37.799999999999997</v>
      </c>
      <c r="H43" s="22">
        <v>37.799999999999997</v>
      </c>
      <c r="I43" s="22" t="s">
        <v>48</v>
      </c>
      <c r="J43" s="413" t="s">
        <v>49</v>
      </c>
      <c r="K43" s="36">
        <v>318</v>
      </c>
      <c r="L43" s="42">
        <v>222</v>
      </c>
      <c r="M43" s="15">
        <f t="shared" si="7"/>
        <v>5.4026773818722793</v>
      </c>
      <c r="N43" s="74">
        <v>6</v>
      </c>
      <c r="O43" s="16">
        <v>4</v>
      </c>
      <c r="P43" s="411">
        <f t="shared" si="3"/>
        <v>1.3862943611198906</v>
      </c>
      <c r="Q43" s="412">
        <f t="shared" si="0"/>
        <v>1.8018018018018018E-2</v>
      </c>
      <c r="R43" s="55">
        <v>6.7</v>
      </c>
      <c r="S43" s="56">
        <v>0.53</v>
      </c>
      <c r="T43" s="55">
        <v>7.4</v>
      </c>
      <c r="U43" s="25">
        <v>6.3</v>
      </c>
      <c r="V43" s="25">
        <v>3</v>
      </c>
      <c r="W43" s="21">
        <f t="shared" si="5"/>
        <v>18.899999999999999</v>
      </c>
    </row>
    <row r="44" spans="1:23" s="21" customFormat="1" x14ac:dyDescent="0.25">
      <c r="A44" s="20"/>
      <c r="B44" s="21">
        <v>2020</v>
      </c>
      <c r="C44" s="22" t="s">
        <v>32</v>
      </c>
      <c r="D44" s="22">
        <v>3</v>
      </c>
      <c r="E44" s="22" t="s">
        <v>53</v>
      </c>
      <c r="F44" s="22" t="s">
        <v>30</v>
      </c>
      <c r="G44" s="22">
        <v>37.799999999999997</v>
      </c>
      <c r="H44" s="22">
        <v>37.799999999999997</v>
      </c>
      <c r="I44" s="22" t="s">
        <v>48</v>
      </c>
      <c r="J44" s="413" t="s">
        <v>49</v>
      </c>
      <c r="K44" s="36">
        <v>323</v>
      </c>
      <c r="L44" s="42">
        <v>5</v>
      </c>
      <c r="M44" s="15">
        <f t="shared" si="7"/>
        <v>1.6094379124341003</v>
      </c>
      <c r="N44" s="74">
        <v>6</v>
      </c>
      <c r="O44" s="16">
        <v>0</v>
      </c>
      <c r="P44" s="411"/>
      <c r="Q44" s="412">
        <f t="shared" si="0"/>
        <v>0</v>
      </c>
      <c r="R44" s="55">
        <v>13.3</v>
      </c>
      <c r="S44" s="56">
        <v>0.52</v>
      </c>
      <c r="T44" s="55">
        <v>11.3</v>
      </c>
      <c r="U44" s="25">
        <v>6.6</v>
      </c>
      <c r="V44" s="25">
        <v>5</v>
      </c>
      <c r="W44" s="21">
        <f t="shared" si="5"/>
        <v>33</v>
      </c>
    </row>
    <row r="45" spans="1:23" s="21" customFormat="1" x14ac:dyDescent="0.25">
      <c r="A45" s="20"/>
      <c r="B45" s="21">
        <v>2020</v>
      </c>
      <c r="C45" s="22" t="s">
        <v>35</v>
      </c>
      <c r="D45" s="22">
        <v>4</v>
      </c>
      <c r="E45" s="22" t="s">
        <v>53</v>
      </c>
      <c r="F45" s="22" t="s">
        <v>30</v>
      </c>
      <c r="G45" s="22">
        <v>37.799999999999997</v>
      </c>
      <c r="H45" s="22">
        <v>37.799999999999997</v>
      </c>
      <c r="I45" s="22" t="s">
        <v>48</v>
      </c>
      <c r="J45" s="413" t="s">
        <v>49</v>
      </c>
      <c r="K45" s="36">
        <v>328</v>
      </c>
      <c r="L45" s="42">
        <v>5</v>
      </c>
      <c r="M45" s="15">
        <f t="shared" si="7"/>
        <v>1.6094379124341003</v>
      </c>
      <c r="N45" s="74">
        <v>6</v>
      </c>
      <c r="O45" s="16">
        <v>0</v>
      </c>
      <c r="P45" s="411"/>
      <c r="Q45" s="412">
        <f t="shared" si="0"/>
        <v>0</v>
      </c>
      <c r="R45" s="55">
        <v>21.5</v>
      </c>
      <c r="S45" s="56">
        <v>0.52</v>
      </c>
      <c r="T45" s="55">
        <v>17.8</v>
      </c>
      <c r="U45" s="25">
        <v>7.9</v>
      </c>
      <c r="V45" s="25">
        <v>7</v>
      </c>
      <c r="W45" s="21">
        <f t="shared" si="5"/>
        <v>55.300000000000004</v>
      </c>
    </row>
    <row r="46" spans="1:23" s="21" customFormat="1" x14ac:dyDescent="0.25">
      <c r="A46" s="20"/>
      <c r="B46" s="21">
        <v>2020</v>
      </c>
      <c r="C46" s="22" t="s">
        <v>37</v>
      </c>
      <c r="D46" s="22">
        <v>5</v>
      </c>
      <c r="E46" s="22" t="s">
        <v>53</v>
      </c>
      <c r="F46" s="22" t="s">
        <v>30</v>
      </c>
      <c r="G46" s="22">
        <v>37.799999999999997</v>
      </c>
      <c r="H46" s="22">
        <v>37.799999999999997</v>
      </c>
      <c r="I46" s="22" t="s">
        <v>48</v>
      </c>
      <c r="J46" s="413" t="s">
        <v>49</v>
      </c>
      <c r="K46" s="36">
        <v>328</v>
      </c>
      <c r="L46" s="42">
        <v>0</v>
      </c>
      <c r="M46" s="15"/>
      <c r="N46" s="74">
        <v>6</v>
      </c>
      <c r="O46" s="16"/>
      <c r="P46" s="411"/>
      <c r="Q46" s="412"/>
      <c r="R46" s="55">
        <v>27.2</v>
      </c>
      <c r="S46" s="56">
        <v>0.56999999999999995</v>
      </c>
      <c r="T46" s="55">
        <v>36.9</v>
      </c>
      <c r="U46" s="25">
        <v>8.6</v>
      </c>
      <c r="V46" s="25">
        <v>8</v>
      </c>
      <c r="W46" s="21">
        <f t="shared" si="5"/>
        <v>68.8</v>
      </c>
    </row>
    <row r="47" spans="1:23" s="21" customFormat="1" x14ac:dyDescent="0.25">
      <c r="A47" s="20"/>
      <c r="B47" s="21">
        <v>2020</v>
      </c>
      <c r="C47" s="22" t="s">
        <v>39</v>
      </c>
      <c r="D47" s="22">
        <v>6</v>
      </c>
      <c r="E47" s="22" t="s">
        <v>53</v>
      </c>
      <c r="F47" s="22" t="s">
        <v>30</v>
      </c>
      <c r="G47" s="22">
        <v>37.799999999999997</v>
      </c>
      <c r="H47" s="22">
        <v>37.799999999999997</v>
      </c>
      <c r="I47" s="22" t="s">
        <v>48</v>
      </c>
      <c r="J47" s="413" t="s">
        <v>49</v>
      </c>
      <c r="K47" s="36"/>
      <c r="L47" s="42"/>
      <c r="M47" s="15"/>
      <c r="N47" s="74"/>
      <c r="O47" s="16"/>
      <c r="P47" s="411"/>
      <c r="Q47" s="412"/>
      <c r="R47" s="55">
        <v>32</v>
      </c>
      <c r="S47" s="56">
        <v>0.59</v>
      </c>
      <c r="T47" s="55">
        <v>56.7</v>
      </c>
      <c r="U47" s="25">
        <v>8.3000000000000007</v>
      </c>
      <c r="V47" s="25">
        <v>9</v>
      </c>
      <c r="W47" s="21">
        <f t="shared" si="5"/>
        <v>74.7</v>
      </c>
    </row>
    <row r="48" spans="1:23" s="21" customFormat="1" x14ac:dyDescent="0.25">
      <c r="A48" s="20"/>
      <c r="B48" s="21">
        <v>2020</v>
      </c>
      <c r="C48" s="22" t="s">
        <v>40</v>
      </c>
      <c r="D48" s="22">
        <v>7</v>
      </c>
      <c r="E48" s="22" t="s">
        <v>53</v>
      </c>
      <c r="F48" s="22" t="s">
        <v>30</v>
      </c>
      <c r="G48" s="22">
        <v>37.799999999999997</v>
      </c>
      <c r="H48" s="22">
        <v>37.799999999999997</v>
      </c>
      <c r="I48" s="22" t="s">
        <v>48</v>
      </c>
      <c r="J48" s="413" t="s">
        <v>49</v>
      </c>
      <c r="K48" s="36"/>
      <c r="L48" s="42"/>
      <c r="M48" s="15"/>
      <c r="N48" s="74"/>
      <c r="O48" s="16"/>
      <c r="P48" s="411"/>
      <c r="Q48" s="412"/>
      <c r="R48" s="55">
        <v>31.8</v>
      </c>
      <c r="S48" s="56">
        <v>0.75</v>
      </c>
      <c r="T48" s="55">
        <v>141.1</v>
      </c>
      <c r="U48" s="25">
        <v>6.5</v>
      </c>
      <c r="V48" s="25">
        <v>10</v>
      </c>
      <c r="W48" s="21">
        <f t="shared" si="5"/>
        <v>65</v>
      </c>
    </row>
    <row r="49" spans="1:23" s="21" customFormat="1" x14ac:dyDescent="0.25">
      <c r="A49" s="20"/>
      <c r="B49" s="21">
        <v>2020</v>
      </c>
      <c r="C49" s="22" t="s">
        <v>41</v>
      </c>
      <c r="D49" s="22">
        <v>8</v>
      </c>
      <c r="E49" s="22" t="s">
        <v>53</v>
      </c>
      <c r="F49" s="22" t="s">
        <v>30</v>
      </c>
      <c r="G49" s="22">
        <v>37.799999999999997</v>
      </c>
      <c r="H49" s="22">
        <v>37.799999999999997</v>
      </c>
      <c r="I49" s="22" t="s">
        <v>48</v>
      </c>
      <c r="J49" s="413" t="s">
        <v>49</v>
      </c>
      <c r="K49" s="36"/>
      <c r="L49" s="42"/>
      <c r="M49" s="15"/>
      <c r="N49" s="74"/>
      <c r="O49" s="16"/>
      <c r="P49" s="411"/>
      <c r="Q49" s="412"/>
      <c r="R49" s="55">
        <v>30.2</v>
      </c>
      <c r="S49" s="56">
        <v>0.78</v>
      </c>
      <c r="T49" s="55">
        <v>148.30000000000001</v>
      </c>
      <c r="U49" s="25">
        <v>6.4</v>
      </c>
      <c r="V49" s="25">
        <v>9</v>
      </c>
      <c r="W49" s="21">
        <f t="shared" si="5"/>
        <v>57.6</v>
      </c>
    </row>
    <row r="50" spans="1:23" s="21" customFormat="1" x14ac:dyDescent="0.25">
      <c r="A50" s="20"/>
      <c r="B50" s="21">
        <v>2020</v>
      </c>
      <c r="C50" s="22" t="s">
        <v>42</v>
      </c>
      <c r="D50" s="22">
        <v>9</v>
      </c>
      <c r="E50" s="22" t="s">
        <v>53</v>
      </c>
      <c r="F50" s="22" t="s">
        <v>30</v>
      </c>
      <c r="G50" s="22">
        <v>37.799999999999997</v>
      </c>
      <c r="H50" s="22">
        <v>37.799999999999997</v>
      </c>
      <c r="I50" s="22" t="s">
        <v>48</v>
      </c>
      <c r="J50" s="413" t="s">
        <v>49</v>
      </c>
      <c r="K50" s="36"/>
      <c r="L50" s="42"/>
      <c r="M50" s="15"/>
      <c r="N50" s="74"/>
      <c r="O50" s="16"/>
      <c r="P50" s="411"/>
      <c r="Q50" s="412"/>
      <c r="R50" s="55">
        <v>26.8</v>
      </c>
      <c r="S50" s="56">
        <v>0.71</v>
      </c>
      <c r="T50" s="55">
        <v>48.1</v>
      </c>
      <c r="U50" s="25">
        <v>6.9</v>
      </c>
      <c r="V50" s="25">
        <v>7</v>
      </c>
      <c r="W50" s="21">
        <f t="shared" si="5"/>
        <v>48.300000000000004</v>
      </c>
    </row>
    <row r="51" spans="1:23" s="21" customFormat="1" x14ac:dyDescent="0.25">
      <c r="A51" s="20"/>
      <c r="B51" s="21">
        <v>2020</v>
      </c>
      <c r="C51" s="22" t="s">
        <v>44</v>
      </c>
      <c r="D51" s="22">
        <v>10</v>
      </c>
      <c r="E51" s="22" t="s">
        <v>53</v>
      </c>
      <c r="F51" s="22" t="s">
        <v>30</v>
      </c>
      <c r="G51" s="22">
        <v>37.799999999999997</v>
      </c>
      <c r="H51" s="22">
        <v>37.799999999999997</v>
      </c>
      <c r="I51" s="22" t="s">
        <v>48</v>
      </c>
      <c r="J51" s="413" t="s">
        <v>49</v>
      </c>
      <c r="K51" s="36"/>
      <c r="L51" s="42"/>
      <c r="M51" s="15"/>
      <c r="N51" s="74"/>
      <c r="O51" s="16"/>
      <c r="P51" s="411"/>
      <c r="Q51" s="412"/>
      <c r="R51" s="55">
        <v>20.6</v>
      </c>
      <c r="S51" s="56">
        <v>0.67</v>
      </c>
      <c r="T51" s="55">
        <v>27.3</v>
      </c>
      <c r="U51" s="25">
        <v>6.2</v>
      </c>
      <c r="V51" s="25">
        <v>4</v>
      </c>
      <c r="W51" s="21">
        <f t="shared" si="5"/>
        <v>24.8</v>
      </c>
    </row>
    <row r="52" spans="1:23" s="21" customFormat="1" x14ac:dyDescent="0.25">
      <c r="A52" s="20"/>
      <c r="B52" s="21">
        <v>2020</v>
      </c>
      <c r="C52" s="22" t="s">
        <v>50</v>
      </c>
      <c r="D52" s="22">
        <v>11</v>
      </c>
      <c r="E52" s="22" t="s">
        <v>53</v>
      </c>
      <c r="F52" s="22" t="s">
        <v>30</v>
      </c>
      <c r="G52" s="22">
        <v>37.799999999999997</v>
      </c>
      <c r="H52" s="22">
        <v>37.799999999999997</v>
      </c>
      <c r="I52" s="22" t="s">
        <v>48</v>
      </c>
      <c r="J52" s="413" t="s">
        <v>49</v>
      </c>
      <c r="K52" s="36"/>
      <c r="L52" s="42"/>
      <c r="M52" s="15"/>
      <c r="N52" s="74"/>
      <c r="O52" s="16"/>
      <c r="P52" s="411"/>
      <c r="Q52" s="412"/>
      <c r="R52" s="55">
        <v>11.9</v>
      </c>
      <c r="S52" s="56">
        <v>0.65</v>
      </c>
      <c r="T52" s="55">
        <v>13.2</v>
      </c>
      <c r="U52" s="25">
        <v>5.5</v>
      </c>
      <c r="V52" s="25">
        <v>2</v>
      </c>
      <c r="W52" s="21">
        <f>U52*V52</f>
        <v>11</v>
      </c>
    </row>
    <row r="53" spans="1:23" s="21" customFormat="1" x14ac:dyDescent="0.25">
      <c r="A53" s="20"/>
      <c r="B53" s="21">
        <v>2020</v>
      </c>
      <c r="C53" s="22" t="s">
        <v>46</v>
      </c>
      <c r="D53" s="22">
        <v>12</v>
      </c>
      <c r="E53" s="22" t="s">
        <v>53</v>
      </c>
      <c r="F53" s="22" t="s">
        <v>30</v>
      </c>
      <c r="G53" s="22">
        <v>37.799999999999997</v>
      </c>
      <c r="H53" s="22">
        <v>37.799999999999997</v>
      </c>
      <c r="I53" s="22" t="s">
        <v>48</v>
      </c>
      <c r="J53" s="413" t="s">
        <v>49</v>
      </c>
      <c r="K53" s="36"/>
      <c r="L53" s="79"/>
      <c r="M53" s="15"/>
      <c r="N53" s="74"/>
      <c r="O53" s="16"/>
      <c r="P53" s="411"/>
      <c r="Q53" s="412"/>
      <c r="R53" s="55">
        <v>5.4</v>
      </c>
      <c r="S53" s="56">
        <v>0.6</v>
      </c>
      <c r="T53" s="55">
        <v>5.0999999999999996</v>
      </c>
      <c r="U53" s="25">
        <v>5.0999999999999996</v>
      </c>
      <c r="V53" s="25">
        <v>2</v>
      </c>
      <c r="W53" s="21">
        <f>U53*V53</f>
        <v>10.199999999999999</v>
      </c>
    </row>
    <row r="54" spans="1:23" s="64" customFormat="1" x14ac:dyDescent="0.25">
      <c r="A54" s="57">
        <v>-5</v>
      </c>
      <c r="B54" s="21">
        <v>2020</v>
      </c>
      <c r="C54" s="58" t="s">
        <v>22</v>
      </c>
      <c r="D54" s="58">
        <v>1</v>
      </c>
      <c r="E54" s="58" t="s">
        <v>54</v>
      </c>
      <c r="F54" s="22" t="s">
        <v>30</v>
      </c>
      <c r="G54" s="58">
        <v>37.700000000000003</v>
      </c>
      <c r="H54" s="58">
        <v>37.700000000000003</v>
      </c>
      <c r="I54" s="22" t="s">
        <v>48</v>
      </c>
      <c r="J54" s="413" t="s">
        <v>49</v>
      </c>
      <c r="K54" s="36">
        <v>47</v>
      </c>
      <c r="L54" s="79">
        <v>47</v>
      </c>
      <c r="M54" s="59">
        <f t="shared" ref="M54:M58" si="8">LN(L54)</f>
        <v>3.8501476017100584</v>
      </c>
      <c r="N54" s="74">
        <v>0</v>
      </c>
      <c r="O54" s="60">
        <v>0</v>
      </c>
      <c r="P54" s="411"/>
      <c r="Q54" s="412">
        <f t="shared" si="0"/>
        <v>0</v>
      </c>
      <c r="R54" s="61">
        <v>1.8</v>
      </c>
      <c r="S54" s="62">
        <v>0.5</v>
      </c>
      <c r="T54" s="61">
        <v>3.2</v>
      </c>
      <c r="U54" s="63">
        <v>5.6</v>
      </c>
      <c r="V54" s="63">
        <v>2</v>
      </c>
      <c r="W54" s="64">
        <f t="shared" si="5"/>
        <v>11.2</v>
      </c>
    </row>
    <row r="55" spans="1:23" s="64" customFormat="1" x14ac:dyDescent="0.25">
      <c r="A55" s="57"/>
      <c r="B55" s="21">
        <v>2020</v>
      </c>
      <c r="C55" s="58" t="s">
        <v>28</v>
      </c>
      <c r="D55" s="58">
        <v>2</v>
      </c>
      <c r="E55" s="58" t="s">
        <v>54</v>
      </c>
      <c r="F55" s="22" t="s">
        <v>30</v>
      </c>
      <c r="G55" s="58">
        <v>37.700000000000003</v>
      </c>
      <c r="H55" s="58">
        <v>37.700000000000003</v>
      </c>
      <c r="I55" s="22" t="s">
        <v>48</v>
      </c>
      <c r="J55" s="413" t="s">
        <v>49</v>
      </c>
      <c r="K55" s="36">
        <v>133</v>
      </c>
      <c r="L55" s="79">
        <v>86</v>
      </c>
      <c r="M55" s="59">
        <f t="shared" si="8"/>
        <v>4.4543472962535073</v>
      </c>
      <c r="N55" s="74">
        <v>0</v>
      </c>
      <c r="O55" s="60">
        <v>0</v>
      </c>
      <c r="P55" s="411"/>
      <c r="Q55" s="412">
        <f t="shared" si="0"/>
        <v>0</v>
      </c>
      <c r="R55" s="61">
        <v>5.4</v>
      </c>
      <c r="S55" s="62">
        <v>0.47</v>
      </c>
      <c r="T55" s="61">
        <v>5.2</v>
      </c>
      <c r="U55" s="63">
        <v>6.2</v>
      </c>
      <c r="V55" s="63">
        <v>3</v>
      </c>
      <c r="W55" s="64">
        <f t="shared" si="5"/>
        <v>18.600000000000001</v>
      </c>
    </row>
    <row r="56" spans="1:23" s="64" customFormat="1" x14ac:dyDescent="0.25">
      <c r="A56" s="57"/>
      <c r="B56" s="21">
        <v>2020</v>
      </c>
      <c r="C56" s="58" t="s">
        <v>32</v>
      </c>
      <c r="D56" s="58">
        <v>3</v>
      </c>
      <c r="E56" s="58" t="s">
        <v>54</v>
      </c>
      <c r="F56" s="22" t="s">
        <v>30</v>
      </c>
      <c r="G56" s="58">
        <v>37.700000000000003</v>
      </c>
      <c r="H56" s="58">
        <v>37.700000000000003</v>
      </c>
      <c r="I56" s="22" t="s">
        <v>48</v>
      </c>
      <c r="J56" s="413" t="s">
        <v>49</v>
      </c>
      <c r="K56" s="36">
        <v>137</v>
      </c>
      <c r="L56" s="79">
        <v>4</v>
      </c>
      <c r="M56" s="59">
        <f t="shared" si="8"/>
        <v>1.3862943611198906</v>
      </c>
      <c r="N56" s="74">
        <v>0</v>
      </c>
      <c r="O56" s="60">
        <v>0</v>
      </c>
      <c r="P56" s="411"/>
      <c r="Q56" s="412">
        <f t="shared" si="0"/>
        <v>0</v>
      </c>
      <c r="R56" s="61">
        <v>11.5</v>
      </c>
      <c r="S56" s="62">
        <v>0.5</v>
      </c>
      <c r="T56" s="61">
        <v>13.4</v>
      </c>
      <c r="U56" s="63">
        <v>6.5</v>
      </c>
      <c r="V56" s="63">
        <v>5</v>
      </c>
      <c r="W56" s="64">
        <f t="shared" si="5"/>
        <v>32.5</v>
      </c>
    </row>
    <row r="57" spans="1:23" s="64" customFormat="1" x14ac:dyDescent="0.25">
      <c r="A57" s="57"/>
      <c r="B57" s="21">
        <v>2020</v>
      </c>
      <c r="C57" s="58" t="s">
        <v>35</v>
      </c>
      <c r="D57" s="58">
        <v>4</v>
      </c>
      <c r="E57" s="58" t="s">
        <v>54</v>
      </c>
      <c r="F57" s="22" t="s">
        <v>30</v>
      </c>
      <c r="G57" s="58">
        <v>37.700000000000003</v>
      </c>
      <c r="H57" s="58">
        <v>37.700000000000003</v>
      </c>
      <c r="I57" s="22" t="s">
        <v>48</v>
      </c>
      <c r="J57" s="413" t="s">
        <v>49</v>
      </c>
      <c r="K57" s="36">
        <v>197</v>
      </c>
      <c r="L57" s="42">
        <v>60</v>
      </c>
      <c r="M57" s="59">
        <f t="shared" si="8"/>
        <v>4.0943445622221004</v>
      </c>
      <c r="N57" s="74">
        <v>0</v>
      </c>
      <c r="O57" s="60">
        <v>0</v>
      </c>
      <c r="P57" s="411"/>
      <c r="Q57" s="412">
        <f t="shared" si="0"/>
        <v>0</v>
      </c>
      <c r="R57" s="61">
        <v>19.8</v>
      </c>
      <c r="S57" s="62">
        <v>0.47</v>
      </c>
      <c r="T57" s="61">
        <v>19.899999999999999</v>
      </c>
      <c r="U57" s="63">
        <v>7.7</v>
      </c>
      <c r="V57" s="63">
        <v>7</v>
      </c>
      <c r="W57" s="64">
        <f t="shared" si="5"/>
        <v>53.9</v>
      </c>
    </row>
    <row r="58" spans="1:23" s="64" customFormat="1" x14ac:dyDescent="0.25">
      <c r="A58" s="57"/>
      <c r="B58" s="21">
        <v>2020</v>
      </c>
      <c r="C58" s="58" t="s">
        <v>37</v>
      </c>
      <c r="D58" s="58">
        <v>5</v>
      </c>
      <c r="E58" s="58" t="s">
        <v>54</v>
      </c>
      <c r="F58" s="22" t="s">
        <v>30</v>
      </c>
      <c r="G58" s="58">
        <v>37.700000000000003</v>
      </c>
      <c r="H58" s="58">
        <v>37.700000000000003</v>
      </c>
      <c r="I58" s="22" t="s">
        <v>48</v>
      </c>
      <c r="J58" s="413" t="s">
        <v>49</v>
      </c>
      <c r="K58" s="36">
        <v>198</v>
      </c>
      <c r="L58" s="42">
        <v>1</v>
      </c>
      <c r="M58" s="59">
        <f t="shared" si="8"/>
        <v>0</v>
      </c>
      <c r="N58" s="74">
        <v>0</v>
      </c>
      <c r="O58" s="60">
        <v>0</v>
      </c>
      <c r="P58" s="411"/>
      <c r="Q58" s="412">
        <f t="shared" si="0"/>
        <v>0</v>
      </c>
      <c r="R58" s="61">
        <v>25.5</v>
      </c>
      <c r="S58" s="62">
        <v>0.5</v>
      </c>
      <c r="T58" s="61">
        <v>33.299999999999997</v>
      </c>
      <c r="U58" s="63">
        <v>8.6</v>
      </c>
      <c r="V58" s="63">
        <v>9</v>
      </c>
      <c r="W58" s="64">
        <f t="shared" si="5"/>
        <v>77.399999999999991</v>
      </c>
    </row>
    <row r="59" spans="1:23" s="64" customFormat="1" x14ac:dyDescent="0.25">
      <c r="A59" s="57"/>
      <c r="B59" s="21">
        <v>2020</v>
      </c>
      <c r="C59" s="58" t="s">
        <v>39</v>
      </c>
      <c r="D59" s="58">
        <v>6</v>
      </c>
      <c r="E59" s="58" t="s">
        <v>54</v>
      </c>
      <c r="F59" s="22" t="s">
        <v>30</v>
      </c>
      <c r="G59" s="58">
        <v>37.700000000000003</v>
      </c>
      <c r="H59" s="58">
        <v>37.700000000000003</v>
      </c>
      <c r="I59" s="22" t="s">
        <v>48</v>
      </c>
      <c r="J59" s="413" t="s">
        <v>49</v>
      </c>
      <c r="K59" s="36"/>
      <c r="L59" s="42"/>
      <c r="M59" s="59"/>
      <c r="N59" s="74"/>
      <c r="O59" s="60"/>
      <c r="P59" s="411"/>
      <c r="Q59" s="412"/>
      <c r="R59" s="61">
        <v>28.6</v>
      </c>
      <c r="S59" s="62">
        <v>0.61</v>
      </c>
      <c r="T59" s="61">
        <v>55.9</v>
      </c>
      <c r="U59" s="63">
        <v>8.4</v>
      </c>
      <c r="V59" s="63">
        <v>10</v>
      </c>
      <c r="W59" s="64">
        <f t="shared" si="5"/>
        <v>84</v>
      </c>
    </row>
    <row r="60" spans="1:23" s="64" customFormat="1" x14ac:dyDescent="0.25">
      <c r="A60" s="57"/>
      <c r="B60" s="21">
        <v>2020</v>
      </c>
      <c r="C60" s="58" t="s">
        <v>40</v>
      </c>
      <c r="D60" s="58">
        <v>7</v>
      </c>
      <c r="E60" s="58" t="s">
        <v>54</v>
      </c>
      <c r="F60" s="22" t="s">
        <v>30</v>
      </c>
      <c r="G60" s="58">
        <v>37.700000000000003</v>
      </c>
      <c r="H60" s="58">
        <v>37.700000000000003</v>
      </c>
      <c r="I60" s="22" t="s">
        <v>48</v>
      </c>
      <c r="J60" s="413" t="s">
        <v>49</v>
      </c>
      <c r="K60" s="36"/>
      <c r="L60" s="42"/>
      <c r="M60" s="59"/>
      <c r="N60" s="74"/>
      <c r="O60" s="60"/>
      <c r="P60" s="411"/>
      <c r="Q60" s="412"/>
      <c r="R60" s="61">
        <v>29.3</v>
      </c>
      <c r="S60" s="62">
        <v>0.73</v>
      </c>
      <c r="T60" s="61">
        <v>102.1</v>
      </c>
      <c r="U60" s="63">
        <v>7.4</v>
      </c>
      <c r="V60" s="63">
        <v>10</v>
      </c>
      <c r="W60" s="64">
        <f t="shared" si="5"/>
        <v>74</v>
      </c>
    </row>
    <row r="61" spans="1:23" s="64" customFormat="1" x14ac:dyDescent="0.25">
      <c r="A61" s="57"/>
      <c r="B61" s="21">
        <v>2020</v>
      </c>
      <c r="C61" s="58" t="s">
        <v>41</v>
      </c>
      <c r="D61" s="58">
        <v>8</v>
      </c>
      <c r="E61" s="58" t="s">
        <v>54</v>
      </c>
      <c r="F61" s="22" t="s">
        <v>30</v>
      </c>
      <c r="G61" s="58">
        <v>37.700000000000003</v>
      </c>
      <c r="H61" s="58">
        <v>37.700000000000003</v>
      </c>
      <c r="I61" s="22" t="s">
        <v>48</v>
      </c>
      <c r="J61" s="413" t="s">
        <v>49</v>
      </c>
      <c r="K61" s="36"/>
      <c r="L61" s="42"/>
      <c r="M61" s="59"/>
      <c r="N61" s="74"/>
      <c r="O61" s="60"/>
      <c r="P61" s="411"/>
      <c r="Q61" s="412"/>
      <c r="R61" s="61">
        <v>28</v>
      </c>
      <c r="S61" s="62">
        <v>0.77</v>
      </c>
      <c r="T61" s="61">
        <v>107</v>
      </c>
      <c r="U61" s="63">
        <v>7.2</v>
      </c>
      <c r="V61" s="63">
        <v>9</v>
      </c>
      <c r="W61" s="64">
        <f t="shared" si="5"/>
        <v>64.8</v>
      </c>
    </row>
    <row r="62" spans="1:23" s="64" customFormat="1" x14ac:dyDescent="0.25">
      <c r="A62" s="57"/>
      <c r="B62" s="21">
        <v>2020</v>
      </c>
      <c r="C62" s="58" t="s">
        <v>42</v>
      </c>
      <c r="D62" s="58">
        <v>9</v>
      </c>
      <c r="E62" s="58" t="s">
        <v>54</v>
      </c>
      <c r="F62" s="22" t="s">
        <v>30</v>
      </c>
      <c r="G62" s="58">
        <v>37.700000000000003</v>
      </c>
      <c r="H62" s="58">
        <v>37.700000000000003</v>
      </c>
      <c r="I62" s="22" t="s">
        <v>48</v>
      </c>
      <c r="J62" s="413" t="s">
        <v>49</v>
      </c>
      <c r="K62" s="36"/>
      <c r="L62" s="42"/>
      <c r="M62" s="59"/>
      <c r="N62" s="74"/>
      <c r="O62" s="60"/>
      <c r="P62" s="411"/>
      <c r="Q62" s="412"/>
      <c r="R62" s="61">
        <v>23.7</v>
      </c>
      <c r="S62" s="62">
        <v>0.74</v>
      </c>
      <c r="T62" s="61">
        <v>51.6</v>
      </c>
      <c r="U62" s="63">
        <v>7</v>
      </c>
      <c r="V62" s="63">
        <v>7</v>
      </c>
      <c r="W62" s="64">
        <f t="shared" si="5"/>
        <v>49</v>
      </c>
    </row>
    <row r="63" spans="1:23" s="64" customFormat="1" x14ac:dyDescent="0.25">
      <c r="A63" s="57"/>
      <c r="B63" s="21">
        <v>2020</v>
      </c>
      <c r="C63" s="58" t="s">
        <v>44</v>
      </c>
      <c r="D63" s="58">
        <v>10</v>
      </c>
      <c r="E63" s="58" t="s">
        <v>54</v>
      </c>
      <c r="F63" s="22" t="s">
        <v>30</v>
      </c>
      <c r="G63" s="58">
        <v>37.700000000000003</v>
      </c>
      <c r="H63" s="58">
        <v>37.700000000000003</v>
      </c>
      <c r="I63" s="22" t="s">
        <v>48</v>
      </c>
      <c r="J63" s="413" t="s">
        <v>49</v>
      </c>
      <c r="K63" s="36"/>
      <c r="L63" s="42"/>
      <c r="M63" s="59"/>
      <c r="N63" s="74"/>
      <c r="O63" s="60"/>
      <c r="P63" s="411"/>
      <c r="Q63" s="412"/>
      <c r="R63" s="61">
        <v>17.8</v>
      </c>
      <c r="S63" s="62">
        <v>0.67</v>
      </c>
      <c r="T63" s="61">
        <v>25.6</v>
      </c>
      <c r="U63" s="63">
        <v>6.7</v>
      </c>
      <c r="V63" s="63">
        <v>5</v>
      </c>
      <c r="W63" s="64">
        <f t="shared" si="5"/>
        <v>33.5</v>
      </c>
    </row>
    <row r="64" spans="1:23" s="64" customFormat="1" x14ac:dyDescent="0.25">
      <c r="A64" s="57"/>
      <c r="B64" s="21">
        <v>2020</v>
      </c>
      <c r="C64" s="58" t="s">
        <v>50</v>
      </c>
      <c r="D64" s="58">
        <v>11</v>
      </c>
      <c r="E64" s="58" t="s">
        <v>54</v>
      </c>
      <c r="F64" s="22" t="s">
        <v>30</v>
      </c>
      <c r="G64" s="58">
        <v>37.700000000000003</v>
      </c>
      <c r="H64" s="58">
        <v>37.700000000000003</v>
      </c>
      <c r="I64" s="22" t="s">
        <v>48</v>
      </c>
      <c r="J64" s="413" t="s">
        <v>49</v>
      </c>
      <c r="K64" s="36"/>
      <c r="L64" s="42"/>
      <c r="M64" s="59"/>
      <c r="N64" s="74"/>
      <c r="O64" s="60"/>
      <c r="P64" s="411"/>
      <c r="Q64" s="412"/>
      <c r="R64" s="61">
        <v>9.5</v>
      </c>
      <c r="S64" s="62">
        <v>0.62</v>
      </c>
      <c r="T64" s="61">
        <v>10.7</v>
      </c>
      <c r="U64" s="63">
        <v>5.8</v>
      </c>
      <c r="V64" s="63">
        <v>3</v>
      </c>
      <c r="W64" s="64">
        <f>U64*V64</f>
        <v>17.399999999999999</v>
      </c>
    </row>
    <row r="65" spans="1:23" s="64" customFormat="1" x14ac:dyDescent="0.25">
      <c r="A65" s="57"/>
      <c r="B65" s="21">
        <v>2020</v>
      </c>
      <c r="C65" s="58" t="s">
        <v>46</v>
      </c>
      <c r="D65" s="58">
        <v>12</v>
      </c>
      <c r="E65" s="58" t="s">
        <v>54</v>
      </c>
      <c r="F65" s="22" t="s">
        <v>30</v>
      </c>
      <c r="G65" s="58">
        <v>37.700000000000003</v>
      </c>
      <c r="H65" s="58">
        <v>37.700000000000003</v>
      </c>
      <c r="I65" s="22" t="s">
        <v>48</v>
      </c>
      <c r="J65" s="413" t="s">
        <v>49</v>
      </c>
      <c r="K65" s="36"/>
      <c r="L65" s="42"/>
      <c r="M65" s="59"/>
      <c r="N65" s="74"/>
      <c r="O65" s="60"/>
      <c r="P65" s="411"/>
      <c r="Q65" s="412"/>
      <c r="R65" s="61">
        <v>3.1</v>
      </c>
      <c r="S65" s="62">
        <v>0.56000000000000005</v>
      </c>
      <c r="T65" s="61">
        <v>3.2</v>
      </c>
      <c r="U65" s="63">
        <v>5.2</v>
      </c>
      <c r="V65" s="63">
        <v>2</v>
      </c>
      <c r="W65" s="64">
        <f>U65*V65</f>
        <v>10.4</v>
      </c>
    </row>
    <row r="66" spans="1:23" s="72" customFormat="1" x14ac:dyDescent="0.25">
      <c r="A66" s="65">
        <v>-6</v>
      </c>
      <c r="B66" s="21">
        <v>2020</v>
      </c>
      <c r="C66" s="66" t="s">
        <v>22</v>
      </c>
      <c r="D66" s="66">
        <v>1</v>
      </c>
      <c r="E66" s="66" t="s">
        <v>55</v>
      </c>
      <c r="F66" s="22" t="s">
        <v>24</v>
      </c>
      <c r="G66" s="66">
        <v>41</v>
      </c>
      <c r="H66" s="66">
        <v>41</v>
      </c>
      <c r="I66" s="22" t="s">
        <v>48</v>
      </c>
      <c r="J66" s="13" t="s">
        <v>49</v>
      </c>
      <c r="K66" s="36">
        <v>23</v>
      </c>
      <c r="L66" s="79">
        <v>23</v>
      </c>
      <c r="M66" s="67">
        <f t="shared" ref="M66:M70" si="9">LN(L66)</f>
        <v>3.1354942159291497</v>
      </c>
      <c r="N66" s="74">
        <v>0</v>
      </c>
      <c r="O66" s="68">
        <v>0</v>
      </c>
      <c r="P66" s="411"/>
      <c r="Q66" s="412">
        <f t="shared" si="0"/>
        <v>0</v>
      </c>
      <c r="R66" s="69">
        <v>-5</v>
      </c>
      <c r="S66" s="70">
        <v>0.57999999999999996</v>
      </c>
      <c r="T66" s="69">
        <v>2.6</v>
      </c>
      <c r="U66" s="71">
        <v>5.8</v>
      </c>
      <c r="V66" s="71">
        <v>2</v>
      </c>
      <c r="W66" s="72">
        <f t="shared" si="5"/>
        <v>11.6</v>
      </c>
    </row>
    <row r="67" spans="1:23" s="72" customFormat="1" x14ac:dyDescent="0.25">
      <c r="A67" s="65"/>
      <c r="B67" s="21">
        <v>2020</v>
      </c>
      <c r="C67" s="66" t="s">
        <v>28</v>
      </c>
      <c r="D67" s="66">
        <v>2</v>
      </c>
      <c r="E67" s="66" t="s">
        <v>56</v>
      </c>
      <c r="F67" s="22" t="s">
        <v>30</v>
      </c>
      <c r="G67" s="66">
        <v>41</v>
      </c>
      <c r="H67" s="66">
        <v>41</v>
      </c>
      <c r="I67" s="22" t="s">
        <v>48</v>
      </c>
      <c r="J67" s="13" t="s">
        <v>49</v>
      </c>
      <c r="K67" s="36">
        <v>75</v>
      </c>
      <c r="L67" s="79">
        <v>52</v>
      </c>
      <c r="M67" s="67">
        <f t="shared" si="9"/>
        <v>3.9512437185814275</v>
      </c>
      <c r="N67" s="74">
        <v>0</v>
      </c>
      <c r="O67" s="68">
        <v>0</v>
      </c>
      <c r="P67" s="411"/>
      <c r="Q67" s="412">
        <f t="shared" si="0"/>
        <v>0</v>
      </c>
      <c r="R67" s="69">
        <v>-0.4</v>
      </c>
      <c r="S67" s="70">
        <v>0.52</v>
      </c>
      <c r="T67" s="69">
        <v>5.2</v>
      </c>
      <c r="U67" s="71">
        <v>7.1</v>
      </c>
      <c r="V67" s="71">
        <v>3</v>
      </c>
      <c r="W67" s="72">
        <f t="shared" si="5"/>
        <v>21.299999999999997</v>
      </c>
    </row>
    <row r="68" spans="1:23" s="72" customFormat="1" x14ac:dyDescent="0.25">
      <c r="A68" s="65"/>
      <c r="B68" s="21">
        <v>2020</v>
      </c>
      <c r="C68" s="66" t="s">
        <v>32</v>
      </c>
      <c r="D68" s="66">
        <v>3</v>
      </c>
      <c r="E68" s="66" t="s">
        <v>56</v>
      </c>
      <c r="F68" s="22" t="s">
        <v>30</v>
      </c>
      <c r="G68" s="66">
        <v>41</v>
      </c>
      <c r="H68" s="66">
        <v>41</v>
      </c>
      <c r="I68" s="22" t="s">
        <v>48</v>
      </c>
      <c r="J68" s="13" t="s">
        <v>49</v>
      </c>
      <c r="K68" s="36">
        <v>107</v>
      </c>
      <c r="L68" s="42">
        <v>36</v>
      </c>
      <c r="M68" s="67">
        <f t="shared" si="9"/>
        <v>3.5835189384561099</v>
      </c>
      <c r="N68" s="74">
        <v>1</v>
      </c>
      <c r="O68" s="68">
        <v>1</v>
      </c>
      <c r="P68" s="411">
        <f t="shared" si="3"/>
        <v>0</v>
      </c>
      <c r="Q68" s="412">
        <f t="shared" si="0"/>
        <v>2.7777777777777776E-2</v>
      </c>
      <c r="R68" s="69">
        <v>7</v>
      </c>
      <c r="S68" s="70">
        <v>0.46</v>
      </c>
      <c r="T68" s="69">
        <v>10.199999999999999</v>
      </c>
      <c r="U68" s="71">
        <v>7.9</v>
      </c>
      <c r="V68" s="71">
        <v>4</v>
      </c>
      <c r="W68" s="72">
        <f t="shared" si="5"/>
        <v>31.6</v>
      </c>
    </row>
    <row r="69" spans="1:23" s="72" customFormat="1" x14ac:dyDescent="0.25">
      <c r="A69" s="65"/>
      <c r="B69" s="21">
        <v>2020</v>
      </c>
      <c r="C69" s="66" t="s">
        <v>35</v>
      </c>
      <c r="D69" s="66">
        <v>4</v>
      </c>
      <c r="E69" s="66" t="s">
        <v>56</v>
      </c>
      <c r="F69" s="22" t="s">
        <v>30</v>
      </c>
      <c r="G69" s="66">
        <v>41</v>
      </c>
      <c r="H69" s="66">
        <v>41</v>
      </c>
      <c r="I69" s="22" t="s">
        <v>48</v>
      </c>
      <c r="J69" s="13" t="s">
        <v>49</v>
      </c>
      <c r="K69" s="36">
        <v>201</v>
      </c>
      <c r="L69" s="42">
        <v>90</v>
      </c>
      <c r="M69" s="67">
        <f t="shared" si="9"/>
        <v>4.499809670330265</v>
      </c>
      <c r="N69" s="74">
        <v>1</v>
      </c>
      <c r="O69" s="68">
        <v>0</v>
      </c>
      <c r="P69" s="411"/>
      <c r="Q69" s="412">
        <f t="shared" si="0"/>
        <v>0</v>
      </c>
      <c r="R69" s="69">
        <v>16.3</v>
      </c>
      <c r="S69" s="70">
        <v>0.37</v>
      </c>
      <c r="T69" s="69">
        <v>13.5</v>
      </c>
      <c r="U69" s="71">
        <v>9</v>
      </c>
      <c r="V69" s="71">
        <v>6</v>
      </c>
      <c r="W69" s="72">
        <f t="shared" si="5"/>
        <v>54</v>
      </c>
    </row>
    <row r="70" spans="1:23" s="72" customFormat="1" x14ac:dyDescent="0.25">
      <c r="A70" s="65"/>
      <c r="B70" s="21">
        <v>2020</v>
      </c>
      <c r="C70" s="66" t="s">
        <v>37</v>
      </c>
      <c r="D70" s="66">
        <v>5</v>
      </c>
      <c r="E70" s="66" t="s">
        <v>56</v>
      </c>
      <c r="F70" s="22" t="s">
        <v>30</v>
      </c>
      <c r="G70" s="66">
        <v>41</v>
      </c>
      <c r="H70" s="66">
        <v>41</v>
      </c>
      <c r="I70" s="22" t="s">
        <v>48</v>
      </c>
      <c r="J70" s="13" t="s">
        <v>49</v>
      </c>
      <c r="K70" s="36">
        <v>235</v>
      </c>
      <c r="L70" s="42">
        <v>34</v>
      </c>
      <c r="M70" s="67">
        <f t="shared" si="9"/>
        <v>3.5263605246161616</v>
      </c>
      <c r="N70" s="74">
        <v>1</v>
      </c>
      <c r="O70" s="68">
        <v>0</v>
      </c>
      <c r="P70" s="411"/>
      <c r="Q70" s="412">
        <f t="shared" si="0"/>
        <v>0</v>
      </c>
      <c r="R70" s="69">
        <v>23.2</v>
      </c>
      <c r="S70" s="70">
        <v>0.39</v>
      </c>
      <c r="T70" s="69">
        <v>27.6</v>
      </c>
      <c r="U70" s="71">
        <v>9.5</v>
      </c>
      <c r="V70" s="71">
        <v>8</v>
      </c>
      <c r="W70" s="72">
        <f t="shared" si="5"/>
        <v>76</v>
      </c>
    </row>
    <row r="71" spans="1:23" s="72" customFormat="1" x14ac:dyDescent="0.25">
      <c r="A71" s="65"/>
      <c r="B71" s="21">
        <v>2020</v>
      </c>
      <c r="C71" s="66" t="s">
        <v>39</v>
      </c>
      <c r="D71" s="66">
        <v>6</v>
      </c>
      <c r="E71" s="66" t="s">
        <v>56</v>
      </c>
      <c r="F71" s="22" t="s">
        <v>30</v>
      </c>
      <c r="G71" s="66">
        <v>41</v>
      </c>
      <c r="H71" s="66">
        <v>41</v>
      </c>
      <c r="I71" s="22" t="s">
        <v>48</v>
      </c>
      <c r="J71" s="13" t="s">
        <v>49</v>
      </c>
      <c r="K71" s="36"/>
      <c r="L71" s="42"/>
      <c r="M71" s="67"/>
      <c r="N71" s="74"/>
      <c r="O71" s="68"/>
      <c r="P71" s="411"/>
      <c r="Q71" s="412"/>
      <c r="R71" s="69">
        <v>27.3</v>
      </c>
      <c r="S71" s="70">
        <v>0.47</v>
      </c>
      <c r="T71" s="69">
        <v>47.2</v>
      </c>
      <c r="U71" s="71">
        <v>9.6999999999999993</v>
      </c>
      <c r="V71" s="71">
        <v>9</v>
      </c>
      <c r="W71" s="72">
        <f t="shared" si="5"/>
        <v>87.3</v>
      </c>
    </row>
    <row r="72" spans="1:23" s="72" customFormat="1" x14ac:dyDescent="0.25">
      <c r="A72" s="65"/>
      <c r="B72" s="21">
        <v>2020</v>
      </c>
      <c r="C72" s="66" t="s">
        <v>40</v>
      </c>
      <c r="D72" s="66">
        <v>7</v>
      </c>
      <c r="E72" s="66" t="s">
        <v>56</v>
      </c>
      <c r="F72" s="22" t="s">
        <v>30</v>
      </c>
      <c r="G72" s="66">
        <v>41</v>
      </c>
      <c r="H72" s="66">
        <v>41</v>
      </c>
      <c r="I72" s="22" t="s">
        <v>48</v>
      </c>
      <c r="J72" s="13" t="s">
        <v>49</v>
      </c>
      <c r="K72" s="36"/>
      <c r="L72" s="42"/>
      <c r="M72" s="67"/>
      <c r="N72" s="74"/>
      <c r="O72" s="68"/>
      <c r="P72" s="411"/>
      <c r="Q72" s="412"/>
      <c r="R72" s="69">
        <v>28.5</v>
      </c>
      <c r="S72" s="70">
        <v>0.61</v>
      </c>
      <c r="T72" s="69">
        <v>106.5</v>
      </c>
      <c r="U72" s="71">
        <v>8.5</v>
      </c>
      <c r="V72" s="71">
        <v>10</v>
      </c>
      <c r="W72" s="72">
        <f t="shared" si="5"/>
        <v>85</v>
      </c>
    </row>
    <row r="73" spans="1:23" s="72" customFormat="1" x14ac:dyDescent="0.25">
      <c r="A73" s="65"/>
      <c r="B73" s="21">
        <v>2020</v>
      </c>
      <c r="C73" s="66" t="s">
        <v>41</v>
      </c>
      <c r="D73" s="66">
        <v>8</v>
      </c>
      <c r="E73" s="66" t="s">
        <v>56</v>
      </c>
      <c r="F73" s="22" t="s">
        <v>30</v>
      </c>
      <c r="G73" s="66">
        <v>41</v>
      </c>
      <c r="H73" s="66">
        <v>41</v>
      </c>
      <c r="I73" s="22" t="s">
        <v>48</v>
      </c>
      <c r="J73" s="13" t="s">
        <v>49</v>
      </c>
      <c r="K73" s="36"/>
      <c r="L73" s="42"/>
      <c r="M73" s="67"/>
      <c r="N73" s="74"/>
      <c r="O73" s="68"/>
      <c r="P73" s="411"/>
      <c r="Q73" s="412"/>
      <c r="R73" s="69">
        <v>26.4</v>
      </c>
      <c r="S73" s="70">
        <v>0.66</v>
      </c>
      <c r="T73" s="69">
        <v>109.1</v>
      </c>
      <c r="U73" s="71">
        <v>8.1999999999999993</v>
      </c>
      <c r="V73" s="71">
        <v>9</v>
      </c>
      <c r="W73" s="72">
        <f t="shared" si="5"/>
        <v>73.8</v>
      </c>
    </row>
    <row r="74" spans="1:23" s="72" customFormat="1" x14ac:dyDescent="0.25">
      <c r="A74" s="65"/>
      <c r="B74" s="21">
        <v>2020</v>
      </c>
      <c r="C74" s="66" t="s">
        <v>42</v>
      </c>
      <c r="D74" s="66">
        <v>9</v>
      </c>
      <c r="E74" s="66" t="s">
        <v>56</v>
      </c>
      <c r="F74" s="22" t="s">
        <v>30</v>
      </c>
      <c r="G74" s="66">
        <v>41</v>
      </c>
      <c r="H74" s="66">
        <v>41</v>
      </c>
      <c r="I74" s="22" t="s">
        <v>48</v>
      </c>
      <c r="J74" s="13" t="s">
        <v>49</v>
      </c>
      <c r="K74" s="36"/>
      <c r="L74" s="42"/>
      <c r="M74" s="67"/>
      <c r="N74" s="74"/>
      <c r="O74" s="68"/>
      <c r="P74" s="411"/>
      <c r="Q74" s="412"/>
      <c r="R74" s="69">
        <v>21.2</v>
      </c>
      <c r="S74" s="70">
        <v>0.62</v>
      </c>
      <c r="T74" s="69">
        <v>47.4</v>
      </c>
      <c r="U74" s="71">
        <v>8.4</v>
      </c>
      <c r="V74" s="71">
        <v>7</v>
      </c>
      <c r="W74" s="72">
        <f t="shared" si="5"/>
        <v>58.800000000000004</v>
      </c>
    </row>
    <row r="75" spans="1:23" s="72" customFormat="1" x14ac:dyDescent="0.25">
      <c r="A75" s="65"/>
      <c r="B75" s="21">
        <v>2020</v>
      </c>
      <c r="C75" s="66" t="s">
        <v>44</v>
      </c>
      <c r="D75" s="66">
        <v>10</v>
      </c>
      <c r="E75" s="66" t="s">
        <v>56</v>
      </c>
      <c r="F75" s="22" t="s">
        <v>30</v>
      </c>
      <c r="G75" s="66">
        <v>41</v>
      </c>
      <c r="H75" s="66">
        <v>41</v>
      </c>
      <c r="I75" s="22" t="s">
        <v>48</v>
      </c>
      <c r="J75" s="13" t="s">
        <v>49</v>
      </c>
      <c r="K75" s="36"/>
      <c r="L75" s="42"/>
      <c r="M75" s="67"/>
      <c r="N75" s="74"/>
      <c r="O75" s="68"/>
      <c r="P75" s="411"/>
      <c r="Q75" s="412"/>
      <c r="R75" s="69">
        <v>14.1</v>
      </c>
      <c r="S75" s="70">
        <v>0.59</v>
      </c>
      <c r="T75" s="69">
        <v>20.7</v>
      </c>
      <c r="U75" s="71">
        <v>7.9</v>
      </c>
      <c r="V75" s="71">
        <v>4</v>
      </c>
      <c r="W75" s="72">
        <f t="shared" si="5"/>
        <v>31.6</v>
      </c>
    </row>
    <row r="76" spans="1:23" s="72" customFormat="1" x14ac:dyDescent="0.25">
      <c r="A76" s="65"/>
      <c r="B76" s="21">
        <v>2020</v>
      </c>
      <c r="C76" s="66" t="s">
        <v>50</v>
      </c>
      <c r="D76" s="66">
        <v>11</v>
      </c>
      <c r="E76" s="66" t="s">
        <v>56</v>
      </c>
      <c r="F76" s="22" t="s">
        <v>30</v>
      </c>
      <c r="G76" s="66">
        <v>41</v>
      </c>
      <c r="H76" s="66">
        <v>41</v>
      </c>
      <c r="I76" s="22" t="s">
        <v>48</v>
      </c>
      <c r="J76" s="13" t="s">
        <v>49</v>
      </c>
      <c r="K76" s="36"/>
      <c r="L76" s="42"/>
      <c r="M76" s="67"/>
      <c r="N76" s="74"/>
      <c r="O76" s="68"/>
      <c r="P76" s="411"/>
      <c r="Q76" s="412"/>
      <c r="R76" s="69">
        <v>4.4000000000000004</v>
      </c>
      <c r="S76" s="70">
        <v>0.59</v>
      </c>
      <c r="T76" s="69">
        <v>6.2</v>
      </c>
      <c r="U76" s="71">
        <v>6.5</v>
      </c>
      <c r="V76" s="71">
        <v>2</v>
      </c>
      <c r="W76" s="72">
        <f>U76*V76</f>
        <v>13</v>
      </c>
    </row>
    <row r="77" spans="1:23" s="72" customFormat="1" x14ac:dyDescent="0.25">
      <c r="A77" s="65"/>
      <c r="B77" s="21">
        <v>2020</v>
      </c>
      <c r="C77" s="66" t="s">
        <v>46</v>
      </c>
      <c r="D77" s="66">
        <v>12</v>
      </c>
      <c r="E77" s="66" t="s">
        <v>56</v>
      </c>
      <c r="F77" s="22" t="s">
        <v>30</v>
      </c>
      <c r="G77" s="66">
        <v>41</v>
      </c>
      <c r="H77" s="66">
        <v>41</v>
      </c>
      <c r="I77" s="22" t="s">
        <v>48</v>
      </c>
      <c r="J77" s="13" t="s">
        <v>49</v>
      </c>
      <c r="K77" s="36"/>
      <c r="L77" s="42"/>
      <c r="M77" s="67"/>
      <c r="N77" s="74"/>
      <c r="O77" s="68"/>
      <c r="P77" s="411"/>
      <c r="Q77" s="412"/>
      <c r="R77" s="69">
        <v>-3.2</v>
      </c>
      <c r="S77" s="70">
        <v>0.59</v>
      </c>
      <c r="T77" s="69">
        <v>1.8</v>
      </c>
      <c r="U77" s="71">
        <v>5.5</v>
      </c>
      <c r="V77" s="71">
        <v>1</v>
      </c>
      <c r="W77" s="72">
        <v>5.5</v>
      </c>
    </row>
    <row r="78" spans="1:23" s="36" customFormat="1" x14ac:dyDescent="0.25">
      <c r="A78" s="11">
        <v>-7</v>
      </c>
      <c r="B78" s="21">
        <v>2020</v>
      </c>
      <c r="C78" s="39" t="s">
        <v>22</v>
      </c>
      <c r="D78" s="39">
        <v>1</v>
      </c>
      <c r="E78" s="39" t="s">
        <v>57</v>
      </c>
      <c r="F78" s="22" t="s">
        <v>30</v>
      </c>
      <c r="G78" s="39">
        <v>22</v>
      </c>
      <c r="H78" s="39">
        <v>22</v>
      </c>
      <c r="I78" s="22" t="s">
        <v>58</v>
      </c>
      <c r="J78" s="125" t="s">
        <v>26</v>
      </c>
      <c r="K78" s="36">
        <v>13</v>
      </c>
      <c r="L78" s="79">
        <v>13</v>
      </c>
      <c r="M78" s="73">
        <f t="shared" ref="M78:M82" si="10">LN(L78)</f>
        <v>2.5649493574615367</v>
      </c>
      <c r="N78" s="74">
        <v>0</v>
      </c>
      <c r="O78" s="74">
        <v>0</v>
      </c>
      <c r="P78" s="411"/>
      <c r="Q78" s="412">
        <f t="shared" ref="Q78:Q131" si="11">O78/L78</f>
        <v>0</v>
      </c>
      <c r="R78" s="32">
        <v>18.600000000000001</v>
      </c>
      <c r="S78" s="75">
        <v>0.74</v>
      </c>
      <c r="T78" s="32">
        <v>24.7</v>
      </c>
      <c r="U78" s="35">
        <v>4.5999999999999996</v>
      </c>
      <c r="V78" s="35">
        <v>7</v>
      </c>
      <c r="W78" s="36">
        <f t="shared" ref="W78:W137" si="12">U78*V78</f>
        <v>32.199999999999996</v>
      </c>
    </row>
    <row r="79" spans="1:23" s="36" customFormat="1" x14ac:dyDescent="0.25">
      <c r="A79" s="11"/>
      <c r="B79" s="21">
        <v>2020</v>
      </c>
      <c r="C79" s="39" t="s">
        <v>28</v>
      </c>
      <c r="D79" s="39">
        <v>2</v>
      </c>
      <c r="E79" s="39" t="s">
        <v>57</v>
      </c>
      <c r="F79" s="22" t="s">
        <v>30</v>
      </c>
      <c r="G79" s="39">
        <v>22</v>
      </c>
      <c r="H79" s="39">
        <v>22</v>
      </c>
      <c r="I79" s="22" t="s">
        <v>58</v>
      </c>
      <c r="J79" s="125" t="s">
        <v>26</v>
      </c>
      <c r="K79" s="36">
        <v>95</v>
      </c>
      <c r="L79" s="79">
        <v>82</v>
      </c>
      <c r="M79" s="73">
        <f t="shared" si="10"/>
        <v>4.4067192472642533</v>
      </c>
      <c r="N79" s="74">
        <v>2</v>
      </c>
      <c r="O79" s="74">
        <v>2</v>
      </c>
      <c r="P79" s="411">
        <f t="shared" ref="P79:P129" si="13">LN(O79)</f>
        <v>0.69314718055994529</v>
      </c>
      <c r="Q79" s="412">
        <f t="shared" si="11"/>
        <v>2.4390243902439025E-2</v>
      </c>
      <c r="R79" s="32">
        <v>18.899999999999999</v>
      </c>
      <c r="S79" s="75">
        <v>0.8</v>
      </c>
      <c r="T79" s="32">
        <v>54.4</v>
      </c>
      <c r="U79" s="35">
        <v>3.4</v>
      </c>
      <c r="V79" s="35">
        <v>9</v>
      </c>
      <c r="W79" s="36">
        <f t="shared" si="12"/>
        <v>30.599999999999998</v>
      </c>
    </row>
    <row r="80" spans="1:23" s="36" customFormat="1" x14ac:dyDescent="0.25">
      <c r="A80" s="11"/>
      <c r="B80" s="21">
        <v>2020</v>
      </c>
      <c r="C80" s="39" t="s">
        <v>32</v>
      </c>
      <c r="D80" s="39">
        <v>3</v>
      </c>
      <c r="E80" s="39" t="s">
        <v>57</v>
      </c>
      <c r="F80" s="22" t="s">
        <v>30</v>
      </c>
      <c r="G80" s="39">
        <v>22</v>
      </c>
      <c r="H80" s="39">
        <v>22</v>
      </c>
      <c r="I80" s="22" t="s">
        <v>58</v>
      </c>
      <c r="J80" s="125" t="s">
        <v>26</v>
      </c>
      <c r="K80" s="36">
        <v>714</v>
      </c>
      <c r="L80" s="79">
        <v>670</v>
      </c>
      <c r="M80" s="73">
        <f t="shared" si="10"/>
        <v>6.5072777123850116</v>
      </c>
      <c r="N80" s="74">
        <v>4</v>
      </c>
      <c r="O80" s="74">
        <v>2</v>
      </c>
      <c r="P80" s="411">
        <f t="shared" si="13"/>
        <v>0.69314718055994529</v>
      </c>
      <c r="Q80" s="412">
        <f t="shared" si="11"/>
        <v>2.9850746268656717E-3</v>
      </c>
      <c r="R80" s="32">
        <v>21.4</v>
      </c>
      <c r="S80" s="75">
        <v>0.82</v>
      </c>
      <c r="T80" s="32">
        <v>82.2</v>
      </c>
      <c r="U80" s="35">
        <v>2.9</v>
      </c>
      <c r="V80" s="35">
        <v>11</v>
      </c>
      <c r="W80" s="36">
        <f t="shared" si="12"/>
        <v>31.9</v>
      </c>
    </row>
    <row r="81" spans="1:23" s="36" customFormat="1" x14ac:dyDescent="0.25">
      <c r="A81" s="11"/>
      <c r="B81" s="21">
        <v>2020</v>
      </c>
      <c r="C81" s="39" t="s">
        <v>35</v>
      </c>
      <c r="D81" s="39">
        <v>4</v>
      </c>
      <c r="E81" s="39" t="s">
        <v>57</v>
      </c>
      <c r="F81" s="22" t="s">
        <v>30</v>
      </c>
      <c r="G81" s="39">
        <v>22</v>
      </c>
      <c r="H81" s="39">
        <v>22</v>
      </c>
      <c r="I81" s="22" t="s">
        <v>58</v>
      </c>
      <c r="J81" s="125" t="s">
        <v>26</v>
      </c>
      <c r="K81" s="36">
        <v>1037</v>
      </c>
      <c r="L81" s="42">
        <v>272</v>
      </c>
      <c r="M81" s="73">
        <f t="shared" si="10"/>
        <v>5.6058020662959978</v>
      </c>
      <c r="N81" s="74">
        <v>4</v>
      </c>
      <c r="O81" s="74">
        <v>0</v>
      </c>
      <c r="P81" s="411"/>
      <c r="Q81" s="412">
        <f t="shared" si="11"/>
        <v>0</v>
      </c>
      <c r="R81" s="32">
        <v>25</v>
      </c>
      <c r="S81" s="75">
        <v>0.83</v>
      </c>
      <c r="T81" s="32">
        <v>174.7</v>
      </c>
      <c r="U81" s="35">
        <v>3.4</v>
      </c>
      <c r="V81" s="35">
        <v>12</v>
      </c>
      <c r="W81" s="36">
        <f t="shared" si="12"/>
        <v>40.799999999999997</v>
      </c>
    </row>
    <row r="82" spans="1:23" s="36" customFormat="1" x14ac:dyDescent="0.25">
      <c r="A82" s="11"/>
      <c r="B82" s="21">
        <v>2020</v>
      </c>
      <c r="C82" s="39" t="s">
        <v>37</v>
      </c>
      <c r="D82" s="39">
        <v>5</v>
      </c>
      <c r="E82" s="39" t="s">
        <v>57</v>
      </c>
      <c r="F82" s="22" t="s">
        <v>30</v>
      </c>
      <c r="G82" s="39">
        <v>22</v>
      </c>
      <c r="H82" s="39">
        <v>22</v>
      </c>
      <c r="I82" s="22" t="s">
        <v>58</v>
      </c>
      <c r="J82" s="125" t="s">
        <v>26</v>
      </c>
      <c r="K82" s="36">
        <v>1084</v>
      </c>
      <c r="L82" s="42">
        <v>47</v>
      </c>
      <c r="M82" s="73">
        <f t="shared" si="10"/>
        <v>3.8501476017100584</v>
      </c>
      <c r="N82" s="74">
        <v>4</v>
      </c>
      <c r="O82" s="74">
        <v>0</v>
      </c>
      <c r="P82" s="411"/>
      <c r="Q82" s="412">
        <f t="shared" si="11"/>
        <v>0</v>
      </c>
      <c r="R82" s="32">
        <v>28.4</v>
      </c>
      <c r="S82" s="75">
        <v>0.83</v>
      </c>
      <c r="T82" s="32">
        <v>304.7</v>
      </c>
      <c r="U82" s="35">
        <v>4.5</v>
      </c>
      <c r="V82" s="35">
        <v>12</v>
      </c>
      <c r="W82" s="36">
        <f t="shared" si="12"/>
        <v>54</v>
      </c>
    </row>
    <row r="83" spans="1:23" s="36" customFormat="1" x14ac:dyDescent="0.25">
      <c r="A83" s="11"/>
      <c r="B83" s="21">
        <v>2020</v>
      </c>
      <c r="C83" s="39" t="s">
        <v>39</v>
      </c>
      <c r="D83" s="39">
        <v>6</v>
      </c>
      <c r="E83" s="39" t="s">
        <v>57</v>
      </c>
      <c r="F83" s="22" t="s">
        <v>30</v>
      </c>
      <c r="G83" s="39">
        <v>22</v>
      </c>
      <c r="H83" s="39">
        <v>22</v>
      </c>
      <c r="I83" s="22" t="s">
        <v>58</v>
      </c>
      <c r="J83" s="125" t="s">
        <v>26</v>
      </c>
      <c r="L83" s="42"/>
      <c r="M83" s="73"/>
      <c r="N83" s="74"/>
      <c r="O83" s="74"/>
      <c r="P83" s="411"/>
      <c r="Q83" s="412"/>
      <c r="R83" s="32">
        <v>30.2</v>
      </c>
      <c r="S83" s="75">
        <v>0.82</v>
      </c>
      <c r="T83" s="32">
        <v>456.1</v>
      </c>
      <c r="U83" s="35">
        <v>4.9000000000000004</v>
      </c>
      <c r="V83" s="35">
        <v>12</v>
      </c>
      <c r="W83" s="36">
        <f t="shared" si="12"/>
        <v>58.800000000000004</v>
      </c>
    </row>
    <row r="84" spans="1:23" s="36" customFormat="1" x14ac:dyDescent="0.25">
      <c r="A84" s="11"/>
      <c r="B84" s="21">
        <v>2020</v>
      </c>
      <c r="C84" s="39" t="s">
        <v>40</v>
      </c>
      <c r="D84" s="39">
        <v>7</v>
      </c>
      <c r="E84" s="39" t="s">
        <v>57</v>
      </c>
      <c r="F84" s="22" t="s">
        <v>30</v>
      </c>
      <c r="G84" s="39">
        <v>22</v>
      </c>
      <c r="H84" s="39">
        <v>22</v>
      </c>
      <c r="I84" s="22" t="s">
        <v>58</v>
      </c>
      <c r="J84" s="125" t="s">
        <v>26</v>
      </c>
      <c r="L84" s="42"/>
      <c r="M84" s="73"/>
      <c r="N84" s="74"/>
      <c r="O84" s="74"/>
      <c r="P84" s="411"/>
      <c r="Q84" s="412"/>
      <c r="R84" s="32">
        <v>31.4</v>
      </c>
      <c r="S84" s="75">
        <v>0.81</v>
      </c>
      <c r="T84" s="32">
        <v>376.5</v>
      </c>
      <c r="U84" s="35">
        <v>6.8</v>
      </c>
      <c r="V84" s="35">
        <v>12</v>
      </c>
      <c r="W84" s="36">
        <f t="shared" si="12"/>
        <v>81.599999999999994</v>
      </c>
    </row>
    <row r="85" spans="1:23" s="36" customFormat="1" x14ac:dyDescent="0.25">
      <c r="A85" s="11"/>
      <c r="B85" s="21">
        <v>2020</v>
      </c>
      <c r="C85" s="39" t="s">
        <v>41</v>
      </c>
      <c r="D85" s="39">
        <v>8</v>
      </c>
      <c r="E85" s="39" t="s">
        <v>57</v>
      </c>
      <c r="F85" s="22" t="s">
        <v>30</v>
      </c>
      <c r="G85" s="39">
        <v>22</v>
      </c>
      <c r="H85" s="39">
        <v>22</v>
      </c>
      <c r="I85" s="22" t="s">
        <v>58</v>
      </c>
      <c r="J85" s="125" t="s">
        <v>26</v>
      </c>
      <c r="L85" s="42"/>
      <c r="M85" s="73"/>
      <c r="N85" s="74"/>
      <c r="O85" s="74"/>
      <c r="P85" s="411"/>
      <c r="Q85" s="412"/>
      <c r="R85" s="32">
        <v>31.1</v>
      </c>
      <c r="S85" s="75">
        <v>0.81</v>
      </c>
      <c r="T85" s="32">
        <v>432.2</v>
      </c>
      <c r="U85" s="35">
        <v>6.1</v>
      </c>
      <c r="V85" s="35">
        <v>12</v>
      </c>
      <c r="W85" s="36">
        <f t="shared" si="12"/>
        <v>73.199999999999989</v>
      </c>
    </row>
    <row r="86" spans="1:23" s="36" customFormat="1" x14ac:dyDescent="0.25">
      <c r="A86" s="11"/>
      <c r="B86" s="21">
        <v>2020</v>
      </c>
      <c r="C86" s="39" t="s">
        <v>42</v>
      </c>
      <c r="D86" s="39">
        <v>9</v>
      </c>
      <c r="E86" s="39" t="s">
        <v>57</v>
      </c>
      <c r="F86" s="22" t="s">
        <v>30</v>
      </c>
      <c r="G86" s="39">
        <v>22</v>
      </c>
      <c r="H86" s="39">
        <v>22</v>
      </c>
      <c r="I86" s="22" t="s">
        <v>58</v>
      </c>
      <c r="J86" s="125" t="s">
        <v>26</v>
      </c>
      <c r="L86" s="42"/>
      <c r="M86" s="73"/>
      <c r="N86" s="74"/>
      <c r="O86" s="74"/>
      <c r="P86" s="411"/>
      <c r="Q86" s="412"/>
      <c r="R86" s="32">
        <v>30.1</v>
      </c>
      <c r="S86" s="75">
        <v>0.78</v>
      </c>
      <c r="T86" s="32">
        <v>327.60000000000002</v>
      </c>
      <c r="U86" s="35">
        <v>5.7</v>
      </c>
      <c r="V86" s="35">
        <v>11</v>
      </c>
      <c r="W86" s="36">
        <f t="shared" si="12"/>
        <v>62.7</v>
      </c>
    </row>
    <row r="87" spans="1:23" s="36" customFormat="1" x14ac:dyDescent="0.25">
      <c r="A87" s="11"/>
      <c r="B87" s="21">
        <v>2020</v>
      </c>
      <c r="C87" s="39" t="s">
        <v>44</v>
      </c>
      <c r="D87" s="39">
        <v>10</v>
      </c>
      <c r="E87" s="39" t="s">
        <v>57</v>
      </c>
      <c r="F87" s="22" t="s">
        <v>30</v>
      </c>
      <c r="G87" s="39">
        <v>22</v>
      </c>
      <c r="H87" s="39">
        <v>22</v>
      </c>
      <c r="I87" s="22" t="s">
        <v>58</v>
      </c>
      <c r="J87" s="125" t="s">
        <v>26</v>
      </c>
      <c r="L87" s="42"/>
      <c r="M87" s="73"/>
      <c r="N87" s="74"/>
      <c r="O87" s="74"/>
      <c r="P87" s="411"/>
      <c r="Q87" s="412"/>
      <c r="R87" s="32">
        <v>27.8</v>
      </c>
      <c r="S87" s="75">
        <v>0.73</v>
      </c>
      <c r="T87" s="32">
        <v>100.9</v>
      </c>
      <c r="U87" s="35">
        <v>6.3</v>
      </c>
      <c r="V87" s="35">
        <v>9</v>
      </c>
      <c r="W87" s="36">
        <f t="shared" si="12"/>
        <v>56.699999999999996</v>
      </c>
    </row>
    <row r="88" spans="1:23" s="36" customFormat="1" x14ac:dyDescent="0.25">
      <c r="A88" s="11"/>
      <c r="B88" s="21">
        <v>2020</v>
      </c>
      <c r="C88" s="39" t="s">
        <v>50</v>
      </c>
      <c r="D88" s="39">
        <v>11</v>
      </c>
      <c r="E88" s="39" t="s">
        <v>57</v>
      </c>
      <c r="F88" s="22" t="s">
        <v>30</v>
      </c>
      <c r="G88" s="39">
        <v>22</v>
      </c>
      <c r="H88" s="39">
        <v>22</v>
      </c>
      <c r="I88" s="22" t="s">
        <v>58</v>
      </c>
      <c r="J88" s="125" t="s">
        <v>26</v>
      </c>
      <c r="L88" s="42"/>
      <c r="M88" s="73"/>
      <c r="N88" s="74"/>
      <c r="O88" s="74"/>
      <c r="P88" s="411"/>
      <c r="Q88" s="412"/>
      <c r="R88" s="32">
        <v>24.1</v>
      </c>
      <c r="S88" s="75">
        <v>0.71</v>
      </c>
      <c r="T88" s="32">
        <v>37.6</v>
      </c>
      <c r="U88" s="35">
        <v>6</v>
      </c>
      <c r="V88" s="35">
        <v>7</v>
      </c>
      <c r="W88" s="36">
        <f>U88*V88</f>
        <v>42</v>
      </c>
    </row>
    <row r="89" spans="1:23" s="36" customFormat="1" x14ac:dyDescent="0.25">
      <c r="A89" s="11"/>
      <c r="B89" s="21">
        <v>2020</v>
      </c>
      <c r="C89" s="39" t="s">
        <v>46</v>
      </c>
      <c r="D89" s="39">
        <v>12</v>
      </c>
      <c r="E89" s="39" t="s">
        <v>57</v>
      </c>
      <c r="F89" s="22" t="s">
        <v>30</v>
      </c>
      <c r="G89" s="39">
        <v>22</v>
      </c>
      <c r="H89" s="39">
        <v>22</v>
      </c>
      <c r="I89" s="22" t="s">
        <v>58</v>
      </c>
      <c r="J89" s="125" t="s">
        <v>26</v>
      </c>
      <c r="L89" s="42"/>
      <c r="M89" s="73"/>
      <c r="N89" s="74"/>
      <c r="O89" s="74"/>
      <c r="P89" s="411"/>
      <c r="Q89" s="412"/>
      <c r="R89" s="32">
        <v>20.2</v>
      </c>
      <c r="S89" s="75">
        <v>0.69</v>
      </c>
      <c r="T89" s="32">
        <v>26.8</v>
      </c>
      <c r="U89" s="35">
        <v>5.6</v>
      </c>
      <c r="V89" s="35">
        <v>7</v>
      </c>
      <c r="W89" s="36">
        <f>U89*V89</f>
        <v>39.199999999999996</v>
      </c>
    </row>
    <row r="90" spans="1:23" s="21" customFormat="1" x14ac:dyDescent="0.25">
      <c r="A90" s="20">
        <v>-8</v>
      </c>
      <c r="B90" s="21">
        <v>2020</v>
      </c>
      <c r="C90" s="22" t="s">
        <v>22</v>
      </c>
      <c r="D90" s="22">
        <v>1</v>
      </c>
      <c r="E90" s="22" t="s">
        <v>59</v>
      </c>
      <c r="F90" s="22" t="s">
        <v>30</v>
      </c>
      <c r="G90" s="22">
        <v>25.5</v>
      </c>
      <c r="H90" s="22">
        <v>25.5</v>
      </c>
      <c r="I90" s="22" t="s">
        <v>58</v>
      </c>
      <c r="J90" s="125" t="s">
        <v>26</v>
      </c>
      <c r="K90" s="36">
        <v>10</v>
      </c>
      <c r="L90" s="79">
        <v>10</v>
      </c>
      <c r="M90" s="15">
        <f t="shared" ref="M90:M94" si="14">LN(L90)</f>
        <v>2.3025850929940459</v>
      </c>
      <c r="N90" s="74">
        <v>0</v>
      </c>
      <c r="O90" s="16">
        <v>0</v>
      </c>
      <c r="P90" s="411"/>
      <c r="Q90" s="412">
        <f t="shared" si="11"/>
        <v>0</v>
      </c>
      <c r="R90" s="55">
        <v>19.100000000000001</v>
      </c>
      <c r="S90" s="56">
        <v>0.78500000000000003</v>
      </c>
      <c r="T90" s="55">
        <v>83.2</v>
      </c>
      <c r="U90" s="25">
        <v>2.6</v>
      </c>
      <c r="V90" s="25">
        <v>6</v>
      </c>
      <c r="W90" s="21">
        <f t="shared" si="12"/>
        <v>15.600000000000001</v>
      </c>
    </row>
    <row r="91" spans="1:23" s="21" customFormat="1" x14ac:dyDescent="0.25">
      <c r="A91" s="20"/>
      <c r="B91" s="21">
        <v>2020</v>
      </c>
      <c r="C91" s="22" t="s">
        <v>28</v>
      </c>
      <c r="D91" s="22">
        <v>2</v>
      </c>
      <c r="E91" s="22" t="s">
        <v>59</v>
      </c>
      <c r="F91" s="22" t="s">
        <v>30</v>
      </c>
      <c r="G91" s="22">
        <v>25.5</v>
      </c>
      <c r="H91" s="22">
        <v>25.5</v>
      </c>
      <c r="I91" s="22" t="s">
        <v>58</v>
      </c>
      <c r="J91" s="125" t="s">
        <v>26</v>
      </c>
      <c r="K91" s="36">
        <v>39</v>
      </c>
      <c r="L91" s="79">
        <v>29</v>
      </c>
      <c r="M91" s="15">
        <f t="shared" si="14"/>
        <v>3.3672958299864741</v>
      </c>
      <c r="N91" s="74">
        <v>1</v>
      </c>
      <c r="O91" s="16">
        <v>1</v>
      </c>
      <c r="P91" s="411">
        <f t="shared" si="13"/>
        <v>0</v>
      </c>
      <c r="Q91" s="412">
        <f t="shared" si="11"/>
        <v>3.4482758620689655E-2</v>
      </c>
      <c r="R91" s="55">
        <v>19.600000000000001</v>
      </c>
      <c r="S91" s="56">
        <v>0.80600000000000005</v>
      </c>
      <c r="T91" s="55">
        <v>170.3</v>
      </c>
      <c r="U91" s="25">
        <v>2.5</v>
      </c>
      <c r="V91" s="25">
        <v>8</v>
      </c>
      <c r="W91" s="21">
        <f t="shared" si="12"/>
        <v>20</v>
      </c>
    </row>
    <row r="92" spans="1:23" s="21" customFormat="1" x14ac:dyDescent="0.25">
      <c r="A92" s="20"/>
      <c r="B92" s="21">
        <v>2020</v>
      </c>
      <c r="C92" s="22" t="s">
        <v>32</v>
      </c>
      <c r="D92" s="22">
        <v>3</v>
      </c>
      <c r="E92" s="22" t="s">
        <v>59</v>
      </c>
      <c r="F92" s="22" t="s">
        <v>30</v>
      </c>
      <c r="G92" s="22">
        <v>25.5</v>
      </c>
      <c r="H92" s="22">
        <v>25.5</v>
      </c>
      <c r="I92" s="22" t="s">
        <v>58</v>
      </c>
      <c r="J92" s="125" t="s">
        <v>26</v>
      </c>
      <c r="K92" s="36">
        <v>322</v>
      </c>
      <c r="L92" s="38">
        <v>290</v>
      </c>
      <c r="M92" s="15">
        <f t="shared" si="14"/>
        <v>5.6698809229805196</v>
      </c>
      <c r="N92" s="74">
        <v>5</v>
      </c>
      <c r="O92" s="16">
        <v>4</v>
      </c>
      <c r="P92" s="411">
        <f t="shared" si="13"/>
        <v>1.3862943611198906</v>
      </c>
      <c r="Q92" s="412">
        <f t="shared" si="11"/>
        <v>1.3793103448275862E-2</v>
      </c>
      <c r="R92" s="55">
        <v>22.1</v>
      </c>
      <c r="S92" s="56">
        <v>0.79500000000000004</v>
      </c>
      <c r="T92" s="55">
        <v>180.4</v>
      </c>
      <c r="U92" s="25">
        <v>2.9</v>
      </c>
      <c r="V92" s="25">
        <v>10</v>
      </c>
      <c r="W92" s="21">
        <f t="shared" si="12"/>
        <v>29</v>
      </c>
    </row>
    <row r="93" spans="1:23" s="21" customFormat="1" x14ac:dyDescent="0.25">
      <c r="A93" s="20"/>
      <c r="B93" s="21">
        <v>2020</v>
      </c>
      <c r="C93" s="22" t="s">
        <v>35</v>
      </c>
      <c r="D93" s="22">
        <v>4</v>
      </c>
      <c r="E93" s="22" t="s">
        <v>59</v>
      </c>
      <c r="F93" s="22" t="s">
        <v>30</v>
      </c>
      <c r="G93" s="22">
        <v>25.5</v>
      </c>
      <c r="H93" s="22">
        <v>25.5</v>
      </c>
      <c r="I93" s="22" t="s">
        <v>58</v>
      </c>
      <c r="J93" s="125" t="s">
        <v>26</v>
      </c>
      <c r="K93" s="36">
        <v>429</v>
      </c>
      <c r="L93" s="42">
        <v>100</v>
      </c>
      <c r="M93" s="15">
        <f t="shared" si="14"/>
        <v>4.6051701859880918</v>
      </c>
      <c r="N93" s="74">
        <v>6</v>
      </c>
      <c r="O93" s="16">
        <v>1</v>
      </c>
      <c r="P93" s="411">
        <f t="shared" si="13"/>
        <v>0</v>
      </c>
      <c r="Q93" s="412">
        <f t="shared" si="11"/>
        <v>0.01</v>
      </c>
      <c r="R93" s="55">
        <v>25.7</v>
      </c>
      <c r="S93" s="56">
        <v>0.77800000000000002</v>
      </c>
      <c r="T93" s="55">
        <v>177.8</v>
      </c>
      <c r="U93" s="25">
        <v>3.1</v>
      </c>
      <c r="V93" s="25">
        <v>11</v>
      </c>
      <c r="W93" s="21">
        <f t="shared" si="12"/>
        <v>34.1</v>
      </c>
    </row>
    <row r="94" spans="1:23" s="21" customFormat="1" x14ac:dyDescent="0.25">
      <c r="A94" s="20"/>
      <c r="B94" s="21">
        <v>2020</v>
      </c>
      <c r="C94" s="22" t="s">
        <v>37</v>
      </c>
      <c r="D94" s="22">
        <v>5</v>
      </c>
      <c r="E94" s="22" t="s">
        <v>59</v>
      </c>
      <c r="F94" s="22" t="s">
        <v>30</v>
      </c>
      <c r="G94" s="22">
        <v>25.5</v>
      </c>
      <c r="H94" s="22">
        <v>25.5</v>
      </c>
      <c r="I94" s="22" t="s">
        <v>58</v>
      </c>
      <c r="J94" s="125" t="s">
        <v>26</v>
      </c>
      <c r="K94" s="36">
        <v>442</v>
      </c>
      <c r="L94" s="42">
        <v>13</v>
      </c>
      <c r="M94" s="15">
        <f t="shared" si="14"/>
        <v>2.5649493574615367</v>
      </c>
      <c r="N94" s="74">
        <v>7</v>
      </c>
      <c r="O94" s="16">
        <v>1</v>
      </c>
      <c r="P94" s="411">
        <f t="shared" si="13"/>
        <v>0</v>
      </c>
      <c r="Q94" s="412">
        <f t="shared" si="11"/>
        <v>7.6923076923076927E-2</v>
      </c>
      <c r="R94" s="55">
        <v>29.2</v>
      </c>
      <c r="S94" s="56">
        <v>0.76600000000000001</v>
      </c>
      <c r="T94" s="55">
        <v>234.5</v>
      </c>
      <c r="U94" s="25">
        <v>3.7</v>
      </c>
      <c r="V94" s="25">
        <v>12</v>
      </c>
      <c r="W94" s="21">
        <f t="shared" si="12"/>
        <v>44.400000000000006</v>
      </c>
    </row>
    <row r="95" spans="1:23" s="21" customFormat="1" x14ac:dyDescent="0.25">
      <c r="A95" s="20"/>
      <c r="B95" s="21">
        <v>2020</v>
      </c>
      <c r="C95" s="22" t="s">
        <v>39</v>
      </c>
      <c r="D95" s="22">
        <v>6</v>
      </c>
      <c r="E95" s="22" t="s">
        <v>59</v>
      </c>
      <c r="F95" s="22" t="s">
        <v>30</v>
      </c>
      <c r="G95" s="22">
        <v>25.5</v>
      </c>
      <c r="H95" s="22">
        <v>25.5</v>
      </c>
      <c r="I95" s="22" t="s">
        <v>58</v>
      </c>
      <c r="J95" s="125" t="s">
        <v>26</v>
      </c>
      <c r="K95" s="36"/>
      <c r="L95" s="42"/>
      <c r="M95" s="15"/>
      <c r="N95" s="74"/>
      <c r="O95" s="16"/>
      <c r="P95" s="411"/>
      <c r="Q95" s="412"/>
      <c r="R95" s="55">
        <v>32</v>
      </c>
      <c r="S95" s="56">
        <v>0.77300000000000002</v>
      </c>
      <c r="T95" s="55">
        <v>325.89999999999998</v>
      </c>
      <c r="U95" s="25">
        <v>4.0999999999999996</v>
      </c>
      <c r="V95" s="25">
        <v>12</v>
      </c>
      <c r="W95" s="21">
        <f t="shared" si="12"/>
        <v>49.199999999999996</v>
      </c>
    </row>
    <row r="96" spans="1:23" s="21" customFormat="1" x14ac:dyDescent="0.25">
      <c r="A96" s="20"/>
      <c r="B96" s="21">
        <v>2020</v>
      </c>
      <c r="C96" s="22" t="s">
        <v>40</v>
      </c>
      <c r="D96" s="22">
        <v>7</v>
      </c>
      <c r="E96" s="22" t="s">
        <v>59</v>
      </c>
      <c r="F96" s="22" t="s">
        <v>30</v>
      </c>
      <c r="G96" s="22">
        <v>25.5</v>
      </c>
      <c r="H96" s="22">
        <v>25.5</v>
      </c>
      <c r="I96" s="22" t="s">
        <v>58</v>
      </c>
      <c r="J96" s="125" t="s">
        <v>26</v>
      </c>
      <c r="K96" s="36"/>
      <c r="L96" s="42"/>
      <c r="M96" s="15"/>
      <c r="N96" s="74"/>
      <c r="O96" s="16"/>
      <c r="P96" s="411"/>
      <c r="Q96" s="412"/>
      <c r="R96" s="55">
        <v>34.299999999999997</v>
      </c>
      <c r="S96" s="56">
        <v>0.73</v>
      </c>
      <c r="T96" s="55">
        <v>245.1</v>
      </c>
      <c r="U96" s="25">
        <v>5.8</v>
      </c>
      <c r="V96" s="25">
        <v>12</v>
      </c>
      <c r="W96" s="21">
        <f t="shared" si="12"/>
        <v>69.599999999999994</v>
      </c>
    </row>
    <row r="97" spans="1:25" s="21" customFormat="1" x14ac:dyDescent="0.25">
      <c r="A97" s="20"/>
      <c r="B97" s="21">
        <v>2020</v>
      </c>
      <c r="C97" s="22" t="s">
        <v>41</v>
      </c>
      <c r="D97" s="22">
        <v>8</v>
      </c>
      <c r="E97" s="22" t="s">
        <v>59</v>
      </c>
      <c r="F97" s="22" t="s">
        <v>30</v>
      </c>
      <c r="G97" s="22">
        <v>25.5</v>
      </c>
      <c r="H97" s="22">
        <v>25.5</v>
      </c>
      <c r="I97" s="22" t="s">
        <v>58</v>
      </c>
      <c r="J97" s="125" t="s">
        <v>26</v>
      </c>
      <c r="K97" s="36"/>
      <c r="L97" s="42"/>
      <c r="M97" s="15"/>
      <c r="N97" s="74"/>
      <c r="O97" s="16"/>
      <c r="P97" s="411"/>
      <c r="Q97" s="412"/>
      <c r="R97" s="55">
        <v>33.799999999999997</v>
      </c>
      <c r="S97" s="56">
        <v>0.74099999999999999</v>
      </c>
      <c r="T97" s="55">
        <v>322.10000000000002</v>
      </c>
      <c r="U97" s="25">
        <v>6.1</v>
      </c>
      <c r="V97" s="25">
        <v>12</v>
      </c>
      <c r="W97" s="21">
        <f t="shared" si="12"/>
        <v>73.199999999999989</v>
      </c>
    </row>
    <row r="98" spans="1:25" s="21" customFormat="1" x14ac:dyDescent="0.25">
      <c r="A98" s="20"/>
      <c r="B98" s="21">
        <v>2020</v>
      </c>
      <c r="C98" s="22" t="s">
        <v>42</v>
      </c>
      <c r="D98" s="22">
        <v>9</v>
      </c>
      <c r="E98" s="22" t="s">
        <v>59</v>
      </c>
      <c r="F98" s="22" t="s">
        <v>30</v>
      </c>
      <c r="G98" s="22">
        <v>25.5</v>
      </c>
      <c r="H98" s="22">
        <v>25.5</v>
      </c>
      <c r="I98" s="22" t="s">
        <v>58</v>
      </c>
      <c r="J98" s="125" t="s">
        <v>26</v>
      </c>
      <c r="K98" s="36"/>
      <c r="L98" s="42"/>
      <c r="M98" s="15"/>
      <c r="N98" s="74"/>
      <c r="O98" s="16"/>
      <c r="P98" s="411"/>
      <c r="Q98" s="412"/>
      <c r="R98" s="55">
        <v>31.1</v>
      </c>
      <c r="S98" s="56">
        <v>0.75800000000000001</v>
      </c>
      <c r="T98" s="55">
        <v>360.5</v>
      </c>
      <c r="U98" s="25">
        <v>5.0999999999999996</v>
      </c>
      <c r="V98" s="25">
        <v>10</v>
      </c>
      <c r="W98" s="21">
        <f t="shared" si="12"/>
        <v>51</v>
      </c>
    </row>
    <row r="99" spans="1:25" s="21" customFormat="1" x14ac:dyDescent="0.25">
      <c r="A99" s="20"/>
      <c r="B99" s="21">
        <v>2020</v>
      </c>
      <c r="C99" s="22" t="s">
        <v>44</v>
      </c>
      <c r="D99" s="22">
        <v>10</v>
      </c>
      <c r="E99" s="22" t="s">
        <v>59</v>
      </c>
      <c r="F99" s="22" t="s">
        <v>30</v>
      </c>
      <c r="G99" s="22">
        <v>25.5</v>
      </c>
      <c r="H99" s="22">
        <v>25.5</v>
      </c>
      <c r="I99" s="22" t="s">
        <v>58</v>
      </c>
      <c r="J99" s="125" t="s">
        <v>26</v>
      </c>
      <c r="K99" s="36"/>
      <c r="L99" s="42"/>
      <c r="M99" s="15"/>
      <c r="N99" s="74"/>
      <c r="O99" s="16"/>
      <c r="P99" s="411"/>
      <c r="Q99" s="412"/>
      <c r="R99" s="55">
        <v>27.5</v>
      </c>
      <c r="S99" s="56">
        <v>0.753</v>
      </c>
      <c r="T99" s="21">
        <v>148.9</v>
      </c>
      <c r="U99" s="25">
        <v>4</v>
      </c>
      <c r="V99" s="25">
        <v>9</v>
      </c>
      <c r="W99" s="21">
        <f t="shared" si="12"/>
        <v>36</v>
      </c>
    </row>
    <row r="100" spans="1:25" s="21" customFormat="1" x14ac:dyDescent="0.25">
      <c r="B100" s="21">
        <v>2020</v>
      </c>
      <c r="C100" s="22" t="s">
        <v>50</v>
      </c>
      <c r="D100" s="22">
        <v>11</v>
      </c>
      <c r="E100" s="22" t="s">
        <v>59</v>
      </c>
      <c r="F100" s="22" t="s">
        <v>30</v>
      </c>
      <c r="G100" s="22">
        <v>25.5</v>
      </c>
      <c r="H100" s="22">
        <v>25.5</v>
      </c>
      <c r="I100" s="22" t="s">
        <v>58</v>
      </c>
      <c r="J100" s="125" t="s">
        <v>26</v>
      </c>
      <c r="K100" s="36"/>
      <c r="L100" s="42"/>
      <c r="M100" s="15"/>
      <c r="N100" s="74"/>
      <c r="O100" s="16"/>
      <c r="P100" s="411"/>
      <c r="Q100" s="412"/>
      <c r="R100" s="55">
        <v>24.2</v>
      </c>
      <c r="S100" s="56">
        <v>0.754</v>
      </c>
      <c r="T100" s="55">
        <v>83.1</v>
      </c>
      <c r="U100" s="25">
        <v>3.3</v>
      </c>
      <c r="V100" s="25">
        <v>7</v>
      </c>
      <c r="W100" s="21">
        <f>U100*V100</f>
        <v>23.099999999999998</v>
      </c>
    </row>
    <row r="101" spans="1:25" s="21" customFormat="1" x14ac:dyDescent="0.25">
      <c r="A101" s="20"/>
      <c r="B101" s="21">
        <v>2020</v>
      </c>
      <c r="C101" s="22" t="s">
        <v>46</v>
      </c>
      <c r="D101" s="22">
        <v>12</v>
      </c>
      <c r="E101" s="22" t="s">
        <v>59</v>
      </c>
      <c r="F101" s="22" t="s">
        <v>30</v>
      </c>
      <c r="G101" s="22">
        <v>25.5</v>
      </c>
      <c r="H101" s="22">
        <v>25.5</v>
      </c>
      <c r="I101" s="22" t="s">
        <v>58</v>
      </c>
      <c r="J101" s="125" t="s">
        <v>26</v>
      </c>
      <c r="K101" s="36"/>
      <c r="L101" s="42"/>
      <c r="M101" s="15"/>
      <c r="N101" s="74"/>
      <c r="O101" s="16"/>
      <c r="P101" s="411"/>
      <c r="Q101" s="412"/>
      <c r="R101" s="55">
        <v>20.7</v>
      </c>
      <c r="S101" s="56">
        <v>0.754</v>
      </c>
      <c r="T101" s="55">
        <v>73.3</v>
      </c>
      <c r="U101" s="25">
        <v>2.9</v>
      </c>
      <c r="V101" s="25">
        <v>6</v>
      </c>
      <c r="W101" s="21">
        <f>U101*V101</f>
        <v>17.399999999999999</v>
      </c>
    </row>
    <row r="102" spans="1:25" s="77" customFormat="1" x14ac:dyDescent="0.25">
      <c r="A102" s="76">
        <v>-9</v>
      </c>
      <c r="B102" s="77">
        <v>2020</v>
      </c>
      <c r="C102" s="78" t="s">
        <v>22</v>
      </c>
      <c r="D102" s="78">
        <v>1</v>
      </c>
      <c r="E102" s="2" t="s">
        <v>60</v>
      </c>
      <c r="F102" s="22" t="s">
        <v>24</v>
      </c>
      <c r="G102" s="2">
        <v>31</v>
      </c>
      <c r="H102" s="2">
        <v>31</v>
      </c>
      <c r="I102" s="22" t="s">
        <v>48</v>
      </c>
      <c r="J102" s="22" t="s">
        <v>61</v>
      </c>
      <c r="K102" s="36">
        <v>7153</v>
      </c>
      <c r="L102" s="79">
        <v>7126</v>
      </c>
      <c r="M102" s="30">
        <f t="shared" ref="M102" si="15">LN(L102)</f>
        <v>8.8715053461657813</v>
      </c>
      <c r="N102" s="74">
        <v>249</v>
      </c>
      <c r="O102" s="31">
        <v>249</v>
      </c>
      <c r="P102" s="411">
        <f t="shared" si="13"/>
        <v>5.5174528964647074</v>
      </c>
      <c r="Q102" s="412">
        <f t="shared" si="11"/>
        <v>3.4942464215548696E-2</v>
      </c>
      <c r="R102" s="32">
        <v>8</v>
      </c>
      <c r="S102" s="33">
        <v>0.77</v>
      </c>
      <c r="T102" s="77">
        <v>43.4</v>
      </c>
      <c r="U102" s="35">
        <v>3.4</v>
      </c>
      <c r="V102" s="35">
        <v>4</v>
      </c>
      <c r="W102" s="36">
        <f t="shared" ref="W102:W103" si="16">U102*V102</f>
        <v>13.6</v>
      </c>
      <c r="X102" s="38"/>
    </row>
    <row r="103" spans="1:25" s="77" customFormat="1" x14ac:dyDescent="0.25">
      <c r="A103" s="76"/>
      <c r="B103" s="77">
        <v>2020</v>
      </c>
      <c r="C103" s="78" t="s">
        <v>28</v>
      </c>
      <c r="D103" s="78">
        <v>2</v>
      </c>
      <c r="E103" s="2" t="s">
        <v>62</v>
      </c>
      <c r="F103" s="22" t="s">
        <v>30</v>
      </c>
      <c r="G103" s="2">
        <v>31</v>
      </c>
      <c r="H103" s="2">
        <v>31</v>
      </c>
      <c r="I103" s="22" t="s">
        <v>48</v>
      </c>
      <c r="J103" s="22" t="s">
        <v>61</v>
      </c>
      <c r="K103" s="36">
        <v>67232</v>
      </c>
      <c r="L103" s="79">
        <v>60079</v>
      </c>
      <c r="M103" s="30">
        <f>LN(L103)</f>
        <v>11.003415641825461</v>
      </c>
      <c r="N103" s="36">
        <v>4051</v>
      </c>
      <c r="O103" s="74">
        <v>3802</v>
      </c>
      <c r="P103" s="411">
        <f t="shared" si="13"/>
        <v>8.2432825230483751</v>
      </c>
      <c r="Q103" s="412">
        <f t="shared" si="11"/>
        <v>6.3283343597596492E-2</v>
      </c>
      <c r="R103" s="32">
        <v>10.1</v>
      </c>
      <c r="S103" s="33">
        <v>0.76</v>
      </c>
      <c r="T103" s="77">
        <v>58.7</v>
      </c>
      <c r="U103" s="35">
        <v>3.7</v>
      </c>
      <c r="V103" s="35">
        <v>5</v>
      </c>
      <c r="W103" s="36">
        <f t="shared" si="16"/>
        <v>18.5</v>
      </c>
      <c r="X103" s="38" t="s">
        <v>63</v>
      </c>
    </row>
    <row r="104" spans="1:25" s="77" customFormat="1" x14ac:dyDescent="0.25">
      <c r="A104" s="76"/>
      <c r="B104" s="77">
        <v>2020</v>
      </c>
      <c r="C104" s="78" t="s">
        <v>32</v>
      </c>
      <c r="D104" s="78">
        <v>3</v>
      </c>
      <c r="E104" s="2" t="s">
        <v>62</v>
      </c>
      <c r="F104" s="22" t="s">
        <v>30</v>
      </c>
      <c r="G104" s="2">
        <v>31</v>
      </c>
      <c r="H104" s="2">
        <v>31</v>
      </c>
      <c r="I104" s="22" t="s">
        <v>48</v>
      </c>
      <c r="J104" s="22" t="s">
        <v>61</v>
      </c>
      <c r="K104" s="36">
        <v>68127</v>
      </c>
      <c r="L104" s="79">
        <v>895</v>
      </c>
      <c r="M104" s="30">
        <f t="shared" ref="M104:M157" si="17">LN(L104)</f>
        <v>6.7968237182748554</v>
      </c>
      <c r="N104" s="74">
        <v>4483</v>
      </c>
      <c r="O104" s="31">
        <v>432</v>
      </c>
      <c r="P104" s="411">
        <f t="shared" si="13"/>
        <v>6.0684255882441107</v>
      </c>
      <c r="Q104" s="412">
        <f t="shared" si="11"/>
        <v>0.48268156424581005</v>
      </c>
      <c r="R104" s="32">
        <v>14.4</v>
      </c>
      <c r="S104" s="33">
        <v>0.78</v>
      </c>
      <c r="T104" s="34">
        <v>95</v>
      </c>
      <c r="U104" s="35">
        <v>3.7</v>
      </c>
      <c r="V104" s="35">
        <v>8</v>
      </c>
      <c r="W104" s="36">
        <f t="shared" si="12"/>
        <v>29.6</v>
      </c>
      <c r="Y104" s="38"/>
    </row>
    <row r="105" spans="1:25" s="77" customFormat="1" x14ac:dyDescent="0.25">
      <c r="A105" s="76"/>
      <c r="B105" s="77">
        <v>2020</v>
      </c>
      <c r="C105" s="78" t="s">
        <v>35</v>
      </c>
      <c r="D105" s="78">
        <v>4</v>
      </c>
      <c r="E105" s="2" t="s">
        <v>62</v>
      </c>
      <c r="F105" s="22" t="s">
        <v>30</v>
      </c>
      <c r="G105" s="2">
        <v>31</v>
      </c>
      <c r="H105" s="2">
        <v>31</v>
      </c>
      <c r="I105" s="22" t="s">
        <v>48</v>
      </c>
      <c r="J105" s="22" t="s">
        <v>61</v>
      </c>
      <c r="K105" s="36">
        <v>68128</v>
      </c>
      <c r="L105" s="42">
        <v>1</v>
      </c>
      <c r="M105" s="30">
        <f t="shared" si="17"/>
        <v>0</v>
      </c>
      <c r="N105" s="74">
        <v>4512</v>
      </c>
      <c r="O105" s="74">
        <v>29</v>
      </c>
      <c r="P105" s="411">
        <f t="shared" si="13"/>
        <v>3.3672958299864741</v>
      </c>
      <c r="Q105" s="412">
        <f t="shared" si="11"/>
        <v>29</v>
      </c>
      <c r="R105" s="32">
        <v>21.4</v>
      </c>
      <c r="S105" s="33">
        <v>0.78</v>
      </c>
      <c r="T105" s="34">
        <v>131.1</v>
      </c>
      <c r="U105" s="35">
        <v>5</v>
      </c>
      <c r="V105" s="35">
        <v>9</v>
      </c>
      <c r="W105" s="36">
        <f t="shared" si="12"/>
        <v>45</v>
      </c>
      <c r="Y105" s="38"/>
    </row>
    <row r="106" spans="1:25" s="77" customFormat="1" x14ac:dyDescent="0.25">
      <c r="A106" s="76"/>
      <c r="B106" s="77">
        <v>2020</v>
      </c>
      <c r="C106" s="78" t="s">
        <v>37</v>
      </c>
      <c r="D106" s="78">
        <v>5</v>
      </c>
      <c r="E106" s="2" t="s">
        <v>62</v>
      </c>
      <c r="F106" s="22" t="s">
        <v>30</v>
      </c>
      <c r="G106" s="2">
        <v>31</v>
      </c>
      <c r="H106" s="2">
        <v>31</v>
      </c>
      <c r="I106" s="22" t="s">
        <v>48</v>
      </c>
      <c r="J106" s="22" t="s">
        <v>61</v>
      </c>
      <c r="K106" s="36">
        <v>68135</v>
      </c>
      <c r="L106" s="42">
        <v>7</v>
      </c>
      <c r="M106" s="30">
        <f t="shared" si="17"/>
        <v>1.9459101490553132</v>
      </c>
      <c r="N106" s="74">
        <v>4512</v>
      </c>
      <c r="O106" s="31">
        <v>0</v>
      </c>
      <c r="P106" s="411"/>
      <c r="Q106" s="412">
        <f t="shared" si="11"/>
        <v>0</v>
      </c>
      <c r="R106" s="32">
        <v>26.4</v>
      </c>
      <c r="S106" s="33">
        <v>0.77</v>
      </c>
      <c r="T106" s="34">
        <v>164.2</v>
      </c>
      <c r="U106" s="35">
        <v>5.9</v>
      </c>
      <c r="V106" s="35">
        <v>10</v>
      </c>
      <c r="W106" s="36">
        <f t="shared" si="12"/>
        <v>59</v>
      </c>
      <c r="Y106" s="38"/>
    </row>
    <row r="107" spans="1:25" s="77" customFormat="1" x14ac:dyDescent="0.25">
      <c r="A107" s="76"/>
      <c r="B107" s="77">
        <v>2020</v>
      </c>
      <c r="C107" s="78" t="s">
        <v>39</v>
      </c>
      <c r="D107" s="78">
        <v>6</v>
      </c>
      <c r="E107" s="2" t="s">
        <v>62</v>
      </c>
      <c r="F107" s="22" t="s">
        <v>30</v>
      </c>
      <c r="G107" s="2">
        <v>31</v>
      </c>
      <c r="H107" s="2">
        <v>31</v>
      </c>
      <c r="I107" s="22" t="s">
        <v>48</v>
      </c>
      <c r="J107" s="22" t="s">
        <v>61</v>
      </c>
      <c r="K107" s="36"/>
      <c r="L107" s="42"/>
      <c r="M107" s="30"/>
      <c r="N107" s="74"/>
      <c r="O107" s="31"/>
      <c r="P107" s="411"/>
      <c r="Q107" s="412"/>
      <c r="R107" s="32">
        <v>29.7</v>
      </c>
      <c r="S107" s="33">
        <v>0.8</v>
      </c>
      <c r="T107" s="34">
        <v>225</v>
      </c>
      <c r="U107" s="35">
        <v>6</v>
      </c>
      <c r="V107" s="35">
        <v>11</v>
      </c>
      <c r="W107" s="36">
        <f t="shared" si="12"/>
        <v>66</v>
      </c>
      <c r="Y107" s="38"/>
    </row>
    <row r="108" spans="1:25" s="77" customFormat="1" x14ac:dyDescent="0.25">
      <c r="A108" s="76"/>
      <c r="B108" s="77">
        <v>2020</v>
      </c>
      <c r="C108" s="78" t="s">
        <v>40</v>
      </c>
      <c r="D108" s="78">
        <v>7</v>
      </c>
      <c r="E108" s="2" t="s">
        <v>62</v>
      </c>
      <c r="F108" s="22" t="s">
        <v>30</v>
      </c>
      <c r="G108" s="2">
        <v>31</v>
      </c>
      <c r="H108" s="2">
        <v>31</v>
      </c>
      <c r="I108" s="22" t="s">
        <v>48</v>
      </c>
      <c r="J108" s="22" t="s">
        <v>61</v>
      </c>
      <c r="K108" s="36"/>
      <c r="L108" s="42"/>
      <c r="M108" s="30"/>
      <c r="N108" s="74"/>
      <c r="O108" s="31"/>
      <c r="P108" s="411"/>
      <c r="Q108" s="412"/>
      <c r="R108" s="32">
        <v>32.6</v>
      </c>
      <c r="S108" s="33">
        <v>0.79</v>
      </c>
      <c r="T108" s="34">
        <v>190.3</v>
      </c>
      <c r="U108" s="35">
        <v>7.5</v>
      </c>
      <c r="V108" s="35">
        <v>11</v>
      </c>
      <c r="W108" s="36">
        <f t="shared" si="12"/>
        <v>82.5</v>
      </c>
      <c r="Y108" s="38"/>
    </row>
    <row r="109" spans="1:25" s="77" customFormat="1" x14ac:dyDescent="0.25">
      <c r="A109" s="76"/>
      <c r="B109" s="77">
        <v>2020</v>
      </c>
      <c r="C109" s="78" t="s">
        <v>41</v>
      </c>
      <c r="D109" s="78">
        <v>8</v>
      </c>
      <c r="E109" s="2" t="s">
        <v>62</v>
      </c>
      <c r="F109" s="22" t="s">
        <v>30</v>
      </c>
      <c r="G109" s="2">
        <v>31</v>
      </c>
      <c r="H109" s="2">
        <v>31</v>
      </c>
      <c r="I109" s="22" t="s">
        <v>48</v>
      </c>
      <c r="J109" s="22" t="s">
        <v>61</v>
      </c>
      <c r="K109" s="36"/>
      <c r="L109" s="42"/>
      <c r="M109" s="30"/>
      <c r="N109" s="74"/>
      <c r="O109" s="31"/>
      <c r="P109" s="411"/>
      <c r="Q109" s="412"/>
      <c r="R109" s="32">
        <v>32.5</v>
      </c>
      <c r="S109" s="33">
        <v>0.79</v>
      </c>
      <c r="T109" s="34">
        <v>111.7</v>
      </c>
      <c r="U109" s="35">
        <v>7.8</v>
      </c>
      <c r="V109" s="35">
        <v>11</v>
      </c>
      <c r="W109" s="36">
        <f t="shared" si="12"/>
        <v>85.8</v>
      </c>
      <c r="Y109" s="38"/>
    </row>
    <row r="110" spans="1:25" s="77" customFormat="1" x14ac:dyDescent="0.25">
      <c r="A110" s="76"/>
      <c r="B110" s="77">
        <v>2020</v>
      </c>
      <c r="C110" s="78" t="s">
        <v>42</v>
      </c>
      <c r="D110" s="78">
        <v>9</v>
      </c>
      <c r="E110" s="2" t="s">
        <v>62</v>
      </c>
      <c r="F110" s="22" t="s">
        <v>30</v>
      </c>
      <c r="G110" s="2">
        <v>31</v>
      </c>
      <c r="H110" s="2">
        <v>31</v>
      </c>
      <c r="I110" s="22" t="s">
        <v>48</v>
      </c>
      <c r="J110" s="22" t="s">
        <v>61</v>
      </c>
      <c r="K110" s="36"/>
      <c r="L110" s="42"/>
      <c r="M110" s="30"/>
      <c r="N110" s="74"/>
      <c r="O110" s="31"/>
      <c r="P110" s="411"/>
      <c r="Q110" s="412"/>
      <c r="R110" s="32">
        <v>27.9</v>
      </c>
      <c r="S110" s="33">
        <v>0.78</v>
      </c>
      <c r="T110" s="45">
        <v>79.7</v>
      </c>
      <c r="U110" s="35">
        <v>5.9</v>
      </c>
      <c r="V110" s="35">
        <v>9</v>
      </c>
      <c r="W110" s="36">
        <f t="shared" si="12"/>
        <v>53.1</v>
      </c>
      <c r="Y110" s="38"/>
    </row>
    <row r="111" spans="1:25" s="77" customFormat="1" x14ac:dyDescent="0.25">
      <c r="A111" s="76"/>
      <c r="B111" s="77">
        <v>2020</v>
      </c>
      <c r="C111" s="78" t="s">
        <v>44</v>
      </c>
      <c r="D111" s="78">
        <v>10</v>
      </c>
      <c r="E111" s="2" t="s">
        <v>62</v>
      </c>
      <c r="F111" s="22" t="s">
        <v>30</v>
      </c>
      <c r="G111" s="2">
        <v>31</v>
      </c>
      <c r="H111" s="2">
        <v>31</v>
      </c>
      <c r="I111" s="22" t="s">
        <v>48</v>
      </c>
      <c r="J111" s="22" t="s">
        <v>61</v>
      </c>
      <c r="K111" s="36"/>
      <c r="L111" s="42"/>
      <c r="M111" s="30"/>
      <c r="N111" s="74"/>
      <c r="O111" s="31"/>
      <c r="P111" s="411"/>
      <c r="Q111" s="412"/>
      <c r="R111" s="32">
        <v>22.7</v>
      </c>
      <c r="S111" s="33">
        <v>0.78</v>
      </c>
      <c r="T111" s="34">
        <v>92</v>
      </c>
      <c r="U111" s="35">
        <v>5.2</v>
      </c>
      <c r="V111" s="35">
        <v>7</v>
      </c>
      <c r="W111" s="36">
        <f t="shared" si="12"/>
        <v>36.4</v>
      </c>
      <c r="Y111" s="38"/>
    </row>
    <row r="112" spans="1:25" s="38" customFormat="1" x14ac:dyDescent="0.25">
      <c r="B112" s="77">
        <v>2020</v>
      </c>
      <c r="C112" s="42" t="s">
        <v>50</v>
      </c>
      <c r="D112" s="42">
        <v>11</v>
      </c>
      <c r="E112" s="42" t="s">
        <v>62</v>
      </c>
      <c r="F112" s="22" t="s">
        <v>30</v>
      </c>
      <c r="G112" s="42">
        <v>31</v>
      </c>
      <c r="H112" s="42">
        <v>31</v>
      </c>
      <c r="I112" s="22" t="s">
        <v>48</v>
      </c>
      <c r="J112" s="22" t="s">
        <v>61</v>
      </c>
      <c r="K112" s="36"/>
      <c r="L112" s="42"/>
      <c r="M112" s="43"/>
      <c r="N112" s="74"/>
      <c r="O112" s="44"/>
      <c r="P112" s="411"/>
      <c r="Q112" s="412"/>
      <c r="R112" s="45">
        <v>16.5</v>
      </c>
      <c r="S112" s="46">
        <v>0.76</v>
      </c>
      <c r="T112" s="45">
        <v>51.8</v>
      </c>
      <c r="U112" s="47">
        <v>4.8</v>
      </c>
      <c r="V112" s="47">
        <v>5</v>
      </c>
      <c r="W112" s="38">
        <f>U112*V112</f>
        <v>24</v>
      </c>
    </row>
    <row r="113" spans="1:25" s="77" customFormat="1" x14ac:dyDescent="0.25">
      <c r="A113" s="76"/>
      <c r="B113" s="77">
        <v>2019</v>
      </c>
      <c r="C113" s="78" t="s">
        <v>46</v>
      </c>
      <c r="D113" s="78">
        <v>12</v>
      </c>
      <c r="E113" s="2" t="s">
        <v>62</v>
      </c>
      <c r="F113" s="22" t="s">
        <v>30</v>
      </c>
      <c r="G113" s="2">
        <v>31</v>
      </c>
      <c r="H113" s="2">
        <v>31</v>
      </c>
      <c r="I113" s="22" t="s">
        <v>48</v>
      </c>
      <c r="J113" s="22" t="s">
        <v>61</v>
      </c>
      <c r="K113" s="36">
        <v>27</v>
      </c>
      <c r="L113" s="79">
        <v>27</v>
      </c>
      <c r="M113" s="30">
        <f>LN(L113)</f>
        <v>3.2958368660043291</v>
      </c>
      <c r="N113" s="74">
        <v>0</v>
      </c>
      <c r="O113" s="31">
        <v>0</v>
      </c>
      <c r="P113" s="411"/>
      <c r="Q113" s="412">
        <f t="shared" si="11"/>
        <v>0</v>
      </c>
      <c r="R113" s="32">
        <v>10.8</v>
      </c>
      <c r="S113" s="33">
        <v>0.74</v>
      </c>
      <c r="T113" s="34">
        <v>26</v>
      </c>
      <c r="U113" s="35">
        <v>4.4000000000000004</v>
      </c>
      <c r="V113" s="35">
        <v>3</v>
      </c>
      <c r="W113" s="36">
        <f>U113*V113</f>
        <v>13.200000000000001</v>
      </c>
      <c r="Y113" s="38"/>
    </row>
    <row r="114" spans="1:25" x14ac:dyDescent="0.25">
      <c r="F114" s="22" t="s">
        <v>24</v>
      </c>
      <c r="I114" s="22" t="s">
        <v>48</v>
      </c>
      <c r="J114" s="22" t="s">
        <v>61</v>
      </c>
      <c r="P114" s="411"/>
      <c r="Q114" s="412"/>
    </row>
    <row r="115" spans="1:25" s="36" customFormat="1" x14ac:dyDescent="0.25">
      <c r="A115" s="11">
        <v>-10</v>
      </c>
      <c r="B115" s="36">
        <v>2020</v>
      </c>
      <c r="C115" s="39" t="s">
        <v>22</v>
      </c>
      <c r="D115" s="39">
        <v>1</v>
      </c>
      <c r="E115" s="39" t="s">
        <v>64</v>
      </c>
      <c r="F115" s="22" t="s">
        <v>24</v>
      </c>
      <c r="G115" s="39">
        <v>35</v>
      </c>
      <c r="H115" s="39">
        <v>35</v>
      </c>
      <c r="I115" s="22" t="s">
        <v>48</v>
      </c>
      <c r="J115" s="413" t="s">
        <v>49</v>
      </c>
      <c r="K115" s="36">
        <v>422</v>
      </c>
      <c r="L115" s="79">
        <v>422</v>
      </c>
      <c r="M115" s="73">
        <f t="shared" si="17"/>
        <v>6.045005314036012</v>
      </c>
      <c r="N115" s="74">
        <v>2</v>
      </c>
      <c r="O115" s="74">
        <v>2</v>
      </c>
      <c r="P115" s="411">
        <f t="shared" si="13"/>
        <v>0.69314718055994529</v>
      </c>
      <c r="Q115" s="412">
        <f t="shared" si="11"/>
        <v>4.7393364928909956E-3</v>
      </c>
      <c r="R115" s="32">
        <v>5.7</v>
      </c>
      <c r="S115" s="75">
        <v>0.61</v>
      </c>
      <c r="T115" s="32">
        <v>8.8000000000000007</v>
      </c>
      <c r="U115" s="35">
        <v>4.7</v>
      </c>
      <c r="V115" s="35">
        <v>3</v>
      </c>
      <c r="W115" s="36">
        <f t="shared" si="12"/>
        <v>14.100000000000001</v>
      </c>
    </row>
    <row r="116" spans="1:25" s="36" customFormat="1" x14ac:dyDescent="0.25">
      <c r="A116" s="11"/>
      <c r="B116" s="36">
        <v>2020</v>
      </c>
      <c r="C116" s="39" t="s">
        <v>28</v>
      </c>
      <c r="D116" s="39">
        <v>2</v>
      </c>
      <c r="E116" s="39" t="s">
        <v>64</v>
      </c>
      <c r="F116" s="22" t="s">
        <v>24</v>
      </c>
      <c r="G116" s="39">
        <v>35</v>
      </c>
      <c r="H116" s="39">
        <v>35</v>
      </c>
      <c r="I116" s="22" t="s">
        <v>48</v>
      </c>
      <c r="J116" s="413" t="s">
        <v>49</v>
      </c>
      <c r="K116" s="36">
        <v>1272</v>
      </c>
      <c r="L116" s="79">
        <v>850</v>
      </c>
      <c r="M116" s="73">
        <f t="shared" si="17"/>
        <v>6.7452363494843626</v>
      </c>
      <c r="N116" s="36">
        <v>22</v>
      </c>
      <c r="O116" s="74">
        <v>20</v>
      </c>
      <c r="P116" s="411">
        <f t="shared" si="13"/>
        <v>2.9957322735539909</v>
      </c>
      <c r="Q116" s="412">
        <f t="shared" si="11"/>
        <v>2.3529411764705882E-2</v>
      </c>
      <c r="R116" s="32">
        <v>8.6</v>
      </c>
      <c r="S116" s="75">
        <v>0.61</v>
      </c>
      <c r="T116" s="32">
        <v>12</v>
      </c>
      <c r="U116" s="35">
        <v>5</v>
      </c>
      <c r="V116" s="35">
        <v>4</v>
      </c>
      <c r="W116" s="36">
        <f t="shared" si="12"/>
        <v>20</v>
      </c>
    </row>
    <row r="117" spans="1:25" s="36" customFormat="1" x14ac:dyDescent="0.25">
      <c r="A117" s="11"/>
      <c r="B117" s="36">
        <v>2020</v>
      </c>
      <c r="C117" s="39" t="s">
        <v>32</v>
      </c>
      <c r="D117" s="39">
        <v>3</v>
      </c>
      <c r="E117" s="39" t="s">
        <v>64</v>
      </c>
      <c r="F117" s="22" t="s">
        <v>24</v>
      </c>
      <c r="G117" s="39">
        <v>35</v>
      </c>
      <c r="H117" s="39">
        <v>35</v>
      </c>
      <c r="I117" s="22" t="s">
        <v>48</v>
      </c>
      <c r="J117" s="413" t="s">
        <v>49</v>
      </c>
      <c r="K117" s="36">
        <v>1276</v>
      </c>
      <c r="L117" s="79">
        <v>4</v>
      </c>
      <c r="M117" s="73">
        <f t="shared" si="17"/>
        <v>1.3862943611198906</v>
      </c>
      <c r="N117" s="74">
        <v>22</v>
      </c>
      <c r="O117" s="74">
        <v>0</v>
      </c>
      <c r="P117" s="411"/>
      <c r="Q117" s="412">
        <f t="shared" si="11"/>
        <v>0</v>
      </c>
      <c r="R117" s="32">
        <v>14</v>
      </c>
      <c r="S117" s="75">
        <v>0.63</v>
      </c>
      <c r="T117" s="32">
        <v>28.5</v>
      </c>
      <c r="U117" s="35">
        <v>5.3</v>
      </c>
      <c r="V117" s="35">
        <v>6</v>
      </c>
      <c r="W117" s="36">
        <f t="shared" si="12"/>
        <v>31.799999999999997</v>
      </c>
    </row>
    <row r="118" spans="1:25" s="36" customFormat="1" x14ac:dyDescent="0.25">
      <c r="A118" s="11"/>
      <c r="B118" s="36">
        <v>2020</v>
      </c>
      <c r="C118" s="39" t="s">
        <v>35</v>
      </c>
      <c r="D118" s="39">
        <v>4</v>
      </c>
      <c r="E118" s="39" t="s">
        <v>64</v>
      </c>
      <c r="F118" s="22" t="s">
        <v>24</v>
      </c>
      <c r="G118" s="39">
        <v>35</v>
      </c>
      <c r="H118" s="39">
        <v>35</v>
      </c>
      <c r="I118" s="22" t="s">
        <v>48</v>
      </c>
      <c r="J118" s="413" t="s">
        <v>49</v>
      </c>
      <c r="K118" s="36">
        <v>1276</v>
      </c>
      <c r="L118" s="42">
        <v>0</v>
      </c>
      <c r="M118" s="73"/>
      <c r="N118" s="74">
        <v>22</v>
      </c>
      <c r="O118" s="74">
        <v>0</v>
      </c>
      <c r="P118" s="411"/>
      <c r="Q118" s="412"/>
      <c r="R118" s="32">
        <v>21.7</v>
      </c>
      <c r="S118" s="75">
        <v>0.61</v>
      </c>
      <c r="T118" s="32">
        <v>39.6</v>
      </c>
      <c r="U118" s="35">
        <v>6.8</v>
      </c>
      <c r="V118" s="35">
        <v>8</v>
      </c>
      <c r="W118" s="36">
        <f t="shared" si="12"/>
        <v>54.4</v>
      </c>
    </row>
    <row r="119" spans="1:25" s="36" customFormat="1" x14ac:dyDescent="0.25">
      <c r="A119" s="11"/>
      <c r="B119" s="36">
        <v>2020</v>
      </c>
      <c r="C119" s="39" t="s">
        <v>37</v>
      </c>
      <c r="D119" s="39">
        <v>5</v>
      </c>
      <c r="E119" s="39" t="s">
        <v>64</v>
      </c>
      <c r="F119" s="22" t="s">
        <v>24</v>
      </c>
      <c r="G119" s="39">
        <v>35</v>
      </c>
      <c r="H119" s="39">
        <v>35</v>
      </c>
      <c r="I119" s="22" t="s">
        <v>48</v>
      </c>
      <c r="J119" s="413" t="s">
        <v>49</v>
      </c>
      <c r="K119" s="36">
        <v>1276</v>
      </c>
      <c r="L119" s="42">
        <v>0</v>
      </c>
      <c r="M119" s="73"/>
      <c r="N119" s="74">
        <v>22</v>
      </c>
      <c r="O119" s="74">
        <v>0</v>
      </c>
      <c r="P119" s="411"/>
      <c r="Q119" s="412"/>
      <c r="R119" s="32">
        <v>27.2</v>
      </c>
      <c r="S119" s="75">
        <v>0.62</v>
      </c>
      <c r="T119" s="32">
        <v>58</v>
      </c>
      <c r="U119" s="35">
        <v>7.5</v>
      </c>
      <c r="V119" s="35">
        <v>9</v>
      </c>
      <c r="W119" s="36">
        <f t="shared" si="12"/>
        <v>67.5</v>
      </c>
    </row>
    <row r="120" spans="1:25" s="36" customFormat="1" x14ac:dyDescent="0.25">
      <c r="A120" s="11"/>
      <c r="B120" s="36">
        <v>2020</v>
      </c>
      <c r="C120" s="39" t="s">
        <v>39</v>
      </c>
      <c r="D120" s="39">
        <v>6</v>
      </c>
      <c r="E120" s="39" t="s">
        <v>64</v>
      </c>
      <c r="F120" s="22" t="s">
        <v>24</v>
      </c>
      <c r="G120" s="39">
        <v>35</v>
      </c>
      <c r="H120" s="39">
        <v>35</v>
      </c>
      <c r="I120" s="22" t="s">
        <v>48</v>
      </c>
      <c r="J120" s="413" t="s">
        <v>49</v>
      </c>
      <c r="L120" s="42"/>
      <c r="M120" s="73"/>
      <c r="N120" s="74"/>
      <c r="O120" s="74"/>
      <c r="P120" s="411"/>
      <c r="Q120" s="412"/>
      <c r="R120" s="32">
        <v>31.6</v>
      </c>
      <c r="S120" s="75">
        <v>0.62</v>
      </c>
      <c r="T120" s="32">
        <v>62.8</v>
      </c>
      <c r="U120" s="35">
        <v>7.7</v>
      </c>
      <c r="V120" s="35">
        <v>10</v>
      </c>
      <c r="W120" s="36">
        <f t="shared" si="12"/>
        <v>77</v>
      </c>
    </row>
    <row r="121" spans="1:25" s="36" customFormat="1" x14ac:dyDescent="0.25">
      <c r="A121" s="11"/>
      <c r="B121" s="36">
        <v>2020</v>
      </c>
      <c r="C121" s="39" t="s">
        <v>40</v>
      </c>
      <c r="D121" s="39">
        <v>7</v>
      </c>
      <c r="E121" s="39" t="s">
        <v>64</v>
      </c>
      <c r="F121" s="22" t="s">
        <v>24</v>
      </c>
      <c r="G121" s="39">
        <v>35</v>
      </c>
      <c r="H121" s="39">
        <v>35</v>
      </c>
      <c r="I121" s="22" t="s">
        <v>48</v>
      </c>
      <c r="J121" s="413" t="s">
        <v>49</v>
      </c>
      <c r="L121" s="42"/>
      <c r="M121" s="73"/>
      <c r="N121" s="74"/>
      <c r="O121" s="74"/>
      <c r="P121" s="411"/>
      <c r="Q121" s="412"/>
      <c r="R121" s="32">
        <v>31.8</v>
      </c>
      <c r="S121" s="75">
        <v>0.78</v>
      </c>
      <c r="T121" s="32">
        <v>155.5</v>
      </c>
      <c r="U121" s="35">
        <v>6.4</v>
      </c>
      <c r="V121" s="35">
        <v>11</v>
      </c>
      <c r="W121" s="36">
        <f t="shared" si="12"/>
        <v>70.400000000000006</v>
      </c>
    </row>
    <row r="122" spans="1:25" s="36" customFormat="1" x14ac:dyDescent="0.25">
      <c r="A122" s="11"/>
      <c r="B122" s="36">
        <v>2020</v>
      </c>
      <c r="C122" s="39" t="s">
        <v>41</v>
      </c>
      <c r="D122" s="39">
        <v>8</v>
      </c>
      <c r="E122" s="39" t="s">
        <v>64</v>
      </c>
      <c r="F122" s="22" t="s">
        <v>24</v>
      </c>
      <c r="G122" s="39">
        <v>35</v>
      </c>
      <c r="H122" s="39">
        <v>35</v>
      </c>
      <c r="I122" s="22" t="s">
        <v>48</v>
      </c>
      <c r="J122" s="413" t="s">
        <v>49</v>
      </c>
      <c r="L122" s="42"/>
      <c r="M122" s="73"/>
      <c r="N122" s="74"/>
      <c r="O122" s="74"/>
      <c r="P122" s="411"/>
      <c r="Q122" s="412"/>
      <c r="R122" s="32">
        <v>30.5</v>
      </c>
      <c r="S122" s="75">
        <v>0.81</v>
      </c>
      <c r="T122" s="32">
        <v>112.5</v>
      </c>
      <c r="U122" s="35">
        <v>6.4</v>
      </c>
      <c r="V122" s="35">
        <v>10</v>
      </c>
      <c r="W122" s="36">
        <f t="shared" si="12"/>
        <v>64</v>
      </c>
    </row>
    <row r="123" spans="1:25" s="36" customFormat="1" x14ac:dyDescent="0.25">
      <c r="A123" s="11"/>
      <c r="B123" s="36">
        <v>2020</v>
      </c>
      <c r="C123" s="39" t="s">
        <v>42</v>
      </c>
      <c r="D123" s="39">
        <v>9</v>
      </c>
      <c r="E123" s="39" t="s">
        <v>64</v>
      </c>
      <c r="F123" s="22" t="s">
        <v>24</v>
      </c>
      <c r="G123" s="39">
        <v>35</v>
      </c>
      <c r="H123" s="39">
        <v>35</v>
      </c>
      <c r="I123" s="22" t="s">
        <v>48</v>
      </c>
      <c r="J123" s="413" t="s">
        <v>49</v>
      </c>
      <c r="L123" s="42"/>
      <c r="M123" s="73"/>
      <c r="N123" s="74"/>
      <c r="O123" s="74"/>
      <c r="P123" s="411"/>
      <c r="Q123" s="412"/>
      <c r="R123" s="32">
        <v>26.7</v>
      </c>
      <c r="S123" s="75">
        <v>0.75</v>
      </c>
      <c r="T123" s="32">
        <v>77.400000000000006</v>
      </c>
      <c r="U123" s="35">
        <v>6</v>
      </c>
      <c r="V123" s="35">
        <v>8</v>
      </c>
      <c r="W123" s="36">
        <f t="shared" si="12"/>
        <v>48</v>
      </c>
    </row>
    <row r="124" spans="1:25" s="36" customFormat="1" x14ac:dyDescent="0.25">
      <c r="A124" s="11"/>
      <c r="B124" s="36">
        <v>2020</v>
      </c>
      <c r="C124" s="39" t="s">
        <v>44</v>
      </c>
      <c r="D124" s="39">
        <v>10</v>
      </c>
      <c r="E124" s="39" t="s">
        <v>64</v>
      </c>
      <c r="F124" s="22" t="s">
        <v>24</v>
      </c>
      <c r="G124" s="39">
        <v>35</v>
      </c>
      <c r="H124" s="39">
        <v>35</v>
      </c>
      <c r="I124" s="22" t="s">
        <v>48</v>
      </c>
      <c r="J124" s="413" t="s">
        <v>49</v>
      </c>
      <c r="L124" s="42"/>
      <c r="M124" s="73"/>
      <c r="N124" s="74"/>
      <c r="O124" s="74"/>
      <c r="P124" s="411"/>
      <c r="Q124" s="412"/>
      <c r="R124" s="32">
        <v>21.5</v>
      </c>
      <c r="S124" s="75">
        <v>0.7</v>
      </c>
      <c r="T124" s="32">
        <v>45.1</v>
      </c>
      <c r="U124" s="35">
        <v>5.9</v>
      </c>
      <c r="V124" s="35">
        <v>5</v>
      </c>
      <c r="W124" s="36">
        <f t="shared" si="12"/>
        <v>29.5</v>
      </c>
    </row>
    <row r="125" spans="1:25" s="36" customFormat="1" x14ac:dyDescent="0.25">
      <c r="B125" s="36">
        <v>2020</v>
      </c>
      <c r="C125" s="39" t="s">
        <v>45</v>
      </c>
      <c r="D125" s="39">
        <v>11</v>
      </c>
      <c r="E125" s="39" t="s">
        <v>64</v>
      </c>
      <c r="F125" s="22" t="s">
        <v>24</v>
      </c>
      <c r="G125" s="39">
        <v>35</v>
      </c>
      <c r="H125" s="39">
        <v>35</v>
      </c>
      <c r="I125" s="22" t="s">
        <v>48</v>
      </c>
      <c r="J125" s="413" t="s">
        <v>49</v>
      </c>
      <c r="L125" s="42"/>
      <c r="M125" s="73"/>
      <c r="N125" s="74"/>
      <c r="O125" s="74"/>
      <c r="P125" s="411"/>
      <c r="Q125" s="412"/>
      <c r="R125" s="32">
        <v>14.1</v>
      </c>
      <c r="S125" s="75">
        <v>0.66</v>
      </c>
      <c r="T125" s="32">
        <v>22.3</v>
      </c>
      <c r="U125" s="35">
        <v>5.3</v>
      </c>
      <c r="V125" s="35">
        <v>3</v>
      </c>
      <c r="W125" s="36">
        <f>U125*V125</f>
        <v>15.899999999999999</v>
      </c>
    </row>
    <row r="126" spans="1:25" s="36" customFormat="1" x14ac:dyDescent="0.25">
      <c r="A126" s="11"/>
      <c r="B126" s="36">
        <v>2020</v>
      </c>
      <c r="C126" s="39" t="s">
        <v>46</v>
      </c>
      <c r="D126" s="39">
        <v>12</v>
      </c>
      <c r="E126" s="39" t="s">
        <v>64</v>
      </c>
      <c r="F126" s="22" t="s">
        <v>24</v>
      </c>
      <c r="G126" s="39">
        <v>35</v>
      </c>
      <c r="H126" s="39">
        <v>35</v>
      </c>
      <c r="I126" s="22" t="s">
        <v>48</v>
      </c>
      <c r="J126" s="413" t="s">
        <v>49</v>
      </c>
      <c r="L126" s="42"/>
      <c r="M126" s="73"/>
      <c r="N126" s="74"/>
      <c r="O126" s="74"/>
      <c r="P126" s="411"/>
      <c r="Q126" s="412"/>
      <c r="R126" s="32">
        <v>8</v>
      </c>
      <c r="S126" s="75">
        <v>0.61</v>
      </c>
      <c r="T126" s="32">
        <v>9.8000000000000007</v>
      </c>
      <c r="U126" s="35">
        <v>4.8</v>
      </c>
      <c r="V126" s="35">
        <v>2</v>
      </c>
      <c r="W126" s="36">
        <f>U126*V126</f>
        <v>9.6</v>
      </c>
    </row>
    <row r="127" spans="1:25" x14ac:dyDescent="0.25">
      <c r="B127" s="36">
        <v>2020</v>
      </c>
      <c r="F127" s="22" t="s">
        <v>24</v>
      </c>
      <c r="I127" s="22"/>
      <c r="J127" s="413"/>
      <c r="P127" s="411"/>
      <c r="Q127" s="412"/>
    </row>
    <row r="128" spans="1:25" s="77" customFormat="1" x14ac:dyDescent="0.25">
      <c r="A128" s="76">
        <v>-11</v>
      </c>
      <c r="B128" s="36">
        <v>2020</v>
      </c>
      <c r="C128" s="78" t="s">
        <v>22</v>
      </c>
      <c r="D128" s="78">
        <v>1</v>
      </c>
      <c r="E128" s="2" t="s">
        <v>65</v>
      </c>
      <c r="F128" s="22" t="s">
        <v>24</v>
      </c>
      <c r="G128" s="2">
        <v>30.5</v>
      </c>
      <c r="H128" s="2">
        <v>30.5</v>
      </c>
      <c r="I128" s="22" t="s">
        <v>66</v>
      </c>
      <c r="J128" s="22" t="s">
        <v>61</v>
      </c>
      <c r="K128" s="36">
        <v>599</v>
      </c>
      <c r="L128" s="79">
        <v>599</v>
      </c>
      <c r="M128" s="30">
        <f t="shared" si="17"/>
        <v>6.3952615981154493</v>
      </c>
      <c r="N128" s="74">
        <v>0</v>
      </c>
      <c r="O128" s="31">
        <v>0</v>
      </c>
      <c r="P128" s="411"/>
      <c r="Q128" s="412">
        <f t="shared" si="11"/>
        <v>0</v>
      </c>
      <c r="R128" s="32">
        <v>8.3000000000000007</v>
      </c>
      <c r="S128" s="33">
        <v>0.75</v>
      </c>
      <c r="T128" s="34">
        <v>80.599999999999994</v>
      </c>
      <c r="U128" s="35">
        <v>3.3</v>
      </c>
      <c r="V128" s="35">
        <v>4</v>
      </c>
      <c r="W128" s="36">
        <f t="shared" si="12"/>
        <v>13.2</v>
      </c>
      <c r="Y128" s="38"/>
    </row>
    <row r="129" spans="1:25" s="77" customFormat="1" x14ac:dyDescent="0.25">
      <c r="A129" s="76"/>
      <c r="B129" s="36">
        <v>2020</v>
      </c>
      <c r="C129" s="78" t="s">
        <v>28</v>
      </c>
      <c r="D129" s="78">
        <v>2</v>
      </c>
      <c r="E129" s="2" t="s">
        <v>65</v>
      </c>
      <c r="F129" s="22" t="s">
        <v>24</v>
      </c>
      <c r="G129" s="2">
        <v>30.5</v>
      </c>
      <c r="H129" s="2">
        <v>30.5</v>
      </c>
      <c r="I129" s="22" t="s">
        <v>66</v>
      </c>
      <c r="J129" s="22" t="s">
        <v>61</v>
      </c>
      <c r="K129" s="36">
        <v>1205</v>
      </c>
      <c r="L129" s="79">
        <v>606</v>
      </c>
      <c r="M129" s="30">
        <f t="shared" si="17"/>
        <v>6.4068799860693142</v>
      </c>
      <c r="N129" s="36">
        <v>1</v>
      </c>
      <c r="O129" s="31">
        <v>1</v>
      </c>
      <c r="P129" s="411">
        <f t="shared" si="13"/>
        <v>0</v>
      </c>
      <c r="Q129" s="412">
        <f t="shared" si="11"/>
        <v>1.6501650165016502E-3</v>
      </c>
      <c r="R129" s="32">
        <v>10.3</v>
      </c>
      <c r="S129" s="33">
        <v>0.75</v>
      </c>
      <c r="T129" s="34">
        <v>88.2</v>
      </c>
      <c r="U129" s="35">
        <v>3.5</v>
      </c>
      <c r="V129" s="35">
        <v>6</v>
      </c>
      <c r="W129" s="36">
        <f t="shared" si="12"/>
        <v>21</v>
      </c>
      <c r="Y129" s="38"/>
    </row>
    <row r="130" spans="1:25" s="77" customFormat="1" x14ac:dyDescent="0.25">
      <c r="A130" s="76"/>
      <c r="B130" s="36">
        <v>2020</v>
      </c>
      <c r="C130" s="78" t="s">
        <v>32</v>
      </c>
      <c r="D130" s="78">
        <v>3</v>
      </c>
      <c r="E130" s="2" t="s">
        <v>65</v>
      </c>
      <c r="F130" s="22" t="s">
        <v>24</v>
      </c>
      <c r="G130" s="2">
        <v>30.5</v>
      </c>
      <c r="H130" s="2">
        <v>30.5</v>
      </c>
      <c r="I130" s="22" t="s">
        <v>66</v>
      </c>
      <c r="J130" s="22" t="s">
        <v>61</v>
      </c>
      <c r="K130" s="36">
        <v>1257</v>
      </c>
      <c r="L130" s="79">
        <v>52</v>
      </c>
      <c r="M130" s="30">
        <f t="shared" si="17"/>
        <v>3.9512437185814275</v>
      </c>
      <c r="N130" s="74">
        <v>1</v>
      </c>
      <c r="O130" s="31">
        <v>0</v>
      </c>
      <c r="P130" s="411"/>
      <c r="Q130" s="412">
        <f t="shared" si="11"/>
        <v>0</v>
      </c>
      <c r="R130" s="32">
        <v>14.8</v>
      </c>
      <c r="S130" s="33">
        <v>0.75</v>
      </c>
      <c r="T130" s="34">
        <v>140.69999999999999</v>
      </c>
      <c r="U130" s="35">
        <v>3.8</v>
      </c>
      <c r="V130" s="35">
        <v>8</v>
      </c>
      <c r="W130" s="36">
        <f t="shared" si="12"/>
        <v>30.4</v>
      </c>
      <c r="Y130" s="38"/>
    </row>
    <row r="131" spans="1:25" s="77" customFormat="1" x14ac:dyDescent="0.25">
      <c r="A131" s="76"/>
      <c r="B131" s="36">
        <v>2020</v>
      </c>
      <c r="C131" s="78" t="s">
        <v>35</v>
      </c>
      <c r="D131" s="78">
        <v>4</v>
      </c>
      <c r="E131" s="2" t="s">
        <v>65</v>
      </c>
      <c r="F131" s="22" t="s">
        <v>24</v>
      </c>
      <c r="G131" s="2">
        <v>30.5</v>
      </c>
      <c r="H131" s="2">
        <v>30.5</v>
      </c>
      <c r="I131" s="22" t="s">
        <v>66</v>
      </c>
      <c r="J131" s="22" t="s">
        <v>61</v>
      </c>
      <c r="K131" s="36">
        <v>1268</v>
      </c>
      <c r="L131" s="42">
        <v>11</v>
      </c>
      <c r="M131" s="30">
        <f t="shared" si="17"/>
        <v>2.3978952727983707</v>
      </c>
      <c r="N131" s="74">
        <v>1</v>
      </c>
      <c r="O131" s="31">
        <v>0</v>
      </c>
      <c r="P131" s="411"/>
      <c r="Q131" s="412">
        <f t="shared" si="11"/>
        <v>0</v>
      </c>
      <c r="R131" s="32">
        <v>21.1</v>
      </c>
      <c r="S131" s="33">
        <v>0.74</v>
      </c>
      <c r="T131" s="34">
        <v>123.1</v>
      </c>
      <c r="U131" s="35">
        <v>4.7</v>
      </c>
      <c r="V131" s="35">
        <v>10</v>
      </c>
      <c r="W131" s="36">
        <f t="shared" si="12"/>
        <v>47</v>
      </c>
      <c r="Y131" s="38"/>
    </row>
    <row r="132" spans="1:25" s="77" customFormat="1" x14ac:dyDescent="0.25">
      <c r="A132" s="76"/>
      <c r="B132" s="36">
        <v>2020</v>
      </c>
      <c r="C132" s="78" t="s">
        <v>37</v>
      </c>
      <c r="D132" s="78">
        <v>5</v>
      </c>
      <c r="E132" s="2" t="s">
        <v>65</v>
      </c>
      <c r="F132" s="22" t="s">
        <v>24</v>
      </c>
      <c r="G132" s="2">
        <v>30.5</v>
      </c>
      <c r="H132" s="2">
        <v>30.5</v>
      </c>
      <c r="I132" s="22" t="s">
        <v>66</v>
      </c>
      <c r="J132" s="22" t="s">
        <v>61</v>
      </c>
      <c r="K132" s="36">
        <v>1268</v>
      </c>
      <c r="L132" s="42">
        <v>0</v>
      </c>
      <c r="M132" s="30"/>
      <c r="N132" s="74">
        <v>1</v>
      </c>
      <c r="O132" s="31">
        <v>0</v>
      </c>
      <c r="P132" s="411"/>
      <c r="Q132" s="412"/>
      <c r="R132" s="32">
        <v>26.3</v>
      </c>
      <c r="S132" s="33">
        <v>0.74</v>
      </c>
      <c r="T132" s="34">
        <v>128.6</v>
      </c>
      <c r="U132" s="35">
        <v>5.3</v>
      </c>
      <c r="V132" s="35">
        <v>10</v>
      </c>
      <c r="W132" s="36">
        <f t="shared" si="12"/>
        <v>53</v>
      </c>
      <c r="Y132" s="38"/>
    </row>
    <row r="133" spans="1:25" s="77" customFormat="1" x14ac:dyDescent="0.25">
      <c r="A133" s="76"/>
      <c r="B133" s="36">
        <v>2020</v>
      </c>
      <c r="C133" s="78" t="s">
        <v>39</v>
      </c>
      <c r="D133" s="78">
        <v>6</v>
      </c>
      <c r="E133" s="2" t="s">
        <v>65</v>
      </c>
      <c r="F133" s="22" t="s">
        <v>24</v>
      </c>
      <c r="G133" s="2">
        <v>30.5</v>
      </c>
      <c r="H133" s="2">
        <v>30.5</v>
      </c>
      <c r="I133" s="22" t="s">
        <v>66</v>
      </c>
      <c r="J133" s="22" t="s">
        <v>61</v>
      </c>
      <c r="K133" s="36"/>
      <c r="L133" s="42"/>
      <c r="M133" s="30"/>
      <c r="N133" s="74"/>
      <c r="O133" s="31"/>
      <c r="P133" s="411"/>
      <c r="Q133" s="412"/>
      <c r="R133" s="32">
        <v>29.1</v>
      </c>
      <c r="S133" s="33">
        <v>0.8</v>
      </c>
      <c r="T133" s="34">
        <v>219.4</v>
      </c>
      <c r="U133" s="35">
        <v>4.5999999999999996</v>
      </c>
      <c r="V133" s="35">
        <v>11</v>
      </c>
      <c r="W133" s="36">
        <f t="shared" si="12"/>
        <v>50.599999999999994</v>
      </c>
      <c r="Y133" s="38"/>
    </row>
    <row r="134" spans="1:25" s="77" customFormat="1" x14ac:dyDescent="0.25">
      <c r="A134" s="76"/>
      <c r="B134" s="36">
        <v>2020</v>
      </c>
      <c r="C134" s="78" t="s">
        <v>40</v>
      </c>
      <c r="D134" s="78">
        <v>7</v>
      </c>
      <c r="E134" s="2" t="s">
        <v>65</v>
      </c>
      <c r="F134" s="22" t="s">
        <v>24</v>
      </c>
      <c r="G134" s="2">
        <v>30.5</v>
      </c>
      <c r="H134" s="2">
        <v>30.5</v>
      </c>
      <c r="I134" s="22" t="s">
        <v>66</v>
      </c>
      <c r="J134" s="22" t="s">
        <v>61</v>
      </c>
      <c r="K134" s="36"/>
      <c r="L134" s="42"/>
      <c r="M134" s="30"/>
      <c r="N134" s="74"/>
      <c r="O134" s="31"/>
      <c r="P134" s="411"/>
      <c r="Q134" s="412"/>
      <c r="R134" s="32">
        <v>33.6</v>
      </c>
      <c r="S134" s="33">
        <v>0.76</v>
      </c>
      <c r="T134" s="34">
        <v>172.9</v>
      </c>
      <c r="U134" s="35">
        <v>6.9</v>
      </c>
      <c r="V134" s="35">
        <v>11</v>
      </c>
      <c r="W134" s="36">
        <f t="shared" si="12"/>
        <v>75.900000000000006</v>
      </c>
      <c r="Y134" s="38"/>
    </row>
    <row r="135" spans="1:25" s="77" customFormat="1" x14ac:dyDescent="0.25">
      <c r="A135" s="76"/>
      <c r="B135" s="36">
        <v>2020</v>
      </c>
      <c r="C135" s="78" t="s">
        <v>41</v>
      </c>
      <c r="D135" s="78">
        <v>8</v>
      </c>
      <c r="E135" s="2" t="s">
        <v>65</v>
      </c>
      <c r="F135" s="22" t="s">
        <v>24</v>
      </c>
      <c r="G135" s="2">
        <v>30.5</v>
      </c>
      <c r="H135" s="2">
        <v>30.5</v>
      </c>
      <c r="I135" s="22" t="s">
        <v>66</v>
      </c>
      <c r="J135" s="22" t="s">
        <v>61</v>
      </c>
      <c r="K135" s="36"/>
      <c r="L135" s="42"/>
      <c r="M135" s="30"/>
      <c r="N135" s="74"/>
      <c r="O135" s="31"/>
      <c r="P135" s="411"/>
      <c r="Q135" s="412"/>
      <c r="R135" s="32">
        <v>32.799999999999997</v>
      </c>
      <c r="S135" s="33">
        <v>0.78</v>
      </c>
      <c r="T135" s="34">
        <v>162.1</v>
      </c>
      <c r="U135" s="35">
        <v>6.2</v>
      </c>
      <c r="V135" s="35">
        <v>11</v>
      </c>
      <c r="W135" s="36">
        <f t="shared" si="12"/>
        <v>68.2</v>
      </c>
      <c r="Y135" s="38"/>
    </row>
    <row r="136" spans="1:25" s="77" customFormat="1" x14ac:dyDescent="0.25">
      <c r="A136" s="76"/>
      <c r="B136" s="36">
        <v>2020</v>
      </c>
      <c r="C136" s="78" t="s">
        <v>42</v>
      </c>
      <c r="D136" s="78">
        <v>9</v>
      </c>
      <c r="E136" s="2" t="s">
        <v>65</v>
      </c>
      <c r="F136" s="22" t="s">
        <v>24</v>
      </c>
      <c r="G136" s="2">
        <v>30.5</v>
      </c>
      <c r="H136" s="2">
        <v>30.5</v>
      </c>
      <c r="I136" s="22" t="s">
        <v>66</v>
      </c>
      <c r="J136" s="22" t="s">
        <v>61</v>
      </c>
      <c r="K136" s="36"/>
      <c r="L136" s="42"/>
      <c r="M136" s="30"/>
      <c r="N136" s="74"/>
      <c r="O136" s="31"/>
      <c r="P136" s="411"/>
      <c r="Q136" s="412"/>
      <c r="R136" s="32">
        <v>28.2</v>
      </c>
      <c r="S136" s="33">
        <v>0.79</v>
      </c>
      <c r="T136" s="34">
        <v>123.5</v>
      </c>
      <c r="U136" s="35">
        <v>4.8</v>
      </c>
      <c r="V136" s="35">
        <v>9</v>
      </c>
      <c r="W136" s="36">
        <f t="shared" si="12"/>
        <v>43.199999999999996</v>
      </c>
      <c r="Y136" s="38"/>
    </row>
    <row r="137" spans="1:25" s="77" customFormat="1" x14ac:dyDescent="0.25">
      <c r="A137" s="76"/>
      <c r="B137" s="36">
        <v>2020</v>
      </c>
      <c r="C137" s="78" t="s">
        <v>44</v>
      </c>
      <c r="D137" s="78">
        <v>10</v>
      </c>
      <c r="E137" s="2" t="s">
        <v>65</v>
      </c>
      <c r="F137" s="22" t="s">
        <v>24</v>
      </c>
      <c r="G137" s="2">
        <v>30.5</v>
      </c>
      <c r="H137" s="2">
        <v>30.5</v>
      </c>
      <c r="I137" s="22" t="s">
        <v>66</v>
      </c>
      <c r="J137" s="22" t="s">
        <v>61</v>
      </c>
      <c r="K137" s="36"/>
      <c r="L137" s="42"/>
      <c r="M137" s="30"/>
      <c r="N137" s="74"/>
      <c r="O137" s="31"/>
      <c r="P137" s="411"/>
      <c r="Q137" s="412"/>
      <c r="R137" s="32">
        <v>23.2</v>
      </c>
      <c r="S137" s="33">
        <v>0.76</v>
      </c>
      <c r="T137" s="34">
        <v>78.5</v>
      </c>
      <c r="U137" s="35">
        <v>4.7</v>
      </c>
      <c r="V137" s="35">
        <v>7</v>
      </c>
      <c r="W137" s="36">
        <f t="shared" si="12"/>
        <v>32.9</v>
      </c>
      <c r="Y137" s="38"/>
    </row>
    <row r="138" spans="1:25" s="38" customFormat="1" x14ac:dyDescent="0.25">
      <c r="A138" s="41"/>
      <c r="B138" s="36">
        <v>2020</v>
      </c>
      <c r="C138" s="42" t="s">
        <v>45</v>
      </c>
      <c r="D138" s="42">
        <v>11</v>
      </c>
      <c r="E138" s="42" t="s">
        <v>65</v>
      </c>
      <c r="F138" s="22" t="s">
        <v>24</v>
      </c>
      <c r="G138" s="42">
        <v>30.5</v>
      </c>
      <c r="H138" s="42">
        <v>30.5</v>
      </c>
      <c r="I138" s="22" t="s">
        <v>66</v>
      </c>
      <c r="J138" s="22" t="s">
        <v>61</v>
      </c>
      <c r="K138" s="36"/>
      <c r="L138" s="42"/>
      <c r="M138" s="43"/>
      <c r="N138" s="74"/>
      <c r="O138" s="44"/>
      <c r="P138" s="411"/>
      <c r="Q138" s="412"/>
      <c r="R138" s="45">
        <v>17.3</v>
      </c>
      <c r="S138" s="46">
        <v>0.74</v>
      </c>
      <c r="T138" s="45">
        <v>71.5</v>
      </c>
      <c r="U138" s="47">
        <v>4.3</v>
      </c>
      <c r="V138" s="47">
        <v>5</v>
      </c>
      <c r="W138" s="38">
        <f>U138*V138</f>
        <v>21.5</v>
      </c>
    </row>
    <row r="139" spans="1:25" s="77" customFormat="1" x14ac:dyDescent="0.25">
      <c r="A139" s="76"/>
      <c r="B139" s="36">
        <v>2020</v>
      </c>
      <c r="C139" s="78" t="s">
        <v>46</v>
      </c>
      <c r="D139" s="78">
        <v>12</v>
      </c>
      <c r="E139" s="2" t="s">
        <v>65</v>
      </c>
      <c r="F139" s="22" t="s">
        <v>24</v>
      </c>
      <c r="G139" s="2">
        <v>30.5</v>
      </c>
      <c r="H139" s="2">
        <v>30.5</v>
      </c>
      <c r="I139" s="22" t="s">
        <v>66</v>
      </c>
      <c r="J139" s="22" t="s">
        <v>61</v>
      </c>
      <c r="K139" s="36"/>
      <c r="L139" s="42"/>
      <c r="M139" s="30"/>
      <c r="N139" s="74"/>
      <c r="O139" s="31"/>
      <c r="P139" s="411"/>
      <c r="Q139" s="412"/>
      <c r="R139" s="32">
        <v>11.3</v>
      </c>
      <c r="S139" s="33">
        <v>0.73</v>
      </c>
      <c r="T139" s="34">
        <v>48.9</v>
      </c>
      <c r="U139" s="35">
        <v>4.2</v>
      </c>
      <c r="V139" s="35">
        <v>4</v>
      </c>
      <c r="W139" s="36">
        <f>U139*V139</f>
        <v>16.8</v>
      </c>
      <c r="Y139" s="38"/>
    </row>
    <row r="140" spans="1:25" x14ac:dyDescent="0.25">
      <c r="B140" s="36">
        <v>2020</v>
      </c>
      <c r="F140" s="22" t="s">
        <v>24</v>
      </c>
      <c r="I140" s="22" t="s">
        <v>66</v>
      </c>
      <c r="J140" s="22" t="s">
        <v>61</v>
      </c>
      <c r="P140" s="411"/>
      <c r="Q140" s="412"/>
    </row>
    <row r="141" spans="1:25" x14ac:dyDescent="0.25">
      <c r="A141" s="19">
        <v>-12</v>
      </c>
      <c r="B141" s="36">
        <v>2020</v>
      </c>
      <c r="C141" s="85" t="s">
        <v>22</v>
      </c>
      <c r="D141" s="85">
        <v>1</v>
      </c>
      <c r="E141" s="2" t="s">
        <v>67</v>
      </c>
      <c r="F141" s="22" t="s">
        <v>30</v>
      </c>
      <c r="G141" s="2">
        <v>28.5</v>
      </c>
      <c r="H141" s="2">
        <v>28.5</v>
      </c>
      <c r="I141" s="22" t="s">
        <v>68</v>
      </c>
      <c r="J141" s="22" t="s">
        <v>61</v>
      </c>
      <c r="K141" s="36">
        <v>389</v>
      </c>
      <c r="L141" s="79">
        <v>389</v>
      </c>
      <c r="M141" s="30">
        <f t="shared" si="17"/>
        <v>5.9635793436184459</v>
      </c>
      <c r="N141" s="74">
        <v>0</v>
      </c>
      <c r="O141" s="31">
        <v>0</v>
      </c>
      <c r="P141" s="411"/>
      <c r="Q141" s="412">
        <f t="shared" ref="Q141:Q196" si="18">O141/L141</f>
        <v>0</v>
      </c>
      <c r="R141" s="32">
        <v>8.6999999999999993</v>
      </c>
      <c r="S141" s="33">
        <v>0.83</v>
      </c>
      <c r="T141" s="34">
        <v>66.099999999999994</v>
      </c>
      <c r="U141" s="35">
        <v>2.5</v>
      </c>
      <c r="V141" s="35">
        <v>5</v>
      </c>
      <c r="W141" s="36">
        <f t="shared" ref="W141:W202" si="19">U141*V141</f>
        <v>12.5</v>
      </c>
      <c r="Y141" s="13"/>
    </row>
    <row r="142" spans="1:25" x14ac:dyDescent="0.25">
      <c r="B142" s="36">
        <v>2020</v>
      </c>
      <c r="C142" s="85" t="s">
        <v>28</v>
      </c>
      <c r="D142" s="85">
        <v>2</v>
      </c>
      <c r="E142" s="2" t="s">
        <v>67</v>
      </c>
      <c r="F142" s="22" t="s">
        <v>30</v>
      </c>
      <c r="G142" s="2">
        <v>28.5</v>
      </c>
      <c r="H142" s="2">
        <v>28.5</v>
      </c>
      <c r="I142" s="22" t="s">
        <v>68</v>
      </c>
      <c r="J142" s="22" t="s">
        <v>61</v>
      </c>
      <c r="K142" s="36">
        <v>1018</v>
      </c>
      <c r="L142" s="79">
        <v>629</v>
      </c>
      <c r="M142" s="30">
        <f t="shared" si="17"/>
        <v>6.444131256700441</v>
      </c>
      <c r="N142" s="74">
        <v>4</v>
      </c>
      <c r="O142" s="31">
        <v>4</v>
      </c>
      <c r="P142" s="411">
        <f t="shared" ref="P142:P182" si="20">LN(O142)</f>
        <v>1.3862943611198906</v>
      </c>
      <c r="Q142" s="412">
        <f t="shared" si="18"/>
        <v>6.3593004769475362E-3</v>
      </c>
      <c r="R142" s="32">
        <v>9.6999999999999993</v>
      </c>
      <c r="S142" s="33">
        <v>0.85</v>
      </c>
      <c r="T142" s="34">
        <v>95.2</v>
      </c>
      <c r="U142" s="35">
        <v>2.2999999999999998</v>
      </c>
      <c r="V142" s="35">
        <v>7</v>
      </c>
      <c r="W142" s="36">
        <f t="shared" si="19"/>
        <v>16.099999999999998</v>
      </c>
      <c r="Y142" s="13"/>
    </row>
    <row r="143" spans="1:25" x14ac:dyDescent="0.25">
      <c r="B143" s="36">
        <v>2020</v>
      </c>
      <c r="C143" s="85" t="s">
        <v>32</v>
      </c>
      <c r="D143" s="85">
        <v>3</v>
      </c>
      <c r="E143" s="2" t="s">
        <v>67</v>
      </c>
      <c r="F143" s="22" t="s">
        <v>30</v>
      </c>
      <c r="G143" s="2">
        <v>28.5</v>
      </c>
      <c r="H143" s="2">
        <v>28.5</v>
      </c>
      <c r="I143" s="22" t="s">
        <v>68</v>
      </c>
      <c r="J143" s="22" t="s">
        <v>61</v>
      </c>
      <c r="K143" s="36">
        <v>1018</v>
      </c>
      <c r="L143" s="79">
        <v>0</v>
      </c>
      <c r="M143" s="30"/>
      <c r="N143" s="74">
        <v>4</v>
      </c>
      <c r="O143" s="31">
        <v>0</v>
      </c>
      <c r="P143" s="411"/>
      <c r="Q143" s="412"/>
      <c r="R143" s="32">
        <v>14.7</v>
      </c>
      <c r="S143" s="33">
        <v>0.85</v>
      </c>
      <c r="T143" s="34">
        <v>128.5</v>
      </c>
      <c r="U143" s="35">
        <v>2.2000000000000002</v>
      </c>
      <c r="V143" s="35">
        <v>9</v>
      </c>
      <c r="W143" s="36">
        <f t="shared" si="19"/>
        <v>19.8</v>
      </c>
      <c r="Y143" s="13"/>
    </row>
    <row r="144" spans="1:25" x14ac:dyDescent="0.25">
      <c r="B144" s="36">
        <v>2020</v>
      </c>
      <c r="C144" s="85" t="s">
        <v>35</v>
      </c>
      <c r="D144" s="85">
        <v>4</v>
      </c>
      <c r="E144" s="2" t="s">
        <v>67</v>
      </c>
      <c r="F144" s="22" t="s">
        <v>30</v>
      </c>
      <c r="G144" s="2">
        <v>28.5</v>
      </c>
      <c r="H144" s="2">
        <v>28.5</v>
      </c>
      <c r="I144" s="22" t="s">
        <v>68</v>
      </c>
      <c r="J144" s="22" t="s">
        <v>61</v>
      </c>
      <c r="K144" s="36">
        <v>1019</v>
      </c>
      <c r="L144" s="42">
        <v>1</v>
      </c>
      <c r="M144" s="30">
        <f t="shared" si="17"/>
        <v>0</v>
      </c>
      <c r="N144" s="74">
        <v>4</v>
      </c>
      <c r="O144" s="31">
        <v>0</v>
      </c>
      <c r="P144" s="411"/>
      <c r="Q144" s="412">
        <f t="shared" si="18"/>
        <v>0</v>
      </c>
      <c r="R144" s="32">
        <v>21.3</v>
      </c>
      <c r="S144" s="33">
        <v>0.84</v>
      </c>
      <c r="T144" s="34">
        <v>207.2</v>
      </c>
      <c r="U144" s="35">
        <v>2.9</v>
      </c>
      <c r="V144" s="35">
        <v>10</v>
      </c>
      <c r="W144" s="36">
        <f t="shared" si="19"/>
        <v>29</v>
      </c>
      <c r="Y144" s="13"/>
    </row>
    <row r="145" spans="1:25" x14ac:dyDescent="0.25">
      <c r="B145" s="36">
        <v>2020</v>
      </c>
      <c r="C145" s="85" t="s">
        <v>37</v>
      </c>
      <c r="D145" s="85">
        <v>5</v>
      </c>
      <c r="E145" s="2" t="s">
        <v>67</v>
      </c>
      <c r="F145" s="22" t="s">
        <v>30</v>
      </c>
      <c r="G145" s="2">
        <v>28.5</v>
      </c>
      <c r="H145" s="2">
        <v>28.5</v>
      </c>
      <c r="I145" s="22" t="s">
        <v>68</v>
      </c>
      <c r="J145" s="22" t="s">
        <v>61</v>
      </c>
      <c r="K145" s="36">
        <v>1019</v>
      </c>
      <c r="L145" s="42">
        <v>0</v>
      </c>
      <c r="M145" s="30"/>
      <c r="N145" s="74">
        <v>4</v>
      </c>
      <c r="O145" s="31">
        <v>0</v>
      </c>
      <c r="P145" s="411"/>
      <c r="Q145" s="412"/>
      <c r="R145" s="32">
        <v>26.1</v>
      </c>
      <c r="S145" s="33">
        <v>0.83</v>
      </c>
      <c r="T145" s="34">
        <v>178.5</v>
      </c>
      <c r="U145" s="35">
        <v>4</v>
      </c>
      <c r="V145" s="35">
        <v>11</v>
      </c>
      <c r="W145" s="36">
        <f t="shared" si="19"/>
        <v>44</v>
      </c>
      <c r="Y145" s="13"/>
    </row>
    <row r="146" spans="1:25" x14ac:dyDescent="0.25">
      <c r="B146" s="36">
        <v>2020</v>
      </c>
      <c r="C146" s="85" t="s">
        <v>39</v>
      </c>
      <c r="D146" s="85">
        <v>6</v>
      </c>
      <c r="E146" s="2" t="s">
        <v>67</v>
      </c>
      <c r="F146" s="22" t="s">
        <v>30</v>
      </c>
      <c r="G146" s="2">
        <v>28.5</v>
      </c>
      <c r="H146" s="2">
        <v>28.5</v>
      </c>
      <c r="I146" s="22" t="s">
        <v>68</v>
      </c>
      <c r="J146" s="22" t="s">
        <v>61</v>
      </c>
      <c r="L146" s="42"/>
      <c r="M146" s="30"/>
      <c r="N146" s="74"/>
      <c r="O146" s="31"/>
      <c r="P146" s="411"/>
      <c r="Q146" s="412"/>
      <c r="R146" s="32">
        <v>29.9</v>
      </c>
      <c r="S146" s="33">
        <v>0.84</v>
      </c>
      <c r="T146" s="34">
        <v>202.4</v>
      </c>
      <c r="U146" s="35">
        <v>4.8</v>
      </c>
      <c r="V146" s="35">
        <v>12</v>
      </c>
      <c r="W146" s="36">
        <f t="shared" si="19"/>
        <v>57.599999999999994</v>
      </c>
      <c r="Y146" s="13"/>
    </row>
    <row r="147" spans="1:25" x14ac:dyDescent="0.25">
      <c r="B147" s="36">
        <v>2020</v>
      </c>
      <c r="C147" s="85" t="s">
        <v>40</v>
      </c>
      <c r="D147" s="85">
        <v>7</v>
      </c>
      <c r="E147" s="2" t="s">
        <v>67</v>
      </c>
      <c r="F147" s="22" t="s">
        <v>30</v>
      </c>
      <c r="G147" s="2">
        <v>28.5</v>
      </c>
      <c r="H147" s="2">
        <v>28.5</v>
      </c>
      <c r="I147" s="22" t="s">
        <v>68</v>
      </c>
      <c r="J147" s="22" t="s">
        <v>61</v>
      </c>
      <c r="L147" s="42"/>
      <c r="M147" s="30"/>
      <c r="N147" s="74"/>
      <c r="O147" s="31"/>
      <c r="P147" s="411"/>
      <c r="Q147" s="412"/>
      <c r="R147" s="32">
        <v>33.700000000000003</v>
      </c>
      <c r="S147" s="33">
        <v>0.77</v>
      </c>
      <c r="T147" s="34">
        <v>93</v>
      </c>
      <c r="U147" s="35">
        <v>7.7</v>
      </c>
      <c r="V147" s="35">
        <v>12</v>
      </c>
      <c r="W147" s="36">
        <f t="shared" si="19"/>
        <v>92.4</v>
      </c>
      <c r="Y147" s="13"/>
    </row>
    <row r="148" spans="1:25" x14ac:dyDescent="0.25">
      <c r="B148" s="36">
        <v>2020</v>
      </c>
      <c r="C148" s="85" t="s">
        <v>41</v>
      </c>
      <c r="D148" s="85">
        <v>8</v>
      </c>
      <c r="E148" s="2" t="s">
        <v>67</v>
      </c>
      <c r="F148" s="22" t="s">
        <v>30</v>
      </c>
      <c r="G148" s="2">
        <v>28.5</v>
      </c>
      <c r="H148" s="2">
        <v>28.5</v>
      </c>
      <c r="I148" s="22" t="s">
        <v>68</v>
      </c>
      <c r="J148" s="22" t="s">
        <v>61</v>
      </c>
      <c r="L148" s="42"/>
      <c r="M148" s="30"/>
      <c r="N148" s="74"/>
      <c r="O148" s="31"/>
      <c r="P148" s="411"/>
      <c r="Q148" s="412"/>
      <c r="R148" s="32">
        <v>33.299999999999997</v>
      </c>
      <c r="S148" s="33">
        <v>0.79</v>
      </c>
      <c r="T148" s="34">
        <v>107</v>
      </c>
      <c r="U148" s="35">
        <v>7.4</v>
      </c>
      <c r="V148" s="35">
        <v>11</v>
      </c>
      <c r="W148" s="36">
        <f t="shared" si="19"/>
        <v>81.400000000000006</v>
      </c>
      <c r="Y148" s="13"/>
    </row>
    <row r="149" spans="1:25" x14ac:dyDescent="0.25">
      <c r="B149" s="36">
        <v>2020</v>
      </c>
      <c r="C149" s="85" t="s">
        <v>42</v>
      </c>
      <c r="D149" s="85">
        <v>9</v>
      </c>
      <c r="E149" s="2" t="s">
        <v>67</v>
      </c>
      <c r="F149" s="22" t="s">
        <v>30</v>
      </c>
      <c r="G149" s="2">
        <v>28.5</v>
      </c>
      <c r="H149" s="2">
        <v>28.5</v>
      </c>
      <c r="I149" s="22" t="s">
        <v>68</v>
      </c>
      <c r="J149" s="22" t="s">
        <v>61</v>
      </c>
      <c r="L149" s="42"/>
      <c r="M149" s="30"/>
      <c r="N149" s="74"/>
      <c r="O149" s="31"/>
      <c r="P149" s="411"/>
      <c r="Q149" s="412"/>
      <c r="R149" s="32">
        <v>28.3</v>
      </c>
      <c r="S149" s="33">
        <v>0.81</v>
      </c>
      <c r="T149" s="34">
        <v>56.8</v>
      </c>
      <c r="U149" s="35">
        <v>5.3</v>
      </c>
      <c r="V149" s="35">
        <v>10</v>
      </c>
      <c r="W149" s="36">
        <f t="shared" si="19"/>
        <v>53</v>
      </c>
      <c r="Y149" s="13"/>
    </row>
    <row r="150" spans="1:25" x14ac:dyDescent="0.25">
      <c r="B150" s="36">
        <v>2020</v>
      </c>
      <c r="C150" s="85" t="s">
        <v>44</v>
      </c>
      <c r="D150" s="85">
        <v>10</v>
      </c>
      <c r="E150" s="2" t="s">
        <v>67</v>
      </c>
      <c r="F150" s="22" t="s">
        <v>30</v>
      </c>
      <c r="G150" s="2">
        <v>28.5</v>
      </c>
      <c r="H150" s="2">
        <v>28.5</v>
      </c>
      <c r="I150" s="22" t="s">
        <v>68</v>
      </c>
      <c r="J150" s="22" t="s">
        <v>61</v>
      </c>
      <c r="L150" s="42"/>
      <c r="M150" s="30"/>
      <c r="N150" s="74"/>
      <c r="O150" s="31"/>
      <c r="P150" s="411"/>
      <c r="Q150" s="412"/>
      <c r="R150" s="32">
        <v>23.1</v>
      </c>
      <c r="S150" s="33">
        <v>0.81</v>
      </c>
      <c r="T150" s="34">
        <v>84.2</v>
      </c>
      <c r="U150" s="35">
        <v>4.3</v>
      </c>
      <c r="V150" s="35">
        <v>8</v>
      </c>
      <c r="W150" s="36">
        <f t="shared" si="19"/>
        <v>34.4</v>
      </c>
      <c r="Y150" s="13"/>
    </row>
    <row r="151" spans="1:25" s="40" customFormat="1" x14ac:dyDescent="0.25">
      <c r="B151" s="36">
        <v>2020</v>
      </c>
      <c r="C151" s="48" t="s">
        <v>50</v>
      </c>
      <c r="D151" s="48">
        <v>11</v>
      </c>
      <c r="E151" s="48" t="s">
        <v>67</v>
      </c>
      <c r="F151" s="22" t="s">
        <v>30</v>
      </c>
      <c r="G151" s="48">
        <v>28.5</v>
      </c>
      <c r="H151" s="48">
        <v>28.5</v>
      </c>
      <c r="I151" s="22" t="s">
        <v>68</v>
      </c>
      <c r="J151" s="22" t="s">
        <v>61</v>
      </c>
      <c r="K151" s="36"/>
      <c r="L151" s="42"/>
      <c r="M151" s="30"/>
      <c r="N151" s="74"/>
      <c r="O151" s="50"/>
      <c r="P151" s="411"/>
      <c r="Q151" s="412"/>
      <c r="R151" s="86">
        <v>17.2</v>
      </c>
      <c r="S151" s="87">
        <v>0.8</v>
      </c>
      <c r="T151" s="86">
        <v>71.2</v>
      </c>
      <c r="U151" s="53">
        <v>3.9</v>
      </c>
      <c r="V151" s="53">
        <v>5</v>
      </c>
      <c r="W151" s="40">
        <f>U151*V151</f>
        <v>19.5</v>
      </c>
    </row>
    <row r="152" spans="1:25" x14ac:dyDescent="0.25">
      <c r="B152" s="36">
        <v>2020</v>
      </c>
      <c r="C152" s="85" t="s">
        <v>46</v>
      </c>
      <c r="D152" s="85">
        <v>12</v>
      </c>
      <c r="E152" s="2" t="s">
        <v>67</v>
      </c>
      <c r="F152" s="22" t="s">
        <v>30</v>
      </c>
      <c r="G152" s="2">
        <v>28.5</v>
      </c>
      <c r="H152" s="2">
        <v>28.5</v>
      </c>
      <c r="I152" s="22" t="s">
        <v>68</v>
      </c>
      <c r="J152" s="22" t="s">
        <v>61</v>
      </c>
      <c r="L152" s="42"/>
      <c r="M152" s="30"/>
      <c r="N152" s="74"/>
      <c r="O152" s="31"/>
      <c r="P152" s="411"/>
      <c r="Q152" s="412"/>
      <c r="R152" s="32">
        <v>11.3</v>
      </c>
      <c r="S152" s="33">
        <v>0.79</v>
      </c>
      <c r="T152" s="34">
        <v>41.2</v>
      </c>
      <c r="U152" s="35">
        <v>3.3</v>
      </c>
      <c r="V152" s="35">
        <v>4</v>
      </c>
      <c r="W152" s="36">
        <f>U152*V152</f>
        <v>13.2</v>
      </c>
      <c r="Y152" s="13"/>
    </row>
    <row r="153" spans="1:25" x14ac:dyDescent="0.25">
      <c r="B153" s="36">
        <v>2020</v>
      </c>
      <c r="F153" s="22" t="s">
        <v>30</v>
      </c>
      <c r="I153" s="22" t="s">
        <v>68</v>
      </c>
      <c r="J153" s="22" t="s">
        <v>61</v>
      </c>
      <c r="P153" s="411"/>
      <c r="Q153" s="412"/>
    </row>
    <row r="154" spans="1:25" x14ac:dyDescent="0.25">
      <c r="A154" s="19">
        <v>-13</v>
      </c>
      <c r="B154" s="36">
        <v>2020</v>
      </c>
      <c r="C154" s="85" t="s">
        <v>22</v>
      </c>
      <c r="D154" s="85">
        <v>1</v>
      </c>
      <c r="E154" s="2" t="s">
        <v>69</v>
      </c>
      <c r="F154" s="22" t="s">
        <v>30</v>
      </c>
      <c r="G154" s="2">
        <v>32.1</v>
      </c>
      <c r="H154" s="2">
        <v>32.1</v>
      </c>
      <c r="I154" s="22" t="s">
        <v>68</v>
      </c>
      <c r="J154" s="22" t="s">
        <v>61</v>
      </c>
      <c r="K154" s="36">
        <v>297</v>
      </c>
      <c r="L154" s="79">
        <v>297</v>
      </c>
      <c r="M154" s="30">
        <f t="shared" si="17"/>
        <v>5.6937321388026998</v>
      </c>
      <c r="N154" s="74">
        <v>0</v>
      </c>
      <c r="O154" s="31">
        <v>0</v>
      </c>
      <c r="P154" s="411"/>
      <c r="Q154" s="412">
        <f t="shared" si="18"/>
        <v>0</v>
      </c>
      <c r="R154" s="88">
        <v>6.8</v>
      </c>
      <c r="S154" s="89">
        <v>0.76</v>
      </c>
      <c r="T154" s="90">
        <v>35.9</v>
      </c>
      <c r="U154" s="35">
        <v>3.9</v>
      </c>
      <c r="V154" s="35">
        <v>4</v>
      </c>
      <c r="W154" s="36">
        <f t="shared" si="19"/>
        <v>15.6</v>
      </c>
      <c r="Y154" s="13"/>
    </row>
    <row r="155" spans="1:25" x14ac:dyDescent="0.25">
      <c r="B155" s="36">
        <v>2020</v>
      </c>
      <c r="C155" s="85" t="s">
        <v>28</v>
      </c>
      <c r="D155" s="85">
        <v>2</v>
      </c>
      <c r="E155" s="2" t="s">
        <v>69</v>
      </c>
      <c r="F155" s="22" t="s">
        <v>30</v>
      </c>
      <c r="G155" s="2">
        <v>32.1</v>
      </c>
      <c r="H155" s="2">
        <v>32.1</v>
      </c>
      <c r="I155" s="22" t="s">
        <v>68</v>
      </c>
      <c r="J155" s="22" t="s">
        <v>61</v>
      </c>
      <c r="K155" s="36">
        <v>990</v>
      </c>
      <c r="L155" s="79">
        <v>693</v>
      </c>
      <c r="M155" s="30">
        <f t="shared" si="17"/>
        <v>6.5410299991899032</v>
      </c>
      <c r="N155" s="36">
        <v>6</v>
      </c>
      <c r="O155" s="31">
        <v>6</v>
      </c>
      <c r="P155" s="411">
        <f t="shared" si="20"/>
        <v>1.791759469228055</v>
      </c>
      <c r="Q155" s="412">
        <f t="shared" si="18"/>
        <v>8.658008658008658E-3</v>
      </c>
      <c r="R155" s="88">
        <v>8.6999999999999993</v>
      </c>
      <c r="S155" s="89">
        <v>0.74</v>
      </c>
      <c r="T155" s="90">
        <v>50.4</v>
      </c>
      <c r="U155" s="35">
        <v>4.0999999999999996</v>
      </c>
      <c r="V155" s="35">
        <v>5</v>
      </c>
      <c r="W155" s="36">
        <f t="shared" si="19"/>
        <v>20.5</v>
      </c>
      <c r="Y155" s="13"/>
    </row>
    <row r="156" spans="1:25" x14ac:dyDescent="0.25">
      <c r="B156" s="36">
        <v>2020</v>
      </c>
      <c r="C156" s="85" t="s">
        <v>32</v>
      </c>
      <c r="D156" s="85">
        <v>3</v>
      </c>
      <c r="E156" s="2" t="s">
        <v>69</v>
      </c>
      <c r="F156" s="22" t="s">
        <v>30</v>
      </c>
      <c r="G156" s="2">
        <v>32.1</v>
      </c>
      <c r="H156" s="2">
        <v>32.1</v>
      </c>
      <c r="I156" s="22" t="s">
        <v>68</v>
      </c>
      <c r="J156" s="22" t="s">
        <v>61</v>
      </c>
      <c r="K156" s="36">
        <v>990</v>
      </c>
      <c r="L156" s="79">
        <v>0</v>
      </c>
      <c r="M156" s="30"/>
      <c r="N156" s="74">
        <v>6</v>
      </c>
      <c r="O156" s="31">
        <v>0</v>
      </c>
      <c r="P156" s="411"/>
      <c r="Q156" s="412"/>
      <c r="R156" s="88">
        <v>13.5</v>
      </c>
      <c r="S156" s="89">
        <v>0.74</v>
      </c>
      <c r="T156" s="90">
        <v>77.7</v>
      </c>
      <c r="U156" s="35">
        <v>4.2</v>
      </c>
      <c r="V156" s="35">
        <v>7</v>
      </c>
      <c r="W156" s="36">
        <f t="shared" si="19"/>
        <v>29.400000000000002</v>
      </c>
      <c r="Y156" s="13"/>
    </row>
    <row r="157" spans="1:25" x14ac:dyDescent="0.25">
      <c r="B157" s="36">
        <v>2020</v>
      </c>
      <c r="C157" s="85" t="s">
        <v>35</v>
      </c>
      <c r="D157" s="85">
        <v>4</v>
      </c>
      <c r="E157" s="2" t="s">
        <v>69</v>
      </c>
      <c r="F157" s="22" t="s">
        <v>30</v>
      </c>
      <c r="G157" s="2">
        <v>32.1</v>
      </c>
      <c r="H157" s="2">
        <v>32.1</v>
      </c>
      <c r="I157" s="22" t="s">
        <v>68</v>
      </c>
      <c r="J157" s="22" t="s">
        <v>61</v>
      </c>
      <c r="K157" s="36">
        <v>991</v>
      </c>
      <c r="L157" s="42">
        <v>1</v>
      </c>
      <c r="M157" s="30">
        <f t="shared" si="17"/>
        <v>0</v>
      </c>
      <c r="N157" s="74">
        <v>6</v>
      </c>
      <c r="O157" s="31">
        <v>0</v>
      </c>
      <c r="P157" s="411"/>
      <c r="Q157" s="412">
        <f t="shared" si="18"/>
        <v>0</v>
      </c>
      <c r="R157" s="88">
        <v>20.7</v>
      </c>
      <c r="S157" s="89">
        <v>0.73</v>
      </c>
      <c r="T157" s="90">
        <v>78.900000000000006</v>
      </c>
      <c r="U157" s="35">
        <v>5.4</v>
      </c>
      <c r="V157" s="35">
        <v>9</v>
      </c>
      <c r="W157" s="36">
        <f t="shared" si="19"/>
        <v>48.6</v>
      </c>
      <c r="Y157" s="13"/>
    </row>
    <row r="158" spans="1:25" x14ac:dyDescent="0.25">
      <c r="B158" s="36">
        <v>2020</v>
      </c>
      <c r="C158" s="85" t="s">
        <v>37</v>
      </c>
      <c r="D158" s="85">
        <v>5</v>
      </c>
      <c r="E158" s="2" t="s">
        <v>69</v>
      </c>
      <c r="F158" s="22" t="s">
        <v>30</v>
      </c>
      <c r="G158" s="2">
        <v>32.1</v>
      </c>
      <c r="H158" s="2">
        <v>32.1</v>
      </c>
      <c r="I158" s="22" t="s">
        <v>68</v>
      </c>
      <c r="J158" s="22" t="s">
        <v>61</v>
      </c>
      <c r="K158" s="36">
        <v>991</v>
      </c>
      <c r="L158" s="42">
        <v>0</v>
      </c>
      <c r="M158" s="30"/>
      <c r="N158" s="74">
        <v>6</v>
      </c>
      <c r="O158" s="31">
        <v>0</v>
      </c>
      <c r="P158" s="411"/>
      <c r="Q158" s="412"/>
      <c r="R158" s="88">
        <v>25.9</v>
      </c>
      <c r="S158" s="89">
        <v>0.73</v>
      </c>
      <c r="T158" s="90">
        <v>94.9</v>
      </c>
      <c r="U158" s="35">
        <v>6.1</v>
      </c>
      <c r="V158" s="35">
        <v>10</v>
      </c>
      <c r="W158" s="36">
        <f t="shared" si="19"/>
        <v>61</v>
      </c>
      <c r="Y158" s="13"/>
    </row>
    <row r="159" spans="1:25" x14ac:dyDescent="0.25">
      <c r="B159" s="36">
        <v>2020</v>
      </c>
      <c r="C159" s="85" t="s">
        <v>39</v>
      </c>
      <c r="D159" s="85">
        <v>6</v>
      </c>
      <c r="E159" s="2" t="s">
        <v>69</v>
      </c>
      <c r="F159" s="22" t="s">
        <v>30</v>
      </c>
      <c r="G159" s="2">
        <v>32.1</v>
      </c>
      <c r="H159" s="2">
        <v>32.1</v>
      </c>
      <c r="I159" s="22" t="s">
        <v>68</v>
      </c>
      <c r="J159" s="22" t="s">
        <v>61</v>
      </c>
      <c r="L159" s="42"/>
      <c r="M159" s="30"/>
      <c r="N159" s="74"/>
      <c r="O159" s="31"/>
      <c r="P159" s="411"/>
      <c r="Q159" s="412"/>
      <c r="R159" s="88">
        <v>29</v>
      </c>
      <c r="S159" s="89">
        <v>0.78</v>
      </c>
      <c r="T159" s="90">
        <v>155.19999999999999</v>
      </c>
      <c r="U159" s="35">
        <v>5.7</v>
      </c>
      <c r="V159" s="35">
        <v>11</v>
      </c>
      <c r="W159" s="36">
        <f t="shared" si="19"/>
        <v>62.7</v>
      </c>
      <c r="Y159" s="13"/>
    </row>
    <row r="160" spans="1:25" x14ac:dyDescent="0.25">
      <c r="B160" s="36">
        <v>2020</v>
      </c>
      <c r="C160" s="85" t="s">
        <v>40</v>
      </c>
      <c r="D160" s="85">
        <v>7</v>
      </c>
      <c r="E160" s="2" t="s">
        <v>69</v>
      </c>
      <c r="F160" s="22" t="s">
        <v>30</v>
      </c>
      <c r="G160" s="2">
        <v>32.1</v>
      </c>
      <c r="H160" s="2">
        <v>32.1</v>
      </c>
      <c r="I160" s="22" t="s">
        <v>68</v>
      </c>
      <c r="J160" s="22" t="s">
        <v>61</v>
      </c>
      <c r="L160" s="42"/>
      <c r="M160" s="30"/>
      <c r="N160" s="74"/>
      <c r="O160" s="31"/>
      <c r="P160" s="411"/>
      <c r="Q160" s="412"/>
      <c r="R160" s="88">
        <v>32</v>
      </c>
      <c r="S160" s="89">
        <v>0.8</v>
      </c>
      <c r="T160" s="90">
        <v>161.80000000000001</v>
      </c>
      <c r="U160" s="35">
        <v>6.3</v>
      </c>
      <c r="V160" s="35">
        <v>11</v>
      </c>
      <c r="W160" s="36">
        <f t="shared" si="19"/>
        <v>69.3</v>
      </c>
      <c r="Y160" s="13"/>
    </row>
    <row r="161" spans="1:25" x14ac:dyDescent="0.25">
      <c r="B161" s="36">
        <v>2020</v>
      </c>
      <c r="C161" s="85" t="s">
        <v>41</v>
      </c>
      <c r="D161" s="85">
        <v>8</v>
      </c>
      <c r="E161" s="2" t="s">
        <v>69</v>
      </c>
      <c r="F161" s="22" t="s">
        <v>30</v>
      </c>
      <c r="G161" s="2">
        <v>32.1</v>
      </c>
      <c r="H161" s="2">
        <v>32.1</v>
      </c>
      <c r="I161" s="22" t="s">
        <v>68</v>
      </c>
      <c r="J161" s="22" t="s">
        <v>61</v>
      </c>
      <c r="L161" s="42"/>
      <c r="M161" s="30"/>
      <c r="N161" s="74"/>
      <c r="O161" s="31"/>
      <c r="P161" s="411"/>
      <c r="Q161" s="412"/>
      <c r="R161" s="88">
        <v>31.9</v>
      </c>
      <c r="S161" s="89">
        <v>0.8</v>
      </c>
      <c r="T161" s="90">
        <v>119.6</v>
      </c>
      <c r="U161" s="35">
        <v>6.6</v>
      </c>
      <c r="V161" s="35">
        <v>11</v>
      </c>
      <c r="W161" s="36">
        <f t="shared" si="19"/>
        <v>72.599999999999994</v>
      </c>
      <c r="Y161" s="13"/>
    </row>
    <row r="162" spans="1:25" x14ac:dyDescent="0.25">
      <c r="B162" s="36">
        <v>2020</v>
      </c>
      <c r="C162" s="85" t="s">
        <v>42</v>
      </c>
      <c r="D162" s="85">
        <v>9</v>
      </c>
      <c r="E162" s="2" t="s">
        <v>69</v>
      </c>
      <c r="F162" s="22" t="s">
        <v>30</v>
      </c>
      <c r="G162" s="2">
        <v>32.1</v>
      </c>
      <c r="H162" s="2">
        <v>32.1</v>
      </c>
      <c r="I162" s="22" t="s">
        <v>68</v>
      </c>
      <c r="J162" s="22" t="s">
        <v>61</v>
      </c>
      <c r="L162" s="42"/>
      <c r="M162" s="30"/>
      <c r="N162" s="74"/>
      <c r="O162" s="31"/>
      <c r="P162" s="411"/>
      <c r="Q162" s="412"/>
      <c r="R162" s="88">
        <v>27.3</v>
      </c>
      <c r="S162" s="89">
        <v>0.78</v>
      </c>
      <c r="T162" s="90">
        <v>74.599999999999994</v>
      </c>
      <c r="U162" s="35">
        <v>5.2</v>
      </c>
      <c r="V162" s="35">
        <v>9</v>
      </c>
      <c r="W162" s="36">
        <f t="shared" si="19"/>
        <v>46.800000000000004</v>
      </c>
      <c r="Y162" s="13"/>
    </row>
    <row r="163" spans="1:25" x14ac:dyDescent="0.25">
      <c r="B163" s="36">
        <v>2020</v>
      </c>
      <c r="C163" s="85" t="s">
        <v>44</v>
      </c>
      <c r="D163" s="85">
        <v>10</v>
      </c>
      <c r="E163" s="2" t="s">
        <v>69</v>
      </c>
      <c r="F163" s="22" t="s">
        <v>30</v>
      </c>
      <c r="G163" s="2">
        <v>32.1</v>
      </c>
      <c r="H163" s="2">
        <v>32.1</v>
      </c>
      <c r="I163" s="22" t="s">
        <v>68</v>
      </c>
      <c r="J163" s="22" t="s">
        <v>61</v>
      </c>
      <c r="L163" s="42"/>
      <c r="M163" s="30"/>
      <c r="N163" s="74"/>
      <c r="O163" s="31"/>
      <c r="P163" s="411"/>
      <c r="Q163" s="412"/>
      <c r="R163" s="88">
        <v>22.1</v>
      </c>
      <c r="S163" s="89">
        <v>0.76</v>
      </c>
      <c r="T163" s="90">
        <v>69.2</v>
      </c>
      <c r="U163" s="35">
        <v>5.2</v>
      </c>
      <c r="V163" s="35">
        <v>6</v>
      </c>
      <c r="W163" s="36">
        <f t="shared" si="19"/>
        <v>31.200000000000003</v>
      </c>
      <c r="Y163" s="13"/>
    </row>
    <row r="164" spans="1:25" s="40" customFormat="1" x14ac:dyDescent="0.25">
      <c r="B164" s="36">
        <v>2020</v>
      </c>
      <c r="C164" s="48" t="s">
        <v>70</v>
      </c>
      <c r="D164" s="48">
        <v>11</v>
      </c>
      <c r="E164" s="48" t="s">
        <v>71</v>
      </c>
      <c r="F164" s="22" t="s">
        <v>72</v>
      </c>
      <c r="G164" s="48">
        <v>32.1</v>
      </c>
      <c r="H164" s="48">
        <v>32.1</v>
      </c>
      <c r="I164" s="22" t="s">
        <v>73</v>
      </c>
      <c r="J164" s="22" t="s">
        <v>61</v>
      </c>
      <c r="K164" s="36"/>
      <c r="L164" s="42"/>
      <c r="M164" s="30"/>
      <c r="N164" s="74"/>
      <c r="O164" s="50"/>
      <c r="P164" s="411"/>
      <c r="Q164" s="412"/>
      <c r="R164" s="91">
        <v>15.6</v>
      </c>
      <c r="S164" s="92">
        <v>0.74</v>
      </c>
      <c r="T164" s="91">
        <v>52.9</v>
      </c>
      <c r="U164" s="53">
        <v>5.0999999999999996</v>
      </c>
      <c r="V164" s="53">
        <v>4</v>
      </c>
      <c r="W164" s="40">
        <f>U164*V164</f>
        <v>20.399999999999999</v>
      </c>
    </row>
    <row r="165" spans="1:25" x14ac:dyDescent="0.25">
      <c r="B165" s="36">
        <v>2020</v>
      </c>
      <c r="C165" s="85" t="s">
        <v>46</v>
      </c>
      <c r="D165" s="85">
        <v>12</v>
      </c>
      <c r="E165" s="2" t="s">
        <v>71</v>
      </c>
      <c r="F165" s="22" t="s">
        <v>72</v>
      </c>
      <c r="G165" s="2">
        <v>32.1</v>
      </c>
      <c r="H165" s="2">
        <v>32.1</v>
      </c>
      <c r="I165" s="22" t="s">
        <v>73</v>
      </c>
      <c r="J165" s="22" t="s">
        <v>61</v>
      </c>
      <c r="L165" s="42"/>
      <c r="M165" s="30"/>
      <c r="N165" s="74"/>
      <c r="O165" s="31"/>
      <c r="P165" s="411"/>
      <c r="Q165" s="412"/>
      <c r="R165" s="88">
        <v>9.6999999999999993</v>
      </c>
      <c r="S165" s="89">
        <v>0.73</v>
      </c>
      <c r="T165" s="90">
        <v>24.1</v>
      </c>
      <c r="U165" s="35">
        <v>4.5999999999999996</v>
      </c>
      <c r="V165" s="35">
        <v>3</v>
      </c>
      <c r="W165" s="36">
        <f>U165*V165</f>
        <v>13.799999999999999</v>
      </c>
      <c r="Y165" s="13"/>
    </row>
    <row r="166" spans="1:25" x14ac:dyDescent="0.25">
      <c r="B166" s="36">
        <v>2020</v>
      </c>
      <c r="F166" s="22" t="s">
        <v>72</v>
      </c>
      <c r="I166" s="22" t="s">
        <v>73</v>
      </c>
      <c r="J166" s="22" t="s">
        <v>61</v>
      </c>
      <c r="P166" s="411"/>
      <c r="Q166" s="412"/>
    </row>
    <row r="167" spans="1:25" x14ac:dyDescent="0.25">
      <c r="A167" s="19">
        <v>-14</v>
      </c>
      <c r="B167" s="36">
        <v>2020</v>
      </c>
      <c r="C167" s="85" t="s">
        <v>22</v>
      </c>
      <c r="D167" s="85">
        <v>1</v>
      </c>
      <c r="E167" s="2" t="s">
        <v>74</v>
      </c>
      <c r="F167" s="22" t="s">
        <v>72</v>
      </c>
      <c r="G167" s="2">
        <v>28.9</v>
      </c>
      <c r="H167" s="2">
        <v>28.9</v>
      </c>
      <c r="I167" s="22" t="s">
        <v>73</v>
      </c>
      <c r="J167" s="22" t="s">
        <v>61</v>
      </c>
      <c r="K167" s="36">
        <v>286</v>
      </c>
      <c r="L167" s="79">
        <v>286</v>
      </c>
      <c r="M167" s="30">
        <f t="shared" ref="M167:M223" si="21">LN(L167)</f>
        <v>5.6559918108198524</v>
      </c>
      <c r="N167" s="74">
        <v>0</v>
      </c>
      <c r="O167" s="31">
        <v>0</v>
      </c>
      <c r="P167" s="411"/>
      <c r="Q167" s="412">
        <f t="shared" si="18"/>
        <v>0</v>
      </c>
      <c r="R167" s="88">
        <v>8.6999999999999993</v>
      </c>
      <c r="S167" s="89">
        <v>0.77</v>
      </c>
      <c r="T167" s="90">
        <v>74</v>
      </c>
      <c r="U167" s="35">
        <v>3</v>
      </c>
      <c r="V167" s="35">
        <v>5</v>
      </c>
      <c r="W167" s="36">
        <f t="shared" si="19"/>
        <v>15</v>
      </c>
      <c r="Y167" s="13"/>
    </row>
    <row r="168" spans="1:25" x14ac:dyDescent="0.25">
      <c r="B168" s="36">
        <v>2020</v>
      </c>
      <c r="C168" s="85" t="s">
        <v>28</v>
      </c>
      <c r="D168" s="85">
        <v>2</v>
      </c>
      <c r="E168" s="2" t="s">
        <v>74</v>
      </c>
      <c r="F168" s="22" t="s">
        <v>72</v>
      </c>
      <c r="G168" s="2">
        <v>28.9</v>
      </c>
      <c r="H168" s="2">
        <v>28.9</v>
      </c>
      <c r="I168" s="22" t="s">
        <v>73</v>
      </c>
      <c r="J168" s="22" t="s">
        <v>61</v>
      </c>
      <c r="K168" s="36">
        <v>935</v>
      </c>
      <c r="L168" s="79">
        <v>649</v>
      </c>
      <c r="M168" s="30">
        <f t="shared" si="21"/>
        <v>6.4754327167040904</v>
      </c>
      <c r="N168" s="36">
        <v>1</v>
      </c>
      <c r="O168" s="31">
        <v>1</v>
      </c>
      <c r="P168" s="411">
        <f t="shared" si="20"/>
        <v>0</v>
      </c>
      <c r="Q168" s="412">
        <f t="shared" si="18"/>
        <v>1.5408320493066256E-3</v>
      </c>
      <c r="R168" s="88">
        <v>10.4</v>
      </c>
      <c r="S168" s="89">
        <v>0.78</v>
      </c>
      <c r="T168" s="90">
        <v>100.7</v>
      </c>
      <c r="U168" s="35">
        <v>3</v>
      </c>
      <c r="V168" s="35">
        <v>6</v>
      </c>
      <c r="W168" s="36">
        <f t="shared" si="19"/>
        <v>18</v>
      </c>
      <c r="Y168" s="13"/>
    </row>
    <row r="169" spans="1:25" x14ac:dyDescent="0.25">
      <c r="B169" s="36">
        <v>2020</v>
      </c>
      <c r="C169" s="85" t="s">
        <v>32</v>
      </c>
      <c r="D169" s="85">
        <v>3</v>
      </c>
      <c r="E169" s="2" t="s">
        <v>74</v>
      </c>
      <c r="F169" s="22" t="s">
        <v>72</v>
      </c>
      <c r="G169" s="2">
        <v>28.9</v>
      </c>
      <c r="H169" s="2">
        <v>28.9</v>
      </c>
      <c r="I169" s="22" t="s">
        <v>73</v>
      </c>
      <c r="J169" s="22" t="s">
        <v>61</v>
      </c>
      <c r="K169" s="36">
        <v>937</v>
      </c>
      <c r="L169" s="79">
        <v>2</v>
      </c>
      <c r="M169" s="30">
        <f t="shared" si="21"/>
        <v>0.69314718055994529</v>
      </c>
      <c r="N169" s="74">
        <v>1</v>
      </c>
      <c r="O169" s="31">
        <v>0</v>
      </c>
      <c r="P169" s="411"/>
      <c r="Q169" s="412">
        <f t="shared" si="18"/>
        <v>0</v>
      </c>
      <c r="R169" s="88">
        <v>14.6</v>
      </c>
      <c r="S169" s="89">
        <v>0.81</v>
      </c>
      <c r="T169" s="90">
        <v>175.6</v>
      </c>
      <c r="U169" s="35">
        <v>2.7</v>
      </c>
      <c r="V169" s="35">
        <v>9</v>
      </c>
      <c r="W169" s="36">
        <f t="shared" si="19"/>
        <v>24.3</v>
      </c>
      <c r="Y169" s="13"/>
    </row>
    <row r="170" spans="1:25" x14ac:dyDescent="0.25">
      <c r="B170" s="36">
        <v>2020</v>
      </c>
      <c r="C170" s="85" t="s">
        <v>35</v>
      </c>
      <c r="D170" s="85">
        <v>4</v>
      </c>
      <c r="E170" s="2" t="s">
        <v>74</v>
      </c>
      <c r="F170" s="22" t="s">
        <v>72</v>
      </c>
      <c r="G170" s="2">
        <v>28.9</v>
      </c>
      <c r="H170" s="2">
        <v>28.9</v>
      </c>
      <c r="I170" s="22" t="s">
        <v>73</v>
      </c>
      <c r="J170" s="22" t="s">
        <v>61</v>
      </c>
      <c r="K170" s="36">
        <v>937</v>
      </c>
      <c r="L170" s="42">
        <v>0</v>
      </c>
      <c r="M170" s="30"/>
      <c r="N170" s="74">
        <v>1</v>
      </c>
      <c r="O170" s="31">
        <v>0</v>
      </c>
      <c r="P170" s="411"/>
      <c r="Q170" s="412"/>
      <c r="R170" s="88">
        <v>21.2</v>
      </c>
      <c r="S170" s="89">
        <v>0.81</v>
      </c>
      <c r="T170" s="90">
        <v>223.8</v>
      </c>
      <c r="U170" s="35">
        <v>3.8</v>
      </c>
      <c r="V170" s="35">
        <v>10</v>
      </c>
      <c r="W170" s="36">
        <f t="shared" si="19"/>
        <v>38</v>
      </c>
      <c r="Y170" s="13"/>
    </row>
    <row r="171" spans="1:25" x14ac:dyDescent="0.25">
      <c r="B171" s="36">
        <v>2020</v>
      </c>
      <c r="C171" s="85" t="s">
        <v>37</v>
      </c>
      <c r="D171" s="85">
        <v>5</v>
      </c>
      <c r="E171" s="2" t="s">
        <v>74</v>
      </c>
      <c r="F171" s="22" t="s">
        <v>72</v>
      </c>
      <c r="G171" s="2">
        <v>28.9</v>
      </c>
      <c r="H171" s="2">
        <v>28.9</v>
      </c>
      <c r="I171" s="22" t="s">
        <v>73</v>
      </c>
      <c r="J171" s="22" t="s">
        <v>61</v>
      </c>
      <c r="K171" s="36">
        <v>937</v>
      </c>
      <c r="L171" s="42">
        <v>0</v>
      </c>
      <c r="M171" s="30"/>
      <c r="N171" s="74">
        <v>1</v>
      </c>
      <c r="O171" s="31">
        <v>0</v>
      </c>
      <c r="P171" s="411"/>
      <c r="Q171" s="412"/>
      <c r="R171" s="88">
        <v>26.3</v>
      </c>
      <c r="S171" s="89">
        <v>0.8</v>
      </c>
      <c r="T171" s="90">
        <v>243.8</v>
      </c>
      <c r="U171" s="35">
        <v>4.9000000000000004</v>
      </c>
      <c r="V171" s="35">
        <v>11</v>
      </c>
      <c r="W171" s="36">
        <f t="shared" si="19"/>
        <v>53.900000000000006</v>
      </c>
      <c r="Y171" s="13"/>
    </row>
    <row r="172" spans="1:25" x14ac:dyDescent="0.25">
      <c r="B172" s="36">
        <v>2020</v>
      </c>
      <c r="C172" s="85" t="s">
        <v>39</v>
      </c>
      <c r="D172" s="85">
        <v>6</v>
      </c>
      <c r="E172" s="2" t="s">
        <v>74</v>
      </c>
      <c r="F172" s="22" t="s">
        <v>72</v>
      </c>
      <c r="G172" s="2">
        <v>28.9</v>
      </c>
      <c r="H172" s="2">
        <v>28.9</v>
      </c>
      <c r="I172" s="22" t="s">
        <v>73</v>
      </c>
      <c r="J172" s="22" t="s">
        <v>61</v>
      </c>
      <c r="L172" s="42"/>
      <c r="M172" s="30"/>
      <c r="N172" s="74"/>
      <c r="O172" s="31"/>
      <c r="P172" s="411"/>
      <c r="Q172" s="412"/>
      <c r="R172" s="88">
        <v>29.4</v>
      </c>
      <c r="S172" s="89">
        <v>0.84</v>
      </c>
      <c r="T172" s="90">
        <v>306.7</v>
      </c>
      <c r="U172" s="35">
        <v>5.3</v>
      </c>
      <c r="V172" s="35">
        <v>11</v>
      </c>
      <c r="W172" s="36">
        <f t="shared" si="19"/>
        <v>58.3</v>
      </c>
      <c r="Y172" s="13"/>
    </row>
    <row r="173" spans="1:25" x14ac:dyDescent="0.25">
      <c r="B173" s="36">
        <v>2020</v>
      </c>
      <c r="C173" s="85" t="s">
        <v>40</v>
      </c>
      <c r="D173" s="85">
        <v>7</v>
      </c>
      <c r="E173" s="2" t="s">
        <v>74</v>
      </c>
      <c r="F173" s="22" t="s">
        <v>72</v>
      </c>
      <c r="G173" s="2">
        <v>28.9</v>
      </c>
      <c r="H173" s="2">
        <v>28.9</v>
      </c>
      <c r="I173" s="22" t="s">
        <v>73</v>
      </c>
      <c r="J173" s="22" t="s">
        <v>61</v>
      </c>
      <c r="L173" s="42"/>
      <c r="M173" s="30"/>
      <c r="N173" s="74"/>
      <c r="O173" s="31"/>
      <c r="P173" s="411"/>
      <c r="Q173" s="412"/>
      <c r="R173" s="88">
        <v>33.4</v>
      </c>
      <c r="S173" s="89">
        <v>0.78</v>
      </c>
      <c r="T173" s="90">
        <v>144</v>
      </c>
      <c r="U173" s="35">
        <v>8</v>
      </c>
      <c r="V173" s="35">
        <v>12</v>
      </c>
      <c r="W173" s="36">
        <f t="shared" si="19"/>
        <v>96</v>
      </c>
      <c r="Y173" s="13"/>
    </row>
    <row r="174" spans="1:25" x14ac:dyDescent="0.25">
      <c r="B174" s="36">
        <v>2020</v>
      </c>
      <c r="C174" s="85" t="s">
        <v>41</v>
      </c>
      <c r="D174" s="85">
        <v>8</v>
      </c>
      <c r="E174" s="2" t="s">
        <v>74</v>
      </c>
      <c r="F174" s="22" t="s">
        <v>72</v>
      </c>
      <c r="G174" s="2">
        <v>28.9</v>
      </c>
      <c r="H174" s="2">
        <v>28.9</v>
      </c>
      <c r="I174" s="22" t="s">
        <v>73</v>
      </c>
      <c r="J174" s="22" t="s">
        <v>61</v>
      </c>
      <c r="L174" s="42"/>
      <c r="M174" s="30"/>
      <c r="N174" s="74"/>
      <c r="O174" s="31"/>
      <c r="P174" s="411"/>
      <c r="Q174" s="412"/>
      <c r="R174" s="88">
        <v>33</v>
      </c>
      <c r="S174" s="89">
        <v>0.78</v>
      </c>
      <c r="T174" s="90">
        <v>128.9</v>
      </c>
      <c r="U174" s="35">
        <v>7.8</v>
      </c>
      <c r="V174" s="35">
        <v>11</v>
      </c>
      <c r="W174" s="36">
        <f t="shared" si="19"/>
        <v>85.8</v>
      </c>
      <c r="Y174" s="13"/>
    </row>
    <row r="175" spans="1:25" x14ac:dyDescent="0.25">
      <c r="B175" s="36">
        <v>2020</v>
      </c>
      <c r="C175" s="85" t="s">
        <v>42</v>
      </c>
      <c r="D175" s="85">
        <v>9</v>
      </c>
      <c r="E175" s="2" t="s">
        <v>74</v>
      </c>
      <c r="F175" s="22" t="s">
        <v>72</v>
      </c>
      <c r="G175" s="2">
        <v>28.9</v>
      </c>
      <c r="H175" s="2">
        <v>28.9</v>
      </c>
      <c r="I175" s="22" t="s">
        <v>73</v>
      </c>
      <c r="J175" s="22" t="s">
        <v>61</v>
      </c>
      <c r="L175" s="42"/>
      <c r="M175" s="30"/>
      <c r="N175" s="74"/>
      <c r="O175" s="31"/>
      <c r="P175" s="411"/>
      <c r="Q175" s="412"/>
      <c r="R175" s="88">
        <v>28.7</v>
      </c>
      <c r="S175" s="89">
        <v>0.77</v>
      </c>
      <c r="T175" s="90">
        <v>68.7</v>
      </c>
      <c r="U175" s="35">
        <v>6.2</v>
      </c>
      <c r="V175" s="35">
        <v>10</v>
      </c>
      <c r="W175" s="36">
        <f t="shared" si="19"/>
        <v>62</v>
      </c>
      <c r="Y175" s="13"/>
    </row>
    <row r="176" spans="1:25" x14ac:dyDescent="0.25">
      <c r="B176" s="36">
        <v>2020</v>
      </c>
      <c r="C176" s="85" t="s">
        <v>44</v>
      </c>
      <c r="D176" s="85">
        <v>10</v>
      </c>
      <c r="E176" s="2" t="s">
        <v>74</v>
      </c>
      <c r="F176" s="22" t="s">
        <v>72</v>
      </c>
      <c r="G176" s="2">
        <v>28.9</v>
      </c>
      <c r="H176" s="2">
        <v>28.9</v>
      </c>
      <c r="I176" s="22" t="s">
        <v>73</v>
      </c>
      <c r="J176" s="22" t="s">
        <v>61</v>
      </c>
      <c r="L176" s="42"/>
      <c r="M176" s="30"/>
      <c r="N176" s="74"/>
      <c r="O176" s="31"/>
      <c r="P176" s="411"/>
      <c r="Q176" s="412"/>
      <c r="R176" s="88">
        <v>23.7</v>
      </c>
      <c r="S176" s="89">
        <v>0.73</v>
      </c>
      <c r="T176" s="90">
        <v>59.7</v>
      </c>
      <c r="U176" s="35">
        <v>5.4</v>
      </c>
      <c r="V176" s="35">
        <v>7</v>
      </c>
      <c r="W176" s="36">
        <f t="shared" si="19"/>
        <v>37.800000000000004</v>
      </c>
      <c r="Y176" s="13"/>
    </row>
    <row r="177" spans="1:25" s="40" customFormat="1" x14ac:dyDescent="0.25">
      <c r="B177" s="36">
        <v>2020</v>
      </c>
      <c r="C177" s="48" t="s">
        <v>70</v>
      </c>
      <c r="D177" s="48">
        <v>11</v>
      </c>
      <c r="E177" s="48" t="s">
        <v>74</v>
      </c>
      <c r="F177" s="22" t="s">
        <v>72</v>
      </c>
      <c r="G177" s="48">
        <v>28.9</v>
      </c>
      <c r="H177" s="48">
        <v>28.9</v>
      </c>
      <c r="I177" s="22" t="s">
        <v>73</v>
      </c>
      <c r="J177" s="22" t="s">
        <v>61</v>
      </c>
      <c r="K177" s="36"/>
      <c r="L177" s="42"/>
      <c r="M177" s="30"/>
      <c r="N177" s="74"/>
      <c r="O177" s="50"/>
      <c r="P177" s="411"/>
      <c r="Q177" s="412"/>
      <c r="R177" s="91">
        <v>17.600000000000001</v>
      </c>
      <c r="S177" s="92">
        <v>0.72</v>
      </c>
      <c r="T177" s="91">
        <v>56.8</v>
      </c>
      <c r="U177" s="53">
        <v>4.9000000000000004</v>
      </c>
      <c r="V177" s="53">
        <v>5</v>
      </c>
      <c r="W177" s="40">
        <f>U177*V177</f>
        <v>24.5</v>
      </c>
    </row>
    <row r="178" spans="1:25" x14ac:dyDescent="0.25">
      <c r="B178" s="36">
        <v>2020</v>
      </c>
      <c r="C178" s="85" t="s">
        <v>46</v>
      </c>
      <c r="D178" s="85">
        <v>12</v>
      </c>
      <c r="E178" s="2" t="s">
        <v>74</v>
      </c>
      <c r="F178" s="22" t="s">
        <v>72</v>
      </c>
      <c r="G178" s="2">
        <v>28.9</v>
      </c>
      <c r="H178" s="2">
        <v>28.9</v>
      </c>
      <c r="I178" s="22" t="s">
        <v>73</v>
      </c>
      <c r="J178" s="22" t="s">
        <v>61</v>
      </c>
      <c r="L178" s="42"/>
      <c r="M178" s="30"/>
      <c r="N178" s="74"/>
      <c r="O178" s="31"/>
      <c r="P178" s="411"/>
      <c r="Q178" s="412"/>
      <c r="R178" s="88">
        <v>12.1</v>
      </c>
      <c r="S178" s="89">
        <v>0.71</v>
      </c>
      <c r="T178" s="90">
        <v>41.5</v>
      </c>
      <c r="U178" s="35">
        <v>4.5999999999999996</v>
      </c>
      <c r="V178" s="35">
        <v>4</v>
      </c>
      <c r="W178" s="36">
        <f>U178*V178</f>
        <v>18.399999999999999</v>
      </c>
      <c r="Y178" s="13"/>
    </row>
    <row r="179" spans="1:25" x14ac:dyDescent="0.25">
      <c r="B179" s="36">
        <v>2020</v>
      </c>
      <c r="F179" s="22" t="s">
        <v>72</v>
      </c>
      <c r="I179" s="22"/>
      <c r="P179" s="411"/>
      <c r="Q179" s="412"/>
    </row>
    <row r="180" spans="1:25" x14ac:dyDescent="0.25">
      <c r="A180" s="19">
        <v>-15</v>
      </c>
      <c r="B180" s="36">
        <v>2020</v>
      </c>
      <c r="C180" s="85" t="s">
        <v>22</v>
      </c>
      <c r="D180" s="85">
        <v>1</v>
      </c>
      <c r="E180" s="2" t="s">
        <v>75</v>
      </c>
      <c r="F180" s="22" t="s">
        <v>72</v>
      </c>
      <c r="G180" s="2">
        <v>37</v>
      </c>
      <c r="H180" s="2">
        <v>37</v>
      </c>
      <c r="I180" s="2" t="s">
        <v>76</v>
      </c>
      <c r="J180" s="2" t="s">
        <v>49</v>
      </c>
      <c r="K180" s="36">
        <v>202</v>
      </c>
      <c r="L180" s="79">
        <v>202</v>
      </c>
      <c r="M180" s="30">
        <f t="shared" si="21"/>
        <v>5.3082676974012051</v>
      </c>
      <c r="N180" s="74">
        <v>0</v>
      </c>
      <c r="O180" s="31">
        <v>0</v>
      </c>
      <c r="P180" s="411"/>
      <c r="Q180" s="412">
        <f t="shared" si="18"/>
        <v>0</v>
      </c>
      <c r="R180" s="88">
        <v>3.9</v>
      </c>
      <c r="S180" s="89">
        <v>0.53</v>
      </c>
      <c r="T180" s="90">
        <v>5.7</v>
      </c>
      <c r="U180" s="35">
        <v>5.5</v>
      </c>
      <c r="V180" s="35">
        <v>2</v>
      </c>
      <c r="W180" s="36">
        <f t="shared" si="19"/>
        <v>11</v>
      </c>
      <c r="Y180" s="13"/>
    </row>
    <row r="181" spans="1:25" x14ac:dyDescent="0.25">
      <c r="B181" s="36">
        <v>2020</v>
      </c>
      <c r="C181" s="85" t="s">
        <v>28</v>
      </c>
      <c r="D181" s="85">
        <v>2</v>
      </c>
      <c r="E181" s="2" t="s">
        <v>75</v>
      </c>
      <c r="F181" s="22" t="s">
        <v>72</v>
      </c>
      <c r="G181" s="2">
        <v>37</v>
      </c>
      <c r="H181" s="2">
        <v>37</v>
      </c>
      <c r="I181" s="2" t="s">
        <v>76</v>
      </c>
      <c r="J181" s="2" t="s">
        <v>49</v>
      </c>
      <c r="K181" s="36">
        <v>756</v>
      </c>
      <c r="L181" s="79">
        <v>554</v>
      </c>
      <c r="M181" s="30">
        <f t="shared" si="21"/>
        <v>6.3171646867472839</v>
      </c>
      <c r="N181" s="36">
        <v>6</v>
      </c>
      <c r="O181" s="31">
        <v>6</v>
      </c>
      <c r="P181" s="411">
        <f t="shared" si="20"/>
        <v>1.791759469228055</v>
      </c>
      <c r="Q181" s="412">
        <f t="shared" si="18"/>
        <v>1.0830324909747292E-2</v>
      </c>
      <c r="R181" s="88">
        <v>6.9</v>
      </c>
      <c r="S181" s="89">
        <v>0.51</v>
      </c>
      <c r="T181" s="90">
        <v>8.5</v>
      </c>
      <c r="U181" s="35">
        <v>6.2</v>
      </c>
      <c r="V181" s="35">
        <v>3</v>
      </c>
      <c r="W181" s="36">
        <f t="shared" si="19"/>
        <v>18.600000000000001</v>
      </c>
      <c r="Y181" s="13"/>
    </row>
    <row r="182" spans="1:25" x14ac:dyDescent="0.25">
      <c r="B182" s="36">
        <v>2020</v>
      </c>
      <c r="C182" s="85" t="s">
        <v>32</v>
      </c>
      <c r="D182" s="85">
        <v>3</v>
      </c>
      <c r="E182" s="2" t="s">
        <v>75</v>
      </c>
      <c r="F182" s="22" t="s">
        <v>72</v>
      </c>
      <c r="G182" s="2">
        <v>37</v>
      </c>
      <c r="H182" s="2">
        <v>37</v>
      </c>
      <c r="I182" s="2" t="s">
        <v>76</v>
      </c>
      <c r="J182" s="2" t="s">
        <v>49</v>
      </c>
      <c r="K182" s="36">
        <v>774</v>
      </c>
      <c r="L182" s="79">
        <v>18</v>
      </c>
      <c r="M182" s="30">
        <f t="shared" si="21"/>
        <v>2.8903717578961645</v>
      </c>
      <c r="N182" s="74">
        <v>7</v>
      </c>
      <c r="O182" s="31">
        <v>1</v>
      </c>
      <c r="P182" s="411">
        <f t="shared" si="20"/>
        <v>0</v>
      </c>
      <c r="Q182" s="412">
        <f t="shared" si="18"/>
        <v>5.5555555555555552E-2</v>
      </c>
      <c r="R182" s="88">
        <v>13.3</v>
      </c>
      <c r="S182" s="89">
        <v>0.47</v>
      </c>
      <c r="T182" s="90">
        <v>15.3</v>
      </c>
      <c r="U182" s="35">
        <v>6.9</v>
      </c>
      <c r="V182" s="35">
        <v>5</v>
      </c>
      <c r="W182" s="36">
        <f t="shared" si="19"/>
        <v>34.5</v>
      </c>
      <c r="Y182" s="13"/>
    </row>
    <row r="183" spans="1:25" x14ac:dyDescent="0.25">
      <c r="B183" s="36">
        <v>2020</v>
      </c>
      <c r="C183" s="85" t="s">
        <v>35</v>
      </c>
      <c r="D183" s="85">
        <v>4</v>
      </c>
      <c r="E183" s="2" t="s">
        <v>75</v>
      </c>
      <c r="F183" s="22" t="s">
        <v>72</v>
      </c>
      <c r="G183" s="2">
        <v>37</v>
      </c>
      <c r="H183" s="2">
        <v>37</v>
      </c>
      <c r="I183" s="2" t="s">
        <v>76</v>
      </c>
      <c r="J183" s="2" t="s">
        <v>49</v>
      </c>
      <c r="K183" s="36">
        <v>787</v>
      </c>
      <c r="L183" s="42">
        <v>13</v>
      </c>
      <c r="M183" s="30">
        <f t="shared" si="21"/>
        <v>2.5649493574615367</v>
      </c>
      <c r="N183" s="74">
        <v>7</v>
      </c>
      <c r="O183" s="31">
        <v>0</v>
      </c>
      <c r="P183" s="411"/>
      <c r="Q183" s="412">
        <f t="shared" si="18"/>
        <v>0</v>
      </c>
      <c r="R183" s="88">
        <v>21.6</v>
      </c>
      <c r="S183" s="89">
        <v>0.46</v>
      </c>
      <c r="T183" s="90">
        <v>27.4</v>
      </c>
      <c r="U183" s="35">
        <v>8.1</v>
      </c>
      <c r="V183" s="35">
        <v>7</v>
      </c>
      <c r="W183" s="36">
        <f t="shared" si="19"/>
        <v>56.699999999999996</v>
      </c>
      <c r="Y183" s="13"/>
    </row>
    <row r="184" spans="1:25" x14ac:dyDescent="0.25">
      <c r="B184" s="36">
        <v>2020</v>
      </c>
      <c r="C184" s="85" t="s">
        <v>37</v>
      </c>
      <c r="D184" s="85">
        <v>5</v>
      </c>
      <c r="E184" s="2" t="s">
        <v>75</v>
      </c>
      <c r="F184" s="22" t="s">
        <v>72</v>
      </c>
      <c r="G184" s="2">
        <v>37</v>
      </c>
      <c r="H184" s="2">
        <v>37</v>
      </c>
      <c r="I184" s="2" t="s">
        <v>76</v>
      </c>
      <c r="J184" s="2" t="s">
        <v>49</v>
      </c>
      <c r="K184" s="36">
        <v>792</v>
      </c>
      <c r="L184" s="42">
        <v>5</v>
      </c>
      <c r="M184" s="30">
        <f t="shared" si="21"/>
        <v>1.6094379124341003</v>
      </c>
      <c r="N184" s="74">
        <v>7</v>
      </c>
      <c r="O184" s="31">
        <v>0</v>
      </c>
      <c r="P184" s="411"/>
      <c r="Q184" s="412">
        <f t="shared" si="18"/>
        <v>0</v>
      </c>
      <c r="R184" s="88">
        <v>27.1</v>
      </c>
      <c r="S184" s="89">
        <v>0.51</v>
      </c>
      <c r="T184" s="90">
        <v>46.6</v>
      </c>
      <c r="U184" s="35">
        <v>8.9</v>
      </c>
      <c r="V184" s="35">
        <v>9</v>
      </c>
      <c r="W184" s="36">
        <f t="shared" si="19"/>
        <v>80.100000000000009</v>
      </c>
      <c r="Y184" s="13"/>
    </row>
    <row r="185" spans="1:25" x14ac:dyDescent="0.25">
      <c r="B185" s="36">
        <v>2020</v>
      </c>
      <c r="C185" s="85" t="s">
        <v>39</v>
      </c>
      <c r="D185" s="85">
        <v>6</v>
      </c>
      <c r="E185" s="2" t="s">
        <v>75</v>
      </c>
      <c r="F185" s="22" t="s">
        <v>72</v>
      </c>
      <c r="G185" s="2">
        <v>37</v>
      </c>
      <c r="H185" s="2">
        <v>37</v>
      </c>
      <c r="I185" s="2" t="s">
        <v>76</v>
      </c>
      <c r="J185" s="2" t="s">
        <v>49</v>
      </c>
      <c r="L185" s="42"/>
      <c r="M185" s="30"/>
      <c r="N185" s="74"/>
      <c r="O185" s="31"/>
      <c r="P185" s="411"/>
      <c r="Q185" s="412"/>
      <c r="R185" s="88">
        <v>31.6</v>
      </c>
      <c r="S185" s="89">
        <v>0.55000000000000004</v>
      </c>
      <c r="T185" s="90">
        <v>78.3</v>
      </c>
      <c r="U185" s="35">
        <v>8.6</v>
      </c>
      <c r="V185" s="35">
        <v>9</v>
      </c>
      <c r="W185" s="36">
        <f t="shared" si="19"/>
        <v>77.399999999999991</v>
      </c>
      <c r="Y185" s="13"/>
    </row>
    <row r="186" spans="1:25" x14ac:dyDescent="0.25">
      <c r="B186" s="36">
        <v>2020</v>
      </c>
      <c r="C186" s="85" t="s">
        <v>40</v>
      </c>
      <c r="D186" s="85">
        <v>7</v>
      </c>
      <c r="E186" s="2" t="s">
        <v>75</v>
      </c>
      <c r="F186" s="22" t="s">
        <v>72</v>
      </c>
      <c r="G186" s="2">
        <v>37</v>
      </c>
      <c r="H186" s="2">
        <v>37</v>
      </c>
      <c r="I186" s="2" t="s">
        <v>76</v>
      </c>
      <c r="J186" s="2" t="s">
        <v>49</v>
      </c>
      <c r="L186" s="42"/>
      <c r="M186" s="30"/>
      <c r="N186" s="74"/>
      <c r="O186" s="31"/>
      <c r="P186" s="411"/>
      <c r="Q186" s="412"/>
      <c r="R186" s="88">
        <v>31.9</v>
      </c>
      <c r="S186" s="89">
        <v>0.72</v>
      </c>
      <c r="T186" s="90">
        <v>201.3</v>
      </c>
      <c r="U186" s="35">
        <v>6.9</v>
      </c>
      <c r="V186" s="35">
        <v>10</v>
      </c>
      <c r="W186" s="36">
        <f t="shared" si="19"/>
        <v>69</v>
      </c>
      <c r="Y186" s="13"/>
    </row>
    <row r="187" spans="1:25" x14ac:dyDescent="0.25">
      <c r="B187" s="36">
        <v>2020</v>
      </c>
      <c r="C187" s="85" t="s">
        <v>41</v>
      </c>
      <c r="D187" s="85">
        <v>8</v>
      </c>
      <c r="E187" s="2" t="s">
        <v>75</v>
      </c>
      <c r="F187" s="22" t="s">
        <v>72</v>
      </c>
      <c r="G187" s="2">
        <v>37</v>
      </c>
      <c r="H187" s="2">
        <v>37</v>
      </c>
      <c r="I187" s="2" t="s">
        <v>76</v>
      </c>
      <c r="J187" s="2" t="s">
        <v>49</v>
      </c>
      <c r="L187" s="42"/>
      <c r="M187" s="30"/>
      <c r="N187" s="74"/>
      <c r="O187" s="31"/>
      <c r="P187" s="411"/>
      <c r="Q187" s="412"/>
      <c r="R187" s="88">
        <v>30.6</v>
      </c>
      <c r="S187" s="89">
        <v>0.75</v>
      </c>
      <c r="T187" s="90">
        <v>170.3</v>
      </c>
      <c r="U187" s="35">
        <v>7.1</v>
      </c>
      <c r="V187" s="35">
        <v>9</v>
      </c>
      <c r="W187" s="36">
        <f t="shared" si="19"/>
        <v>63.9</v>
      </c>
      <c r="Y187" s="13"/>
    </row>
    <row r="188" spans="1:25" x14ac:dyDescent="0.25">
      <c r="B188" s="36">
        <v>2020</v>
      </c>
      <c r="C188" s="85" t="s">
        <v>42</v>
      </c>
      <c r="D188" s="85">
        <v>9</v>
      </c>
      <c r="E188" s="2" t="s">
        <v>75</v>
      </c>
      <c r="F188" s="22" t="s">
        <v>72</v>
      </c>
      <c r="G188" s="2">
        <v>37</v>
      </c>
      <c r="H188" s="2">
        <v>37</v>
      </c>
      <c r="I188" s="2" t="s">
        <v>76</v>
      </c>
      <c r="J188" s="2" t="s">
        <v>49</v>
      </c>
      <c r="L188" s="42"/>
      <c r="M188" s="30"/>
      <c r="N188" s="74"/>
      <c r="O188" s="31"/>
      <c r="P188" s="411"/>
      <c r="Q188" s="412"/>
      <c r="R188" s="88">
        <v>26.9</v>
      </c>
      <c r="S188" s="89">
        <v>0.64</v>
      </c>
      <c r="T188" s="90">
        <v>58.5</v>
      </c>
      <c r="U188" s="35">
        <v>7.4</v>
      </c>
      <c r="V188" s="35">
        <v>7</v>
      </c>
      <c r="W188" s="36">
        <f t="shared" si="19"/>
        <v>51.800000000000004</v>
      </c>
      <c r="Y188" s="13"/>
    </row>
    <row r="189" spans="1:25" x14ac:dyDescent="0.25">
      <c r="B189" s="36">
        <v>2020</v>
      </c>
      <c r="C189" s="85" t="s">
        <v>44</v>
      </c>
      <c r="D189" s="85">
        <v>10</v>
      </c>
      <c r="E189" s="2" t="s">
        <v>75</v>
      </c>
      <c r="F189" s="22" t="s">
        <v>72</v>
      </c>
      <c r="G189" s="2">
        <v>37</v>
      </c>
      <c r="H189" s="2">
        <v>37</v>
      </c>
      <c r="I189" s="2" t="s">
        <v>76</v>
      </c>
      <c r="J189" s="2" t="s">
        <v>49</v>
      </c>
      <c r="L189" s="42"/>
      <c r="M189" s="30"/>
      <c r="N189" s="74"/>
      <c r="O189" s="31"/>
      <c r="P189" s="411"/>
      <c r="Q189" s="412"/>
      <c r="R189" s="88">
        <v>21.2</v>
      </c>
      <c r="S189" s="89">
        <v>0.57999999999999996</v>
      </c>
      <c r="T189" s="90">
        <v>36.5</v>
      </c>
      <c r="U189" s="35">
        <v>6.9</v>
      </c>
      <c r="V189" s="35">
        <v>5</v>
      </c>
      <c r="W189" s="36">
        <f t="shared" si="19"/>
        <v>34.5</v>
      </c>
      <c r="Y189" s="13"/>
    </row>
    <row r="190" spans="1:25" s="40" customFormat="1" x14ac:dyDescent="0.25">
      <c r="B190" s="36">
        <v>2020</v>
      </c>
      <c r="C190" s="48" t="s">
        <v>70</v>
      </c>
      <c r="D190" s="48">
        <v>11</v>
      </c>
      <c r="E190" s="48" t="s">
        <v>75</v>
      </c>
      <c r="F190" s="22" t="s">
        <v>72</v>
      </c>
      <c r="G190" s="48">
        <v>37</v>
      </c>
      <c r="H190" s="48">
        <v>37</v>
      </c>
      <c r="I190" s="2" t="s">
        <v>76</v>
      </c>
      <c r="J190" s="2" t="s">
        <v>49</v>
      </c>
      <c r="K190" s="36"/>
      <c r="L190" s="42"/>
      <c r="M190" s="30"/>
      <c r="N190" s="74"/>
      <c r="O190" s="50"/>
      <c r="P190" s="411"/>
      <c r="Q190" s="412"/>
      <c r="R190" s="91">
        <v>13</v>
      </c>
      <c r="S190" s="92">
        <v>0.56000000000000005</v>
      </c>
      <c r="T190" s="91">
        <v>16.2</v>
      </c>
      <c r="U190" s="53">
        <v>5.9</v>
      </c>
      <c r="V190" s="53">
        <v>3</v>
      </c>
      <c r="W190" s="40">
        <f>U190*V190</f>
        <v>17.700000000000003</v>
      </c>
    </row>
    <row r="191" spans="1:25" x14ac:dyDescent="0.25">
      <c r="B191" s="36">
        <v>2020</v>
      </c>
      <c r="C191" s="85" t="s">
        <v>46</v>
      </c>
      <c r="D191" s="85">
        <v>12</v>
      </c>
      <c r="E191" s="2" t="s">
        <v>75</v>
      </c>
      <c r="F191" s="22" t="s">
        <v>72</v>
      </c>
      <c r="G191" s="2">
        <v>37</v>
      </c>
      <c r="H191" s="2">
        <v>37</v>
      </c>
      <c r="I191" s="2" t="s">
        <v>76</v>
      </c>
      <c r="J191" s="2" t="s">
        <v>49</v>
      </c>
      <c r="L191" s="42"/>
      <c r="M191" s="30"/>
      <c r="N191" s="74"/>
      <c r="O191" s="31"/>
      <c r="P191" s="411"/>
      <c r="Q191" s="412"/>
      <c r="R191" s="88">
        <v>6</v>
      </c>
      <c r="S191" s="89">
        <v>0.55000000000000004</v>
      </c>
      <c r="T191" s="90">
        <v>8.1999999999999993</v>
      </c>
      <c r="U191" s="35">
        <v>5.4</v>
      </c>
      <c r="V191" s="35">
        <v>2</v>
      </c>
      <c r="W191" s="36">
        <f>U191*V191</f>
        <v>10.8</v>
      </c>
      <c r="Y191" s="13"/>
    </row>
    <row r="192" spans="1:25" x14ac:dyDescent="0.25">
      <c r="B192" s="36">
        <v>2020</v>
      </c>
      <c r="F192" s="22" t="s">
        <v>72</v>
      </c>
      <c r="I192" s="22"/>
      <c r="P192" s="411"/>
      <c r="Q192" s="412"/>
    </row>
    <row r="193" spans="1:25" x14ac:dyDescent="0.25">
      <c r="A193" s="19">
        <v>-16</v>
      </c>
      <c r="B193" s="36">
        <v>2020</v>
      </c>
      <c r="C193" s="85" t="s">
        <v>22</v>
      </c>
      <c r="D193" s="85">
        <v>1</v>
      </c>
      <c r="E193" s="2" t="s">
        <v>77</v>
      </c>
      <c r="F193" s="22" t="s">
        <v>72</v>
      </c>
      <c r="G193" s="2">
        <v>32.5</v>
      </c>
      <c r="H193" s="2">
        <v>32.5</v>
      </c>
      <c r="I193" s="22" t="s">
        <v>78</v>
      </c>
      <c r="J193" s="22" t="s">
        <v>61</v>
      </c>
      <c r="K193" s="36">
        <v>202</v>
      </c>
      <c r="L193" s="79">
        <v>202</v>
      </c>
      <c r="M193" s="30">
        <f t="shared" si="21"/>
        <v>5.3082676974012051</v>
      </c>
      <c r="N193" s="74">
        <v>0</v>
      </c>
      <c r="O193" s="31">
        <v>0</v>
      </c>
      <c r="P193" s="411"/>
      <c r="Q193" s="412">
        <f t="shared" si="18"/>
        <v>0</v>
      </c>
      <c r="R193" s="88">
        <v>7</v>
      </c>
      <c r="S193" s="89">
        <v>0.74</v>
      </c>
      <c r="T193" s="90">
        <v>32</v>
      </c>
      <c r="U193" s="93">
        <v>5</v>
      </c>
      <c r="V193" s="35">
        <v>3</v>
      </c>
      <c r="W193" s="36">
        <f t="shared" si="19"/>
        <v>15</v>
      </c>
      <c r="Y193" s="13"/>
    </row>
    <row r="194" spans="1:25" x14ac:dyDescent="0.25">
      <c r="B194" s="36">
        <v>2020</v>
      </c>
      <c r="C194" s="85" t="s">
        <v>28</v>
      </c>
      <c r="D194" s="85">
        <v>2</v>
      </c>
      <c r="E194" s="2" t="s">
        <v>77</v>
      </c>
      <c r="F194" s="22" t="s">
        <v>72</v>
      </c>
      <c r="G194" s="2">
        <v>32.5</v>
      </c>
      <c r="H194" s="2">
        <v>32.5</v>
      </c>
      <c r="I194" s="22" t="s">
        <v>78</v>
      </c>
      <c r="J194" s="22" t="s">
        <v>61</v>
      </c>
      <c r="K194" s="36">
        <v>631</v>
      </c>
      <c r="L194" s="79">
        <v>429</v>
      </c>
      <c r="M194" s="30">
        <f t="shared" si="21"/>
        <v>6.061456918928017</v>
      </c>
      <c r="N194" s="74">
        <v>0</v>
      </c>
      <c r="O194" s="31">
        <v>0</v>
      </c>
      <c r="P194" s="411"/>
      <c r="Q194" s="412">
        <f t="shared" si="18"/>
        <v>0</v>
      </c>
      <c r="R194" s="88">
        <v>8</v>
      </c>
      <c r="S194" s="89">
        <v>0.77</v>
      </c>
      <c r="T194" s="90">
        <v>52</v>
      </c>
      <c r="U194" s="93">
        <v>5</v>
      </c>
      <c r="V194" s="35">
        <v>5</v>
      </c>
      <c r="W194" s="36">
        <f t="shared" si="19"/>
        <v>25</v>
      </c>
      <c r="Y194" s="13"/>
    </row>
    <row r="195" spans="1:25" x14ac:dyDescent="0.25">
      <c r="B195" s="36">
        <v>2020</v>
      </c>
      <c r="C195" s="85" t="s">
        <v>32</v>
      </c>
      <c r="D195" s="85">
        <v>3</v>
      </c>
      <c r="E195" s="2" t="s">
        <v>77</v>
      </c>
      <c r="F195" s="22" t="s">
        <v>72</v>
      </c>
      <c r="G195" s="2">
        <v>32.5</v>
      </c>
      <c r="H195" s="2">
        <v>32.5</v>
      </c>
      <c r="I195" s="22" t="s">
        <v>78</v>
      </c>
      <c r="J195" s="22" t="s">
        <v>61</v>
      </c>
      <c r="K195" s="36">
        <v>646</v>
      </c>
      <c r="L195" s="79">
        <v>15</v>
      </c>
      <c r="M195" s="30">
        <f t="shared" si="21"/>
        <v>2.7080502011022101</v>
      </c>
      <c r="N195" s="74">
        <v>0</v>
      </c>
      <c r="O195" s="31">
        <v>0</v>
      </c>
      <c r="P195" s="411"/>
      <c r="Q195" s="412">
        <f t="shared" si="18"/>
        <v>0</v>
      </c>
      <c r="R195" s="88">
        <v>13</v>
      </c>
      <c r="S195" s="89">
        <v>0.7</v>
      </c>
      <c r="T195" s="90">
        <v>70</v>
      </c>
      <c r="U195" s="93">
        <v>5</v>
      </c>
      <c r="V195" s="35">
        <v>7</v>
      </c>
      <c r="W195" s="36">
        <f t="shared" si="19"/>
        <v>35</v>
      </c>
      <c r="Y195" s="13"/>
    </row>
    <row r="196" spans="1:25" x14ac:dyDescent="0.25">
      <c r="B196" s="36">
        <v>2020</v>
      </c>
      <c r="C196" s="85" t="s">
        <v>35</v>
      </c>
      <c r="D196" s="85">
        <v>4</v>
      </c>
      <c r="E196" s="2" t="s">
        <v>77</v>
      </c>
      <c r="F196" s="22" t="s">
        <v>72</v>
      </c>
      <c r="G196" s="2">
        <v>32.5</v>
      </c>
      <c r="H196" s="2">
        <v>32.5</v>
      </c>
      <c r="I196" s="22" t="s">
        <v>78</v>
      </c>
      <c r="J196" s="22" t="s">
        <v>61</v>
      </c>
      <c r="K196" s="36">
        <v>653</v>
      </c>
      <c r="L196" s="42">
        <v>7</v>
      </c>
      <c r="M196" s="30">
        <f t="shared" si="21"/>
        <v>1.9459101490553132</v>
      </c>
      <c r="N196" s="74">
        <v>0</v>
      </c>
      <c r="O196" s="31">
        <v>0</v>
      </c>
      <c r="P196" s="411"/>
      <c r="Q196" s="412">
        <f t="shared" si="18"/>
        <v>0</v>
      </c>
      <c r="R196" s="88">
        <v>20</v>
      </c>
      <c r="S196" s="89">
        <v>0.72</v>
      </c>
      <c r="T196" s="90">
        <v>87</v>
      </c>
      <c r="U196" s="93">
        <v>6</v>
      </c>
      <c r="V196" s="35">
        <v>9</v>
      </c>
      <c r="W196" s="36">
        <f t="shared" si="19"/>
        <v>54</v>
      </c>
      <c r="Y196" s="13"/>
    </row>
    <row r="197" spans="1:25" x14ac:dyDescent="0.25">
      <c r="B197" s="36">
        <v>2020</v>
      </c>
      <c r="C197" s="85" t="s">
        <v>37</v>
      </c>
      <c r="D197" s="85">
        <v>5</v>
      </c>
      <c r="E197" s="2" t="s">
        <v>77</v>
      </c>
      <c r="F197" s="22" t="s">
        <v>72</v>
      </c>
      <c r="G197" s="2">
        <v>32.5</v>
      </c>
      <c r="H197" s="2">
        <v>32.5</v>
      </c>
      <c r="I197" s="22" t="s">
        <v>78</v>
      </c>
      <c r="J197" s="22" t="s">
        <v>61</v>
      </c>
      <c r="K197" s="36">
        <v>653</v>
      </c>
      <c r="L197" s="42">
        <v>0</v>
      </c>
      <c r="M197" s="30"/>
      <c r="N197" s="74">
        <v>0</v>
      </c>
      <c r="O197" s="31">
        <v>0</v>
      </c>
      <c r="P197" s="411"/>
      <c r="Q197" s="412"/>
      <c r="R197" s="88">
        <v>25</v>
      </c>
      <c r="S197" s="89">
        <v>0.74</v>
      </c>
      <c r="T197" s="90">
        <v>97</v>
      </c>
      <c r="U197" s="93">
        <v>6</v>
      </c>
      <c r="V197" s="35">
        <v>10</v>
      </c>
      <c r="W197" s="36">
        <f t="shared" si="19"/>
        <v>60</v>
      </c>
      <c r="Y197" s="13"/>
    </row>
    <row r="198" spans="1:25" x14ac:dyDescent="0.25">
      <c r="B198" s="36">
        <v>2020</v>
      </c>
      <c r="C198" s="85" t="s">
        <v>39</v>
      </c>
      <c r="D198" s="85">
        <v>6</v>
      </c>
      <c r="E198" s="2" t="s">
        <v>77</v>
      </c>
      <c r="F198" s="22" t="s">
        <v>72</v>
      </c>
      <c r="G198" s="2">
        <v>32.5</v>
      </c>
      <c r="H198" s="2">
        <v>32.5</v>
      </c>
      <c r="I198" s="22" t="s">
        <v>78</v>
      </c>
      <c r="J198" s="22" t="s">
        <v>61</v>
      </c>
      <c r="L198" s="42"/>
      <c r="M198" s="30"/>
      <c r="N198" s="74"/>
      <c r="O198" s="31"/>
      <c r="P198" s="411"/>
      <c r="Q198" s="412"/>
      <c r="R198" s="88">
        <v>29</v>
      </c>
      <c r="S198" s="89">
        <v>0.76</v>
      </c>
      <c r="T198" s="90">
        <v>156</v>
      </c>
      <c r="U198" s="93">
        <v>6</v>
      </c>
      <c r="V198" s="35">
        <v>11</v>
      </c>
      <c r="W198" s="36">
        <f t="shared" si="19"/>
        <v>66</v>
      </c>
      <c r="Y198" s="13"/>
    </row>
    <row r="199" spans="1:25" x14ac:dyDescent="0.25">
      <c r="B199" s="36">
        <v>2020</v>
      </c>
      <c r="C199" s="85" t="s">
        <v>40</v>
      </c>
      <c r="D199" s="85">
        <v>7</v>
      </c>
      <c r="E199" s="2" t="s">
        <v>77</v>
      </c>
      <c r="F199" s="22" t="s">
        <v>72</v>
      </c>
      <c r="G199" s="2">
        <v>32.5</v>
      </c>
      <c r="H199" s="2">
        <v>32.5</v>
      </c>
      <c r="I199" s="22" t="s">
        <v>78</v>
      </c>
      <c r="J199" s="22" t="s">
        <v>61</v>
      </c>
      <c r="L199" s="42"/>
      <c r="M199" s="30"/>
      <c r="N199" s="74"/>
      <c r="O199" s="31"/>
      <c r="P199" s="411"/>
      <c r="Q199" s="412"/>
      <c r="R199" s="88">
        <v>32</v>
      </c>
      <c r="S199" s="89">
        <v>0.8</v>
      </c>
      <c r="T199" s="90">
        <v>201</v>
      </c>
      <c r="U199" s="93">
        <v>7</v>
      </c>
      <c r="V199" s="35">
        <v>11</v>
      </c>
      <c r="W199" s="36">
        <f t="shared" si="19"/>
        <v>77</v>
      </c>
      <c r="Y199" s="13"/>
    </row>
    <row r="200" spans="1:25" x14ac:dyDescent="0.25">
      <c r="B200" s="36">
        <v>2020</v>
      </c>
      <c r="C200" s="85" t="s">
        <v>41</v>
      </c>
      <c r="D200" s="85">
        <v>8</v>
      </c>
      <c r="E200" s="2" t="s">
        <v>77</v>
      </c>
      <c r="F200" s="22" t="s">
        <v>72</v>
      </c>
      <c r="G200" s="2">
        <v>32.5</v>
      </c>
      <c r="H200" s="2">
        <v>32.5</v>
      </c>
      <c r="I200" s="22" t="s">
        <v>78</v>
      </c>
      <c r="J200" s="22" t="s">
        <v>61</v>
      </c>
      <c r="L200" s="42"/>
      <c r="M200" s="30"/>
      <c r="N200" s="74"/>
      <c r="O200" s="31"/>
      <c r="P200" s="411"/>
      <c r="Q200" s="412"/>
      <c r="R200" s="88">
        <v>32</v>
      </c>
      <c r="S200" s="89">
        <v>0.79</v>
      </c>
      <c r="T200" s="90">
        <v>122</v>
      </c>
      <c r="U200" s="93">
        <v>8</v>
      </c>
      <c r="V200" s="35">
        <v>10</v>
      </c>
      <c r="W200" s="36">
        <f t="shared" si="19"/>
        <v>80</v>
      </c>
      <c r="Y200" s="13"/>
    </row>
    <row r="201" spans="1:25" x14ac:dyDescent="0.25">
      <c r="B201" s="36">
        <v>2020</v>
      </c>
      <c r="C201" s="85" t="s">
        <v>42</v>
      </c>
      <c r="D201" s="85">
        <v>9</v>
      </c>
      <c r="E201" s="2" t="s">
        <v>77</v>
      </c>
      <c r="F201" s="22" t="s">
        <v>72</v>
      </c>
      <c r="G201" s="2">
        <v>32.5</v>
      </c>
      <c r="H201" s="2">
        <v>32.5</v>
      </c>
      <c r="I201" s="22" t="s">
        <v>78</v>
      </c>
      <c r="J201" s="22" t="s">
        <v>61</v>
      </c>
      <c r="L201" s="42"/>
      <c r="M201" s="30"/>
      <c r="N201" s="74"/>
      <c r="O201" s="31"/>
      <c r="P201" s="411"/>
      <c r="Q201" s="412"/>
      <c r="R201" s="88">
        <v>27</v>
      </c>
      <c r="S201" s="89">
        <v>0.83</v>
      </c>
      <c r="T201" s="90">
        <v>95</v>
      </c>
      <c r="U201" s="93">
        <v>6</v>
      </c>
      <c r="V201" s="35">
        <v>9</v>
      </c>
      <c r="W201" s="36">
        <f t="shared" si="19"/>
        <v>54</v>
      </c>
      <c r="Y201" s="13"/>
    </row>
    <row r="202" spans="1:25" x14ac:dyDescent="0.25">
      <c r="B202" s="36">
        <v>2020</v>
      </c>
      <c r="C202" s="85" t="s">
        <v>44</v>
      </c>
      <c r="D202" s="85">
        <v>10</v>
      </c>
      <c r="E202" s="2" t="s">
        <v>77</v>
      </c>
      <c r="F202" s="22" t="s">
        <v>72</v>
      </c>
      <c r="G202" s="2">
        <v>32.5</v>
      </c>
      <c r="H202" s="2">
        <v>32.5</v>
      </c>
      <c r="I202" s="22" t="s">
        <v>78</v>
      </c>
      <c r="J202" s="22" t="s">
        <v>61</v>
      </c>
      <c r="L202" s="42"/>
      <c r="M202" s="30"/>
      <c r="N202" s="74"/>
      <c r="O202" s="31"/>
      <c r="P202" s="411"/>
      <c r="Q202" s="412"/>
      <c r="R202" s="88">
        <v>22</v>
      </c>
      <c r="S202" s="89">
        <v>0.71</v>
      </c>
      <c r="T202" s="90">
        <v>56</v>
      </c>
      <c r="U202" s="93">
        <v>6</v>
      </c>
      <c r="V202" s="35">
        <v>6</v>
      </c>
      <c r="W202" s="36">
        <f t="shared" si="19"/>
        <v>36</v>
      </c>
      <c r="Y202" s="13"/>
    </row>
    <row r="203" spans="1:25" s="40" customFormat="1" x14ac:dyDescent="0.25">
      <c r="B203" s="36">
        <v>2020</v>
      </c>
      <c r="C203" s="48" t="s">
        <v>70</v>
      </c>
      <c r="D203" s="48">
        <v>11</v>
      </c>
      <c r="E203" s="48" t="s">
        <v>77</v>
      </c>
      <c r="F203" s="22" t="s">
        <v>72</v>
      </c>
      <c r="G203" s="48">
        <v>32.5</v>
      </c>
      <c r="H203" s="48">
        <v>32.5</v>
      </c>
      <c r="I203" s="22" t="s">
        <v>78</v>
      </c>
      <c r="J203" s="22" t="s">
        <v>61</v>
      </c>
      <c r="K203" s="36"/>
      <c r="L203" s="42"/>
      <c r="M203" s="30"/>
      <c r="N203" s="74"/>
      <c r="O203" s="50"/>
      <c r="P203" s="411"/>
      <c r="Q203" s="412"/>
      <c r="R203" s="91">
        <v>16</v>
      </c>
      <c r="S203" s="92">
        <v>0.71</v>
      </c>
      <c r="T203" s="91">
        <v>53</v>
      </c>
      <c r="U203" s="53">
        <v>5</v>
      </c>
      <c r="V203" s="53">
        <v>4</v>
      </c>
      <c r="W203" s="40">
        <f>U203*V203</f>
        <v>20</v>
      </c>
    </row>
    <row r="204" spans="1:25" x14ac:dyDescent="0.25">
      <c r="B204" s="36">
        <v>2020</v>
      </c>
      <c r="C204" s="85" t="s">
        <v>46</v>
      </c>
      <c r="D204" s="85">
        <v>12</v>
      </c>
      <c r="E204" s="2" t="s">
        <v>77</v>
      </c>
      <c r="F204" s="22" t="s">
        <v>72</v>
      </c>
      <c r="G204" s="2">
        <v>32.5</v>
      </c>
      <c r="H204" s="2">
        <v>32.5</v>
      </c>
      <c r="I204" s="22" t="s">
        <v>78</v>
      </c>
      <c r="J204" s="22" t="s">
        <v>61</v>
      </c>
      <c r="L204" s="42"/>
      <c r="M204" s="30"/>
      <c r="N204" s="74"/>
      <c r="O204" s="31"/>
      <c r="P204" s="411"/>
      <c r="Q204" s="412"/>
      <c r="R204" s="88">
        <v>10</v>
      </c>
      <c r="S204" s="89">
        <v>0.76</v>
      </c>
      <c r="T204" s="90">
        <v>27</v>
      </c>
      <c r="U204" s="35">
        <v>5</v>
      </c>
      <c r="V204" s="35">
        <v>3</v>
      </c>
      <c r="W204" s="36">
        <f>U204*V204</f>
        <v>15</v>
      </c>
      <c r="Y204" s="13"/>
    </row>
    <row r="205" spans="1:25" x14ac:dyDescent="0.25">
      <c r="B205" s="36">
        <v>2020</v>
      </c>
      <c r="F205" s="22" t="s">
        <v>72</v>
      </c>
      <c r="I205" s="22" t="s">
        <v>78</v>
      </c>
      <c r="J205" s="22" t="s">
        <v>61</v>
      </c>
      <c r="P205" s="411"/>
      <c r="Q205" s="412"/>
    </row>
    <row r="206" spans="1:25" x14ac:dyDescent="0.25">
      <c r="A206" s="19">
        <v>-17</v>
      </c>
      <c r="B206" s="36">
        <v>2020</v>
      </c>
      <c r="C206" s="85" t="s">
        <v>22</v>
      </c>
      <c r="D206" s="85">
        <v>1</v>
      </c>
      <c r="E206" s="2" t="s">
        <v>79</v>
      </c>
      <c r="F206" s="22" t="s">
        <v>72</v>
      </c>
      <c r="G206" s="2">
        <v>30.4</v>
      </c>
      <c r="H206" s="2">
        <v>30.4</v>
      </c>
      <c r="I206" s="22" t="s">
        <v>78</v>
      </c>
      <c r="J206" s="22" t="s">
        <v>61</v>
      </c>
      <c r="K206" s="36">
        <v>238</v>
      </c>
      <c r="L206" s="79">
        <v>238</v>
      </c>
      <c r="M206" s="30">
        <f t="shared" si="21"/>
        <v>5.472270673671475</v>
      </c>
      <c r="N206" s="74">
        <v>1</v>
      </c>
      <c r="O206" s="31">
        <v>1</v>
      </c>
      <c r="P206" s="411">
        <f t="shared" ref="P206:P259" si="22">LN(O206)</f>
        <v>0</v>
      </c>
      <c r="Q206" s="412">
        <f t="shared" ref="Q206:Q262" si="23">O206/L206</f>
        <v>4.2016806722689074E-3</v>
      </c>
      <c r="R206" s="88">
        <v>10.3</v>
      </c>
      <c r="S206" s="89">
        <v>0.83</v>
      </c>
      <c r="T206" s="90">
        <v>19.5</v>
      </c>
      <c r="U206" s="35">
        <v>0.9</v>
      </c>
      <c r="V206" s="35">
        <v>4</v>
      </c>
      <c r="W206" s="36">
        <f t="shared" ref="W206:W254" si="24">U206*V206</f>
        <v>3.6</v>
      </c>
      <c r="Y206" s="13"/>
    </row>
    <row r="207" spans="1:25" x14ac:dyDescent="0.25">
      <c r="B207" s="36">
        <v>2020</v>
      </c>
      <c r="C207" s="85" t="s">
        <v>28</v>
      </c>
      <c r="D207" s="85">
        <v>2</v>
      </c>
      <c r="E207" s="2" t="s">
        <v>79</v>
      </c>
      <c r="F207" s="22" t="s">
        <v>72</v>
      </c>
      <c r="G207" s="2">
        <v>30.4</v>
      </c>
      <c r="H207" s="2">
        <v>30.4</v>
      </c>
      <c r="I207" s="22" t="s">
        <v>78</v>
      </c>
      <c r="J207" s="22" t="s">
        <v>61</v>
      </c>
      <c r="K207" s="36">
        <v>576</v>
      </c>
      <c r="L207" s="79">
        <v>338</v>
      </c>
      <c r="M207" s="30">
        <f t="shared" si="21"/>
        <v>5.8230458954830189</v>
      </c>
      <c r="N207" s="36">
        <v>6</v>
      </c>
      <c r="O207" s="31">
        <v>5</v>
      </c>
      <c r="P207" s="411">
        <f t="shared" si="22"/>
        <v>1.6094379124341003</v>
      </c>
      <c r="Q207" s="412">
        <f t="shared" si="23"/>
        <v>1.4792899408284023E-2</v>
      </c>
      <c r="R207" s="88">
        <v>12.5</v>
      </c>
      <c r="S207" s="89">
        <v>0.8</v>
      </c>
      <c r="T207" s="90">
        <v>20.6</v>
      </c>
      <c r="U207" s="35">
        <v>1.2</v>
      </c>
      <c r="V207" s="35">
        <v>6</v>
      </c>
      <c r="W207" s="36">
        <f t="shared" si="24"/>
        <v>7.1999999999999993</v>
      </c>
      <c r="Y207" s="13"/>
    </row>
    <row r="208" spans="1:25" x14ac:dyDescent="0.25">
      <c r="B208" s="36">
        <v>2020</v>
      </c>
      <c r="C208" s="85" t="s">
        <v>32</v>
      </c>
      <c r="D208" s="85">
        <v>3</v>
      </c>
      <c r="E208" s="2" t="s">
        <v>79</v>
      </c>
      <c r="F208" s="22" t="s">
        <v>72</v>
      </c>
      <c r="G208" s="2">
        <v>30.4</v>
      </c>
      <c r="H208" s="2">
        <v>30.4</v>
      </c>
      <c r="I208" s="22" t="s">
        <v>78</v>
      </c>
      <c r="J208" s="22" t="s">
        <v>61</v>
      </c>
      <c r="K208" s="36">
        <v>579</v>
      </c>
      <c r="L208" s="79">
        <v>3</v>
      </c>
      <c r="M208" s="30">
        <f t="shared" si="21"/>
        <v>1.0986122886681098</v>
      </c>
      <c r="N208" s="74">
        <v>6</v>
      </c>
      <c r="O208" s="31">
        <v>0</v>
      </c>
      <c r="P208" s="411"/>
      <c r="Q208" s="412">
        <f t="shared" si="23"/>
        <v>0</v>
      </c>
      <c r="R208" s="88">
        <v>17.399999999999999</v>
      </c>
      <c r="S208" s="89">
        <v>0.76</v>
      </c>
      <c r="T208" s="90">
        <v>36.200000000000003</v>
      </c>
      <c r="U208" s="35">
        <v>2.2000000000000002</v>
      </c>
      <c r="V208" s="35">
        <v>8</v>
      </c>
      <c r="W208" s="36">
        <f t="shared" si="24"/>
        <v>17.600000000000001</v>
      </c>
      <c r="Y208" s="13"/>
    </row>
    <row r="209" spans="1:25" x14ac:dyDescent="0.25">
      <c r="B209" s="36">
        <v>2020</v>
      </c>
      <c r="C209" s="85" t="s">
        <v>35</v>
      </c>
      <c r="D209" s="85">
        <v>4</v>
      </c>
      <c r="E209" s="2" t="s">
        <v>79</v>
      </c>
      <c r="F209" s="22" t="s">
        <v>72</v>
      </c>
      <c r="G209" s="2">
        <v>30.4</v>
      </c>
      <c r="H209" s="2">
        <v>30.4</v>
      </c>
      <c r="I209" s="22" t="s">
        <v>78</v>
      </c>
      <c r="J209" s="22" t="s">
        <v>61</v>
      </c>
      <c r="K209" s="36">
        <v>579</v>
      </c>
      <c r="L209" s="42">
        <v>0</v>
      </c>
      <c r="M209" s="30"/>
      <c r="N209" s="74">
        <v>6</v>
      </c>
      <c r="O209" s="31">
        <v>0</v>
      </c>
      <c r="P209" s="411"/>
      <c r="Q209" s="412"/>
      <c r="R209" s="88">
        <v>22.9</v>
      </c>
      <c r="S209" s="89">
        <v>0.77</v>
      </c>
      <c r="T209" s="90">
        <v>104.6</v>
      </c>
      <c r="U209" s="35">
        <v>3.3</v>
      </c>
      <c r="V209" s="35">
        <v>10</v>
      </c>
      <c r="W209" s="36">
        <f t="shared" si="24"/>
        <v>33</v>
      </c>
      <c r="Y209" s="13"/>
    </row>
    <row r="210" spans="1:25" x14ac:dyDescent="0.25">
      <c r="B210" s="36">
        <v>2020</v>
      </c>
      <c r="C210" s="85" t="s">
        <v>37</v>
      </c>
      <c r="D210" s="85">
        <v>5</v>
      </c>
      <c r="E210" s="2" t="s">
        <v>79</v>
      </c>
      <c r="F210" s="22" t="s">
        <v>72</v>
      </c>
      <c r="G210" s="2">
        <v>30.4</v>
      </c>
      <c r="H210" s="2">
        <v>30.4</v>
      </c>
      <c r="I210" s="22" t="s">
        <v>78</v>
      </c>
      <c r="J210" s="22" t="s">
        <v>61</v>
      </c>
      <c r="K210" s="36">
        <v>579</v>
      </c>
      <c r="L210" s="42">
        <v>0</v>
      </c>
      <c r="M210" s="30"/>
      <c r="N210" s="74">
        <v>6</v>
      </c>
      <c r="O210" s="31">
        <v>0</v>
      </c>
      <c r="P210" s="411"/>
      <c r="Q210" s="412"/>
      <c r="R210" s="88">
        <v>26.9</v>
      </c>
      <c r="S210" s="89">
        <v>0.78</v>
      </c>
      <c r="T210" s="90">
        <v>151.69999999999999</v>
      </c>
      <c r="U210" s="35">
        <v>3.5</v>
      </c>
      <c r="V210" s="35">
        <v>11</v>
      </c>
      <c r="W210" s="36">
        <f t="shared" si="24"/>
        <v>38.5</v>
      </c>
      <c r="Y210" s="13"/>
    </row>
    <row r="211" spans="1:25" x14ac:dyDescent="0.25">
      <c r="B211" s="36">
        <v>2020</v>
      </c>
      <c r="C211" s="85" t="s">
        <v>39</v>
      </c>
      <c r="D211" s="85">
        <v>6</v>
      </c>
      <c r="E211" s="2" t="s">
        <v>79</v>
      </c>
      <c r="F211" s="22" t="s">
        <v>72</v>
      </c>
      <c r="G211" s="2">
        <v>30.4</v>
      </c>
      <c r="H211" s="2">
        <v>30.4</v>
      </c>
      <c r="I211" s="22" t="s">
        <v>78</v>
      </c>
      <c r="J211" s="22" t="s">
        <v>61</v>
      </c>
      <c r="L211" s="42"/>
      <c r="M211" s="30"/>
      <c r="N211" s="74"/>
      <c r="O211" s="31"/>
      <c r="P211" s="411"/>
      <c r="Q211" s="412"/>
      <c r="R211" s="88">
        <v>29.4</v>
      </c>
      <c r="S211" s="89">
        <v>0.8</v>
      </c>
      <c r="T211" s="90">
        <v>171.2</v>
      </c>
      <c r="U211" s="35">
        <v>3.7</v>
      </c>
      <c r="V211" s="35">
        <v>12</v>
      </c>
      <c r="W211" s="36">
        <f t="shared" si="24"/>
        <v>44.400000000000006</v>
      </c>
      <c r="Y211" s="13"/>
    </row>
    <row r="212" spans="1:25" x14ac:dyDescent="0.25">
      <c r="B212" s="36">
        <v>2020</v>
      </c>
      <c r="C212" s="85" t="s">
        <v>40</v>
      </c>
      <c r="D212" s="85">
        <v>7</v>
      </c>
      <c r="E212" s="2" t="s">
        <v>79</v>
      </c>
      <c r="F212" s="22" t="s">
        <v>72</v>
      </c>
      <c r="G212" s="2">
        <v>30.4</v>
      </c>
      <c r="H212" s="2">
        <v>30.4</v>
      </c>
      <c r="I212" s="22" t="s">
        <v>78</v>
      </c>
      <c r="J212" s="22" t="s">
        <v>61</v>
      </c>
      <c r="L212" s="42"/>
      <c r="M212" s="30"/>
      <c r="N212" s="74"/>
      <c r="O212" s="31"/>
      <c r="P212" s="411"/>
      <c r="Q212" s="412"/>
      <c r="R212" s="88">
        <v>32.799999999999997</v>
      </c>
      <c r="S212" s="89">
        <v>0.76</v>
      </c>
      <c r="T212" s="90">
        <v>175.4</v>
      </c>
      <c r="U212" s="35">
        <v>5.8</v>
      </c>
      <c r="V212" s="35">
        <v>12</v>
      </c>
      <c r="W212" s="36">
        <f t="shared" si="24"/>
        <v>69.599999999999994</v>
      </c>
      <c r="Y212" s="13"/>
    </row>
    <row r="213" spans="1:25" x14ac:dyDescent="0.25">
      <c r="B213" s="36">
        <v>2020</v>
      </c>
      <c r="C213" s="85" t="s">
        <v>41</v>
      </c>
      <c r="D213" s="85">
        <v>8</v>
      </c>
      <c r="E213" s="2" t="s">
        <v>79</v>
      </c>
      <c r="F213" s="22" t="s">
        <v>72</v>
      </c>
      <c r="G213" s="2">
        <v>30.4</v>
      </c>
      <c r="H213" s="2">
        <v>30.4</v>
      </c>
      <c r="I213" s="22" t="s">
        <v>78</v>
      </c>
      <c r="J213" s="22" t="s">
        <v>61</v>
      </c>
      <c r="L213" s="42"/>
      <c r="M213" s="30"/>
      <c r="N213" s="74"/>
      <c r="O213" s="31"/>
      <c r="P213" s="411"/>
      <c r="Q213" s="412"/>
      <c r="R213" s="88">
        <v>33.6</v>
      </c>
      <c r="S213" s="89">
        <v>0.73</v>
      </c>
      <c r="T213" s="90">
        <v>134.30000000000001</v>
      </c>
      <c r="U213" s="35">
        <v>6.3</v>
      </c>
      <c r="V213" s="35">
        <v>11</v>
      </c>
      <c r="W213" s="36">
        <f t="shared" si="24"/>
        <v>69.3</v>
      </c>
      <c r="Y213" s="13"/>
    </row>
    <row r="214" spans="1:25" x14ac:dyDescent="0.25">
      <c r="B214" s="36">
        <v>2020</v>
      </c>
      <c r="C214" s="85" t="s">
        <v>42</v>
      </c>
      <c r="D214" s="85">
        <v>9</v>
      </c>
      <c r="E214" s="2" t="s">
        <v>79</v>
      </c>
      <c r="F214" s="22" t="s">
        <v>72</v>
      </c>
      <c r="G214" s="2">
        <v>30.4</v>
      </c>
      <c r="H214" s="2">
        <v>30.4</v>
      </c>
      <c r="I214" s="22" t="s">
        <v>78</v>
      </c>
      <c r="J214" s="22" t="s">
        <v>61</v>
      </c>
      <c r="L214" s="42"/>
      <c r="M214" s="30"/>
      <c r="N214" s="74"/>
      <c r="O214" s="31"/>
      <c r="P214" s="411"/>
      <c r="Q214" s="412"/>
      <c r="R214" s="88">
        <v>27.7</v>
      </c>
      <c r="S214" s="89">
        <v>0.8</v>
      </c>
      <c r="T214" s="90">
        <v>127.6</v>
      </c>
      <c r="U214" s="35">
        <v>3.4</v>
      </c>
      <c r="V214" s="35">
        <v>10</v>
      </c>
      <c r="W214" s="36">
        <f t="shared" si="24"/>
        <v>34</v>
      </c>
      <c r="Y214" s="13"/>
    </row>
    <row r="215" spans="1:25" x14ac:dyDescent="0.25">
      <c r="B215" s="36">
        <v>2020</v>
      </c>
      <c r="C215" s="85" t="s">
        <v>44</v>
      </c>
      <c r="D215" s="85">
        <v>10</v>
      </c>
      <c r="E215" s="2" t="s">
        <v>79</v>
      </c>
      <c r="F215" s="22" t="s">
        <v>72</v>
      </c>
      <c r="G215" s="2">
        <v>30.4</v>
      </c>
      <c r="H215" s="2">
        <v>30.4</v>
      </c>
      <c r="I215" s="22" t="s">
        <v>78</v>
      </c>
      <c r="J215" s="22" t="s">
        <v>61</v>
      </c>
      <c r="L215" s="42"/>
      <c r="M215" s="30"/>
      <c r="N215" s="74"/>
      <c r="O215" s="31"/>
      <c r="P215" s="411"/>
      <c r="Q215" s="412"/>
      <c r="R215" s="88">
        <v>21.9</v>
      </c>
      <c r="S215" s="89">
        <v>0.84</v>
      </c>
      <c r="T215" s="90">
        <v>92.4</v>
      </c>
      <c r="U215" s="35">
        <v>2</v>
      </c>
      <c r="V215" s="35">
        <v>7</v>
      </c>
      <c r="W215" s="36">
        <f t="shared" si="24"/>
        <v>14</v>
      </c>
      <c r="Y215" s="13"/>
    </row>
    <row r="216" spans="1:25" s="40" customFormat="1" x14ac:dyDescent="0.25">
      <c r="B216" s="36">
        <v>2020</v>
      </c>
      <c r="C216" s="48" t="s">
        <v>70</v>
      </c>
      <c r="D216" s="48">
        <v>11</v>
      </c>
      <c r="E216" s="48" t="s">
        <v>79</v>
      </c>
      <c r="F216" s="22" t="s">
        <v>72</v>
      </c>
      <c r="G216" s="48">
        <v>30.4</v>
      </c>
      <c r="H216" s="48">
        <v>30.4</v>
      </c>
      <c r="I216" s="22" t="s">
        <v>78</v>
      </c>
      <c r="J216" s="22" t="s">
        <v>61</v>
      </c>
      <c r="K216" s="36"/>
      <c r="L216" s="42"/>
      <c r="M216" s="30"/>
      <c r="N216" s="74"/>
      <c r="O216" s="50"/>
      <c r="P216" s="411"/>
      <c r="Q216" s="412"/>
      <c r="R216" s="91">
        <v>16.899999999999999</v>
      </c>
      <c r="S216" s="92">
        <v>0.84</v>
      </c>
      <c r="T216" s="91">
        <v>49.5</v>
      </c>
      <c r="U216" s="53">
        <v>1.4</v>
      </c>
      <c r="V216" s="53">
        <v>5</v>
      </c>
      <c r="W216" s="40">
        <f>U216*V216</f>
        <v>7</v>
      </c>
    </row>
    <row r="217" spans="1:25" x14ac:dyDescent="0.25">
      <c r="B217" s="36">
        <v>2020</v>
      </c>
      <c r="C217" s="85" t="s">
        <v>46</v>
      </c>
      <c r="D217" s="85">
        <v>12</v>
      </c>
      <c r="E217" s="2" t="s">
        <v>79</v>
      </c>
      <c r="F217" s="22" t="s">
        <v>72</v>
      </c>
      <c r="G217" s="2">
        <v>30.4</v>
      </c>
      <c r="H217" s="2">
        <v>30.4</v>
      </c>
      <c r="I217" s="22" t="s">
        <v>78</v>
      </c>
      <c r="J217" s="22" t="s">
        <v>61</v>
      </c>
      <c r="L217" s="42"/>
      <c r="M217" s="30"/>
      <c r="N217" s="74"/>
      <c r="O217" s="31"/>
      <c r="P217" s="411"/>
      <c r="Q217" s="412"/>
      <c r="R217" s="88">
        <v>11.6</v>
      </c>
      <c r="S217" s="89">
        <v>0.85</v>
      </c>
      <c r="T217" s="90">
        <v>24.9</v>
      </c>
      <c r="U217" s="35">
        <v>0.8</v>
      </c>
      <c r="V217" s="35">
        <v>4</v>
      </c>
      <c r="W217" s="36">
        <f>U217*V217</f>
        <v>3.2</v>
      </c>
      <c r="Y217" s="13"/>
    </row>
    <row r="218" spans="1:25" x14ac:dyDescent="0.25">
      <c r="B218" s="36">
        <v>2020</v>
      </c>
      <c r="F218" s="22" t="s">
        <v>72</v>
      </c>
      <c r="I218" s="22" t="s">
        <v>78</v>
      </c>
      <c r="J218" s="22" t="s">
        <v>61</v>
      </c>
      <c r="P218" s="411"/>
      <c r="Q218" s="412"/>
    </row>
    <row r="219" spans="1:25" x14ac:dyDescent="0.25">
      <c r="A219" s="19">
        <v>-18</v>
      </c>
      <c r="B219" s="36">
        <v>2020</v>
      </c>
      <c r="C219" s="85" t="s">
        <v>22</v>
      </c>
      <c r="D219" s="85">
        <v>1</v>
      </c>
      <c r="E219" s="2" t="s">
        <v>80</v>
      </c>
      <c r="F219" s="22" t="s">
        <v>72</v>
      </c>
      <c r="G219" s="2">
        <v>31.5</v>
      </c>
      <c r="H219" s="2">
        <v>31.5</v>
      </c>
      <c r="I219" s="22" t="s">
        <v>78</v>
      </c>
      <c r="J219" s="22" t="s">
        <v>61</v>
      </c>
      <c r="K219" s="36">
        <v>207</v>
      </c>
      <c r="L219" s="79">
        <v>207</v>
      </c>
      <c r="M219" s="30">
        <f t="shared" si="21"/>
        <v>5.3327187932653688</v>
      </c>
      <c r="N219" s="74">
        <v>1</v>
      </c>
      <c r="O219" s="31">
        <v>1</v>
      </c>
      <c r="P219" s="411">
        <f t="shared" si="22"/>
        <v>0</v>
      </c>
      <c r="Q219" s="412">
        <f t="shared" si="23"/>
        <v>4.830917874396135E-3</v>
      </c>
      <c r="R219" s="88">
        <v>9.3000000000000007</v>
      </c>
      <c r="S219" s="89">
        <v>0.83</v>
      </c>
      <c r="T219" s="90">
        <v>7.9</v>
      </c>
      <c r="U219" s="35">
        <v>1.7</v>
      </c>
      <c r="V219" s="35">
        <v>4</v>
      </c>
      <c r="W219" s="36">
        <f t="shared" si="24"/>
        <v>6.8</v>
      </c>
      <c r="Y219" s="13"/>
    </row>
    <row r="220" spans="1:25" x14ac:dyDescent="0.25">
      <c r="B220" s="36">
        <v>2020</v>
      </c>
      <c r="C220" s="85" t="s">
        <v>28</v>
      </c>
      <c r="D220" s="85">
        <v>2</v>
      </c>
      <c r="E220" s="2" t="s">
        <v>80</v>
      </c>
      <c r="F220" s="22" t="s">
        <v>72</v>
      </c>
      <c r="G220" s="2">
        <v>31.5</v>
      </c>
      <c r="H220" s="2">
        <v>31.5</v>
      </c>
      <c r="I220" s="22" t="s">
        <v>78</v>
      </c>
      <c r="J220" s="22" t="s">
        <v>61</v>
      </c>
      <c r="K220" s="36">
        <v>538</v>
      </c>
      <c r="L220" s="79">
        <v>331</v>
      </c>
      <c r="M220" s="30">
        <f t="shared" si="21"/>
        <v>5.8021183753770629</v>
      </c>
      <c r="N220" s="36">
        <v>3</v>
      </c>
      <c r="O220" s="31">
        <v>2</v>
      </c>
      <c r="P220" s="411">
        <f t="shared" si="22"/>
        <v>0.69314718055994529</v>
      </c>
      <c r="Q220" s="412">
        <f t="shared" si="23"/>
        <v>6.0422960725075529E-3</v>
      </c>
      <c r="R220" s="88">
        <v>11.2</v>
      </c>
      <c r="S220" s="89">
        <v>0.81</v>
      </c>
      <c r="T220" s="90">
        <v>12.1</v>
      </c>
      <c r="U220" s="35">
        <v>1.8</v>
      </c>
      <c r="V220" s="35">
        <v>6</v>
      </c>
      <c r="W220" s="36">
        <f t="shared" si="24"/>
        <v>10.8</v>
      </c>
      <c r="Y220" s="13"/>
    </row>
    <row r="221" spans="1:25" x14ac:dyDescent="0.25">
      <c r="B221" s="36">
        <v>2020</v>
      </c>
      <c r="C221" s="85" t="s">
        <v>32</v>
      </c>
      <c r="D221" s="85">
        <v>3</v>
      </c>
      <c r="E221" s="2" t="s">
        <v>80</v>
      </c>
      <c r="F221" s="22" t="s">
        <v>72</v>
      </c>
      <c r="G221" s="2">
        <v>31.5</v>
      </c>
      <c r="H221" s="2">
        <v>31.5</v>
      </c>
      <c r="I221" s="22" t="s">
        <v>78</v>
      </c>
      <c r="J221" s="22" t="s">
        <v>61</v>
      </c>
      <c r="K221" s="36">
        <v>552</v>
      </c>
      <c r="L221" s="42">
        <v>14</v>
      </c>
      <c r="M221" s="30">
        <f t="shared" si="21"/>
        <v>2.6390573296152584</v>
      </c>
      <c r="N221" s="74">
        <v>3</v>
      </c>
      <c r="O221" s="31">
        <v>0</v>
      </c>
      <c r="P221" s="411"/>
      <c r="Q221" s="412">
        <f t="shared" si="23"/>
        <v>0</v>
      </c>
      <c r="R221" s="88">
        <v>15.9</v>
      </c>
      <c r="S221" s="89">
        <v>0.79</v>
      </c>
      <c r="T221" s="90">
        <v>20</v>
      </c>
      <c r="U221" s="35">
        <v>2.7</v>
      </c>
      <c r="V221" s="35">
        <v>8</v>
      </c>
      <c r="W221" s="36">
        <f t="shared" si="24"/>
        <v>21.6</v>
      </c>
      <c r="Y221" s="13"/>
    </row>
    <row r="222" spans="1:25" x14ac:dyDescent="0.25">
      <c r="B222" s="36">
        <v>2020</v>
      </c>
      <c r="C222" s="85" t="s">
        <v>35</v>
      </c>
      <c r="D222" s="85">
        <v>4</v>
      </c>
      <c r="E222" s="2" t="s">
        <v>80</v>
      </c>
      <c r="F222" s="22" t="s">
        <v>72</v>
      </c>
      <c r="G222" s="2">
        <v>31.5</v>
      </c>
      <c r="H222" s="2">
        <v>31.5</v>
      </c>
      <c r="I222" s="22" t="s">
        <v>78</v>
      </c>
      <c r="J222" s="22" t="s">
        <v>61</v>
      </c>
      <c r="K222" s="36">
        <v>561</v>
      </c>
      <c r="L222" s="42">
        <v>9</v>
      </c>
      <c r="M222" s="30">
        <f t="shared" si="21"/>
        <v>2.1972245773362196</v>
      </c>
      <c r="N222" s="74">
        <v>3</v>
      </c>
      <c r="O222" s="31">
        <v>0</v>
      </c>
      <c r="P222" s="411"/>
      <c r="Q222" s="412">
        <f t="shared" si="23"/>
        <v>0</v>
      </c>
      <c r="R222" s="88">
        <v>21.7</v>
      </c>
      <c r="S222" s="89">
        <v>0.78</v>
      </c>
      <c r="T222" s="90">
        <v>44.2</v>
      </c>
      <c r="U222" s="35">
        <v>3.8</v>
      </c>
      <c r="V222" s="35">
        <v>10</v>
      </c>
      <c r="W222" s="36">
        <f t="shared" si="24"/>
        <v>38</v>
      </c>
      <c r="Y222" s="13"/>
    </row>
    <row r="223" spans="1:25" x14ac:dyDescent="0.25">
      <c r="B223" s="36">
        <v>2020</v>
      </c>
      <c r="C223" s="85" t="s">
        <v>37</v>
      </c>
      <c r="D223" s="85">
        <v>5</v>
      </c>
      <c r="E223" s="2" t="s">
        <v>80</v>
      </c>
      <c r="F223" s="22" t="s">
        <v>72</v>
      </c>
      <c r="G223" s="2">
        <v>31.5</v>
      </c>
      <c r="H223" s="2">
        <v>31.5</v>
      </c>
      <c r="I223" s="22" t="s">
        <v>78</v>
      </c>
      <c r="J223" s="22" t="s">
        <v>61</v>
      </c>
      <c r="K223" s="36">
        <v>575</v>
      </c>
      <c r="L223" s="42">
        <v>14</v>
      </c>
      <c r="M223" s="30">
        <f t="shared" si="21"/>
        <v>2.6390573296152584</v>
      </c>
      <c r="N223" s="74">
        <v>3</v>
      </c>
      <c r="O223" s="31">
        <v>0</v>
      </c>
      <c r="P223" s="411"/>
      <c r="Q223" s="412">
        <f t="shared" si="23"/>
        <v>0</v>
      </c>
      <c r="R223" s="88">
        <v>26</v>
      </c>
      <c r="S223" s="89">
        <v>0.76</v>
      </c>
      <c r="T223" s="90">
        <v>78.5</v>
      </c>
      <c r="U223" s="35">
        <v>3.9</v>
      </c>
      <c r="V223" s="35">
        <v>11</v>
      </c>
      <c r="W223" s="36">
        <f t="shared" si="24"/>
        <v>42.9</v>
      </c>
      <c r="Y223" s="13"/>
    </row>
    <row r="224" spans="1:25" x14ac:dyDescent="0.25">
      <c r="B224" s="36">
        <v>2020</v>
      </c>
      <c r="C224" s="85" t="s">
        <v>39</v>
      </c>
      <c r="D224" s="85">
        <v>6</v>
      </c>
      <c r="E224" s="2" t="s">
        <v>80</v>
      </c>
      <c r="F224" s="22" t="s">
        <v>72</v>
      </c>
      <c r="G224" s="2">
        <v>31.5</v>
      </c>
      <c r="H224" s="2">
        <v>31.5</v>
      </c>
      <c r="I224" s="22" t="s">
        <v>78</v>
      </c>
      <c r="J224" s="22" t="s">
        <v>61</v>
      </c>
      <c r="L224" s="42"/>
      <c r="M224" s="30"/>
      <c r="N224" s="74"/>
      <c r="O224" s="31"/>
      <c r="P224" s="411"/>
      <c r="Q224" s="412"/>
      <c r="R224" s="88">
        <v>28</v>
      </c>
      <c r="S224" s="89">
        <v>0.81</v>
      </c>
      <c r="T224" s="90">
        <v>106.8</v>
      </c>
      <c r="U224" s="35">
        <v>3.9</v>
      </c>
      <c r="V224" s="35">
        <v>12</v>
      </c>
      <c r="W224" s="36">
        <f t="shared" si="24"/>
        <v>46.8</v>
      </c>
      <c r="Y224" s="13"/>
    </row>
    <row r="225" spans="1:25" x14ac:dyDescent="0.25">
      <c r="B225" s="36">
        <v>2020</v>
      </c>
      <c r="C225" s="85" t="s">
        <v>40</v>
      </c>
      <c r="D225" s="85">
        <v>7</v>
      </c>
      <c r="E225" s="2" t="s">
        <v>80</v>
      </c>
      <c r="F225" s="22" t="s">
        <v>72</v>
      </c>
      <c r="G225" s="2">
        <v>31.5</v>
      </c>
      <c r="H225" s="2">
        <v>31.5</v>
      </c>
      <c r="I225" s="22" t="s">
        <v>78</v>
      </c>
      <c r="J225" s="22" t="s">
        <v>61</v>
      </c>
      <c r="L225" s="42"/>
      <c r="M225" s="30"/>
      <c r="N225" s="74"/>
      <c r="O225" s="31"/>
      <c r="P225" s="411"/>
      <c r="Q225" s="412"/>
      <c r="R225" s="88">
        <v>29.5</v>
      </c>
      <c r="S225" s="89">
        <v>0.86</v>
      </c>
      <c r="T225" s="90">
        <v>224.5</v>
      </c>
      <c r="U225" s="35">
        <v>4.3</v>
      </c>
      <c r="V225" s="35">
        <v>12</v>
      </c>
      <c r="W225" s="36">
        <f t="shared" si="24"/>
        <v>51.599999999999994</v>
      </c>
      <c r="Y225" s="13"/>
    </row>
    <row r="226" spans="1:25" x14ac:dyDescent="0.25">
      <c r="B226" s="36">
        <v>2020</v>
      </c>
      <c r="C226" s="85" t="s">
        <v>41</v>
      </c>
      <c r="D226" s="85">
        <v>8</v>
      </c>
      <c r="E226" s="2" t="s">
        <v>80</v>
      </c>
      <c r="F226" s="22" t="s">
        <v>72</v>
      </c>
      <c r="G226" s="2">
        <v>31.5</v>
      </c>
      <c r="H226" s="2">
        <v>31.5</v>
      </c>
      <c r="I226" s="22" t="s">
        <v>78</v>
      </c>
      <c r="J226" s="22" t="s">
        <v>61</v>
      </c>
      <c r="L226" s="42"/>
      <c r="M226" s="30"/>
      <c r="N226" s="74"/>
      <c r="O226" s="31"/>
      <c r="P226" s="411"/>
      <c r="Q226" s="412"/>
      <c r="R226" s="88">
        <v>29.7</v>
      </c>
      <c r="S226" s="89">
        <v>0.85</v>
      </c>
      <c r="T226" s="90">
        <v>201.1</v>
      </c>
      <c r="U226" s="35">
        <v>5</v>
      </c>
      <c r="V226" s="35">
        <v>11</v>
      </c>
      <c r="W226" s="36">
        <f t="shared" si="24"/>
        <v>55</v>
      </c>
      <c r="Y226" s="13"/>
    </row>
    <row r="227" spans="1:25" x14ac:dyDescent="0.25">
      <c r="B227" s="36">
        <v>2020</v>
      </c>
      <c r="C227" s="85" t="s">
        <v>42</v>
      </c>
      <c r="D227" s="85">
        <v>9</v>
      </c>
      <c r="E227" s="2" t="s">
        <v>80</v>
      </c>
      <c r="F227" s="22" t="s">
        <v>72</v>
      </c>
      <c r="G227" s="2">
        <v>31.5</v>
      </c>
      <c r="H227" s="2">
        <v>31.5</v>
      </c>
      <c r="I227" s="22" t="s">
        <v>78</v>
      </c>
      <c r="J227" s="22" t="s">
        <v>61</v>
      </c>
      <c r="L227" s="42"/>
      <c r="M227" s="30"/>
      <c r="N227" s="74"/>
      <c r="O227" s="31"/>
      <c r="P227" s="411"/>
      <c r="Q227" s="412"/>
      <c r="R227" s="88">
        <v>25.2</v>
      </c>
      <c r="S227" s="89">
        <v>0.85</v>
      </c>
      <c r="T227" s="90">
        <v>118.8</v>
      </c>
      <c r="U227" s="35">
        <v>2.6</v>
      </c>
      <c r="V227" s="35">
        <v>9</v>
      </c>
      <c r="W227" s="36">
        <f t="shared" si="24"/>
        <v>23.400000000000002</v>
      </c>
      <c r="Y227" s="13"/>
    </row>
    <row r="228" spans="1:25" x14ac:dyDescent="0.25">
      <c r="B228" s="36">
        <v>2020</v>
      </c>
      <c r="C228" s="85" t="s">
        <v>44</v>
      </c>
      <c r="D228" s="85">
        <v>10</v>
      </c>
      <c r="E228" s="2" t="s">
        <v>80</v>
      </c>
      <c r="F228" s="22" t="s">
        <v>72</v>
      </c>
      <c r="G228" s="2">
        <v>31.5</v>
      </c>
      <c r="H228" s="2">
        <v>31.5</v>
      </c>
      <c r="I228" s="22" t="s">
        <v>78</v>
      </c>
      <c r="J228" s="22" t="s">
        <v>61</v>
      </c>
      <c r="L228" s="42"/>
      <c r="M228" s="30"/>
      <c r="N228" s="74"/>
      <c r="O228" s="31"/>
      <c r="P228" s="411"/>
      <c r="Q228" s="412"/>
      <c r="R228" s="88">
        <v>20.6</v>
      </c>
      <c r="S228" s="89">
        <v>0.85</v>
      </c>
      <c r="T228" s="90">
        <v>35.200000000000003</v>
      </c>
      <c r="U228" s="35">
        <v>1.9</v>
      </c>
      <c r="V228" s="35">
        <v>7</v>
      </c>
      <c r="W228" s="36">
        <f t="shared" si="24"/>
        <v>13.299999999999999</v>
      </c>
      <c r="Y228" s="13"/>
    </row>
    <row r="229" spans="1:25" s="40" customFormat="1" x14ac:dyDescent="0.25">
      <c r="B229" s="36">
        <v>2020</v>
      </c>
      <c r="C229" s="48" t="s">
        <v>70</v>
      </c>
      <c r="D229" s="48">
        <v>11</v>
      </c>
      <c r="E229" s="48" t="s">
        <v>80</v>
      </c>
      <c r="F229" s="22" t="s">
        <v>72</v>
      </c>
      <c r="G229" s="48">
        <v>31.5</v>
      </c>
      <c r="H229" s="48">
        <v>31.5</v>
      </c>
      <c r="I229" s="22" t="s">
        <v>78</v>
      </c>
      <c r="J229" s="22" t="s">
        <v>61</v>
      </c>
      <c r="K229" s="36"/>
      <c r="L229" s="42"/>
      <c r="M229" s="30"/>
      <c r="N229" s="74"/>
      <c r="O229" s="50"/>
      <c r="P229" s="411"/>
      <c r="Q229" s="412"/>
      <c r="R229" s="91">
        <v>15.8</v>
      </c>
      <c r="S229" s="92">
        <v>0.83</v>
      </c>
      <c r="T229" s="91">
        <v>15.9</v>
      </c>
      <c r="U229" s="53">
        <v>1.9</v>
      </c>
      <c r="V229" s="53">
        <v>5</v>
      </c>
      <c r="W229" s="40">
        <f>U229*V229</f>
        <v>9.5</v>
      </c>
    </row>
    <row r="230" spans="1:25" x14ac:dyDescent="0.25">
      <c r="B230" s="36">
        <v>2020</v>
      </c>
      <c r="C230" s="85" t="s">
        <v>46</v>
      </c>
      <c r="D230" s="85">
        <v>12</v>
      </c>
      <c r="E230" s="2" t="s">
        <v>80</v>
      </c>
      <c r="F230" s="22" t="s">
        <v>72</v>
      </c>
      <c r="G230" s="2">
        <v>31.5</v>
      </c>
      <c r="H230" s="2">
        <v>31.5</v>
      </c>
      <c r="I230" s="22" t="s">
        <v>78</v>
      </c>
      <c r="J230" s="22" t="s">
        <v>61</v>
      </c>
      <c r="L230" s="42"/>
      <c r="M230" s="30"/>
      <c r="N230" s="74"/>
      <c r="O230" s="31"/>
      <c r="P230" s="411"/>
      <c r="Q230" s="412"/>
      <c r="R230" s="88">
        <v>10.7</v>
      </c>
      <c r="S230" s="89">
        <v>0.84</v>
      </c>
      <c r="T230" s="90">
        <v>5.2</v>
      </c>
      <c r="U230" s="35">
        <v>1.7</v>
      </c>
      <c r="V230" s="35">
        <v>4</v>
      </c>
      <c r="W230" s="36">
        <f>U230*V230</f>
        <v>6.8</v>
      </c>
      <c r="Y230" s="13"/>
    </row>
    <row r="231" spans="1:25" x14ac:dyDescent="0.25">
      <c r="B231" s="36">
        <v>2020</v>
      </c>
      <c r="F231" s="22" t="s">
        <v>72</v>
      </c>
      <c r="I231" s="22"/>
      <c r="M231" s="30"/>
      <c r="P231" s="411"/>
      <c r="Q231" s="412"/>
    </row>
    <row r="232" spans="1:25" x14ac:dyDescent="0.25">
      <c r="A232" s="19">
        <v>-19</v>
      </c>
      <c r="B232" s="36">
        <v>2020</v>
      </c>
      <c r="C232" s="85" t="s">
        <v>22</v>
      </c>
      <c r="D232" s="85">
        <v>1</v>
      </c>
      <c r="E232" s="2" t="s">
        <v>81</v>
      </c>
      <c r="F232" s="22" t="s">
        <v>72</v>
      </c>
      <c r="G232" s="2">
        <v>46.2</v>
      </c>
      <c r="H232" s="2">
        <v>46.2</v>
      </c>
      <c r="I232" s="22" t="s">
        <v>48</v>
      </c>
      <c r="J232" s="413" t="s">
        <v>49</v>
      </c>
      <c r="K232" s="36">
        <v>80</v>
      </c>
      <c r="L232" s="79">
        <v>80</v>
      </c>
      <c r="M232" s="30">
        <f t="shared" ref="M232:M288" si="25">LN(L232)</f>
        <v>4.3820266346738812</v>
      </c>
      <c r="N232" s="74">
        <v>2</v>
      </c>
      <c r="O232" s="31">
        <v>2</v>
      </c>
      <c r="P232" s="411">
        <f t="shared" si="22"/>
        <v>0.69314718055994529</v>
      </c>
      <c r="Q232" s="412">
        <f t="shared" si="23"/>
        <v>2.5000000000000001E-2</v>
      </c>
      <c r="R232" s="88">
        <v>-12.5</v>
      </c>
      <c r="S232" s="89">
        <v>0.73</v>
      </c>
      <c r="T232" s="90">
        <v>3.4</v>
      </c>
      <c r="U232" s="35">
        <v>5</v>
      </c>
      <c r="V232" s="35">
        <v>1</v>
      </c>
      <c r="W232" s="36">
        <f t="shared" si="24"/>
        <v>5</v>
      </c>
      <c r="Y232" s="13"/>
    </row>
    <row r="233" spans="1:25" x14ac:dyDescent="0.25">
      <c r="B233" s="36">
        <v>2020</v>
      </c>
      <c r="C233" s="85" t="s">
        <v>28</v>
      </c>
      <c r="D233" s="85">
        <v>2</v>
      </c>
      <c r="E233" s="2" t="s">
        <v>81</v>
      </c>
      <c r="F233" s="22" t="s">
        <v>72</v>
      </c>
      <c r="G233" s="2">
        <v>46.2</v>
      </c>
      <c r="H233" s="2">
        <v>46.2</v>
      </c>
      <c r="I233" s="22" t="s">
        <v>48</v>
      </c>
      <c r="J233" s="413" t="s">
        <v>49</v>
      </c>
      <c r="K233" s="36">
        <v>480</v>
      </c>
      <c r="L233" s="79">
        <v>400</v>
      </c>
      <c r="M233" s="30">
        <f t="shared" si="25"/>
        <v>5.9914645471079817</v>
      </c>
      <c r="N233" s="36">
        <v>13</v>
      </c>
      <c r="O233" s="31">
        <v>11</v>
      </c>
      <c r="P233" s="411">
        <f t="shared" si="22"/>
        <v>2.3978952727983707</v>
      </c>
      <c r="Q233" s="412">
        <f t="shared" si="23"/>
        <v>2.75E-2</v>
      </c>
      <c r="R233" s="88">
        <v>-7.2</v>
      </c>
      <c r="S233" s="89">
        <v>0.69</v>
      </c>
      <c r="T233" s="90">
        <v>5.3</v>
      </c>
      <c r="U233" s="35">
        <v>6.4</v>
      </c>
      <c r="V233" s="35">
        <v>2</v>
      </c>
      <c r="W233" s="36">
        <f t="shared" si="24"/>
        <v>12.8</v>
      </c>
      <c r="Y233" s="13"/>
    </row>
    <row r="234" spans="1:25" x14ac:dyDescent="0.25">
      <c r="B234" s="36">
        <v>2020</v>
      </c>
      <c r="C234" s="85" t="s">
        <v>32</v>
      </c>
      <c r="D234" s="85">
        <v>3</v>
      </c>
      <c r="E234" s="2" t="s">
        <v>81</v>
      </c>
      <c r="F234" s="22" t="s">
        <v>72</v>
      </c>
      <c r="G234" s="2">
        <v>46.2</v>
      </c>
      <c r="H234" s="2">
        <v>46.2</v>
      </c>
      <c r="I234" s="22" t="s">
        <v>48</v>
      </c>
      <c r="J234" s="413" t="s">
        <v>49</v>
      </c>
      <c r="K234" s="36">
        <v>484</v>
      </c>
      <c r="L234" s="79">
        <v>4</v>
      </c>
      <c r="M234" s="30">
        <f t="shared" si="25"/>
        <v>1.3862943611198906</v>
      </c>
      <c r="N234" s="74">
        <v>13</v>
      </c>
      <c r="O234" s="31">
        <v>0</v>
      </c>
      <c r="P234" s="411"/>
      <c r="Q234" s="412">
        <f t="shared" si="23"/>
        <v>0</v>
      </c>
      <c r="R234" s="88">
        <v>2.2999999999999998</v>
      </c>
      <c r="S234" s="89">
        <v>0.56000000000000005</v>
      </c>
      <c r="T234" s="90">
        <v>9.6999999999999993</v>
      </c>
      <c r="U234" s="35">
        <v>7.4</v>
      </c>
      <c r="V234" s="35">
        <v>3</v>
      </c>
      <c r="W234" s="36">
        <f t="shared" si="24"/>
        <v>22.200000000000003</v>
      </c>
      <c r="Y234" s="13"/>
    </row>
    <row r="235" spans="1:25" x14ac:dyDescent="0.25">
      <c r="B235" s="36">
        <v>2020</v>
      </c>
      <c r="C235" s="85" t="s">
        <v>35</v>
      </c>
      <c r="D235" s="85">
        <v>4</v>
      </c>
      <c r="E235" s="2" t="s">
        <v>81</v>
      </c>
      <c r="F235" s="22" t="s">
        <v>72</v>
      </c>
      <c r="G235" s="2">
        <v>46.2</v>
      </c>
      <c r="H235" s="2">
        <v>46.2</v>
      </c>
      <c r="I235" s="22" t="s">
        <v>48</v>
      </c>
      <c r="J235" s="413" t="s">
        <v>49</v>
      </c>
      <c r="K235" s="36">
        <v>944</v>
      </c>
      <c r="L235" s="42">
        <v>460</v>
      </c>
      <c r="M235" s="30">
        <f t="shared" si="25"/>
        <v>6.131226489483141</v>
      </c>
      <c r="N235" s="74">
        <v>13</v>
      </c>
      <c r="O235" s="31">
        <v>0</v>
      </c>
      <c r="P235" s="411"/>
      <c r="Q235" s="412">
        <f t="shared" si="23"/>
        <v>0</v>
      </c>
      <c r="R235" s="88">
        <v>13.7</v>
      </c>
      <c r="S235" s="89">
        <v>0.49</v>
      </c>
      <c r="T235" s="90">
        <v>18.399999999999999</v>
      </c>
      <c r="U235" s="35">
        <v>7.7</v>
      </c>
      <c r="V235" s="35">
        <v>4</v>
      </c>
      <c r="W235" s="36">
        <f t="shared" si="24"/>
        <v>30.8</v>
      </c>
      <c r="Y235" s="13"/>
    </row>
    <row r="236" spans="1:25" x14ac:dyDescent="0.25">
      <c r="B236" s="36">
        <v>2020</v>
      </c>
      <c r="C236" s="85" t="s">
        <v>37</v>
      </c>
      <c r="D236" s="85">
        <v>5</v>
      </c>
      <c r="E236" s="2" t="s">
        <v>81</v>
      </c>
      <c r="F236" s="22" t="s">
        <v>72</v>
      </c>
      <c r="G236" s="2">
        <v>46.2</v>
      </c>
      <c r="H236" s="2">
        <v>46.2</v>
      </c>
      <c r="I236" s="22" t="s">
        <v>48</v>
      </c>
      <c r="J236" s="413" t="s">
        <v>49</v>
      </c>
      <c r="K236" s="36">
        <v>945</v>
      </c>
      <c r="L236" s="42">
        <v>1</v>
      </c>
      <c r="M236" s="30">
        <f t="shared" si="25"/>
        <v>0</v>
      </c>
      <c r="N236" s="74">
        <v>13</v>
      </c>
      <c r="O236" s="31">
        <v>0</v>
      </c>
      <c r="P236" s="411"/>
      <c r="Q236" s="412">
        <f t="shared" si="23"/>
        <v>0</v>
      </c>
      <c r="R236" s="88">
        <v>21.3</v>
      </c>
      <c r="S236" s="89">
        <v>0.51</v>
      </c>
      <c r="T236" s="90">
        <v>40.4</v>
      </c>
      <c r="U236" s="35">
        <v>8.5</v>
      </c>
      <c r="V236" s="35">
        <v>6</v>
      </c>
      <c r="W236" s="36">
        <f t="shared" si="24"/>
        <v>51</v>
      </c>
      <c r="Y236" s="13"/>
    </row>
    <row r="237" spans="1:25" x14ac:dyDescent="0.25">
      <c r="B237" s="36">
        <v>2020</v>
      </c>
      <c r="C237" s="85" t="s">
        <v>39</v>
      </c>
      <c r="D237" s="85">
        <v>6</v>
      </c>
      <c r="E237" s="2" t="s">
        <v>81</v>
      </c>
      <c r="F237" s="22" t="s">
        <v>72</v>
      </c>
      <c r="G237" s="2">
        <v>46.2</v>
      </c>
      <c r="H237" s="2">
        <v>46.2</v>
      </c>
      <c r="I237" s="22" t="s">
        <v>48</v>
      </c>
      <c r="J237" s="413" t="s">
        <v>49</v>
      </c>
      <c r="L237" s="42"/>
      <c r="M237" s="30"/>
      <c r="N237" s="74"/>
      <c r="O237" s="31"/>
      <c r="P237" s="411"/>
      <c r="Q237" s="412"/>
      <c r="R237" s="88">
        <v>26.1</v>
      </c>
      <c r="S237" s="89">
        <v>0.65</v>
      </c>
      <c r="T237" s="90">
        <v>84.4</v>
      </c>
      <c r="U237" s="35">
        <v>8.6999999999999993</v>
      </c>
      <c r="V237" s="35">
        <v>7</v>
      </c>
      <c r="W237" s="36">
        <f t="shared" si="24"/>
        <v>60.899999999999991</v>
      </c>
      <c r="Y237" s="13"/>
    </row>
    <row r="238" spans="1:25" x14ac:dyDescent="0.25">
      <c r="B238" s="36">
        <v>2020</v>
      </c>
      <c r="C238" s="85" t="s">
        <v>40</v>
      </c>
      <c r="D238" s="85">
        <v>7</v>
      </c>
      <c r="E238" s="2" t="s">
        <v>81</v>
      </c>
      <c r="F238" s="22" t="s">
        <v>72</v>
      </c>
      <c r="G238" s="2">
        <v>46.2</v>
      </c>
      <c r="H238" s="2">
        <v>46.2</v>
      </c>
      <c r="I238" s="22" t="s">
        <v>48</v>
      </c>
      <c r="J238" s="413" t="s">
        <v>49</v>
      </c>
      <c r="L238" s="42"/>
      <c r="M238" s="30"/>
      <c r="N238" s="74"/>
      <c r="O238" s="31"/>
      <c r="P238" s="411"/>
      <c r="Q238" s="412"/>
      <c r="R238" s="88">
        <v>27.9</v>
      </c>
      <c r="S238" s="89">
        <v>0.77</v>
      </c>
      <c r="T238" s="90">
        <v>142.69999999999999</v>
      </c>
      <c r="U238" s="35">
        <v>8.1999999999999993</v>
      </c>
      <c r="V238" s="35">
        <v>8</v>
      </c>
      <c r="W238" s="36">
        <f t="shared" si="24"/>
        <v>65.599999999999994</v>
      </c>
      <c r="Y238" s="13"/>
    </row>
    <row r="239" spans="1:25" x14ac:dyDescent="0.25">
      <c r="B239" s="36">
        <v>2020</v>
      </c>
      <c r="C239" s="85" t="s">
        <v>41</v>
      </c>
      <c r="D239" s="85">
        <v>8</v>
      </c>
      <c r="E239" s="2" t="s">
        <v>81</v>
      </c>
      <c r="F239" s="22" t="s">
        <v>72</v>
      </c>
      <c r="G239" s="2">
        <v>46.2</v>
      </c>
      <c r="H239" s="2">
        <v>46.2</v>
      </c>
      <c r="I239" s="22" t="s">
        <v>48</v>
      </c>
      <c r="J239" s="413" t="s">
        <v>49</v>
      </c>
      <c r="L239" s="42"/>
      <c r="M239" s="30"/>
      <c r="N239" s="74"/>
      <c r="O239" s="31"/>
      <c r="P239" s="411"/>
      <c r="Q239" s="412"/>
      <c r="R239" s="88">
        <v>26.3</v>
      </c>
      <c r="S239" s="89">
        <v>0.78</v>
      </c>
      <c r="T239" s="90">
        <v>121.2</v>
      </c>
      <c r="U239" s="35">
        <v>8</v>
      </c>
      <c r="V239" s="35">
        <v>7</v>
      </c>
      <c r="W239" s="36">
        <f t="shared" si="24"/>
        <v>56</v>
      </c>
      <c r="Y239" s="13"/>
    </row>
    <row r="240" spans="1:25" x14ac:dyDescent="0.25">
      <c r="B240" s="36">
        <v>2020</v>
      </c>
      <c r="C240" s="85" t="s">
        <v>42</v>
      </c>
      <c r="D240" s="85">
        <v>9</v>
      </c>
      <c r="E240" s="2" t="s">
        <v>81</v>
      </c>
      <c r="F240" s="22" t="s">
        <v>72</v>
      </c>
      <c r="G240" s="2">
        <v>46.2</v>
      </c>
      <c r="H240" s="2">
        <v>46.2</v>
      </c>
      <c r="I240" s="22" t="s">
        <v>48</v>
      </c>
      <c r="J240" s="413" t="s">
        <v>49</v>
      </c>
      <c r="L240" s="42"/>
      <c r="M240" s="30"/>
      <c r="N240" s="74"/>
      <c r="O240" s="31"/>
      <c r="P240" s="411"/>
      <c r="Q240" s="412"/>
      <c r="R240" s="88">
        <v>20.7</v>
      </c>
      <c r="S240" s="89">
        <v>0.7</v>
      </c>
      <c r="T240" s="90">
        <v>57.6</v>
      </c>
      <c r="U240" s="35">
        <v>7.7</v>
      </c>
      <c r="V240" s="35">
        <v>5</v>
      </c>
      <c r="W240" s="36">
        <f t="shared" si="24"/>
        <v>38.5</v>
      </c>
      <c r="Y240" s="13"/>
    </row>
    <row r="241" spans="1:25" x14ac:dyDescent="0.25">
      <c r="B241" s="36">
        <v>2020</v>
      </c>
      <c r="C241" s="85" t="s">
        <v>44</v>
      </c>
      <c r="D241" s="85">
        <v>10</v>
      </c>
      <c r="E241" s="2" t="s">
        <v>81</v>
      </c>
      <c r="F241" s="22" t="s">
        <v>72</v>
      </c>
      <c r="G241" s="2">
        <v>46.2</v>
      </c>
      <c r="H241" s="2">
        <v>46.2</v>
      </c>
      <c r="I241" s="22" t="s">
        <v>48</v>
      </c>
      <c r="J241" s="413" t="s">
        <v>49</v>
      </c>
      <c r="L241" s="42"/>
      <c r="M241" s="30"/>
      <c r="N241" s="74"/>
      <c r="O241" s="31"/>
      <c r="P241" s="411"/>
      <c r="Q241" s="412"/>
      <c r="R241" s="88">
        <v>11.7</v>
      </c>
      <c r="S241" s="89">
        <v>0.63</v>
      </c>
      <c r="T241" s="90">
        <v>25.9</v>
      </c>
      <c r="U241" s="35">
        <v>6.7</v>
      </c>
      <c r="V241" s="35">
        <v>3</v>
      </c>
      <c r="W241" s="36">
        <f t="shared" si="24"/>
        <v>20.100000000000001</v>
      </c>
      <c r="Y241" s="13"/>
    </row>
    <row r="242" spans="1:25" s="40" customFormat="1" x14ac:dyDescent="0.25">
      <c r="B242" s="36">
        <v>2020</v>
      </c>
      <c r="C242" s="48" t="s">
        <v>70</v>
      </c>
      <c r="D242" s="48">
        <v>11</v>
      </c>
      <c r="E242" s="48" t="s">
        <v>81</v>
      </c>
      <c r="F242" s="22" t="s">
        <v>72</v>
      </c>
      <c r="G242" s="48">
        <v>46.2</v>
      </c>
      <c r="H242" s="48">
        <v>46.2</v>
      </c>
      <c r="I242" s="22" t="s">
        <v>48</v>
      </c>
      <c r="J242" s="413" t="s">
        <v>49</v>
      </c>
      <c r="K242" s="36"/>
      <c r="L242" s="42"/>
      <c r="M242" s="30"/>
      <c r="N242" s="74"/>
      <c r="O242" s="50"/>
      <c r="P242" s="411"/>
      <c r="Q242" s="412"/>
      <c r="R242" s="91">
        <v>-0.1</v>
      </c>
      <c r="S242" s="92">
        <v>0.65</v>
      </c>
      <c r="T242" s="91">
        <v>9.6</v>
      </c>
      <c r="U242" s="53">
        <v>5.7</v>
      </c>
      <c r="V242" s="53">
        <v>1</v>
      </c>
      <c r="W242" s="40">
        <f>U242*V242</f>
        <v>5.7</v>
      </c>
    </row>
    <row r="243" spans="1:25" x14ac:dyDescent="0.25">
      <c r="B243" s="36">
        <v>2020</v>
      </c>
      <c r="C243" s="85" t="s">
        <v>46</v>
      </c>
      <c r="D243" s="85">
        <v>12</v>
      </c>
      <c r="E243" s="2" t="s">
        <v>81</v>
      </c>
      <c r="F243" s="22" t="s">
        <v>72</v>
      </c>
      <c r="G243" s="2">
        <v>46.2</v>
      </c>
      <c r="H243" s="2">
        <v>46.2</v>
      </c>
      <c r="I243" s="22" t="s">
        <v>48</v>
      </c>
      <c r="J243" s="413" t="s">
        <v>49</v>
      </c>
      <c r="L243" s="42"/>
      <c r="M243" s="30"/>
      <c r="N243" s="74"/>
      <c r="O243" s="31"/>
      <c r="P243" s="411"/>
      <c r="Q243" s="412"/>
      <c r="R243" s="88">
        <v>-9.4</v>
      </c>
      <c r="S243" s="89">
        <v>0.71</v>
      </c>
      <c r="T243" s="90">
        <v>5.8</v>
      </c>
      <c r="U243" s="35">
        <v>4.5</v>
      </c>
      <c r="V243" s="35">
        <v>1</v>
      </c>
      <c r="W243" s="36">
        <f>U243*V243</f>
        <v>4.5</v>
      </c>
      <c r="Y243" s="13"/>
    </row>
    <row r="244" spans="1:25" x14ac:dyDescent="0.25">
      <c r="B244" s="36">
        <v>2020</v>
      </c>
      <c r="F244" s="22" t="s">
        <v>72</v>
      </c>
      <c r="I244" s="22"/>
      <c r="P244" s="411"/>
      <c r="Q244" s="412"/>
      <c r="Y244" s="13"/>
    </row>
    <row r="245" spans="1:25" s="21" customFormat="1" x14ac:dyDescent="0.25">
      <c r="A245" s="20">
        <v>-20</v>
      </c>
      <c r="B245" s="36">
        <v>2020</v>
      </c>
      <c r="C245" s="22" t="s">
        <v>22</v>
      </c>
      <c r="D245" s="22">
        <v>1</v>
      </c>
      <c r="E245" s="22" t="s">
        <v>82</v>
      </c>
      <c r="F245" s="22" t="s">
        <v>72</v>
      </c>
      <c r="G245" s="22">
        <v>31.9</v>
      </c>
      <c r="H245" s="22">
        <v>31.9</v>
      </c>
      <c r="I245" s="22" t="s">
        <v>78</v>
      </c>
      <c r="J245" s="22" t="s">
        <v>61</v>
      </c>
      <c r="K245" s="36">
        <v>153</v>
      </c>
      <c r="L245" s="79">
        <v>153</v>
      </c>
      <c r="M245" s="15">
        <f t="shared" si="25"/>
        <v>5.0304379213924353</v>
      </c>
      <c r="N245" s="74">
        <v>1</v>
      </c>
      <c r="O245" s="16">
        <v>1</v>
      </c>
      <c r="P245" s="411">
        <f t="shared" si="22"/>
        <v>0</v>
      </c>
      <c r="Q245" s="412">
        <f t="shared" si="23"/>
        <v>6.5359477124183009E-3</v>
      </c>
      <c r="R245" s="55">
        <v>8.1</v>
      </c>
      <c r="S245" s="56">
        <v>0.74</v>
      </c>
      <c r="T245" s="55">
        <v>74.400000000000006</v>
      </c>
      <c r="U245" s="25">
        <v>3.7</v>
      </c>
      <c r="V245" s="25">
        <v>4</v>
      </c>
      <c r="W245" s="21">
        <f t="shared" si="24"/>
        <v>14.8</v>
      </c>
    </row>
    <row r="246" spans="1:25" s="21" customFormat="1" x14ac:dyDescent="0.25">
      <c r="A246" s="20"/>
      <c r="B246" s="36">
        <v>2020</v>
      </c>
      <c r="C246" s="22" t="s">
        <v>28</v>
      </c>
      <c r="D246" s="22">
        <v>2</v>
      </c>
      <c r="E246" s="22" t="s">
        <v>82</v>
      </c>
      <c r="F246" s="22" t="s">
        <v>72</v>
      </c>
      <c r="G246" s="22">
        <v>31.9</v>
      </c>
      <c r="H246" s="22">
        <v>31.9</v>
      </c>
      <c r="I246" s="22" t="s">
        <v>78</v>
      </c>
      <c r="J246" s="22" t="s">
        <v>61</v>
      </c>
      <c r="K246" s="36">
        <v>337</v>
      </c>
      <c r="L246" s="79">
        <v>184</v>
      </c>
      <c r="M246" s="15">
        <f t="shared" si="25"/>
        <v>5.2149357576089859</v>
      </c>
      <c r="N246" s="36">
        <v>3</v>
      </c>
      <c r="O246" s="16">
        <v>2</v>
      </c>
      <c r="P246" s="411">
        <f t="shared" si="22"/>
        <v>0.69314718055994529</v>
      </c>
      <c r="Q246" s="412">
        <f t="shared" si="23"/>
        <v>1.0869565217391304E-2</v>
      </c>
      <c r="R246" s="55">
        <v>10.1</v>
      </c>
      <c r="S246" s="56">
        <v>0.73</v>
      </c>
      <c r="T246" s="55">
        <v>59.1</v>
      </c>
      <c r="U246" s="25">
        <v>4.3</v>
      </c>
      <c r="V246" s="25">
        <v>5</v>
      </c>
      <c r="W246" s="21">
        <f t="shared" si="24"/>
        <v>21.5</v>
      </c>
    </row>
    <row r="247" spans="1:25" s="21" customFormat="1" x14ac:dyDescent="0.25">
      <c r="A247" s="20"/>
      <c r="B247" s="36">
        <v>2020</v>
      </c>
      <c r="C247" s="22" t="s">
        <v>32</v>
      </c>
      <c r="D247" s="22">
        <v>3</v>
      </c>
      <c r="E247" s="22" t="s">
        <v>82</v>
      </c>
      <c r="F247" s="22" t="s">
        <v>72</v>
      </c>
      <c r="G247" s="22">
        <v>31.9</v>
      </c>
      <c r="H247" s="22">
        <v>31.9</v>
      </c>
      <c r="I247" s="22" t="s">
        <v>78</v>
      </c>
      <c r="J247" s="22" t="s">
        <v>61</v>
      </c>
      <c r="K247" s="36">
        <v>516</v>
      </c>
      <c r="L247" s="42">
        <v>179</v>
      </c>
      <c r="M247" s="15">
        <f t="shared" si="25"/>
        <v>5.1873858058407549</v>
      </c>
      <c r="N247" s="74">
        <v>6</v>
      </c>
      <c r="O247" s="16">
        <v>3</v>
      </c>
      <c r="P247" s="411">
        <f t="shared" si="22"/>
        <v>1.0986122886681098</v>
      </c>
      <c r="Q247" s="412">
        <f t="shared" si="23"/>
        <v>1.6759776536312849E-2</v>
      </c>
      <c r="R247" s="55">
        <v>13.8</v>
      </c>
      <c r="S247" s="56">
        <v>0.73</v>
      </c>
      <c r="T247" s="55">
        <v>93.8</v>
      </c>
      <c r="U247" s="25">
        <v>4.0999999999999996</v>
      </c>
      <c r="V247" s="25">
        <v>7</v>
      </c>
      <c r="W247" s="21">
        <f t="shared" si="24"/>
        <v>28.699999999999996</v>
      </c>
    </row>
    <row r="248" spans="1:25" s="21" customFormat="1" x14ac:dyDescent="0.25">
      <c r="A248" s="20"/>
      <c r="B248" s="36">
        <v>2020</v>
      </c>
      <c r="C248" s="22" t="s">
        <v>35</v>
      </c>
      <c r="D248" s="22">
        <v>4</v>
      </c>
      <c r="E248" s="22" t="s">
        <v>82</v>
      </c>
      <c r="F248" s="22" t="s">
        <v>72</v>
      </c>
      <c r="G248" s="22">
        <v>31.9</v>
      </c>
      <c r="H248" s="22">
        <v>31.9</v>
      </c>
      <c r="I248" s="22" t="s">
        <v>78</v>
      </c>
      <c r="J248" s="22" t="s">
        <v>61</v>
      </c>
      <c r="K248" s="36">
        <v>652</v>
      </c>
      <c r="L248" s="42">
        <v>136</v>
      </c>
      <c r="M248" s="15">
        <f t="shared" si="25"/>
        <v>4.9126548857360524</v>
      </c>
      <c r="N248" s="74">
        <v>7</v>
      </c>
      <c r="O248" s="16">
        <v>1</v>
      </c>
      <c r="P248" s="411">
        <f t="shared" si="22"/>
        <v>0</v>
      </c>
      <c r="Q248" s="412">
        <f t="shared" si="23"/>
        <v>7.3529411764705881E-3</v>
      </c>
      <c r="R248" s="55">
        <v>19.5</v>
      </c>
      <c r="S248" s="56">
        <v>0.72</v>
      </c>
      <c r="T248" s="55">
        <v>74.2</v>
      </c>
      <c r="U248" s="25">
        <v>5</v>
      </c>
      <c r="V248" s="25">
        <v>9</v>
      </c>
      <c r="W248" s="21">
        <f t="shared" si="24"/>
        <v>45</v>
      </c>
    </row>
    <row r="249" spans="1:25" s="21" customFormat="1" x14ac:dyDescent="0.25">
      <c r="A249" s="20"/>
      <c r="B249" s="36">
        <v>2020</v>
      </c>
      <c r="C249" s="22" t="s">
        <v>37</v>
      </c>
      <c r="D249" s="22">
        <v>5</v>
      </c>
      <c r="E249" s="22" t="s">
        <v>82</v>
      </c>
      <c r="F249" s="22" t="s">
        <v>72</v>
      </c>
      <c r="G249" s="22">
        <v>31.9</v>
      </c>
      <c r="H249" s="22">
        <v>31.9</v>
      </c>
      <c r="I249" s="22" t="s">
        <v>78</v>
      </c>
      <c r="J249" s="22" t="s">
        <v>61</v>
      </c>
      <c r="K249" s="36">
        <v>672</v>
      </c>
      <c r="L249" s="42">
        <v>20</v>
      </c>
      <c r="M249" s="15">
        <f t="shared" si="25"/>
        <v>2.9957322735539909</v>
      </c>
      <c r="N249" s="74">
        <v>7</v>
      </c>
      <c r="O249" s="16">
        <v>0</v>
      </c>
      <c r="P249" s="411"/>
      <c r="Q249" s="412">
        <v>0</v>
      </c>
      <c r="R249" s="55">
        <v>24.8</v>
      </c>
      <c r="S249" s="56">
        <v>0.72</v>
      </c>
      <c r="T249" s="55">
        <v>84.5</v>
      </c>
      <c r="U249" s="25">
        <v>5.5</v>
      </c>
      <c r="V249" s="25">
        <v>10</v>
      </c>
      <c r="W249" s="21">
        <f t="shared" si="24"/>
        <v>55</v>
      </c>
    </row>
    <row r="250" spans="1:25" s="21" customFormat="1" x14ac:dyDescent="0.25">
      <c r="A250" s="20"/>
      <c r="B250" s="36">
        <v>2020</v>
      </c>
      <c r="C250" s="22" t="s">
        <v>39</v>
      </c>
      <c r="D250" s="22">
        <v>6</v>
      </c>
      <c r="E250" s="22" t="s">
        <v>82</v>
      </c>
      <c r="F250" s="22" t="s">
        <v>72</v>
      </c>
      <c r="G250" s="22">
        <v>31.9</v>
      </c>
      <c r="H250" s="22">
        <v>31.9</v>
      </c>
      <c r="I250" s="22" t="s">
        <v>78</v>
      </c>
      <c r="J250" s="22" t="s">
        <v>61</v>
      </c>
      <c r="K250" s="36"/>
      <c r="L250" s="42"/>
      <c r="M250" s="15"/>
      <c r="N250" s="74"/>
      <c r="O250" s="16"/>
      <c r="P250" s="411"/>
      <c r="Q250" s="412"/>
      <c r="R250" s="55">
        <v>27.8</v>
      </c>
      <c r="S250" s="56">
        <v>0.79</v>
      </c>
      <c r="T250" s="55">
        <v>181.8</v>
      </c>
      <c r="U250" s="25">
        <v>4.4000000000000004</v>
      </c>
      <c r="V250" s="25">
        <v>11</v>
      </c>
      <c r="W250" s="21">
        <f t="shared" si="24"/>
        <v>48.400000000000006</v>
      </c>
    </row>
    <row r="251" spans="1:25" s="21" customFormat="1" x14ac:dyDescent="0.25">
      <c r="A251" s="20"/>
      <c r="B251" s="36">
        <v>2020</v>
      </c>
      <c r="C251" s="22" t="s">
        <v>40</v>
      </c>
      <c r="D251" s="22">
        <v>7</v>
      </c>
      <c r="E251" s="22" t="s">
        <v>82</v>
      </c>
      <c r="F251" s="22" t="s">
        <v>72</v>
      </c>
      <c r="G251" s="22">
        <v>31.9</v>
      </c>
      <c r="H251" s="22">
        <v>31.9</v>
      </c>
      <c r="I251" s="22" t="s">
        <v>78</v>
      </c>
      <c r="J251" s="22" t="s">
        <v>61</v>
      </c>
      <c r="K251" s="36"/>
      <c r="L251" s="42"/>
      <c r="M251" s="15"/>
      <c r="N251" s="74"/>
      <c r="O251" s="16"/>
      <c r="P251" s="411"/>
      <c r="Q251" s="412"/>
      <c r="R251" s="55">
        <v>32.200000000000003</v>
      </c>
      <c r="S251" s="56">
        <v>0.77</v>
      </c>
      <c r="T251" s="55">
        <v>145.69999999999999</v>
      </c>
      <c r="U251" s="25">
        <v>6.2</v>
      </c>
      <c r="V251" s="25">
        <v>11</v>
      </c>
      <c r="W251" s="21">
        <f t="shared" si="24"/>
        <v>68.2</v>
      </c>
    </row>
    <row r="252" spans="1:25" s="21" customFormat="1" x14ac:dyDescent="0.25">
      <c r="A252" s="20"/>
      <c r="B252" s="36">
        <v>2020</v>
      </c>
      <c r="C252" s="22" t="s">
        <v>41</v>
      </c>
      <c r="D252" s="22">
        <v>8</v>
      </c>
      <c r="E252" s="22" t="s">
        <v>82</v>
      </c>
      <c r="F252" s="22" t="s">
        <v>72</v>
      </c>
      <c r="G252" s="22">
        <v>31.9</v>
      </c>
      <c r="H252" s="22">
        <v>31.9</v>
      </c>
      <c r="I252" s="22" t="s">
        <v>78</v>
      </c>
      <c r="J252" s="22" t="s">
        <v>61</v>
      </c>
      <c r="K252" s="36"/>
      <c r="L252" s="42"/>
      <c r="M252" s="15"/>
      <c r="N252" s="74"/>
      <c r="O252" s="16"/>
      <c r="P252" s="411"/>
      <c r="Q252" s="412"/>
      <c r="R252" s="55">
        <v>31.5</v>
      </c>
      <c r="S252" s="56">
        <v>0.78</v>
      </c>
      <c r="T252" s="55">
        <v>213.7</v>
      </c>
      <c r="U252" s="25">
        <v>6</v>
      </c>
      <c r="V252" s="25">
        <v>11</v>
      </c>
      <c r="W252" s="21">
        <f t="shared" si="24"/>
        <v>66</v>
      </c>
    </row>
    <row r="253" spans="1:25" s="21" customFormat="1" x14ac:dyDescent="0.25">
      <c r="A253" s="20"/>
      <c r="B253" s="36">
        <v>2020</v>
      </c>
      <c r="C253" s="22" t="s">
        <v>42</v>
      </c>
      <c r="D253" s="22">
        <v>9</v>
      </c>
      <c r="E253" s="22" t="s">
        <v>82</v>
      </c>
      <c r="F253" s="22" t="s">
        <v>72</v>
      </c>
      <c r="G253" s="22">
        <v>31.9</v>
      </c>
      <c r="H253" s="22">
        <v>31.9</v>
      </c>
      <c r="I253" s="22" t="s">
        <v>78</v>
      </c>
      <c r="J253" s="22" t="s">
        <v>61</v>
      </c>
      <c r="K253" s="36"/>
      <c r="L253" s="42"/>
      <c r="M253" s="15"/>
      <c r="N253" s="74"/>
      <c r="O253" s="16"/>
      <c r="P253" s="411"/>
      <c r="Q253" s="412"/>
      <c r="R253" s="55">
        <v>27.9</v>
      </c>
      <c r="S253" s="56">
        <v>0.75</v>
      </c>
      <c r="T253" s="55">
        <v>87.1</v>
      </c>
      <c r="U253" s="25">
        <v>5.6</v>
      </c>
      <c r="V253" s="25">
        <v>9</v>
      </c>
      <c r="W253" s="21">
        <f t="shared" si="24"/>
        <v>50.4</v>
      </c>
    </row>
    <row r="254" spans="1:25" s="21" customFormat="1" x14ac:dyDescent="0.25">
      <c r="A254" s="20"/>
      <c r="B254" s="36">
        <v>2020</v>
      </c>
      <c r="C254" s="22" t="s">
        <v>44</v>
      </c>
      <c r="D254" s="22">
        <v>10</v>
      </c>
      <c r="E254" s="22" t="s">
        <v>82</v>
      </c>
      <c r="F254" s="22" t="s">
        <v>72</v>
      </c>
      <c r="G254" s="22">
        <v>31.9</v>
      </c>
      <c r="H254" s="22">
        <v>31.9</v>
      </c>
      <c r="I254" s="22" t="s">
        <v>78</v>
      </c>
      <c r="J254" s="22" t="s">
        <v>61</v>
      </c>
      <c r="K254" s="36"/>
      <c r="L254" s="42"/>
      <c r="M254" s="15"/>
      <c r="N254" s="74"/>
      <c r="O254" s="16"/>
      <c r="P254" s="411"/>
      <c r="Q254" s="412"/>
      <c r="R254" s="55">
        <v>22.9</v>
      </c>
      <c r="S254" s="56">
        <v>0.72</v>
      </c>
      <c r="T254" s="55">
        <v>55.6</v>
      </c>
      <c r="U254" s="25">
        <v>5.2</v>
      </c>
      <c r="V254" s="25">
        <v>7</v>
      </c>
      <c r="W254" s="21">
        <f t="shared" si="24"/>
        <v>36.4</v>
      </c>
    </row>
    <row r="255" spans="1:25" s="21" customFormat="1" x14ac:dyDescent="0.25">
      <c r="B255" s="36">
        <v>2020</v>
      </c>
      <c r="C255" s="22" t="s">
        <v>70</v>
      </c>
      <c r="D255" s="22">
        <v>11</v>
      </c>
      <c r="E255" s="22" t="s">
        <v>82</v>
      </c>
      <c r="F255" s="22" t="s">
        <v>72</v>
      </c>
      <c r="G255" s="22">
        <v>31.9</v>
      </c>
      <c r="H255" s="22">
        <v>31.9</v>
      </c>
      <c r="I255" s="22" t="s">
        <v>78</v>
      </c>
      <c r="J255" s="22" t="s">
        <v>61</v>
      </c>
      <c r="K255" s="36"/>
      <c r="L255" s="42"/>
      <c r="M255" s="15"/>
      <c r="N255" s="74"/>
      <c r="O255" s="16"/>
      <c r="P255" s="411"/>
      <c r="Q255" s="412"/>
      <c r="R255" s="55">
        <v>17.3</v>
      </c>
      <c r="S255" s="56">
        <v>0.72</v>
      </c>
      <c r="T255" s="55">
        <v>52.3</v>
      </c>
      <c r="U255" s="25">
        <v>4.4000000000000004</v>
      </c>
      <c r="V255" s="25">
        <v>4</v>
      </c>
      <c r="W255" s="21">
        <f>U255*V255</f>
        <v>17.600000000000001</v>
      </c>
    </row>
    <row r="256" spans="1:25" s="21" customFormat="1" x14ac:dyDescent="0.25">
      <c r="A256" s="20"/>
      <c r="B256" s="36">
        <v>2020</v>
      </c>
      <c r="C256" s="22" t="s">
        <v>46</v>
      </c>
      <c r="D256" s="22">
        <v>12</v>
      </c>
      <c r="E256" s="22" t="s">
        <v>82</v>
      </c>
      <c r="F256" s="22" t="s">
        <v>72</v>
      </c>
      <c r="G256" s="22">
        <v>31.9</v>
      </c>
      <c r="H256" s="22">
        <v>31.9</v>
      </c>
      <c r="I256" s="22" t="s">
        <v>78</v>
      </c>
      <c r="J256" s="22" t="s">
        <v>61</v>
      </c>
      <c r="K256" s="36"/>
      <c r="L256" s="42"/>
      <c r="M256" s="15"/>
      <c r="N256" s="74"/>
      <c r="O256" s="16"/>
      <c r="P256" s="411"/>
      <c r="Q256" s="412"/>
      <c r="R256" s="55">
        <v>11.1</v>
      </c>
      <c r="S256" s="56">
        <v>0.71</v>
      </c>
      <c r="T256" s="55">
        <v>43.9</v>
      </c>
      <c r="U256" s="25">
        <v>4.0999999999999996</v>
      </c>
      <c r="V256" s="25">
        <v>3</v>
      </c>
      <c r="W256" s="21">
        <f>U256*V256</f>
        <v>12.299999999999999</v>
      </c>
    </row>
    <row r="257" spans="1:25" x14ac:dyDescent="0.25">
      <c r="B257" s="36">
        <v>2020</v>
      </c>
      <c r="F257" s="22" t="s">
        <v>72</v>
      </c>
      <c r="I257" s="22"/>
      <c r="J257" s="22"/>
      <c r="P257" s="411"/>
      <c r="Q257" s="412"/>
      <c r="Y257" s="13"/>
    </row>
    <row r="258" spans="1:25" s="64" customFormat="1" x14ac:dyDescent="0.25">
      <c r="A258" s="57">
        <v>-21</v>
      </c>
      <c r="B258" s="36">
        <v>2020</v>
      </c>
      <c r="C258" s="58" t="s">
        <v>22</v>
      </c>
      <c r="D258" s="58">
        <v>1</v>
      </c>
      <c r="E258" s="58" t="s">
        <v>83</v>
      </c>
      <c r="F258" s="22" t="s">
        <v>72</v>
      </c>
      <c r="G258" s="58">
        <v>26.1</v>
      </c>
      <c r="H258" s="58">
        <v>26.1</v>
      </c>
      <c r="I258" s="22" t="s">
        <v>58</v>
      </c>
      <c r="J258" s="125" t="s">
        <v>84</v>
      </c>
      <c r="K258" s="36">
        <v>144</v>
      </c>
      <c r="L258" s="79">
        <v>144</v>
      </c>
      <c r="M258" s="59">
        <f t="shared" si="25"/>
        <v>4.9698132995760007</v>
      </c>
      <c r="N258" s="74">
        <v>0</v>
      </c>
      <c r="O258" s="60">
        <v>0</v>
      </c>
      <c r="P258" s="411"/>
      <c r="Q258" s="412">
        <f t="shared" si="23"/>
        <v>0</v>
      </c>
      <c r="R258" s="61">
        <v>15.2</v>
      </c>
      <c r="S258" s="62">
        <v>0.74</v>
      </c>
      <c r="T258" s="61">
        <v>48</v>
      </c>
      <c r="U258" s="63">
        <v>3.3</v>
      </c>
      <c r="V258" s="63">
        <v>6</v>
      </c>
      <c r="W258" s="64">
        <f t="shared" ref="W258:W319" si="26">U258*V258</f>
        <v>19.799999999999997</v>
      </c>
    </row>
    <row r="259" spans="1:25" s="64" customFormat="1" x14ac:dyDescent="0.25">
      <c r="A259" s="57"/>
      <c r="B259" s="36">
        <v>2020</v>
      </c>
      <c r="C259" s="58" t="s">
        <v>28</v>
      </c>
      <c r="D259" s="58">
        <v>2</v>
      </c>
      <c r="E259" s="58" t="s">
        <v>83</v>
      </c>
      <c r="F259" s="22" t="s">
        <v>72</v>
      </c>
      <c r="G259" s="58">
        <v>26.1</v>
      </c>
      <c r="H259" s="58">
        <v>26.1</v>
      </c>
      <c r="I259" s="22" t="s">
        <v>58</v>
      </c>
      <c r="J259" s="125" t="s">
        <v>84</v>
      </c>
      <c r="K259" s="36">
        <v>296</v>
      </c>
      <c r="L259" s="79">
        <v>152</v>
      </c>
      <c r="M259" s="59">
        <f t="shared" si="25"/>
        <v>5.0238805208462765</v>
      </c>
      <c r="N259" s="74">
        <v>1</v>
      </c>
      <c r="O259" s="60">
        <v>1</v>
      </c>
      <c r="P259" s="411">
        <f t="shared" si="22"/>
        <v>0</v>
      </c>
      <c r="Q259" s="412">
        <f t="shared" si="23"/>
        <v>6.5789473684210523E-3</v>
      </c>
      <c r="R259" s="61">
        <v>15.2</v>
      </c>
      <c r="S259" s="62">
        <v>0.78</v>
      </c>
      <c r="T259" s="61">
        <v>86.6</v>
      </c>
      <c r="U259" s="63">
        <v>2.8</v>
      </c>
      <c r="V259" s="63">
        <v>8</v>
      </c>
      <c r="W259" s="64">
        <f t="shared" si="26"/>
        <v>22.4</v>
      </c>
    </row>
    <row r="260" spans="1:25" s="64" customFormat="1" x14ac:dyDescent="0.25">
      <c r="A260" s="57"/>
      <c r="B260" s="36">
        <v>2020</v>
      </c>
      <c r="C260" s="58" t="s">
        <v>32</v>
      </c>
      <c r="D260" s="58">
        <v>3</v>
      </c>
      <c r="E260" s="58" t="s">
        <v>83</v>
      </c>
      <c r="F260" s="22" t="s">
        <v>72</v>
      </c>
      <c r="G260" s="58">
        <v>26.1</v>
      </c>
      <c r="H260" s="58">
        <v>26.1</v>
      </c>
      <c r="I260" s="22" t="s">
        <v>58</v>
      </c>
      <c r="J260" s="125" t="s">
        <v>84</v>
      </c>
      <c r="K260" s="36">
        <v>343</v>
      </c>
      <c r="L260" s="42">
        <v>49</v>
      </c>
      <c r="M260" s="59">
        <f t="shared" si="25"/>
        <v>3.8918202981106265</v>
      </c>
      <c r="N260" s="74">
        <v>1</v>
      </c>
      <c r="O260" s="60">
        <v>0</v>
      </c>
      <c r="P260" s="411"/>
      <c r="Q260" s="412">
        <f t="shared" si="23"/>
        <v>0</v>
      </c>
      <c r="R260" s="61">
        <v>18.100000000000001</v>
      </c>
      <c r="S260" s="62">
        <v>0.81</v>
      </c>
      <c r="T260" s="61">
        <v>145.4</v>
      </c>
      <c r="U260" s="63">
        <v>2.9</v>
      </c>
      <c r="V260" s="63">
        <v>10</v>
      </c>
      <c r="W260" s="64">
        <f t="shared" si="26"/>
        <v>29</v>
      </c>
    </row>
    <row r="261" spans="1:25" s="64" customFormat="1" x14ac:dyDescent="0.25">
      <c r="A261" s="57"/>
      <c r="B261" s="36">
        <v>2020</v>
      </c>
      <c r="C261" s="58" t="s">
        <v>35</v>
      </c>
      <c r="D261" s="58">
        <v>4</v>
      </c>
      <c r="E261" s="58" t="s">
        <v>83</v>
      </c>
      <c r="F261" s="22" t="s">
        <v>72</v>
      </c>
      <c r="G261" s="58">
        <v>26.1</v>
      </c>
      <c r="H261" s="58">
        <v>26.1</v>
      </c>
      <c r="I261" s="22" t="s">
        <v>58</v>
      </c>
      <c r="J261" s="125" t="s">
        <v>84</v>
      </c>
      <c r="K261" s="36">
        <v>356</v>
      </c>
      <c r="L261" s="42">
        <v>11</v>
      </c>
      <c r="M261" s="59">
        <f t="shared" si="25"/>
        <v>2.3978952727983707</v>
      </c>
      <c r="N261" s="74">
        <v>1</v>
      </c>
      <c r="O261" s="60">
        <v>0</v>
      </c>
      <c r="P261" s="411"/>
      <c r="Q261" s="412">
        <f t="shared" si="23"/>
        <v>0</v>
      </c>
      <c r="R261" s="61">
        <v>23.2</v>
      </c>
      <c r="S261" s="62">
        <v>0.8</v>
      </c>
      <c r="T261" s="61">
        <v>166.5</v>
      </c>
      <c r="U261" s="63">
        <v>3.7</v>
      </c>
      <c r="V261" s="63">
        <v>11</v>
      </c>
      <c r="W261" s="64">
        <f t="shared" si="26"/>
        <v>40.700000000000003</v>
      </c>
    </row>
    <row r="262" spans="1:25" s="64" customFormat="1" x14ac:dyDescent="0.25">
      <c r="A262" s="57"/>
      <c r="B262" s="36">
        <v>2020</v>
      </c>
      <c r="C262" s="58" t="s">
        <v>37</v>
      </c>
      <c r="D262" s="58">
        <v>5</v>
      </c>
      <c r="E262" s="58" t="s">
        <v>83</v>
      </c>
      <c r="F262" s="22" t="s">
        <v>72</v>
      </c>
      <c r="G262" s="58">
        <v>26.1</v>
      </c>
      <c r="H262" s="58">
        <v>26.1</v>
      </c>
      <c r="I262" s="22" t="s">
        <v>58</v>
      </c>
      <c r="J262" s="125" t="s">
        <v>84</v>
      </c>
      <c r="K262" s="36">
        <v>358</v>
      </c>
      <c r="L262" s="42">
        <v>2</v>
      </c>
      <c r="M262" s="59">
        <f t="shared" si="25"/>
        <v>0.69314718055994529</v>
      </c>
      <c r="N262" s="74">
        <v>1</v>
      </c>
      <c r="O262" s="60">
        <v>0</v>
      </c>
      <c r="P262" s="411"/>
      <c r="Q262" s="412">
        <f t="shared" si="23"/>
        <v>0</v>
      </c>
      <c r="R262" s="61">
        <v>26.7</v>
      </c>
      <c r="S262" s="62">
        <v>0.81</v>
      </c>
      <c r="T262" s="61">
        <v>193.7</v>
      </c>
      <c r="U262" s="63">
        <v>3.7</v>
      </c>
      <c r="V262" s="63">
        <v>12</v>
      </c>
      <c r="W262" s="64">
        <f t="shared" si="26"/>
        <v>44.400000000000006</v>
      </c>
    </row>
    <row r="263" spans="1:25" s="64" customFormat="1" x14ac:dyDescent="0.25">
      <c r="A263" s="57"/>
      <c r="B263" s="36">
        <v>2020</v>
      </c>
      <c r="C263" s="58" t="s">
        <v>39</v>
      </c>
      <c r="D263" s="58">
        <v>6</v>
      </c>
      <c r="E263" s="58" t="s">
        <v>83</v>
      </c>
      <c r="F263" s="22" t="s">
        <v>72</v>
      </c>
      <c r="G263" s="58">
        <v>26.1</v>
      </c>
      <c r="H263" s="58">
        <v>26.1</v>
      </c>
      <c r="I263" s="22" t="s">
        <v>58</v>
      </c>
      <c r="J263" s="125" t="s">
        <v>84</v>
      </c>
      <c r="K263" s="36"/>
      <c r="L263" s="42"/>
      <c r="M263" s="59"/>
      <c r="N263" s="74"/>
      <c r="O263" s="60"/>
      <c r="P263" s="411"/>
      <c r="Q263" s="412"/>
      <c r="R263" s="61">
        <v>30.5</v>
      </c>
      <c r="S263" s="62">
        <v>0.82</v>
      </c>
      <c r="T263" s="61">
        <v>208.9</v>
      </c>
      <c r="U263" s="63">
        <v>4.7</v>
      </c>
      <c r="V263" s="63">
        <v>12</v>
      </c>
      <c r="W263" s="64">
        <f t="shared" si="26"/>
        <v>56.400000000000006</v>
      </c>
    </row>
    <row r="264" spans="1:25" s="64" customFormat="1" x14ac:dyDescent="0.25">
      <c r="A264" s="57"/>
      <c r="B264" s="36">
        <v>2020</v>
      </c>
      <c r="C264" s="58" t="s">
        <v>40</v>
      </c>
      <c r="D264" s="58">
        <v>7</v>
      </c>
      <c r="E264" s="58" t="s">
        <v>83</v>
      </c>
      <c r="F264" s="22" t="s">
        <v>72</v>
      </c>
      <c r="G264" s="58">
        <v>26.1</v>
      </c>
      <c r="H264" s="58">
        <v>26.1</v>
      </c>
      <c r="I264" s="22" t="s">
        <v>58</v>
      </c>
      <c r="J264" s="125" t="s">
        <v>84</v>
      </c>
      <c r="K264" s="36"/>
      <c r="L264" s="42"/>
      <c r="M264" s="59"/>
      <c r="N264" s="74"/>
      <c r="O264" s="60"/>
      <c r="P264" s="411"/>
      <c r="Q264" s="412"/>
      <c r="R264" s="61">
        <v>34.1</v>
      </c>
      <c r="S264" s="62">
        <v>0.77</v>
      </c>
      <c r="T264" s="61">
        <v>98.8</v>
      </c>
      <c r="U264" s="63">
        <v>7.3</v>
      </c>
      <c r="V264" s="63">
        <v>12</v>
      </c>
      <c r="W264" s="64">
        <f t="shared" si="26"/>
        <v>87.6</v>
      </c>
    </row>
    <row r="265" spans="1:25" s="64" customFormat="1" x14ac:dyDescent="0.25">
      <c r="A265" s="57"/>
      <c r="B265" s="36">
        <v>2020</v>
      </c>
      <c r="C265" s="58" t="s">
        <v>41</v>
      </c>
      <c r="D265" s="58">
        <v>8</v>
      </c>
      <c r="E265" s="58" t="s">
        <v>83</v>
      </c>
      <c r="F265" s="22" t="s">
        <v>72</v>
      </c>
      <c r="G265" s="58">
        <v>26.1</v>
      </c>
      <c r="H265" s="58">
        <v>26.1</v>
      </c>
      <c r="I265" s="22" t="s">
        <v>58</v>
      </c>
      <c r="J265" s="125" t="s">
        <v>84</v>
      </c>
      <c r="K265" s="36"/>
      <c r="L265" s="42"/>
      <c r="M265" s="59"/>
      <c r="N265" s="74"/>
      <c r="O265" s="60"/>
      <c r="P265" s="411"/>
      <c r="Q265" s="412"/>
      <c r="R265" s="61">
        <v>33.299999999999997</v>
      </c>
      <c r="S265" s="62">
        <v>0.77</v>
      </c>
      <c r="T265" s="61">
        <v>179.7</v>
      </c>
      <c r="U265" s="63">
        <v>6.4</v>
      </c>
      <c r="V265" s="63">
        <v>12</v>
      </c>
      <c r="W265" s="64">
        <f t="shared" si="26"/>
        <v>76.800000000000011</v>
      </c>
    </row>
    <row r="266" spans="1:25" s="64" customFormat="1" x14ac:dyDescent="0.25">
      <c r="A266" s="57"/>
      <c r="B266" s="36">
        <v>2020</v>
      </c>
      <c r="C266" s="58" t="s">
        <v>42</v>
      </c>
      <c r="D266" s="58">
        <v>9</v>
      </c>
      <c r="E266" s="58" t="s">
        <v>83</v>
      </c>
      <c r="F266" s="22" t="s">
        <v>72</v>
      </c>
      <c r="G266" s="58">
        <v>26.1</v>
      </c>
      <c r="H266" s="58">
        <v>26.1</v>
      </c>
      <c r="I266" s="22" t="s">
        <v>58</v>
      </c>
      <c r="J266" s="125" t="s">
        <v>84</v>
      </c>
      <c r="K266" s="36"/>
      <c r="L266" s="42"/>
      <c r="M266" s="59"/>
      <c r="N266" s="74"/>
      <c r="O266" s="60"/>
      <c r="P266" s="411"/>
      <c r="Q266" s="412"/>
      <c r="R266" s="61">
        <v>30.2</v>
      </c>
      <c r="S266" s="62">
        <v>0.76</v>
      </c>
      <c r="T266" s="61">
        <v>145</v>
      </c>
      <c r="U266" s="63">
        <v>5.0999999999999996</v>
      </c>
      <c r="V266" s="63">
        <v>10</v>
      </c>
      <c r="W266" s="64">
        <f t="shared" si="26"/>
        <v>51</v>
      </c>
    </row>
    <row r="267" spans="1:25" s="64" customFormat="1" x14ac:dyDescent="0.25">
      <c r="A267" s="57"/>
      <c r="B267" s="36">
        <v>2020</v>
      </c>
      <c r="C267" s="58" t="s">
        <v>44</v>
      </c>
      <c r="D267" s="58">
        <v>10</v>
      </c>
      <c r="E267" s="58" t="s">
        <v>83</v>
      </c>
      <c r="F267" s="22" t="s">
        <v>72</v>
      </c>
      <c r="G267" s="58">
        <v>26.1</v>
      </c>
      <c r="H267" s="58">
        <v>26.1</v>
      </c>
      <c r="I267" s="22" t="s">
        <v>58</v>
      </c>
      <c r="J267" s="125" t="s">
        <v>84</v>
      </c>
      <c r="K267" s="36"/>
      <c r="L267" s="42"/>
      <c r="M267" s="59"/>
      <c r="N267" s="74"/>
      <c r="O267" s="60"/>
      <c r="P267" s="411"/>
      <c r="Q267" s="412"/>
      <c r="R267" s="61">
        <v>26.4</v>
      </c>
      <c r="S267" s="62">
        <v>0.71</v>
      </c>
      <c r="T267" s="61">
        <v>47.6</v>
      </c>
      <c r="U267" s="63">
        <v>4.7</v>
      </c>
      <c r="V267" s="63">
        <v>8</v>
      </c>
      <c r="W267" s="64">
        <f t="shared" si="26"/>
        <v>37.6</v>
      </c>
    </row>
    <row r="268" spans="1:25" s="64" customFormat="1" x14ac:dyDescent="0.25">
      <c r="B268" s="36">
        <v>2020</v>
      </c>
      <c r="C268" s="58" t="s">
        <v>70</v>
      </c>
      <c r="D268" s="58">
        <v>11</v>
      </c>
      <c r="E268" s="58" t="s">
        <v>83</v>
      </c>
      <c r="F268" s="22" t="s">
        <v>72</v>
      </c>
      <c r="G268" s="58">
        <v>26.1</v>
      </c>
      <c r="H268" s="58">
        <v>26.1</v>
      </c>
      <c r="I268" s="22" t="s">
        <v>58</v>
      </c>
      <c r="J268" s="125" t="s">
        <v>84</v>
      </c>
      <c r="K268" s="36"/>
      <c r="L268" s="42"/>
      <c r="M268" s="59"/>
      <c r="N268" s="74"/>
      <c r="O268" s="60"/>
      <c r="P268" s="411"/>
      <c r="Q268" s="412"/>
      <c r="R268" s="61">
        <v>22</v>
      </c>
      <c r="S268" s="62">
        <v>0.7</v>
      </c>
      <c r="T268" s="61">
        <v>41.3</v>
      </c>
      <c r="U268" s="63">
        <v>4</v>
      </c>
      <c r="V268" s="63">
        <v>6</v>
      </c>
      <c r="W268" s="64">
        <f>U268*V268</f>
        <v>24</v>
      </c>
    </row>
    <row r="269" spans="1:25" s="64" customFormat="1" x14ac:dyDescent="0.25">
      <c r="A269" s="57"/>
      <c r="B269" s="36">
        <v>2020</v>
      </c>
      <c r="C269" s="58" t="s">
        <v>46</v>
      </c>
      <c r="D269" s="58">
        <v>12</v>
      </c>
      <c r="E269" s="58" t="s">
        <v>83</v>
      </c>
      <c r="F269" s="22" t="s">
        <v>72</v>
      </c>
      <c r="G269" s="58">
        <v>26.1</v>
      </c>
      <c r="H269" s="58">
        <v>26.1</v>
      </c>
      <c r="I269" s="22" t="s">
        <v>58</v>
      </c>
      <c r="J269" s="125" t="s">
        <v>84</v>
      </c>
      <c r="K269" s="36"/>
      <c r="L269" s="42"/>
      <c r="M269" s="59"/>
      <c r="N269" s="74"/>
      <c r="O269" s="60"/>
      <c r="P269" s="411"/>
      <c r="Q269" s="412"/>
      <c r="R269" s="61">
        <v>17.7</v>
      </c>
      <c r="S269" s="62">
        <v>0.7</v>
      </c>
      <c r="T269" s="61">
        <v>32</v>
      </c>
      <c r="U269" s="63">
        <v>4.0999999999999996</v>
      </c>
      <c r="V269" s="63">
        <v>5</v>
      </c>
      <c r="W269" s="64">
        <f>U269*V269</f>
        <v>20.5</v>
      </c>
    </row>
    <row r="270" spans="1:25" x14ac:dyDescent="0.25">
      <c r="B270" s="36">
        <v>2020</v>
      </c>
      <c r="F270" s="22" t="s">
        <v>72</v>
      </c>
      <c r="I270" s="22" t="s">
        <v>58</v>
      </c>
      <c r="J270" s="125" t="s">
        <v>84</v>
      </c>
      <c r="P270" s="411"/>
      <c r="Q270" s="412"/>
      <c r="Y270" s="13"/>
    </row>
    <row r="271" spans="1:25" s="38" customFormat="1" x14ac:dyDescent="0.25">
      <c r="A271" s="41">
        <v>-22</v>
      </c>
      <c r="B271" s="36">
        <v>2020</v>
      </c>
      <c r="C271" s="42" t="s">
        <v>22</v>
      </c>
      <c r="D271" s="42">
        <v>1</v>
      </c>
      <c r="E271" s="42" t="s">
        <v>85</v>
      </c>
      <c r="F271" s="22" t="s">
        <v>72</v>
      </c>
      <c r="G271" s="42">
        <v>23</v>
      </c>
      <c r="H271" s="42">
        <v>23</v>
      </c>
      <c r="I271" s="22" t="s">
        <v>58</v>
      </c>
      <c r="J271" s="125" t="s">
        <v>84</v>
      </c>
      <c r="K271" s="36">
        <v>100</v>
      </c>
      <c r="L271" s="79">
        <v>100</v>
      </c>
      <c r="M271" s="43">
        <f t="shared" si="25"/>
        <v>4.6051701859880918</v>
      </c>
      <c r="N271" s="74">
        <v>0</v>
      </c>
      <c r="O271" s="44">
        <v>0</v>
      </c>
      <c r="P271" s="411"/>
      <c r="Q271" s="412">
        <f t="shared" ref="Q271:Q325" si="27">O271/L271</f>
        <v>0</v>
      </c>
      <c r="R271" s="94">
        <v>16.899999999999999</v>
      </c>
      <c r="S271" s="95">
        <v>0.78</v>
      </c>
      <c r="T271" s="94">
        <v>23.5</v>
      </c>
      <c r="U271" s="47">
        <v>2.2000000000000002</v>
      </c>
      <c r="V271" s="47">
        <v>7</v>
      </c>
      <c r="W271" s="38">
        <f t="shared" si="26"/>
        <v>15.400000000000002</v>
      </c>
    </row>
    <row r="272" spans="1:25" s="38" customFormat="1" x14ac:dyDescent="0.25">
      <c r="A272" s="41"/>
      <c r="B272" s="36">
        <v>2020</v>
      </c>
      <c r="C272" s="42" t="s">
        <v>28</v>
      </c>
      <c r="D272" s="42">
        <v>2</v>
      </c>
      <c r="E272" s="42" t="s">
        <v>85</v>
      </c>
      <c r="F272" s="22" t="s">
        <v>72</v>
      </c>
      <c r="G272" s="42">
        <v>23</v>
      </c>
      <c r="H272" s="42">
        <v>23</v>
      </c>
      <c r="I272" s="22" t="s">
        <v>58</v>
      </c>
      <c r="J272" s="125" t="s">
        <v>84</v>
      </c>
      <c r="K272" s="36">
        <v>252</v>
      </c>
      <c r="L272" s="79">
        <v>152</v>
      </c>
      <c r="M272" s="43">
        <f t="shared" si="25"/>
        <v>5.0238805208462765</v>
      </c>
      <c r="N272" s="74">
        <v>2</v>
      </c>
      <c r="O272" s="44">
        <v>2</v>
      </c>
      <c r="P272" s="411">
        <f t="shared" ref="P272:P312" si="28">LN(O272)</f>
        <v>0.69314718055994529</v>
      </c>
      <c r="Q272" s="412">
        <f t="shared" si="27"/>
        <v>1.3157894736842105E-2</v>
      </c>
      <c r="R272" s="94">
        <v>18</v>
      </c>
      <c r="S272" s="95">
        <v>0.81</v>
      </c>
      <c r="T272" s="94">
        <v>42.6</v>
      </c>
      <c r="U272" s="47">
        <v>2</v>
      </c>
      <c r="V272" s="47">
        <v>9</v>
      </c>
      <c r="W272" s="38">
        <f t="shared" si="26"/>
        <v>18</v>
      </c>
    </row>
    <row r="273" spans="1:25" s="38" customFormat="1" x14ac:dyDescent="0.25">
      <c r="A273" s="41"/>
      <c r="B273" s="36">
        <v>2020</v>
      </c>
      <c r="C273" s="42" t="s">
        <v>32</v>
      </c>
      <c r="D273" s="42">
        <v>3</v>
      </c>
      <c r="E273" s="42" t="s">
        <v>85</v>
      </c>
      <c r="F273" s="22" t="s">
        <v>72</v>
      </c>
      <c r="G273" s="42">
        <v>23</v>
      </c>
      <c r="H273" s="42">
        <v>23</v>
      </c>
      <c r="I273" s="22" t="s">
        <v>58</v>
      </c>
      <c r="J273" s="125" t="s">
        <v>84</v>
      </c>
      <c r="K273" s="36">
        <v>254</v>
      </c>
      <c r="L273" s="79">
        <v>2</v>
      </c>
      <c r="M273" s="43">
        <f t="shared" si="25"/>
        <v>0.69314718055994529</v>
      </c>
      <c r="N273" s="74">
        <v>2</v>
      </c>
      <c r="O273" s="44">
        <v>0</v>
      </c>
      <c r="P273" s="411"/>
      <c r="Q273" s="412">
        <f t="shared" si="27"/>
        <v>0</v>
      </c>
      <c r="R273" s="94">
        <v>25.5</v>
      </c>
      <c r="S273" s="95">
        <v>0.82</v>
      </c>
      <c r="T273" s="94">
        <v>59.4</v>
      </c>
      <c r="U273" s="47">
        <v>2</v>
      </c>
      <c r="V273" s="47">
        <v>11</v>
      </c>
      <c r="W273" s="38">
        <f t="shared" si="26"/>
        <v>22</v>
      </c>
    </row>
    <row r="274" spans="1:25" s="38" customFormat="1" x14ac:dyDescent="0.25">
      <c r="A274" s="41"/>
      <c r="B274" s="36">
        <v>2020</v>
      </c>
      <c r="C274" s="42" t="s">
        <v>35</v>
      </c>
      <c r="D274" s="42">
        <v>4</v>
      </c>
      <c r="E274" s="42" t="s">
        <v>85</v>
      </c>
      <c r="F274" s="22" t="s">
        <v>72</v>
      </c>
      <c r="G274" s="42">
        <v>23</v>
      </c>
      <c r="H274" s="42">
        <v>23</v>
      </c>
      <c r="I274" s="22" t="s">
        <v>58</v>
      </c>
      <c r="J274" s="125" t="s">
        <v>84</v>
      </c>
      <c r="K274" s="36">
        <v>254</v>
      </c>
      <c r="L274" s="42">
        <v>0</v>
      </c>
      <c r="M274" s="43"/>
      <c r="N274" s="74">
        <v>2</v>
      </c>
      <c r="O274" s="44">
        <v>0</v>
      </c>
      <c r="P274" s="411"/>
      <c r="Q274" s="412"/>
      <c r="R274" s="94">
        <v>27.6</v>
      </c>
      <c r="S274" s="95">
        <v>0.81</v>
      </c>
      <c r="T274" s="94">
        <v>97.1</v>
      </c>
      <c r="U274" s="47">
        <v>3</v>
      </c>
      <c r="V274" s="47">
        <v>12</v>
      </c>
      <c r="W274" s="38">
        <f t="shared" si="26"/>
        <v>36</v>
      </c>
    </row>
    <row r="275" spans="1:25" s="38" customFormat="1" x14ac:dyDescent="0.25">
      <c r="A275" s="41"/>
      <c r="B275" s="36">
        <v>2020</v>
      </c>
      <c r="C275" s="42" t="s">
        <v>37</v>
      </c>
      <c r="D275" s="42">
        <v>5</v>
      </c>
      <c r="E275" s="42" t="s">
        <v>85</v>
      </c>
      <c r="F275" s="22" t="s">
        <v>72</v>
      </c>
      <c r="G275" s="42">
        <v>23</v>
      </c>
      <c r="H275" s="42">
        <v>23</v>
      </c>
      <c r="I275" s="22" t="s">
        <v>58</v>
      </c>
      <c r="J275" s="125" t="s">
        <v>84</v>
      </c>
      <c r="K275" s="36">
        <v>254</v>
      </c>
      <c r="L275" s="42">
        <v>0</v>
      </c>
      <c r="M275" s="43"/>
      <c r="N275" s="74">
        <v>2</v>
      </c>
      <c r="O275" s="44">
        <v>0</v>
      </c>
      <c r="P275" s="411"/>
      <c r="Q275" s="412"/>
      <c r="R275" s="94">
        <v>30.4</v>
      </c>
      <c r="S275" s="95">
        <v>0.8</v>
      </c>
      <c r="T275" s="94">
        <v>185.6</v>
      </c>
      <c r="U275" s="47">
        <v>4.5999999999999996</v>
      </c>
      <c r="V275" s="47">
        <v>12</v>
      </c>
      <c r="W275" s="38">
        <f t="shared" si="26"/>
        <v>55.199999999999996</v>
      </c>
    </row>
    <row r="276" spans="1:25" s="38" customFormat="1" x14ac:dyDescent="0.25">
      <c r="A276" s="41"/>
      <c r="B276" s="36">
        <v>2020</v>
      </c>
      <c r="C276" s="42" t="s">
        <v>39</v>
      </c>
      <c r="D276" s="42">
        <v>6</v>
      </c>
      <c r="E276" s="42" t="s">
        <v>85</v>
      </c>
      <c r="F276" s="22" t="s">
        <v>72</v>
      </c>
      <c r="G276" s="42">
        <v>23</v>
      </c>
      <c r="H276" s="42">
        <v>23</v>
      </c>
      <c r="I276" s="22" t="s">
        <v>58</v>
      </c>
      <c r="J276" s="125" t="s">
        <v>84</v>
      </c>
      <c r="K276" s="36"/>
      <c r="L276" s="42"/>
      <c r="M276" s="43"/>
      <c r="N276" s="74"/>
      <c r="O276" s="44"/>
      <c r="P276" s="411"/>
      <c r="Q276" s="412"/>
      <c r="R276" s="94">
        <v>32.1</v>
      </c>
      <c r="S276" s="95">
        <v>0.82</v>
      </c>
      <c r="T276" s="94">
        <v>207.1</v>
      </c>
      <c r="U276" s="47">
        <v>5.4</v>
      </c>
      <c r="V276" s="47">
        <v>12</v>
      </c>
      <c r="W276" s="38">
        <f t="shared" si="26"/>
        <v>64.800000000000011</v>
      </c>
    </row>
    <row r="277" spans="1:25" s="38" customFormat="1" x14ac:dyDescent="0.25">
      <c r="A277" s="41"/>
      <c r="B277" s="36">
        <v>2020</v>
      </c>
      <c r="C277" s="42" t="s">
        <v>40</v>
      </c>
      <c r="D277" s="42">
        <v>7</v>
      </c>
      <c r="E277" s="42" t="s">
        <v>85</v>
      </c>
      <c r="F277" s="22" t="s">
        <v>72</v>
      </c>
      <c r="G277" s="42">
        <v>23</v>
      </c>
      <c r="H277" s="42">
        <v>23</v>
      </c>
      <c r="I277" s="22" t="s">
        <v>58</v>
      </c>
      <c r="J277" s="125" t="s">
        <v>84</v>
      </c>
      <c r="K277" s="36"/>
      <c r="L277" s="42"/>
      <c r="M277" s="43"/>
      <c r="N277" s="74"/>
      <c r="O277" s="44"/>
      <c r="P277" s="411"/>
      <c r="Q277" s="412"/>
      <c r="R277" s="94">
        <v>32.9</v>
      </c>
      <c r="S277" s="95">
        <v>0.82</v>
      </c>
      <c r="T277" s="94">
        <v>218.8</v>
      </c>
      <c r="U277" s="47">
        <v>6.3</v>
      </c>
      <c r="V277" s="47">
        <v>12</v>
      </c>
      <c r="W277" s="38">
        <f t="shared" si="26"/>
        <v>75.599999999999994</v>
      </c>
    </row>
    <row r="278" spans="1:25" s="38" customFormat="1" x14ac:dyDescent="0.25">
      <c r="A278" s="41"/>
      <c r="B278" s="36">
        <v>2020</v>
      </c>
      <c r="C278" s="42" t="s">
        <v>41</v>
      </c>
      <c r="D278" s="42">
        <v>8</v>
      </c>
      <c r="E278" s="42" t="s">
        <v>85</v>
      </c>
      <c r="F278" s="22" t="s">
        <v>72</v>
      </c>
      <c r="G278" s="42">
        <v>23</v>
      </c>
      <c r="H278" s="42">
        <v>23</v>
      </c>
      <c r="I278" s="22" t="s">
        <v>58</v>
      </c>
      <c r="J278" s="125" t="s">
        <v>84</v>
      </c>
      <c r="K278" s="36"/>
      <c r="L278" s="42"/>
      <c r="M278" s="43"/>
      <c r="N278" s="74"/>
      <c r="O278" s="44"/>
      <c r="P278" s="411"/>
      <c r="Q278" s="412"/>
      <c r="R278" s="94">
        <v>32.700000000000003</v>
      </c>
      <c r="S278" s="95">
        <v>0.82</v>
      </c>
      <c r="T278" s="94">
        <v>205.3</v>
      </c>
      <c r="U278" s="47">
        <v>6</v>
      </c>
      <c r="V278" s="47">
        <v>12</v>
      </c>
      <c r="W278" s="38">
        <f t="shared" si="26"/>
        <v>72</v>
      </c>
    </row>
    <row r="279" spans="1:25" s="38" customFormat="1" x14ac:dyDescent="0.25">
      <c r="A279" s="41"/>
      <c r="B279" s="36">
        <v>2020</v>
      </c>
      <c r="C279" s="42" t="s">
        <v>42</v>
      </c>
      <c r="D279" s="42">
        <v>9</v>
      </c>
      <c r="E279" s="42" t="s">
        <v>85</v>
      </c>
      <c r="F279" s="22" t="s">
        <v>72</v>
      </c>
      <c r="G279" s="42">
        <v>23</v>
      </c>
      <c r="H279" s="42">
        <v>23</v>
      </c>
      <c r="I279" s="22" t="s">
        <v>58</v>
      </c>
      <c r="J279" s="125" t="s">
        <v>84</v>
      </c>
      <c r="K279" s="36"/>
      <c r="L279" s="42"/>
      <c r="M279" s="43"/>
      <c r="N279" s="74"/>
      <c r="O279" s="44"/>
      <c r="P279" s="411"/>
      <c r="Q279" s="412"/>
      <c r="R279" s="94">
        <v>31.6</v>
      </c>
      <c r="S279" s="95">
        <v>0.78</v>
      </c>
      <c r="T279" s="94">
        <v>128.30000000000001</v>
      </c>
      <c r="U279" s="47">
        <v>6.2</v>
      </c>
      <c r="V279" s="47">
        <v>11</v>
      </c>
      <c r="W279" s="38">
        <f t="shared" si="26"/>
        <v>68.2</v>
      </c>
    </row>
    <row r="280" spans="1:25" s="38" customFormat="1" x14ac:dyDescent="0.25">
      <c r="A280" s="41"/>
      <c r="B280" s="36">
        <v>2020</v>
      </c>
      <c r="C280" s="42" t="s">
        <v>44</v>
      </c>
      <c r="D280" s="42">
        <v>10</v>
      </c>
      <c r="E280" s="42" t="s">
        <v>85</v>
      </c>
      <c r="F280" s="22" t="s">
        <v>72</v>
      </c>
      <c r="G280" s="42">
        <v>23</v>
      </c>
      <c r="H280" s="42">
        <v>23</v>
      </c>
      <c r="I280" s="22" t="s">
        <v>58</v>
      </c>
      <c r="J280" s="125" t="s">
        <v>84</v>
      </c>
      <c r="K280" s="36"/>
      <c r="L280" s="42"/>
      <c r="M280" s="43"/>
      <c r="N280" s="74"/>
      <c r="O280" s="44"/>
      <c r="P280" s="411"/>
      <c r="Q280" s="412"/>
      <c r="R280" s="94">
        <v>28.4</v>
      </c>
      <c r="S280" s="95">
        <v>0.75</v>
      </c>
      <c r="T280" s="94">
        <v>65.5</v>
      </c>
      <c r="U280" s="47">
        <v>5.3</v>
      </c>
      <c r="V280" s="47">
        <v>9</v>
      </c>
      <c r="W280" s="38">
        <f t="shared" si="26"/>
        <v>47.699999999999996</v>
      </c>
    </row>
    <row r="281" spans="1:25" s="38" customFormat="1" x14ac:dyDescent="0.25">
      <c r="B281" s="36">
        <v>2020</v>
      </c>
      <c r="C281" s="42" t="s">
        <v>70</v>
      </c>
      <c r="D281" s="42">
        <v>11</v>
      </c>
      <c r="E281" s="42" t="s">
        <v>85</v>
      </c>
      <c r="F281" s="22" t="s">
        <v>72</v>
      </c>
      <c r="G281" s="42">
        <v>23</v>
      </c>
      <c r="H281" s="42">
        <v>23</v>
      </c>
      <c r="I281" s="22" t="s">
        <v>58</v>
      </c>
      <c r="J281" s="125" t="s">
        <v>84</v>
      </c>
      <c r="K281" s="36"/>
      <c r="L281" s="42"/>
      <c r="M281" s="43"/>
      <c r="N281" s="74"/>
      <c r="O281" s="44"/>
      <c r="P281" s="411"/>
      <c r="Q281" s="412"/>
      <c r="R281" s="94">
        <v>24.1</v>
      </c>
      <c r="S281" s="95">
        <v>0.74</v>
      </c>
      <c r="T281" s="94">
        <v>40.299999999999997</v>
      </c>
      <c r="U281" s="47">
        <v>4.8</v>
      </c>
      <c r="V281" s="47">
        <v>7</v>
      </c>
      <c r="W281" s="38">
        <f>U281*V281</f>
        <v>33.6</v>
      </c>
    </row>
    <row r="282" spans="1:25" s="38" customFormat="1" x14ac:dyDescent="0.25">
      <c r="A282" s="41"/>
      <c r="B282" s="36">
        <v>2020</v>
      </c>
      <c r="C282" s="42" t="s">
        <v>46</v>
      </c>
      <c r="D282" s="42">
        <v>12</v>
      </c>
      <c r="E282" s="42" t="s">
        <v>85</v>
      </c>
      <c r="F282" s="22" t="s">
        <v>72</v>
      </c>
      <c r="G282" s="42">
        <v>23</v>
      </c>
      <c r="H282" s="42">
        <v>23</v>
      </c>
      <c r="I282" s="22" t="s">
        <v>58</v>
      </c>
      <c r="J282" s="125" t="s">
        <v>84</v>
      </c>
      <c r="K282" s="36"/>
      <c r="L282" s="42"/>
      <c r="M282" s="43"/>
      <c r="N282" s="74"/>
      <c r="O282" s="44"/>
      <c r="P282" s="411"/>
      <c r="Q282" s="412"/>
      <c r="R282" s="94">
        <v>20.2</v>
      </c>
      <c r="S282" s="95">
        <v>0.74</v>
      </c>
      <c r="T282" s="94">
        <v>24.5</v>
      </c>
      <c r="U282" s="47">
        <v>4</v>
      </c>
      <c r="V282" s="47">
        <v>6</v>
      </c>
      <c r="W282" s="38">
        <f>U282*V282</f>
        <v>24</v>
      </c>
    </row>
    <row r="283" spans="1:25" x14ac:dyDescent="0.25">
      <c r="B283" s="36">
        <v>2020</v>
      </c>
      <c r="C283" s="2"/>
      <c r="D283" s="2"/>
      <c r="E283" s="2"/>
      <c r="F283" s="22" t="s">
        <v>72</v>
      </c>
      <c r="G283" s="2"/>
      <c r="H283" s="2"/>
      <c r="I283" s="22"/>
      <c r="J283" s="2"/>
      <c r="L283" s="42"/>
      <c r="M283" s="30"/>
      <c r="N283" s="74"/>
      <c r="O283" s="31"/>
      <c r="P283" s="411"/>
      <c r="Q283" s="412"/>
      <c r="V283" s="13"/>
      <c r="Y283" s="13"/>
    </row>
    <row r="284" spans="1:25" s="103" customFormat="1" x14ac:dyDescent="0.25">
      <c r="A284" s="96">
        <v>-23</v>
      </c>
      <c r="B284" s="36">
        <v>2020</v>
      </c>
      <c r="C284" s="97" t="s">
        <v>22</v>
      </c>
      <c r="D284" s="97">
        <v>1</v>
      </c>
      <c r="E284" s="97" t="s">
        <v>86</v>
      </c>
      <c r="F284" s="22" t="s">
        <v>72</v>
      </c>
      <c r="G284" s="97">
        <v>34.6</v>
      </c>
      <c r="H284" s="97">
        <v>34.6</v>
      </c>
      <c r="I284" s="22" t="s">
        <v>48</v>
      </c>
      <c r="J284" s="413" t="s">
        <v>49</v>
      </c>
      <c r="K284" s="36">
        <v>101</v>
      </c>
      <c r="L284" s="79">
        <v>101</v>
      </c>
      <c r="M284" s="98">
        <f t="shared" si="25"/>
        <v>4.6151205168412597</v>
      </c>
      <c r="N284" s="74">
        <v>0</v>
      </c>
      <c r="O284" s="99">
        <v>0</v>
      </c>
      <c r="P284" s="411"/>
      <c r="Q284" s="412">
        <f t="shared" si="27"/>
        <v>0</v>
      </c>
      <c r="R284" s="100">
        <v>4.8</v>
      </c>
      <c r="S284" s="101">
        <v>0.66</v>
      </c>
      <c r="T284" s="100">
        <v>6.9</v>
      </c>
      <c r="U284" s="102">
        <v>3.3</v>
      </c>
      <c r="V284" s="102">
        <v>3</v>
      </c>
      <c r="W284" s="103">
        <f t="shared" si="26"/>
        <v>9.8999999999999986</v>
      </c>
    </row>
    <row r="285" spans="1:25" s="103" customFormat="1" x14ac:dyDescent="0.25">
      <c r="A285" s="96"/>
      <c r="B285" s="36">
        <v>2020</v>
      </c>
      <c r="C285" s="97" t="s">
        <v>28</v>
      </c>
      <c r="D285" s="97">
        <v>2</v>
      </c>
      <c r="E285" s="97" t="s">
        <v>86</v>
      </c>
      <c r="F285" s="22" t="s">
        <v>72</v>
      </c>
      <c r="G285" s="97">
        <v>34.6</v>
      </c>
      <c r="H285" s="97">
        <v>34.6</v>
      </c>
      <c r="I285" s="22" t="s">
        <v>48</v>
      </c>
      <c r="J285" s="413" t="s">
        <v>49</v>
      </c>
      <c r="K285" s="36">
        <v>245</v>
      </c>
      <c r="L285" s="79">
        <v>144</v>
      </c>
      <c r="M285" s="98">
        <f t="shared" si="25"/>
        <v>4.9698132995760007</v>
      </c>
      <c r="N285" s="74">
        <v>1</v>
      </c>
      <c r="O285" s="99">
        <v>1</v>
      </c>
      <c r="P285" s="411">
        <f t="shared" si="28"/>
        <v>0</v>
      </c>
      <c r="Q285" s="412">
        <f t="shared" si="27"/>
        <v>6.9444444444444441E-3</v>
      </c>
      <c r="R285" s="100">
        <v>8.3000000000000007</v>
      </c>
      <c r="S285" s="101">
        <v>0.63</v>
      </c>
      <c r="T285" s="100">
        <v>9.6</v>
      </c>
      <c r="U285" s="102">
        <v>3.7</v>
      </c>
      <c r="V285" s="102">
        <v>4</v>
      </c>
      <c r="W285" s="103">
        <f t="shared" si="26"/>
        <v>14.8</v>
      </c>
    </row>
    <row r="286" spans="1:25" s="103" customFormat="1" x14ac:dyDescent="0.25">
      <c r="A286" s="96"/>
      <c r="B286" s="36">
        <v>2020</v>
      </c>
      <c r="C286" s="97" t="s">
        <v>32</v>
      </c>
      <c r="D286" s="97">
        <v>3</v>
      </c>
      <c r="E286" s="97" t="s">
        <v>86</v>
      </c>
      <c r="F286" s="22" t="s">
        <v>72</v>
      </c>
      <c r="G286" s="97">
        <v>34.6</v>
      </c>
      <c r="H286" s="97">
        <v>34.6</v>
      </c>
      <c r="I286" s="22" t="s">
        <v>48</v>
      </c>
      <c r="J286" s="413" t="s">
        <v>49</v>
      </c>
      <c r="K286" s="36">
        <v>255</v>
      </c>
      <c r="L286" s="42">
        <v>10</v>
      </c>
      <c r="M286" s="98">
        <f t="shared" si="25"/>
        <v>2.3025850929940459</v>
      </c>
      <c r="N286" s="74">
        <v>3</v>
      </c>
      <c r="O286" s="99">
        <v>2</v>
      </c>
      <c r="P286" s="411">
        <f t="shared" si="28"/>
        <v>0.69314718055994529</v>
      </c>
      <c r="Q286" s="412">
        <f t="shared" si="27"/>
        <v>0.2</v>
      </c>
      <c r="R286" s="100">
        <v>13.9</v>
      </c>
      <c r="S286" s="101">
        <v>0.67</v>
      </c>
      <c r="T286" s="100">
        <v>28.6</v>
      </c>
      <c r="U286" s="102">
        <v>3.9</v>
      </c>
      <c r="V286" s="102">
        <v>6</v>
      </c>
      <c r="W286" s="103">
        <f t="shared" si="26"/>
        <v>23.4</v>
      </c>
    </row>
    <row r="287" spans="1:25" s="103" customFormat="1" x14ac:dyDescent="0.25">
      <c r="A287" s="96"/>
      <c r="B287" s="36">
        <v>2020</v>
      </c>
      <c r="C287" s="97" t="s">
        <v>35</v>
      </c>
      <c r="D287" s="97">
        <v>4</v>
      </c>
      <c r="E287" s="97" t="s">
        <v>86</v>
      </c>
      <c r="F287" s="22" t="s">
        <v>72</v>
      </c>
      <c r="G287" s="97">
        <v>34.6</v>
      </c>
      <c r="H287" s="97">
        <v>34.6</v>
      </c>
      <c r="I287" s="22" t="s">
        <v>48</v>
      </c>
      <c r="J287" s="413" t="s">
        <v>49</v>
      </c>
      <c r="K287" s="36">
        <v>306</v>
      </c>
      <c r="L287" s="42">
        <v>51</v>
      </c>
      <c r="M287" s="98">
        <f t="shared" si="25"/>
        <v>3.9318256327243257</v>
      </c>
      <c r="N287" s="74">
        <v>3</v>
      </c>
      <c r="O287" s="99">
        <v>0</v>
      </c>
      <c r="P287" s="411"/>
      <c r="Q287" s="412">
        <f t="shared" si="27"/>
        <v>0</v>
      </c>
      <c r="R287" s="100">
        <v>21</v>
      </c>
      <c r="S287" s="101">
        <v>0.68</v>
      </c>
      <c r="T287" s="100">
        <v>43</v>
      </c>
      <c r="U287" s="102">
        <v>4.9000000000000004</v>
      </c>
      <c r="V287" s="102">
        <v>8</v>
      </c>
      <c r="W287" s="103">
        <f t="shared" si="26"/>
        <v>39.200000000000003</v>
      </c>
    </row>
    <row r="288" spans="1:25" s="103" customFormat="1" x14ac:dyDescent="0.25">
      <c r="A288" s="96"/>
      <c r="B288" s="36">
        <v>2020</v>
      </c>
      <c r="C288" s="97" t="s">
        <v>37</v>
      </c>
      <c r="D288" s="97">
        <v>5</v>
      </c>
      <c r="E288" s="97" t="s">
        <v>86</v>
      </c>
      <c r="F288" s="22" t="s">
        <v>72</v>
      </c>
      <c r="G288" s="97">
        <v>34.6</v>
      </c>
      <c r="H288" s="97">
        <v>34.6</v>
      </c>
      <c r="I288" s="22" t="s">
        <v>48</v>
      </c>
      <c r="J288" s="413" t="s">
        <v>49</v>
      </c>
      <c r="K288" s="36">
        <v>309</v>
      </c>
      <c r="L288" s="42">
        <v>3</v>
      </c>
      <c r="M288" s="98">
        <f t="shared" si="25"/>
        <v>1.0986122886681098</v>
      </c>
      <c r="N288" s="74">
        <v>3</v>
      </c>
      <c r="O288" s="99">
        <v>0</v>
      </c>
      <c r="P288" s="411"/>
      <c r="Q288" s="412">
        <f t="shared" si="27"/>
        <v>0</v>
      </c>
      <c r="R288" s="100">
        <v>26.1</v>
      </c>
      <c r="S288" s="101">
        <v>0.68</v>
      </c>
      <c r="T288" s="100">
        <v>60.2</v>
      </c>
      <c r="U288" s="102">
        <v>5.5</v>
      </c>
      <c r="V288" s="102">
        <v>10</v>
      </c>
      <c r="W288" s="103">
        <f t="shared" si="26"/>
        <v>55</v>
      </c>
    </row>
    <row r="289" spans="1:25" s="103" customFormat="1" x14ac:dyDescent="0.25">
      <c r="A289" s="96"/>
      <c r="B289" s="36">
        <v>2020</v>
      </c>
      <c r="C289" s="97" t="s">
        <v>39</v>
      </c>
      <c r="D289" s="97">
        <v>6</v>
      </c>
      <c r="E289" s="97" t="s">
        <v>86</v>
      </c>
      <c r="F289" s="22" t="s">
        <v>72</v>
      </c>
      <c r="G289" s="97">
        <v>34.6</v>
      </c>
      <c r="H289" s="97">
        <v>34.6</v>
      </c>
      <c r="I289" s="22" t="s">
        <v>48</v>
      </c>
      <c r="J289" s="413" t="s">
        <v>49</v>
      </c>
      <c r="K289" s="36"/>
      <c r="L289" s="42"/>
      <c r="M289" s="98"/>
      <c r="N289" s="74"/>
      <c r="O289" s="99"/>
      <c r="P289" s="411"/>
      <c r="Q289" s="412"/>
      <c r="R289" s="100">
        <v>31.2</v>
      </c>
      <c r="S289" s="101">
        <v>0.62</v>
      </c>
      <c r="T289" s="100">
        <v>54.4</v>
      </c>
      <c r="U289" s="102">
        <v>6.2</v>
      </c>
      <c r="V289" s="102">
        <v>11</v>
      </c>
      <c r="W289" s="103">
        <f t="shared" si="26"/>
        <v>68.2</v>
      </c>
    </row>
    <row r="290" spans="1:25" s="103" customFormat="1" x14ac:dyDescent="0.25">
      <c r="A290" s="96"/>
      <c r="B290" s="36">
        <v>2020</v>
      </c>
      <c r="C290" s="97" t="s">
        <v>40</v>
      </c>
      <c r="D290" s="97">
        <v>7</v>
      </c>
      <c r="E290" s="97" t="s">
        <v>86</v>
      </c>
      <c r="F290" s="22" t="s">
        <v>72</v>
      </c>
      <c r="G290" s="97">
        <v>34.6</v>
      </c>
      <c r="H290" s="97">
        <v>34.6</v>
      </c>
      <c r="I290" s="22" t="s">
        <v>48</v>
      </c>
      <c r="J290" s="413" t="s">
        <v>49</v>
      </c>
      <c r="K290" s="36"/>
      <c r="L290" s="42"/>
      <c r="M290" s="98"/>
      <c r="N290" s="74"/>
      <c r="O290" s="99"/>
      <c r="P290" s="411"/>
      <c r="Q290" s="412"/>
      <c r="R290" s="100">
        <v>32.1</v>
      </c>
      <c r="S290" s="101">
        <v>0.71</v>
      </c>
      <c r="T290" s="100">
        <v>98.6</v>
      </c>
      <c r="U290" s="102">
        <v>6.2</v>
      </c>
      <c r="V290" s="102">
        <v>11</v>
      </c>
      <c r="W290" s="103">
        <f t="shared" si="26"/>
        <v>68.2</v>
      </c>
    </row>
    <row r="291" spans="1:25" s="103" customFormat="1" x14ac:dyDescent="0.25">
      <c r="A291" s="96"/>
      <c r="B291" s="36">
        <v>2020</v>
      </c>
      <c r="C291" s="97" t="s">
        <v>41</v>
      </c>
      <c r="D291" s="97">
        <v>8</v>
      </c>
      <c r="E291" s="97" t="s">
        <v>86</v>
      </c>
      <c r="F291" s="22" t="s">
        <v>72</v>
      </c>
      <c r="G291" s="97">
        <v>34.6</v>
      </c>
      <c r="H291" s="97">
        <v>34.6</v>
      </c>
      <c r="I291" s="22" t="s">
        <v>48</v>
      </c>
      <c r="J291" s="413" t="s">
        <v>49</v>
      </c>
      <c r="K291" s="36"/>
      <c r="L291" s="42"/>
      <c r="M291" s="98"/>
      <c r="N291" s="74"/>
      <c r="O291" s="99"/>
      <c r="P291" s="411"/>
      <c r="Q291" s="412"/>
      <c r="R291" s="100">
        <v>30.8</v>
      </c>
      <c r="S291" s="101">
        <v>0.75</v>
      </c>
      <c r="T291" s="100">
        <v>70.8</v>
      </c>
      <c r="U291" s="102">
        <v>6.3</v>
      </c>
      <c r="V291" s="102">
        <v>10</v>
      </c>
      <c r="W291" s="103">
        <f t="shared" si="26"/>
        <v>63</v>
      </c>
    </row>
    <row r="292" spans="1:25" s="103" customFormat="1" x14ac:dyDescent="0.25">
      <c r="A292" s="96"/>
      <c r="B292" s="36">
        <v>2020</v>
      </c>
      <c r="C292" s="97" t="s">
        <v>42</v>
      </c>
      <c r="D292" s="97">
        <v>9</v>
      </c>
      <c r="E292" s="97" t="s">
        <v>86</v>
      </c>
      <c r="F292" s="22" t="s">
        <v>72</v>
      </c>
      <c r="G292" s="97">
        <v>34.6</v>
      </c>
      <c r="H292" s="97">
        <v>34.6</v>
      </c>
      <c r="I292" s="22" t="s">
        <v>48</v>
      </c>
      <c r="J292" s="413" t="s">
        <v>49</v>
      </c>
      <c r="K292" s="36"/>
      <c r="L292" s="42"/>
      <c r="M292" s="98"/>
      <c r="N292" s="74"/>
      <c r="O292" s="99"/>
      <c r="P292" s="411"/>
      <c r="Q292" s="412"/>
      <c r="R292" s="100">
        <v>25.3</v>
      </c>
      <c r="S292" s="101">
        <v>0.79</v>
      </c>
      <c r="T292" s="100">
        <v>91.6</v>
      </c>
      <c r="U292" s="102">
        <v>4.2</v>
      </c>
      <c r="V292" s="102">
        <v>8</v>
      </c>
      <c r="W292" s="103">
        <f t="shared" si="26"/>
        <v>33.6</v>
      </c>
    </row>
    <row r="293" spans="1:25" s="103" customFormat="1" x14ac:dyDescent="0.25">
      <c r="A293" s="96"/>
      <c r="B293" s="36">
        <v>2020</v>
      </c>
      <c r="C293" s="97" t="s">
        <v>44</v>
      </c>
      <c r="D293" s="97">
        <v>10</v>
      </c>
      <c r="E293" s="97" t="s">
        <v>86</v>
      </c>
      <c r="F293" s="22" t="s">
        <v>72</v>
      </c>
      <c r="G293" s="97">
        <v>34.6</v>
      </c>
      <c r="H293" s="97">
        <v>34.6</v>
      </c>
      <c r="I293" s="22" t="s">
        <v>48</v>
      </c>
      <c r="J293" s="413" t="s">
        <v>49</v>
      </c>
      <c r="K293" s="36"/>
      <c r="L293" s="42"/>
      <c r="M293" s="98"/>
      <c r="N293" s="74"/>
      <c r="O293" s="99"/>
      <c r="P293" s="411"/>
      <c r="Q293" s="412"/>
      <c r="R293" s="100">
        <v>19.5</v>
      </c>
      <c r="S293" s="101">
        <v>0.77</v>
      </c>
      <c r="T293" s="100">
        <v>59.9</v>
      </c>
      <c r="U293" s="102">
        <v>3.6</v>
      </c>
      <c r="V293" s="102">
        <v>6</v>
      </c>
      <c r="W293" s="103">
        <f t="shared" si="26"/>
        <v>21.6</v>
      </c>
    </row>
    <row r="294" spans="1:25" s="103" customFormat="1" x14ac:dyDescent="0.25">
      <c r="B294" s="36">
        <v>2020</v>
      </c>
      <c r="C294" s="97" t="s">
        <v>70</v>
      </c>
      <c r="D294" s="97">
        <v>11</v>
      </c>
      <c r="E294" s="97" t="s">
        <v>86</v>
      </c>
      <c r="F294" s="22" t="s">
        <v>72</v>
      </c>
      <c r="G294" s="97">
        <v>34.6</v>
      </c>
      <c r="H294" s="97">
        <v>34.6</v>
      </c>
      <c r="I294" s="22" t="s">
        <v>48</v>
      </c>
      <c r="J294" s="413" t="s">
        <v>49</v>
      </c>
      <c r="K294" s="36"/>
      <c r="L294" s="42"/>
      <c r="M294" s="98"/>
      <c r="N294" s="74"/>
      <c r="O294" s="99"/>
      <c r="P294" s="411"/>
      <c r="Q294" s="412"/>
      <c r="R294" s="100">
        <v>12.2</v>
      </c>
      <c r="S294" s="101">
        <v>0.74</v>
      </c>
      <c r="T294" s="100">
        <v>23.9</v>
      </c>
      <c r="U294" s="102">
        <v>3.3</v>
      </c>
      <c r="V294" s="102">
        <v>4</v>
      </c>
      <c r="W294" s="103">
        <f>U294*V294</f>
        <v>13.2</v>
      </c>
    </row>
    <row r="295" spans="1:25" s="103" customFormat="1" x14ac:dyDescent="0.25">
      <c r="A295" s="96"/>
      <c r="B295" s="36">
        <v>2020</v>
      </c>
      <c r="C295" s="97" t="s">
        <v>46</v>
      </c>
      <c r="D295" s="97">
        <v>12</v>
      </c>
      <c r="E295" s="97" t="s">
        <v>86</v>
      </c>
      <c r="F295" s="22" t="s">
        <v>72</v>
      </c>
      <c r="G295" s="97">
        <v>34.6</v>
      </c>
      <c r="H295" s="97">
        <v>34.6</v>
      </c>
      <c r="I295" s="22" t="s">
        <v>48</v>
      </c>
      <c r="J295" s="413" t="s">
        <v>49</v>
      </c>
      <c r="K295" s="36"/>
      <c r="L295" s="42"/>
      <c r="M295" s="98"/>
      <c r="N295" s="74"/>
      <c r="O295" s="99"/>
      <c r="P295" s="411"/>
      <c r="Q295" s="412"/>
      <c r="R295" s="100">
        <v>6.4</v>
      </c>
      <c r="S295" s="101">
        <v>0.69</v>
      </c>
      <c r="T295" s="100">
        <v>5.8</v>
      </c>
      <c r="U295" s="102">
        <v>3</v>
      </c>
      <c r="V295" s="102">
        <v>3</v>
      </c>
      <c r="W295" s="103">
        <f>U295*V295</f>
        <v>9</v>
      </c>
    </row>
    <row r="296" spans="1:25" x14ac:dyDescent="0.25">
      <c r="B296" s="36">
        <v>2020</v>
      </c>
      <c r="F296" s="22" t="s">
        <v>72</v>
      </c>
      <c r="I296" s="22"/>
      <c r="P296" s="411"/>
      <c r="Q296" s="412"/>
      <c r="Y296" s="13"/>
    </row>
    <row r="297" spans="1:25" s="21" customFormat="1" x14ac:dyDescent="0.25">
      <c r="A297" s="20">
        <v>-24</v>
      </c>
      <c r="B297" s="36">
        <v>2020</v>
      </c>
      <c r="C297" s="22" t="s">
        <v>22</v>
      </c>
      <c r="D297" s="22">
        <v>1</v>
      </c>
      <c r="E297" s="22" t="s">
        <v>87</v>
      </c>
      <c r="F297" s="22" t="s">
        <v>72</v>
      </c>
      <c r="G297" s="22">
        <v>25.4</v>
      </c>
      <c r="H297" s="22">
        <v>25.4</v>
      </c>
      <c r="I297" s="22" t="s">
        <v>78</v>
      </c>
      <c r="J297" s="180" t="s">
        <v>88</v>
      </c>
      <c r="K297" s="36">
        <v>91</v>
      </c>
      <c r="L297" s="79">
        <v>91</v>
      </c>
      <c r="M297" s="15">
        <f t="shared" ref="M297:M353" si="29">LN(L297)</f>
        <v>4.5108595065168497</v>
      </c>
      <c r="N297" s="74">
        <v>0</v>
      </c>
      <c r="O297" s="16">
        <v>0</v>
      </c>
      <c r="P297" s="411"/>
      <c r="Q297" s="412">
        <f t="shared" si="27"/>
        <v>0</v>
      </c>
      <c r="R297" s="55">
        <v>15.4</v>
      </c>
      <c r="S297" s="56">
        <v>0.68</v>
      </c>
      <c r="T297" s="55">
        <v>15.8</v>
      </c>
      <c r="U297" s="25">
        <v>7.2</v>
      </c>
      <c r="V297" s="25">
        <v>7</v>
      </c>
      <c r="W297" s="21">
        <f t="shared" si="26"/>
        <v>50.4</v>
      </c>
    </row>
    <row r="298" spans="1:25" s="21" customFormat="1" x14ac:dyDescent="0.25">
      <c r="A298" s="20"/>
      <c r="B298" s="36">
        <v>2020</v>
      </c>
      <c r="C298" s="22" t="s">
        <v>28</v>
      </c>
      <c r="D298" s="22">
        <v>2</v>
      </c>
      <c r="E298" s="22" t="s">
        <v>87</v>
      </c>
      <c r="F298" s="22" t="s">
        <v>72</v>
      </c>
      <c r="G298" s="22">
        <v>25.4</v>
      </c>
      <c r="H298" s="22">
        <v>25.4</v>
      </c>
      <c r="I298" s="22" t="s">
        <v>78</v>
      </c>
      <c r="J298" s="180" t="s">
        <v>88</v>
      </c>
      <c r="K298" s="36">
        <v>174</v>
      </c>
      <c r="L298" s="79">
        <v>83</v>
      </c>
      <c r="M298" s="15">
        <f t="shared" si="29"/>
        <v>4.4188406077965983</v>
      </c>
      <c r="N298" s="74">
        <v>2</v>
      </c>
      <c r="O298" s="16">
        <v>2</v>
      </c>
      <c r="P298" s="411">
        <f t="shared" si="28"/>
        <v>0.69314718055994529</v>
      </c>
      <c r="Q298" s="412">
        <f t="shared" si="27"/>
        <v>2.4096385542168676E-2</v>
      </c>
      <c r="R298" s="55">
        <v>17.2</v>
      </c>
      <c r="S298" s="56">
        <v>0.63</v>
      </c>
      <c r="T298" s="55">
        <v>15.8</v>
      </c>
      <c r="U298" s="25">
        <v>7.8</v>
      </c>
      <c r="V298" s="25">
        <v>9</v>
      </c>
      <c r="W298" s="21">
        <f t="shared" si="26"/>
        <v>70.2</v>
      </c>
    </row>
    <row r="299" spans="1:25" s="21" customFormat="1" x14ac:dyDescent="0.25">
      <c r="A299" s="20"/>
      <c r="B299" s="36">
        <v>2020</v>
      </c>
      <c r="C299" s="22" t="s">
        <v>32</v>
      </c>
      <c r="D299" s="22">
        <v>3</v>
      </c>
      <c r="E299" s="22" t="s">
        <v>87</v>
      </c>
      <c r="F299" s="22" t="s">
        <v>72</v>
      </c>
      <c r="G299" s="22">
        <v>25.4</v>
      </c>
      <c r="H299" s="22">
        <v>25.4</v>
      </c>
      <c r="I299" s="22" t="s">
        <v>78</v>
      </c>
      <c r="J299" s="180" t="s">
        <v>88</v>
      </c>
      <c r="K299" s="36">
        <v>182</v>
      </c>
      <c r="L299" s="79">
        <v>8</v>
      </c>
      <c r="M299" s="15">
        <f t="shared" si="29"/>
        <v>2.0794415416798357</v>
      </c>
      <c r="N299" s="74">
        <v>2</v>
      </c>
      <c r="O299" s="16">
        <v>0</v>
      </c>
      <c r="P299" s="411"/>
      <c r="Q299" s="412">
        <f t="shared" si="27"/>
        <v>0</v>
      </c>
      <c r="R299" s="55">
        <v>20.7</v>
      </c>
      <c r="S299" s="56">
        <v>0.57999999999999996</v>
      </c>
      <c r="T299" s="55">
        <v>19.600000000000001</v>
      </c>
      <c r="U299" s="25">
        <v>8.1999999999999993</v>
      </c>
      <c r="V299" s="25">
        <v>11</v>
      </c>
      <c r="W299" s="21">
        <f t="shared" si="26"/>
        <v>90.199999999999989</v>
      </c>
    </row>
    <row r="300" spans="1:25" s="21" customFormat="1" x14ac:dyDescent="0.25">
      <c r="A300" s="20"/>
      <c r="B300" s="36">
        <v>2020</v>
      </c>
      <c r="C300" s="22" t="s">
        <v>35</v>
      </c>
      <c r="D300" s="22">
        <v>4</v>
      </c>
      <c r="E300" s="22" t="s">
        <v>87</v>
      </c>
      <c r="F300" s="22" t="s">
        <v>72</v>
      </c>
      <c r="G300" s="22">
        <v>25.4</v>
      </c>
      <c r="H300" s="22">
        <v>25.4</v>
      </c>
      <c r="I300" s="22" t="s">
        <v>78</v>
      </c>
      <c r="J300" s="180" t="s">
        <v>88</v>
      </c>
      <c r="K300" s="36">
        <v>185</v>
      </c>
      <c r="L300" s="42">
        <v>3</v>
      </c>
      <c r="M300" s="15">
        <f t="shared" si="29"/>
        <v>1.0986122886681098</v>
      </c>
      <c r="N300" s="74">
        <v>2</v>
      </c>
      <c r="O300" s="16">
        <v>0</v>
      </c>
      <c r="P300" s="411"/>
      <c r="Q300" s="412">
        <f t="shared" si="27"/>
        <v>0</v>
      </c>
      <c r="R300" s="55">
        <v>23.8</v>
      </c>
      <c r="S300" s="56">
        <v>0.59</v>
      </c>
      <c r="T300" s="55">
        <v>23.5</v>
      </c>
      <c r="U300" s="25">
        <v>8.1999999999999993</v>
      </c>
      <c r="V300" s="25">
        <v>12</v>
      </c>
      <c r="W300" s="21">
        <f t="shared" si="26"/>
        <v>98.399999999999991</v>
      </c>
    </row>
    <row r="301" spans="1:25" s="21" customFormat="1" x14ac:dyDescent="0.25">
      <c r="A301" s="20"/>
      <c r="B301" s="36">
        <v>2020</v>
      </c>
      <c r="C301" s="22" t="s">
        <v>37</v>
      </c>
      <c r="D301" s="22">
        <v>5</v>
      </c>
      <c r="E301" s="22" t="s">
        <v>87</v>
      </c>
      <c r="F301" s="22" t="s">
        <v>72</v>
      </c>
      <c r="G301" s="22">
        <v>25.4</v>
      </c>
      <c r="H301" s="22">
        <v>25.4</v>
      </c>
      <c r="I301" s="22" t="s">
        <v>78</v>
      </c>
      <c r="J301" s="180" t="s">
        <v>88</v>
      </c>
      <c r="K301" s="36">
        <v>185</v>
      </c>
      <c r="L301" s="42">
        <v>0</v>
      </c>
      <c r="M301" s="15"/>
      <c r="N301" s="74">
        <v>2</v>
      </c>
      <c r="O301" s="16">
        <v>0</v>
      </c>
      <c r="P301" s="411"/>
      <c r="Q301" s="412"/>
      <c r="R301" s="55">
        <v>24.4</v>
      </c>
      <c r="S301" s="56">
        <v>0.68</v>
      </c>
      <c r="T301" s="55">
        <v>97.4</v>
      </c>
      <c r="U301" s="25">
        <v>6.8</v>
      </c>
      <c r="V301" s="25">
        <v>12</v>
      </c>
      <c r="W301" s="21">
        <f t="shared" si="26"/>
        <v>81.599999999999994</v>
      </c>
    </row>
    <row r="302" spans="1:25" s="21" customFormat="1" x14ac:dyDescent="0.25">
      <c r="A302" s="20"/>
      <c r="B302" s="36">
        <v>2020</v>
      </c>
      <c r="C302" s="22" t="s">
        <v>39</v>
      </c>
      <c r="D302" s="22">
        <v>6</v>
      </c>
      <c r="E302" s="22" t="s">
        <v>87</v>
      </c>
      <c r="F302" s="22" t="s">
        <v>72</v>
      </c>
      <c r="G302" s="22">
        <v>25.4</v>
      </c>
      <c r="H302" s="22">
        <v>25.4</v>
      </c>
      <c r="I302" s="22" t="s">
        <v>78</v>
      </c>
      <c r="J302" s="180" t="s">
        <v>88</v>
      </c>
      <c r="K302" s="36"/>
      <c r="L302" s="42"/>
      <c r="M302" s="15"/>
      <c r="N302" s="74"/>
      <c r="O302" s="16"/>
      <c r="P302" s="411"/>
      <c r="Q302" s="412"/>
      <c r="R302" s="55">
        <v>24.1</v>
      </c>
      <c r="S302" s="56">
        <v>0.78</v>
      </c>
      <c r="T302" s="55">
        <v>180.9</v>
      </c>
      <c r="U302" s="25">
        <v>4.5</v>
      </c>
      <c r="V302" s="25">
        <v>12</v>
      </c>
      <c r="W302" s="21">
        <f t="shared" si="26"/>
        <v>54</v>
      </c>
    </row>
    <row r="303" spans="1:25" s="21" customFormat="1" x14ac:dyDescent="0.25">
      <c r="A303" s="20"/>
      <c r="B303" s="36">
        <v>2020</v>
      </c>
      <c r="C303" s="22" t="s">
        <v>40</v>
      </c>
      <c r="D303" s="22">
        <v>7</v>
      </c>
      <c r="E303" s="22" t="s">
        <v>87</v>
      </c>
      <c r="F303" s="22" t="s">
        <v>72</v>
      </c>
      <c r="G303" s="22">
        <v>25.4</v>
      </c>
      <c r="H303" s="22">
        <v>25.4</v>
      </c>
      <c r="I303" s="22" t="s">
        <v>78</v>
      </c>
      <c r="J303" s="180" t="s">
        <v>88</v>
      </c>
      <c r="K303" s="36"/>
      <c r="L303" s="42"/>
      <c r="M303" s="15"/>
      <c r="N303" s="74"/>
      <c r="O303" s="16"/>
      <c r="P303" s="411"/>
      <c r="Q303" s="412"/>
      <c r="R303" s="55">
        <v>24</v>
      </c>
      <c r="S303" s="56">
        <v>0.83</v>
      </c>
      <c r="T303" s="55">
        <v>202.2</v>
      </c>
      <c r="U303" s="25">
        <v>4</v>
      </c>
      <c r="V303" s="25">
        <v>12</v>
      </c>
      <c r="W303" s="21">
        <f t="shared" si="26"/>
        <v>48</v>
      </c>
    </row>
    <row r="304" spans="1:25" s="21" customFormat="1" x14ac:dyDescent="0.25">
      <c r="A304" s="20"/>
      <c r="B304" s="36">
        <v>2020</v>
      </c>
      <c r="C304" s="22" t="s">
        <v>41</v>
      </c>
      <c r="D304" s="22">
        <v>8</v>
      </c>
      <c r="E304" s="22" t="s">
        <v>87</v>
      </c>
      <c r="F304" s="22" t="s">
        <v>72</v>
      </c>
      <c r="G304" s="22">
        <v>25.4</v>
      </c>
      <c r="H304" s="22">
        <v>25.4</v>
      </c>
      <c r="I304" s="22" t="s">
        <v>78</v>
      </c>
      <c r="J304" s="180" t="s">
        <v>88</v>
      </c>
      <c r="K304" s="36"/>
      <c r="L304" s="42"/>
      <c r="M304" s="15"/>
      <c r="N304" s="74"/>
      <c r="O304" s="16"/>
      <c r="P304" s="411"/>
      <c r="Q304" s="412"/>
      <c r="R304" s="55">
        <v>24.1</v>
      </c>
      <c r="S304" s="56">
        <v>0.82</v>
      </c>
      <c r="T304" s="55">
        <v>204</v>
      </c>
      <c r="U304" s="25">
        <v>4.7</v>
      </c>
      <c r="V304" s="25">
        <v>12</v>
      </c>
      <c r="W304" s="21">
        <f t="shared" si="26"/>
        <v>56.400000000000006</v>
      </c>
    </row>
    <row r="305" spans="1:25" s="21" customFormat="1" x14ac:dyDescent="0.25">
      <c r="A305" s="20"/>
      <c r="B305" s="36">
        <v>2020</v>
      </c>
      <c r="C305" s="22" t="s">
        <v>42</v>
      </c>
      <c r="D305" s="22">
        <v>9</v>
      </c>
      <c r="E305" s="22" t="s">
        <v>87</v>
      </c>
      <c r="F305" s="22" t="s">
        <v>72</v>
      </c>
      <c r="G305" s="22">
        <v>25.4</v>
      </c>
      <c r="H305" s="22">
        <v>25.4</v>
      </c>
      <c r="I305" s="22" t="s">
        <v>78</v>
      </c>
      <c r="J305" s="180" t="s">
        <v>88</v>
      </c>
      <c r="K305" s="36"/>
      <c r="L305" s="42"/>
      <c r="M305" s="15"/>
      <c r="N305" s="74"/>
      <c r="O305" s="16"/>
      <c r="P305" s="411"/>
      <c r="Q305" s="412"/>
      <c r="R305" s="55">
        <v>22.7</v>
      </c>
      <c r="S305" s="56">
        <v>0.82</v>
      </c>
      <c r="T305" s="55">
        <v>119.2</v>
      </c>
      <c r="U305" s="25">
        <v>4.0999999999999996</v>
      </c>
      <c r="V305" s="25">
        <v>12</v>
      </c>
      <c r="W305" s="21">
        <f t="shared" si="26"/>
        <v>49.199999999999996</v>
      </c>
    </row>
    <row r="306" spans="1:25" s="21" customFormat="1" x14ac:dyDescent="0.25">
      <c r="A306" s="20"/>
      <c r="B306" s="36">
        <v>2020</v>
      </c>
      <c r="C306" s="22" t="s">
        <v>44</v>
      </c>
      <c r="D306" s="22">
        <v>10</v>
      </c>
      <c r="E306" s="22" t="s">
        <v>87</v>
      </c>
      <c r="F306" s="22" t="s">
        <v>72</v>
      </c>
      <c r="G306" s="22">
        <v>25.4</v>
      </c>
      <c r="H306" s="22">
        <v>25.4</v>
      </c>
      <c r="I306" s="22" t="s">
        <v>78</v>
      </c>
      <c r="J306" s="180" t="s">
        <v>88</v>
      </c>
      <c r="K306" s="36"/>
      <c r="L306" s="42"/>
      <c r="M306" s="15"/>
      <c r="N306" s="74"/>
      <c r="O306" s="16"/>
      <c r="P306" s="411"/>
      <c r="Q306" s="412"/>
      <c r="R306" s="55">
        <v>20.5</v>
      </c>
      <c r="S306" s="56">
        <v>0.79</v>
      </c>
      <c r="T306" s="55">
        <v>79.099999999999994</v>
      </c>
      <c r="U306" s="25">
        <v>4.5999999999999996</v>
      </c>
      <c r="V306" s="25">
        <v>10</v>
      </c>
      <c r="W306" s="21">
        <f t="shared" si="26"/>
        <v>46</v>
      </c>
    </row>
    <row r="307" spans="1:25" s="21" customFormat="1" x14ac:dyDescent="0.25">
      <c r="B307" s="36">
        <v>2020</v>
      </c>
      <c r="C307" s="22" t="s">
        <v>70</v>
      </c>
      <c r="D307" s="22">
        <v>11</v>
      </c>
      <c r="E307" s="22" t="s">
        <v>87</v>
      </c>
      <c r="F307" s="22" t="s">
        <v>72</v>
      </c>
      <c r="G307" s="22">
        <v>25.4</v>
      </c>
      <c r="H307" s="22">
        <v>25.4</v>
      </c>
      <c r="I307" s="22" t="s">
        <v>78</v>
      </c>
      <c r="J307" s="180" t="s">
        <v>88</v>
      </c>
      <c r="K307" s="36"/>
      <c r="L307" s="42"/>
      <c r="M307" s="15"/>
      <c r="N307" s="74"/>
      <c r="O307" s="16"/>
      <c r="P307" s="411"/>
      <c r="Q307" s="412"/>
      <c r="R307" s="55">
        <v>17.5</v>
      </c>
      <c r="S307" s="56">
        <v>0.77</v>
      </c>
      <c r="T307" s="55">
        <v>42.4</v>
      </c>
      <c r="U307" s="25">
        <v>5.7</v>
      </c>
      <c r="V307" s="25">
        <v>7</v>
      </c>
      <c r="W307" s="21">
        <f>U307*V307</f>
        <v>39.9</v>
      </c>
    </row>
    <row r="308" spans="1:25" s="21" customFormat="1" x14ac:dyDescent="0.25">
      <c r="A308" s="20"/>
      <c r="B308" s="36">
        <v>2020</v>
      </c>
      <c r="C308" s="22" t="s">
        <v>46</v>
      </c>
      <c r="D308" s="22">
        <v>12</v>
      </c>
      <c r="E308" s="22" t="s">
        <v>87</v>
      </c>
      <c r="F308" s="22" t="s">
        <v>72</v>
      </c>
      <c r="G308" s="22">
        <v>25.4</v>
      </c>
      <c r="H308" s="22">
        <v>25.4</v>
      </c>
      <c r="I308" s="22" t="s">
        <v>78</v>
      </c>
      <c r="J308" s="180" t="s">
        <v>88</v>
      </c>
      <c r="K308" s="36"/>
      <c r="L308" s="42"/>
      <c r="M308" s="15"/>
      <c r="N308" s="74"/>
      <c r="O308" s="16"/>
      <c r="P308" s="411"/>
      <c r="Q308" s="412"/>
      <c r="R308" s="55">
        <v>15.1</v>
      </c>
      <c r="S308" s="56">
        <v>0.73</v>
      </c>
      <c r="T308" s="55">
        <v>11.3</v>
      </c>
      <c r="U308" s="25">
        <v>6.5</v>
      </c>
      <c r="V308" s="25">
        <v>6</v>
      </c>
      <c r="W308" s="21">
        <f>U308*V308</f>
        <v>39</v>
      </c>
    </row>
    <row r="309" spans="1:25" x14ac:dyDescent="0.25">
      <c r="B309" s="36">
        <v>2020</v>
      </c>
      <c r="F309" s="22" t="s">
        <v>72</v>
      </c>
      <c r="I309" s="22"/>
      <c r="P309" s="411"/>
      <c r="Q309" s="412"/>
      <c r="Y309" s="13"/>
    </row>
    <row r="310" spans="1:25" s="64" customFormat="1" x14ac:dyDescent="0.25">
      <c r="A310" s="57">
        <v>-25</v>
      </c>
      <c r="B310" s="36">
        <v>2020</v>
      </c>
      <c r="C310" s="58" t="s">
        <v>22</v>
      </c>
      <c r="D310" s="58">
        <v>1</v>
      </c>
      <c r="E310" s="58" t="s">
        <v>89</v>
      </c>
      <c r="F310" s="22" t="s">
        <v>72</v>
      </c>
      <c r="G310" s="58">
        <v>20.6</v>
      </c>
      <c r="H310" s="58">
        <v>20.6</v>
      </c>
      <c r="I310" s="22" t="s">
        <v>58</v>
      </c>
      <c r="J310" s="58" t="s">
        <v>90</v>
      </c>
      <c r="K310" s="36">
        <v>57</v>
      </c>
      <c r="L310" s="79">
        <v>57</v>
      </c>
      <c r="M310" s="59">
        <f t="shared" si="29"/>
        <v>4.0430512678345503</v>
      </c>
      <c r="N310" s="74">
        <v>1</v>
      </c>
      <c r="O310" s="60">
        <v>1</v>
      </c>
      <c r="P310" s="411">
        <f t="shared" si="28"/>
        <v>0</v>
      </c>
      <c r="Q310" s="412">
        <f t="shared" si="27"/>
        <v>1.7543859649122806E-2</v>
      </c>
      <c r="R310" s="61">
        <v>21</v>
      </c>
      <c r="S310" s="62">
        <v>0.86</v>
      </c>
      <c r="T310" s="61">
        <v>19.5</v>
      </c>
      <c r="U310" s="63">
        <v>7.2</v>
      </c>
      <c r="V310" s="63">
        <v>7</v>
      </c>
      <c r="W310" s="64">
        <f t="shared" si="26"/>
        <v>50.4</v>
      </c>
    </row>
    <row r="311" spans="1:25" s="64" customFormat="1" x14ac:dyDescent="0.25">
      <c r="A311" s="57"/>
      <c r="B311" s="36">
        <v>2020</v>
      </c>
      <c r="C311" s="58" t="s">
        <v>28</v>
      </c>
      <c r="D311" s="58">
        <v>2</v>
      </c>
      <c r="E311" s="58" t="s">
        <v>89</v>
      </c>
      <c r="F311" s="22" t="s">
        <v>72</v>
      </c>
      <c r="G311" s="58">
        <v>20.6</v>
      </c>
      <c r="H311" s="58">
        <v>20.6</v>
      </c>
      <c r="I311" s="22" t="s">
        <v>58</v>
      </c>
      <c r="J311" s="58" t="s">
        <v>90</v>
      </c>
      <c r="K311" s="36">
        <v>168</v>
      </c>
      <c r="L311" s="79">
        <v>111</v>
      </c>
      <c r="M311" s="59">
        <f t="shared" si="29"/>
        <v>4.7095302013123339</v>
      </c>
      <c r="N311" s="74">
        <v>5</v>
      </c>
      <c r="O311" s="60">
        <v>4</v>
      </c>
      <c r="P311" s="411">
        <f t="shared" si="28"/>
        <v>1.3862943611198906</v>
      </c>
      <c r="Q311" s="412">
        <f t="shared" si="27"/>
        <v>3.6036036036036036E-2</v>
      </c>
      <c r="R311" s="61">
        <v>22.3</v>
      </c>
      <c r="S311" s="62">
        <v>0.88</v>
      </c>
      <c r="T311" s="61">
        <v>35</v>
      </c>
      <c r="U311" s="63">
        <v>7.8</v>
      </c>
      <c r="V311" s="63">
        <v>9</v>
      </c>
      <c r="W311" s="64">
        <f t="shared" si="26"/>
        <v>70.2</v>
      </c>
    </row>
    <row r="312" spans="1:25" s="64" customFormat="1" x14ac:dyDescent="0.25">
      <c r="A312" s="57"/>
      <c r="B312" s="36">
        <v>2020</v>
      </c>
      <c r="C312" s="58" t="s">
        <v>32</v>
      </c>
      <c r="D312" s="58">
        <v>3</v>
      </c>
      <c r="E312" s="58" t="s">
        <v>89</v>
      </c>
      <c r="F312" s="22" t="s">
        <v>72</v>
      </c>
      <c r="G312" s="58">
        <v>20.6</v>
      </c>
      <c r="H312" s="58">
        <v>20.6</v>
      </c>
      <c r="I312" s="22" t="s">
        <v>58</v>
      </c>
      <c r="J312" s="58" t="s">
        <v>90</v>
      </c>
      <c r="K312" s="36">
        <v>168</v>
      </c>
      <c r="L312" s="79">
        <v>0</v>
      </c>
      <c r="M312" s="59"/>
      <c r="N312" s="74">
        <v>6</v>
      </c>
      <c r="O312" s="60">
        <v>1</v>
      </c>
      <c r="P312" s="411">
        <f t="shared" si="28"/>
        <v>0</v>
      </c>
      <c r="Q312" s="412"/>
      <c r="R312" s="61">
        <v>26</v>
      </c>
      <c r="S312" s="62">
        <v>0.86</v>
      </c>
      <c r="T312" s="61">
        <v>50.6</v>
      </c>
      <c r="U312" s="63">
        <v>8.1999999999999993</v>
      </c>
      <c r="V312" s="63">
        <v>11</v>
      </c>
      <c r="W312" s="64">
        <f t="shared" si="26"/>
        <v>90.199999999999989</v>
      </c>
    </row>
    <row r="313" spans="1:25" s="64" customFormat="1" x14ac:dyDescent="0.25">
      <c r="A313" s="57"/>
      <c r="B313" s="36">
        <v>2020</v>
      </c>
      <c r="C313" s="58" t="s">
        <v>35</v>
      </c>
      <c r="D313" s="58">
        <v>4</v>
      </c>
      <c r="E313" s="58" t="s">
        <v>89</v>
      </c>
      <c r="F313" s="22" t="s">
        <v>72</v>
      </c>
      <c r="G313" s="58">
        <v>20.6</v>
      </c>
      <c r="H313" s="58">
        <v>20.6</v>
      </c>
      <c r="I313" s="22" t="s">
        <v>58</v>
      </c>
      <c r="J313" s="58" t="s">
        <v>90</v>
      </c>
      <c r="K313" s="36">
        <v>168</v>
      </c>
      <c r="L313" s="42">
        <v>0</v>
      </c>
      <c r="M313" s="59"/>
      <c r="N313" s="74">
        <v>6</v>
      </c>
      <c r="O313" s="60">
        <v>0</v>
      </c>
      <c r="P313" s="411"/>
      <c r="Q313" s="412"/>
      <c r="R313" s="61">
        <v>29.7</v>
      </c>
      <c r="S313" s="62">
        <v>0.85</v>
      </c>
      <c r="T313" s="61">
        <v>100.2</v>
      </c>
      <c r="U313" s="63">
        <v>8.1999999999999993</v>
      </c>
      <c r="V313" s="63">
        <v>12</v>
      </c>
      <c r="W313" s="64">
        <f t="shared" si="26"/>
        <v>98.399999999999991</v>
      </c>
    </row>
    <row r="314" spans="1:25" s="64" customFormat="1" x14ac:dyDescent="0.25">
      <c r="A314" s="57"/>
      <c r="B314" s="36">
        <v>2020</v>
      </c>
      <c r="C314" s="58" t="s">
        <v>37</v>
      </c>
      <c r="D314" s="58">
        <v>5</v>
      </c>
      <c r="E314" s="58" t="s">
        <v>89</v>
      </c>
      <c r="F314" s="22" t="s">
        <v>72</v>
      </c>
      <c r="G314" s="58">
        <v>20.6</v>
      </c>
      <c r="H314" s="58">
        <v>20.6</v>
      </c>
      <c r="I314" s="22" t="s">
        <v>58</v>
      </c>
      <c r="J314" s="58" t="s">
        <v>90</v>
      </c>
      <c r="K314" s="36">
        <v>169</v>
      </c>
      <c r="L314" s="42">
        <v>1</v>
      </c>
      <c r="M314" s="59">
        <f t="shared" si="29"/>
        <v>0</v>
      </c>
      <c r="N314" s="74">
        <v>6</v>
      </c>
      <c r="O314" s="60">
        <v>0</v>
      </c>
      <c r="P314" s="411"/>
      <c r="Q314" s="412">
        <f t="shared" si="27"/>
        <v>0</v>
      </c>
      <c r="R314" s="61">
        <v>31.9</v>
      </c>
      <c r="S314" s="62">
        <v>0.84</v>
      </c>
      <c r="T314" s="61">
        <v>181.4</v>
      </c>
      <c r="U314" s="63">
        <v>6.8</v>
      </c>
      <c r="V314" s="63">
        <v>12</v>
      </c>
      <c r="W314" s="64">
        <f t="shared" si="26"/>
        <v>81.599999999999994</v>
      </c>
    </row>
    <row r="315" spans="1:25" s="64" customFormat="1" x14ac:dyDescent="0.25">
      <c r="A315" s="57"/>
      <c r="B315" s="36">
        <v>2020</v>
      </c>
      <c r="C315" s="58" t="s">
        <v>39</v>
      </c>
      <c r="D315" s="58">
        <v>6</v>
      </c>
      <c r="E315" s="58" t="s">
        <v>89</v>
      </c>
      <c r="F315" s="22" t="s">
        <v>72</v>
      </c>
      <c r="G315" s="58">
        <v>20.6</v>
      </c>
      <c r="H315" s="58">
        <v>20.6</v>
      </c>
      <c r="I315" s="22" t="s">
        <v>58</v>
      </c>
      <c r="J315" s="58" t="s">
        <v>90</v>
      </c>
      <c r="K315" s="36"/>
      <c r="L315" s="42"/>
      <c r="M315" s="59"/>
      <c r="N315" s="74"/>
      <c r="O315" s="60"/>
      <c r="P315" s="411"/>
      <c r="Q315" s="412"/>
      <c r="R315" s="61">
        <v>32.9</v>
      </c>
      <c r="S315" s="62">
        <v>0.83</v>
      </c>
      <c r="T315" s="61">
        <v>227</v>
      </c>
      <c r="U315" s="63">
        <v>4.5</v>
      </c>
      <c r="V315" s="63">
        <v>12</v>
      </c>
      <c r="W315" s="64">
        <f t="shared" si="26"/>
        <v>54</v>
      </c>
    </row>
    <row r="316" spans="1:25" s="64" customFormat="1" x14ac:dyDescent="0.25">
      <c r="A316" s="57"/>
      <c r="B316" s="36">
        <v>2020</v>
      </c>
      <c r="C316" s="58" t="s">
        <v>40</v>
      </c>
      <c r="D316" s="58">
        <v>7</v>
      </c>
      <c r="E316" s="58" t="s">
        <v>89</v>
      </c>
      <c r="F316" s="22" t="s">
        <v>72</v>
      </c>
      <c r="G316" s="58">
        <v>20.6</v>
      </c>
      <c r="H316" s="58">
        <v>20.6</v>
      </c>
      <c r="I316" s="22" t="s">
        <v>58</v>
      </c>
      <c r="J316" s="58" t="s">
        <v>90</v>
      </c>
      <c r="K316" s="36"/>
      <c r="L316" s="42"/>
      <c r="M316" s="59"/>
      <c r="N316" s="74"/>
      <c r="O316" s="60"/>
      <c r="P316" s="411"/>
      <c r="Q316" s="412"/>
      <c r="R316" s="61">
        <v>33.1</v>
      </c>
      <c r="S316" s="62">
        <v>0.82</v>
      </c>
      <c r="T316" s="61">
        <v>218.1</v>
      </c>
      <c r="U316" s="63">
        <v>4</v>
      </c>
      <c r="V316" s="63">
        <v>12</v>
      </c>
      <c r="W316" s="64">
        <f t="shared" si="26"/>
        <v>48</v>
      </c>
    </row>
    <row r="317" spans="1:25" s="64" customFormat="1" x14ac:dyDescent="0.25">
      <c r="A317" s="57"/>
      <c r="B317" s="36">
        <v>2020</v>
      </c>
      <c r="C317" s="58" t="s">
        <v>41</v>
      </c>
      <c r="D317" s="58">
        <v>8</v>
      </c>
      <c r="E317" s="58" t="s">
        <v>89</v>
      </c>
      <c r="F317" s="22" t="s">
        <v>72</v>
      </c>
      <c r="G317" s="58">
        <v>20.6</v>
      </c>
      <c r="H317" s="58">
        <v>20.6</v>
      </c>
      <c r="I317" s="22" t="s">
        <v>58</v>
      </c>
      <c r="J317" s="58" t="s">
        <v>90</v>
      </c>
      <c r="K317" s="36"/>
      <c r="L317" s="42"/>
      <c r="M317" s="59"/>
      <c r="N317" s="74"/>
      <c r="O317" s="60"/>
      <c r="P317" s="411"/>
      <c r="Q317" s="412"/>
      <c r="R317" s="61">
        <v>32.299999999999997</v>
      </c>
      <c r="S317" s="62">
        <v>0.85</v>
      </c>
      <c r="T317" s="61">
        <v>235.6</v>
      </c>
      <c r="U317" s="63">
        <v>4.7</v>
      </c>
      <c r="V317" s="63">
        <v>12</v>
      </c>
      <c r="W317" s="64">
        <f t="shared" si="26"/>
        <v>56.400000000000006</v>
      </c>
    </row>
    <row r="318" spans="1:25" s="64" customFormat="1" x14ac:dyDescent="0.25">
      <c r="A318" s="57"/>
      <c r="B318" s="36">
        <v>2020</v>
      </c>
      <c r="C318" s="58" t="s">
        <v>42</v>
      </c>
      <c r="D318" s="58">
        <v>9</v>
      </c>
      <c r="E318" s="58" t="s">
        <v>89</v>
      </c>
      <c r="F318" s="22" t="s">
        <v>72</v>
      </c>
      <c r="G318" s="58">
        <v>20.6</v>
      </c>
      <c r="H318" s="58">
        <v>20.6</v>
      </c>
      <c r="I318" s="22" t="s">
        <v>58</v>
      </c>
      <c r="J318" s="58" t="s">
        <v>90</v>
      </c>
      <c r="K318" s="36"/>
      <c r="L318" s="42"/>
      <c r="M318" s="59"/>
      <c r="N318" s="74"/>
      <c r="O318" s="60"/>
      <c r="P318" s="411"/>
      <c r="Q318" s="412"/>
      <c r="R318" s="61">
        <v>30.7</v>
      </c>
      <c r="S318" s="62">
        <v>0.85</v>
      </c>
      <c r="T318" s="61">
        <v>244.1</v>
      </c>
      <c r="U318" s="63">
        <v>4.0999999999999996</v>
      </c>
      <c r="V318" s="63">
        <v>12</v>
      </c>
      <c r="W318" s="64">
        <f t="shared" si="26"/>
        <v>49.199999999999996</v>
      </c>
    </row>
    <row r="319" spans="1:25" s="64" customFormat="1" x14ac:dyDescent="0.25">
      <c r="A319" s="57"/>
      <c r="B319" s="36">
        <v>2020</v>
      </c>
      <c r="C319" s="58" t="s">
        <v>44</v>
      </c>
      <c r="D319" s="58">
        <v>10</v>
      </c>
      <c r="E319" s="58" t="s">
        <v>89</v>
      </c>
      <c r="F319" s="22" t="s">
        <v>72</v>
      </c>
      <c r="G319" s="58">
        <v>20.6</v>
      </c>
      <c r="H319" s="58">
        <v>20.6</v>
      </c>
      <c r="I319" s="22" t="s">
        <v>58</v>
      </c>
      <c r="J319" s="58" t="s">
        <v>90</v>
      </c>
      <c r="K319" s="36"/>
      <c r="L319" s="42"/>
      <c r="M319" s="59"/>
      <c r="N319" s="74"/>
      <c r="O319" s="60"/>
      <c r="P319" s="411"/>
      <c r="Q319" s="412"/>
      <c r="R319" s="61">
        <v>28.4</v>
      </c>
      <c r="S319" s="104">
        <v>0.83</v>
      </c>
      <c r="T319" s="105">
        <v>224.4</v>
      </c>
      <c r="U319" s="63">
        <v>4.5999999999999996</v>
      </c>
      <c r="V319" s="63">
        <v>10</v>
      </c>
      <c r="W319" s="64">
        <f t="shared" si="26"/>
        <v>46</v>
      </c>
    </row>
    <row r="320" spans="1:25" s="64" customFormat="1" x14ac:dyDescent="0.25">
      <c r="B320" s="36">
        <v>2020</v>
      </c>
      <c r="C320" s="58" t="s">
        <v>70</v>
      </c>
      <c r="D320" s="58">
        <v>11</v>
      </c>
      <c r="E320" s="58" t="s">
        <v>89</v>
      </c>
      <c r="F320" s="22" t="s">
        <v>72</v>
      </c>
      <c r="G320" s="58">
        <v>20.6</v>
      </c>
      <c r="H320" s="58">
        <v>20.6</v>
      </c>
      <c r="I320" s="22" t="s">
        <v>58</v>
      </c>
      <c r="J320" s="58" t="s">
        <v>90</v>
      </c>
      <c r="K320" s="36"/>
      <c r="L320" s="42"/>
      <c r="M320" s="59"/>
      <c r="N320" s="74"/>
      <c r="O320" s="60"/>
      <c r="P320" s="411"/>
      <c r="Q320" s="412"/>
      <c r="R320" s="61">
        <v>25.1</v>
      </c>
      <c r="S320" s="62">
        <v>0.8</v>
      </c>
      <c r="T320" s="61">
        <v>81.3</v>
      </c>
      <c r="U320" s="63">
        <v>5.7</v>
      </c>
      <c r="V320" s="106">
        <v>7</v>
      </c>
      <c r="W320" s="64">
        <v>39.9</v>
      </c>
    </row>
    <row r="321" spans="1:25" s="64" customFormat="1" x14ac:dyDescent="0.25">
      <c r="A321" s="57"/>
      <c r="B321" s="36">
        <v>2020</v>
      </c>
      <c r="C321" s="58" t="s">
        <v>46</v>
      </c>
      <c r="D321" s="58">
        <v>12</v>
      </c>
      <c r="E321" s="58" t="s">
        <v>89</v>
      </c>
      <c r="F321" s="22" t="s">
        <v>72</v>
      </c>
      <c r="G321" s="58">
        <v>20.6</v>
      </c>
      <c r="H321" s="58">
        <v>20.6</v>
      </c>
      <c r="I321" s="22" t="s">
        <v>58</v>
      </c>
      <c r="J321" s="58" t="s">
        <v>90</v>
      </c>
      <c r="K321" s="36"/>
      <c r="L321" s="42"/>
      <c r="M321" s="59"/>
      <c r="N321" s="74"/>
      <c r="O321" s="60"/>
      <c r="P321" s="411"/>
      <c r="Q321" s="412"/>
      <c r="R321" s="61">
        <v>22</v>
      </c>
      <c r="S321" s="62">
        <v>0.81</v>
      </c>
      <c r="T321" s="61">
        <v>34.9</v>
      </c>
      <c r="U321" s="63">
        <v>6.5</v>
      </c>
      <c r="V321" s="63">
        <v>6</v>
      </c>
      <c r="W321" s="64">
        <f>U321*V321</f>
        <v>39</v>
      </c>
    </row>
    <row r="322" spans="1:25" x14ac:dyDescent="0.25">
      <c r="B322" s="36">
        <v>2020</v>
      </c>
      <c r="F322" s="22" t="s">
        <v>72</v>
      </c>
      <c r="I322" s="22"/>
      <c r="P322" s="411"/>
      <c r="Q322" s="412"/>
      <c r="Y322" s="13"/>
    </row>
    <row r="323" spans="1:25" s="40" customFormat="1" x14ac:dyDescent="0.25">
      <c r="A323" s="19">
        <v>-26</v>
      </c>
      <c r="B323" s="36">
        <v>2020</v>
      </c>
      <c r="C323" s="48" t="s">
        <v>22</v>
      </c>
      <c r="D323" s="48">
        <v>1</v>
      </c>
      <c r="E323" s="48" t="s">
        <v>91</v>
      </c>
      <c r="F323" s="22" t="s">
        <v>72</v>
      </c>
      <c r="G323" s="48">
        <v>26.9</v>
      </c>
      <c r="H323" s="48">
        <v>26.9</v>
      </c>
      <c r="I323" s="22" t="s">
        <v>78</v>
      </c>
      <c r="J323" s="180" t="s">
        <v>88</v>
      </c>
      <c r="K323" s="36">
        <v>29</v>
      </c>
      <c r="L323" s="79">
        <v>29</v>
      </c>
      <c r="M323" s="49">
        <f t="shared" si="29"/>
        <v>3.3672958299864741</v>
      </c>
      <c r="N323" s="74">
        <v>0</v>
      </c>
      <c r="O323" s="50">
        <v>0</v>
      </c>
      <c r="P323" s="411"/>
      <c r="Q323" s="412">
        <f t="shared" si="27"/>
        <v>0</v>
      </c>
      <c r="R323" s="91">
        <v>8.8000000000000007</v>
      </c>
      <c r="S323" s="92">
        <v>0.8</v>
      </c>
      <c r="T323" s="91">
        <v>20.5</v>
      </c>
      <c r="U323" s="53">
        <v>1.3</v>
      </c>
      <c r="V323" s="53">
        <v>6</v>
      </c>
      <c r="W323" s="40">
        <f t="shared" ref="W323:W367" si="30">U323*V323</f>
        <v>7.8000000000000007</v>
      </c>
    </row>
    <row r="324" spans="1:25" s="40" customFormat="1" x14ac:dyDescent="0.25">
      <c r="A324" s="19"/>
      <c r="B324" s="36">
        <v>2020</v>
      </c>
      <c r="C324" s="48" t="s">
        <v>28</v>
      </c>
      <c r="D324" s="48">
        <v>2</v>
      </c>
      <c r="E324" s="48" t="s">
        <v>91</v>
      </c>
      <c r="F324" s="22" t="s">
        <v>72</v>
      </c>
      <c r="G324" s="48">
        <v>26.9</v>
      </c>
      <c r="H324" s="48">
        <v>26.9</v>
      </c>
      <c r="I324" s="22" t="s">
        <v>78</v>
      </c>
      <c r="J324" s="180" t="s">
        <v>88</v>
      </c>
      <c r="K324" s="36">
        <v>146</v>
      </c>
      <c r="L324" s="79">
        <v>117</v>
      </c>
      <c r="M324" s="49">
        <f t="shared" si="29"/>
        <v>4.7621739347977563</v>
      </c>
      <c r="N324" s="74">
        <v>2</v>
      </c>
      <c r="O324" s="50">
        <v>2</v>
      </c>
      <c r="P324" s="411">
        <f t="shared" ref="P324:P387" si="31">LN(O324)</f>
        <v>0.69314718055994529</v>
      </c>
      <c r="Q324" s="412">
        <f t="shared" si="27"/>
        <v>1.7094017094017096E-2</v>
      </c>
      <c r="R324" s="91">
        <v>10.8</v>
      </c>
      <c r="S324" s="92">
        <v>0.78</v>
      </c>
      <c r="T324" s="91">
        <v>20.100000000000001</v>
      </c>
      <c r="U324" s="53">
        <v>1.7</v>
      </c>
      <c r="V324" s="53">
        <v>7</v>
      </c>
      <c r="W324" s="40">
        <f t="shared" si="30"/>
        <v>11.9</v>
      </c>
    </row>
    <row r="325" spans="1:25" s="40" customFormat="1" x14ac:dyDescent="0.25">
      <c r="A325" s="19"/>
      <c r="B325" s="36">
        <v>2020</v>
      </c>
      <c r="C325" s="48" t="s">
        <v>32</v>
      </c>
      <c r="D325" s="48">
        <v>3</v>
      </c>
      <c r="E325" s="48" t="s">
        <v>91</v>
      </c>
      <c r="F325" s="22" t="s">
        <v>72</v>
      </c>
      <c r="G325" s="48">
        <v>26.9</v>
      </c>
      <c r="H325" s="48">
        <v>26.9</v>
      </c>
      <c r="I325" s="22" t="s">
        <v>78</v>
      </c>
      <c r="J325" s="180" t="s">
        <v>88</v>
      </c>
      <c r="K325" s="36">
        <v>147</v>
      </c>
      <c r="L325" s="79">
        <v>1</v>
      </c>
      <c r="M325" s="49">
        <f t="shared" si="29"/>
        <v>0</v>
      </c>
      <c r="N325" s="74">
        <v>2</v>
      </c>
      <c r="O325" s="50">
        <v>0</v>
      </c>
      <c r="P325" s="411"/>
      <c r="Q325" s="412">
        <f t="shared" si="27"/>
        <v>0</v>
      </c>
      <c r="R325" s="91">
        <v>16.100000000000001</v>
      </c>
      <c r="S325" s="92">
        <v>0.76</v>
      </c>
      <c r="T325" s="91">
        <v>32.799999999999997</v>
      </c>
      <c r="U325" s="54">
        <v>2.6</v>
      </c>
      <c r="V325" s="53">
        <v>10</v>
      </c>
      <c r="W325" s="40">
        <v>26</v>
      </c>
    </row>
    <row r="326" spans="1:25" s="40" customFormat="1" x14ac:dyDescent="0.25">
      <c r="A326" s="19"/>
      <c r="B326" s="36">
        <v>2020</v>
      </c>
      <c r="C326" s="48" t="s">
        <v>35</v>
      </c>
      <c r="D326" s="48">
        <v>4</v>
      </c>
      <c r="E326" s="48" t="s">
        <v>91</v>
      </c>
      <c r="F326" s="22" t="s">
        <v>72</v>
      </c>
      <c r="G326" s="48">
        <v>26.9</v>
      </c>
      <c r="H326" s="48">
        <v>26.9</v>
      </c>
      <c r="I326" s="22" t="s">
        <v>78</v>
      </c>
      <c r="J326" s="180" t="s">
        <v>88</v>
      </c>
      <c r="K326" s="36">
        <v>147</v>
      </c>
      <c r="L326" s="42">
        <v>0</v>
      </c>
      <c r="M326" s="49"/>
      <c r="N326" s="74">
        <v>2</v>
      </c>
      <c r="O326" s="50">
        <v>0</v>
      </c>
      <c r="P326" s="411"/>
      <c r="Q326" s="412"/>
      <c r="R326" s="91">
        <v>21.2</v>
      </c>
      <c r="S326" s="92">
        <v>0.75</v>
      </c>
      <c r="T326" s="91">
        <v>87.6</v>
      </c>
      <c r="U326" s="53">
        <v>3.5</v>
      </c>
      <c r="V326" s="53">
        <v>11</v>
      </c>
      <c r="W326" s="40">
        <f t="shared" si="30"/>
        <v>38.5</v>
      </c>
    </row>
    <row r="327" spans="1:25" s="40" customFormat="1" x14ac:dyDescent="0.25">
      <c r="A327" s="19"/>
      <c r="B327" s="36">
        <v>2020</v>
      </c>
      <c r="C327" s="48" t="s">
        <v>37</v>
      </c>
      <c r="D327" s="48">
        <v>5</v>
      </c>
      <c r="E327" s="48" t="s">
        <v>91</v>
      </c>
      <c r="F327" s="22" t="s">
        <v>72</v>
      </c>
      <c r="G327" s="48">
        <v>26.9</v>
      </c>
      <c r="H327" s="48">
        <v>26.9</v>
      </c>
      <c r="I327" s="22" t="s">
        <v>78</v>
      </c>
      <c r="J327" s="180" t="s">
        <v>88</v>
      </c>
      <c r="K327" s="36">
        <v>147</v>
      </c>
      <c r="L327" s="42">
        <v>0</v>
      </c>
      <c r="M327" s="49"/>
      <c r="N327" s="74">
        <v>2</v>
      </c>
      <c r="O327" s="50">
        <v>0</v>
      </c>
      <c r="P327" s="411"/>
      <c r="Q327" s="412"/>
      <c r="R327" s="91">
        <v>24.1</v>
      </c>
      <c r="S327" s="92">
        <v>0.76</v>
      </c>
      <c r="T327" s="91">
        <v>164.6</v>
      </c>
      <c r="U327" s="53">
        <v>3.5</v>
      </c>
      <c r="V327" s="53">
        <v>12</v>
      </c>
      <c r="W327" s="40">
        <f t="shared" si="30"/>
        <v>42</v>
      </c>
    </row>
    <row r="328" spans="1:25" s="40" customFormat="1" x14ac:dyDescent="0.25">
      <c r="A328" s="19"/>
      <c r="B328" s="36">
        <v>2020</v>
      </c>
      <c r="C328" s="48" t="s">
        <v>39</v>
      </c>
      <c r="D328" s="48">
        <v>6</v>
      </c>
      <c r="E328" s="48" t="s">
        <v>91</v>
      </c>
      <c r="F328" s="22" t="s">
        <v>72</v>
      </c>
      <c r="G328" s="48">
        <v>26.9</v>
      </c>
      <c r="H328" s="48">
        <v>26.9</v>
      </c>
      <c r="I328" s="22" t="s">
        <v>78</v>
      </c>
      <c r="J328" s="180" t="s">
        <v>88</v>
      </c>
      <c r="K328" s="36"/>
      <c r="L328" s="42"/>
      <c r="M328" s="49"/>
      <c r="N328" s="74"/>
      <c r="O328" s="50"/>
      <c r="P328" s="411"/>
      <c r="Q328" s="412"/>
      <c r="R328" s="91">
        <v>26.4</v>
      </c>
      <c r="S328" s="92">
        <v>0.78</v>
      </c>
      <c r="T328" s="91">
        <v>225.2</v>
      </c>
      <c r="U328" s="53">
        <v>3.5</v>
      </c>
      <c r="V328" s="53">
        <v>12</v>
      </c>
      <c r="W328" s="40">
        <f t="shared" si="30"/>
        <v>42</v>
      </c>
    </row>
    <row r="329" spans="1:25" s="40" customFormat="1" x14ac:dyDescent="0.25">
      <c r="A329" s="19"/>
      <c r="B329" s="36">
        <v>2020</v>
      </c>
      <c r="C329" s="48" t="s">
        <v>40</v>
      </c>
      <c r="D329" s="48">
        <v>7</v>
      </c>
      <c r="E329" s="48" t="s">
        <v>91</v>
      </c>
      <c r="F329" s="22" t="s">
        <v>72</v>
      </c>
      <c r="G329" s="48">
        <v>26.9</v>
      </c>
      <c r="H329" s="48">
        <v>26.9</v>
      </c>
      <c r="I329" s="22" t="s">
        <v>78</v>
      </c>
      <c r="J329" s="180" t="s">
        <v>88</v>
      </c>
      <c r="K329" s="36"/>
      <c r="L329" s="42"/>
      <c r="M329" s="49"/>
      <c r="N329" s="74"/>
      <c r="O329" s="50"/>
      <c r="P329" s="411"/>
      <c r="Q329" s="412"/>
      <c r="R329" s="91">
        <v>28.3</v>
      </c>
      <c r="S329" s="92">
        <v>0.77</v>
      </c>
      <c r="T329" s="91">
        <v>177</v>
      </c>
      <c r="U329" s="53">
        <v>5</v>
      </c>
      <c r="V329" s="53">
        <v>12</v>
      </c>
      <c r="W329" s="40">
        <f t="shared" si="30"/>
        <v>60</v>
      </c>
    </row>
    <row r="330" spans="1:25" s="40" customFormat="1" x14ac:dyDescent="0.25">
      <c r="A330" s="19"/>
      <c r="B330" s="36">
        <v>2020</v>
      </c>
      <c r="C330" s="48" t="s">
        <v>41</v>
      </c>
      <c r="D330" s="48">
        <v>8</v>
      </c>
      <c r="E330" s="48" t="s">
        <v>91</v>
      </c>
      <c r="F330" s="22" t="s">
        <v>72</v>
      </c>
      <c r="G330" s="48">
        <v>26.9</v>
      </c>
      <c r="H330" s="48">
        <v>26.9</v>
      </c>
      <c r="I330" s="22" t="s">
        <v>78</v>
      </c>
      <c r="J330" s="180" t="s">
        <v>88</v>
      </c>
      <c r="K330" s="36"/>
      <c r="L330" s="42"/>
      <c r="M330" s="49"/>
      <c r="N330" s="74"/>
      <c r="O330" s="50"/>
      <c r="P330" s="411"/>
      <c r="Q330" s="412"/>
      <c r="R330" s="91">
        <v>28.5</v>
      </c>
      <c r="S330" s="92">
        <v>0.76</v>
      </c>
      <c r="T330" s="91">
        <v>126.8</v>
      </c>
      <c r="U330" s="53">
        <v>5.4</v>
      </c>
      <c r="V330" s="53">
        <v>12</v>
      </c>
      <c r="W330" s="40">
        <f t="shared" si="30"/>
        <v>64.800000000000011</v>
      </c>
    </row>
    <row r="331" spans="1:25" s="40" customFormat="1" x14ac:dyDescent="0.25">
      <c r="A331" s="19"/>
      <c r="B331" s="36">
        <v>2020</v>
      </c>
      <c r="C331" s="48" t="s">
        <v>42</v>
      </c>
      <c r="D331" s="48">
        <v>9</v>
      </c>
      <c r="E331" s="48" t="s">
        <v>91</v>
      </c>
      <c r="F331" s="22" t="s">
        <v>72</v>
      </c>
      <c r="G331" s="48">
        <v>26.9</v>
      </c>
      <c r="H331" s="48">
        <v>26.9</v>
      </c>
      <c r="I331" s="22" t="s">
        <v>78</v>
      </c>
      <c r="J331" s="180" t="s">
        <v>88</v>
      </c>
      <c r="K331" s="36"/>
      <c r="L331" s="42"/>
      <c r="M331" s="49"/>
      <c r="N331" s="74"/>
      <c r="O331" s="50"/>
      <c r="P331" s="411"/>
      <c r="Q331" s="412"/>
      <c r="R331" s="91">
        <v>25.1</v>
      </c>
      <c r="S331" s="92">
        <v>0.76</v>
      </c>
      <c r="T331" s="91">
        <v>100.1</v>
      </c>
      <c r="U331" s="53">
        <v>4</v>
      </c>
      <c r="V331" s="53">
        <v>11</v>
      </c>
      <c r="W331" s="40">
        <f t="shared" si="30"/>
        <v>44</v>
      </c>
    </row>
    <row r="332" spans="1:25" s="40" customFormat="1" x14ac:dyDescent="0.25">
      <c r="A332" s="19"/>
      <c r="B332" s="36">
        <v>2020</v>
      </c>
      <c r="C332" s="48" t="s">
        <v>44</v>
      </c>
      <c r="D332" s="48">
        <v>10</v>
      </c>
      <c r="E332" s="48" t="s">
        <v>91</v>
      </c>
      <c r="F332" s="22" t="s">
        <v>72</v>
      </c>
      <c r="G332" s="48">
        <v>26.9</v>
      </c>
      <c r="H332" s="48">
        <v>26.9</v>
      </c>
      <c r="I332" s="22" t="s">
        <v>78</v>
      </c>
      <c r="J332" s="180" t="s">
        <v>88</v>
      </c>
      <c r="K332" s="36"/>
      <c r="L332" s="42"/>
      <c r="M332" s="49"/>
      <c r="N332" s="74"/>
      <c r="O332" s="50"/>
      <c r="P332" s="411"/>
      <c r="Q332" s="412"/>
      <c r="R332" s="91">
        <v>20.5</v>
      </c>
      <c r="S332" s="92">
        <v>0.77</v>
      </c>
      <c r="T332" s="91">
        <v>97.5</v>
      </c>
      <c r="U332" s="53">
        <v>2.9</v>
      </c>
      <c r="V332" s="53">
        <v>9</v>
      </c>
      <c r="W332" s="40">
        <f t="shared" si="30"/>
        <v>26.099999999999998</v>
      </c>
    </row>
    <row r="333" spans="1:25" s="40" customFormat="1" x14ac:dyDescent="0.25">
      <c r="B333" s="36">
        <v>2020</v>
      </c>
      <c r="C333" s="48" t="s">
        <v>70</v>
      </c>
      <c r="D333" s="48">
        <v>11</v>
      </c>
      <c r="E333" s="48" t="s">
        <v>91</v>
      </c>
      <c r="F333" s="22" t="s">
        <v>72</v>
      </c>
      <c r="G333" s="48">
        <v>26.9</v>
      </c>
      <c r="H333" s="48">
        <v>26.9</v>
      </c>
      <c r="I333" s="22" t="s">
        <v>78</v>
      </c>
      <c r="J333" s="180" t="s">
        <v>88</v>
      </c>
      <c r="K333" s="36"/>
      <c r="L333" s="42"/>
      <c r="M333" s="49"/>
      <c r="N333" s="74"/>
      <c r="O333" s="50"/>
      <c r="P333" s="411"/>
      <c r="Q333" s="412"/>
      <c r="R333" s="91">
        <v>15.9</v>
      </c>
      <c r="S333" s="92">
        <v>0.77</v>
      </c>
      <c r="T333" s="91">
        <v>47.4</v>
      </c>
      <c r="U333" s="53">
        <v>2.2999999999999998</v>
      </c>
      <c r="V333" s="54">
        <v>6</v>
      </c>
      <c r="W333" s="40">
        <v>13.8</v>
      </c>
    </row>
    <row r="334" spans="1:25" s="40" customFormat="1" x14ac:dyDescent="0.25">
      <c r="A334" s="19"/>
      <c r="B334" s="36">
        <v>2020</v>
      </c>
      <c r="C334" s="48" t="s">
        <v>46</v>
      </c>
      <c r="D334" s="48">
        <v>12</v>
      </c>
      <c r="E334" s="48" t="s">
        <v>91</v>
      </c>
      <c r="F334" s="22" t="s">
        <v>72</v>
      </c>
      <c r="G334" s="48">
        <v>26.9</v>
      </c>
      <c r="H334" s="48">
        <v>26.9</v>
      </c>
      <c r="I334" s="22" t="s">
        <v>78</v>
      </c>
      <c r="J334" s="180" t="s">
        <v>88</v>
      </c>
      <c r="K334" s="36"/>
      <c r="L334" s="42"/>
      <c r="M334" s="49"/>
      <c r="N334" s="74"/>
      <c r="O334" s="50"/>
      <c r="P334" s="411"/>
      <c r="Q334" s="412"/>
      <c r="R334" s="91">
        <v>11.6</v>
      </c>
      <c r="S334" s="92">
        <v>0.76</v>
      </c>
      <c r="T334" s="91">
        <v>18.100000000000001</v>
      </c>
      <c r="U334" s="53">
        <v>2</v>
      </c>
      <c r="V334" s="54">
        <v>5</v>
      </c>
      <c r="W334" s="40">
        <v>10</v>
      </c>
    </row>
    <row r="335" spans="1:25" x14ac:dyDescent="0.25">
      <c r="B335" s="36">
        <v>2020</v>
      </c>
      <c r="F335" s="22" t="s">
        <v>72</v>
      </c>
      <c r="I335" s="22"/>
      <c r="P335" s="411"/>
      <c r="Q335" s="412"/>
      <c r="Y335" s="13"/>
    </row>
    <row r="336" spans="1:25" s="21" customFormat="1" x14ac:dyDescent="0.25">
      <c r="A336" s="20">
        <v>-27</v>
      </c>
      <c r="B336" s="36">
        <v>2020</v>
      </c>
      <c r="C336" s="22" t="s">
        <v>22</v>
      </c>
      <c r="D336" s="22">
        <v>1</v>
      </c>
      <c r="E336" s="22" t="s">
        <v>92</v>
      </c>
      <c r="F336" s="22" t="s">
        <v>72</v>
      </c>
      <c r="G336" s="22">
        <v>42</v>
      </c>
      <c r="H336" s="22">
        <v>42</v>
      </c>
      <c r="I336" s="22" t="s">
        <v>48</v>
      </c>
      <c r="J336" s="413" t="s">
        <v>49</v>
      </c>
      <c r="K336" s="36">
        <v>60</v>
      </c>
      <c r="L336" s="79">
        <v>60</v>
      </c>
      <c r="M336" s="15">
        <f t="shared" si="29"/>
        <v>4.0943445622221004</v>
      </c>
      <c r="N336" s="74">
        <v>0</v>
      </c>
      <c r="O336" s="16">
        <v>0</v>
      </c>
      <c r="P336" s="411"/>
      <c r="Q336" s="412">
        <f t="shared" ref="Q336:Q387" si="32">O336/L336</f>
        <v>0</v>
      </c>
      <c r="R336" s="55">
        <v>-4.8</v>
      </c>
      <c r="S336" s="56">
        <v>0.6</v>
      </c>
      <c r="T336" s="55">
        <v>6</v>
      </c>
      <c r="U336" s="25">
        <v>5.2</v>
      </c>
      <c r="V336" s="25">
        <v>1</v>
      </c>
      <c r="W336" s="21">
        <f t="shared" si="30"/>
        <v>5.2</v>
      </c>
    </row>
    <row r="337" spans="1:25" s="21" customFormat="1" x14ac:dyDescent="0.25">
      <c r="A337" s="20"/>
      <c r="B337" s="36">
        <v>2020</v>
      </c>
      <c r="C337" s="22" t="s">
        <v>28</v>
      </c>
      <c r="D337" s="22">
        <v>2</v>
      </c>
      <c r="E337" s="22" t="s">
        <v>92</v>
      </c>
      <c r="F337" s="22" t="s">
        <v>72</v>
      </c>
      <c r="G337" s="22">
        <v>42</v>
      </c>
      <c r="H337" s="22">
        <v>42</v>
      </c>
      <c r="I337" s="22" t="s">
        <v>48</v>
      </c>
      <c r="J337" s="413" t="s">
        <v>49</v>
      </c>
      <c r="K337" s="36">
        <v>122</v>
      </c>
      <c r="L337" s="79">
        <v>62</v>
      </c>
      <c r="M337" s="15">
        <f t="shared" si="29"/>
        <v>4.1271343850450917</v>
      </c>
      <c r="N337" s="74">
        <v>1</v>
      </c>
      <c r="O337" s="16">
        <v>1</v>
      </c>
      <c r="P337" s="411">
        <f t="shared" si="31"/>
        <v>0</v>
      </c>
      <c r="Q337" s="412">
        <f t="shared" si="32"/>
        <v>1.6129032258064516E-2</v>
      </c>
      <c r="R337" s="55">
        <v>-0.9</v>
      </c>
      <c r="S337" s="56">
        <v>0.55000000000000004</v>
      </c>
      <c r="T337" s="55">
        <v>7</v>
      </c>
      <c r="U337" s="25">
        <v>6.4</v>
      </c>
      <c r="V337" s="25">
        <v>2</v>
      </c>
      <c r="W337" s="21">
        <f t="shared" si="30"/>
        <v>12.8</v>
      </c>
    </row>
    <row r="338" spans="1:25" s="21" customFormat="1" x14ac:dyDescent="0.25">
      <c r="A338" s="20"/>
      <c r="B338" s="36">
        <v>2020</v>
      </c>
      <c r="C338" s="22" t="s">
        <v>32</v>
      </c>
      <c r="D338" s="22">
        <v>3</v>
      </c>
      <c r="E338" s="22" t="s">
        <v>92</v>
      </c>
      <c r="F338" s="22" t="s">
        <v>72</v>
      </c>
      <c r="G338" s="22">
        <v>42</v>
      </c>
      <c r="H338" s="22">
        <v>42</v>
      </c>
      <c r="I338" s="22" t="s">
        <v>48</v>
      </c>
      <c r="J338" s="413" t="s">
        <v>49</v>
      </c>
      <c r="K338" s="36">
        <v>140</v>
      </c>
      <c r="L338" s="42">
        <v>18</v>
      </c>
      <c r="M338" s="15">
        <f t="shared" si="29"/>
        <v>2.8903717578961645</v>
      </c>
      <c r="N338" s="74">
        <v>2</v>
      </c>
      <c r="O338" s="16">
        <v>1</v>
      </c>
      <c r="P338" s="411">
        <f t="shared" si="31"/>
        <v>0</v>
      </c>
      <c r="Q338" s="412">
        <f t="shared" si="32"/>
        <v>5.5555555555555552E-2</v>
      </c>
      <c r="R338" s="55">
        <v>6.8</v>
      </c>
      <c r="S338" s="56">
        <v>0.53</v>
      </c>
      <c r="T338" s="55">
        <v>17.899999999999999</v>
      </c>
      <c r="U338" s="25">
        <v>7.2</v>
      </c>
      <c r="V338" s="25">
        <v>3</v>
      </c>
      <c r="W338" s="21">
        <f t="shared" si="30"/>
        <v>21.6</v>
      </c>
    </row>
    <row r="339" spans="1:25" s="21" customFormat="1" x14ac:dyDescent="0.25">
      <c r="A339" s="20"/>
      <c r="B339" s="36">
        <v>2020</v>
      </c>
      <c r="C339" s="22" t="s">
        <v>35</v>
      </c>
      <c r="D339" s="22">
        <v>4</v>
      </c>
      <c r="E339" s="22" t="s">
        <v>92</v>
      </c>
      <c r="F339" s="22" t="s">
        <v>72</v>
      </c>
      <c r="G339" s="22">
        <v>42</v>
      </c>
      <c r="H339" s="22">
        <v>42</v>
      </c>
      <c r="I339" s="22" t="s">
        <v>48</v>
      </c>
      <c r="J339" s="413" t="s">
        <v>49</v>
      </c>
      <c r="K339" s="36">
        <v>146</v>
      </c>
      <c r="L339" s="42">
        <v>6</v>
      </c>
      <c r="M339" s="15">
        <f t="shared" si="29"/>
        <v>1.791759469228055</v>
      </c>
      <c r="N339" s="74">
        <v>2</v>
      </c>
      <c r="O339" s="16">
        <v>0</v>
      </c>
      <c r="P339" s="411"/>
      <c r="Q339" s="412">
        <f t="shared" si="32"/>
        <v>0</v>
      </c>
      <c r="R339" s="55">
        <v>16.5</v>
      </c>
      <c r="S339" s="56">
        <v>0.52</v>
      </c>
      <c r="T339" s="55">
        <v>39.4</v>
      </c>
      <c r="U339" s="25">
        <v>7.9</v>
      </c>
      <c r="V339" s="25">
        <v>5</v>
      </c>
      <c r="W339" s="21">
        <f t="shared" si="30"/>
        <v>39.5</v>
      </c>
    </row>
    <row r="340" spans="1:25" s="21" customFormat="1" x14ac:dyDescent="0.25">
      <c r="A340" s="20"/>
      <c r="B340" s="36">
        <v>2020</v>
      </c>
      <c r="C340" s="22" t="s">
        <v>37</v>
      </c>
      <c r="D340" s="22">
        <v>5</v>
      </c>
      <c r="E340" s="22" t="s">
        <v>92</v>
      </c>
      <c r="F340" s="22" t="s">
        <v>72</v>
      </c>
      <c r="G340" s="22">
        <v>42</v>
      </c>
      <c r="H340" s="22">
        <v>42</v>
      </c>
      <c r="I340" s="22" t="s">
        <v>48</v>
      </c>
      <c r="J340" s="413" t="s">
        <v>49</v>
      </c>
      <c r="K340" s="36">
        <v>149</v>
      </c>
      <c r="L340" s="42">
        <v>3</v>
      </c>
      <c r="M340" s="15">
        <f t="shared" si="29"/>
        <v>1.0986122886681098</v>
      </c>
      <c r="N340" s="74">
        <v>2</v>
      </c>
      <c r="O340" s="16">
        <v>0</v>
      </c>
      <c r="P340" s="411"/>
      <c r="Q340" s="412">
        <f t="shared" si="32"/>
        <v>0</v>
      </c>
      <c r="R340" s="55">
        <v>23</v>
      </c>
      <c r="S340" s="56">
        <v>0.55000000000000004</v>
      </c>
      <c r="T340" s="55">
        <v>53.8</v>
      </c>
      <c r="U340" s="25">
        <v>8.3000000000000007</v>
      </c>
      <c r="V340" s="25">
        <v>7</v>
      </c>
      <c r="W340" s="21">
        <f t="shared" si="30"/>
        <v>58.100000000000009</v>
      </c>
    </row>
    <row r="341" spans="1:25" s="21" customFormat="1" x14ac:dyDescent="0.25">
      <c r="A341" s="20"/>
      <c r="B341" s="36">
        <v>2020</v>
      </c>
      <c r="C341" s="22" t="s">
        <v>39</v>
      </c>
      <c r="D341" s="22">
        <v>6</v>
      </c>
      <c r="E341" s="22" t="s">
        <v>92</v>
      </c>
      <c r="F341" s="22" t="s">
        <v>72</v>
      </c>
      <c r="G341" s="22">
        <v>42</v>
      </c>
      <c r="H341" s="22">
        <v>42</v>
      </c>
      <c r="I341" s="22" t="s">
        <v>48</v>
      </c>
      <c r="J341" s="413" t="s">
        <v>49</v>
      </c>
      <c r="K341" s="36"/>
      <c r="L341" s="42"/>
      <c r="M341" s="15"/>
      <c r="N341" s="74"/>
      <c r="O341" s="16"/>
      <c r="P341" s="411"/>
      <c r="Q341" s="412"/>
      <c r="R341" s="55">
        <v>27.2</v>
      </c>
      <c r="S341" s="56">
        <v>0.67</v>
      </c>
      <c r="T341" s="55">
        <v>92</v>
      </c>
      <c r="U341" s="25">
        <v>8</v>
      </c>
      <c r="V341" s="25">
        <v>8</v>
      </c>
      <c r="W341" s="21">
        <f t="shared" si="30"/>
        <v>64</v>
      </c>
    </row>
    <row r="342" spans="1:25" s="21" customFormat="1" x14ac:dyDescent="0.25">
      <c r="A342" s="20"/>
      <c r="B342" s="36">
        <v>2020</v>
      </c>
      <c r="C342" s="22" t="s">
        <v>40</v>
      </c>
      <c r="D342" s="22">
        <v>7</v>
      </c>
      <c r="E342" s="22" t="s">
        <v>92</v>
      </c>
      <c r="F342" s="22" t="s">
        <v>72</v>
      </c>
      <c r="G342" s="22">
        <v>42</v>
      </c>
      <c r="H342" s="22">
        <v>42</v>
      </c>
      <c r="I342" s="22" t="s">
        <v>48</v>
      </c>
      <c r="J342" s="413" t="s">
        <v>49</v>
      </c>
      <c r="K342" s="36"/>
      <c r="L342" s="42"/>
      <c r="M342" s="15"/>
      <c r="N342" s="74"/>
      <c r="O342" s="16"/>
      <c r="P342" s="411"/>
      <c r="Q342" s="412"/>
      <c r="R342" s="55">
        <v>29.1</v>
      </c>
      <c r="S342" s="56">
        <v>0.78</v>
      </c>
      <c r="T342" s="55">
        <v>165.5</v>
      </c>
      <c r="U342" s="25">
        <v>6.7</v>
      </c>
      <c r="V342" s="25">
        <v>9</v>
      </c>
      <c r="W342" s="21">
        <f t="shared" si="30"/>
        <v>60.300000000000004</v>
      </c>
    </row>
    <row r="343" spans="1:25" s="21" customFormat="1" x14ac:dyDescent="0.25">
      <c r="A343" s="20"/>
      <c r="B343" s="36">
        <v>2020</v>
      </c>
      <c r="C343" s="22" t="s">
        <v>41</v>
      </c>
      <c r="D343" s="22">
        <v>8</v>
      </c>
      <c r="E343" s="22" t="s">
        <v>92</v>
      </c>
      <c r="F343" s="22" t="s">
        <v>72</v>
      </c>
      <c r="G343" s="22">
        <v>42</v>
      </c>
      <c r="H343" s="22">
        <v>42</v>
      </c>
      <c r="I343" s="22" t="s">
        <v>48</v>
      </c>
      <c r="J343" s="413" t="s">
        <v>49</v>
      </c>
      <c r="K343" s="36"/>
      <c r="L343" s="42"/>
      <c r="M343" s="15"/>
      <c r="N343" s="74"/>
      <c r="O343" s="16"/>
      <c r="P343" s="411"/>
      <c r="Q343" s="412"/>
      <c r="R343" s="55">
        <v>28.4</v>
      </c>
      <c r="S343" s="56">
        <v>0.78</v>
      </c>
      <c r="T343" s="55">
        <v>161.80000000000001</v>
      </c>
      <c r="U343" s="25">
        <v>7.1</v>
      </c>
      <c r="V343" s="25">
        <v>8</v>
      </c>
      <c r="W343" s="21">
        <f t="shared" si="30"/>
        <v>56.8</v>
      </c>
    </row>
    <row r="344" spans="1:25" s="21" customFormat="1" x14ac:dyDescent="0.25">
      <c r="A344" s="20"/>
      <c r="B344" s="36">
        <v>2020</v>
      </c>
      <c r="C344" s="22" t="s">
        <v>42</v>
      </c>
      <c r="D344" s="22">
        <v>9</v>
      </c>
      <c r="E344" s="22" t="s">
        <v>92</v>
      </c>
      <c r="F344" s="22" t="s">
        <v>72</v>
      </c>
      <c r="G344" s="22">
        <v>42</v>
      </c>
      <c r="H344" s="22">
        <v>42</v>
      </c>
      <c r="I344" s="22" t="s">
        <v>48</v>
      </c>
      <c r="J344" s="413" t="s">
        <v>49</v>
      </c>
      <c r="K344" s="36"/>
      <c r="L344" s="42"/>
      <c r="M344" s="15"/>
      <c r="N344" s="74"/>
      <c r="O344" s="16"/>
      <c r="P344" s="411"/>
      <c r="Q344" s="412"/>
      <c r="R344" s="55">
        <v>23.6</v>
      </c>
      <c r="S344" s="56">
        <v>0.71</v>
      </c>
      <c r="T344" s="55">
        <v>74.7</v>
      </c>
      <c r="U344" s="25">
        <v>7.6</v>
      </c>
      <c r="V344" s="25">
        <v>6</v>
      </c>
      <c r="W344" s="21">
        <f t="shared" si="30"/>
        <v>45.599999999999994</v>
      </c>
    </row>
    <row r="345" spans="1:25" s="21" customFormat="1" x14ac:dyDescent="0.25">
      <c r="A345" s="20"/>
      <c r="B345" s="36">
        <v>2020</v>
      </c>
      <c r="C345" s="22" t="s">
        <v>44</v>
      </c>
      <c r="D345" s="22">
        <v>10</v>
      </c>
      <c r="E345" s="22" t="s">
        <v>92</v>
      </c>
      <c r="F345" s="22" t="s">
        <v>72</v>
      </c>
      <c r="G345" s="22">
        <v>42</v>
      </c>
      <c r="H345" s="22">
        <v>42</v>
      </c>
      <c r="I345" s="22" t="s">
        <v>48</v>
      </c>
      <c r="J345" s="413" t="s">
        <v>49</v>
      </c>
      <c r="K345" s="36"/>
      <c r="L345" s="42"/>
      <c r="M345" s="15"/>
      <c r="N345" s="74"/>
      <c r="O345" s="16"/>
      <c r="P345" s="411"/>
      <c r="Q345" s="412"/>
      <c r="R345" s="55">
        <v>15.7</v>
      </c>
      <c r="S345" s="56">
        <v>0.65</v>
      </c>
      <c r="T345" s="55">
        <v>43.3</v>
      </c>
      <c r="U345" s="25">
        <v>6.8</v>
      </c>
      <c r="V345" s="25">
        <v>3</v>
      </c>
      <c r="W345" s="21">
        <f t="shared" si="30"/>
        <v>20.399999999999999</v>
      </c>
    </row>
    <row r="346" spans="1:25" s="21" customFormat="1" x14ac:dyDescent="0.25">
      <c r="B346" s="36">
        <v>2020</v>
      </c>
      <c r="C346" s="22" t="s">
        <v>70</v>
      </c>
      <c r="D346" s="22">
        <v>11</v>
      </c>
      <c r="E346" s="22" t="s">
        <v>92</v>
      </c>
      <c r="F346" s="22" t="s">
        <v>72</v>
      </c>
      <c r="G346" s="22">
        <v>42</v>
      </c>
      <c r="H346" s="22">
        <v>42</v>
      </c>
      <c r="I346" s="22" t="s">
        <v>48</v>
      </c>
      <c r="J346" s="413" t="s">
        <v>49</v>
      </c>
      <c r="K346" s="36"/>
      <c r="L346" s="42"/>
      <c r="M346" s="15"/>
      <c r="N346" s="74"/>
      <c r="O346" s="16"/>
      <c r="P346" s="411"/>
      <c r="Q346" s="412"/>
      <c r="R346" s="55">
        <v>5.7</v>
      </c>
      <c r="S346" s="56">
        <v>0.63</v>
      </c>
      <c r="T346" s="55">
        <v>19.2</v>
      </c>
      <c r="U346" s="25">
        <v>5.4</v>
      </c>
      <c r="V346" s="25">
        <v>2</v>
      </c>
      <c r="W346" s="21">
        <f>U346*V346</f>
        <v>10.8</v>
      </c>
    </row>
    <row r="347" spans="1:25" s="21" customFormat="1" x14ac:dyDescent="0.25">
      <c r="A347" s="20"/>
      <c r="B347" s="36">
        <v>2020</v>
      </c>
      <c r="C347" s="22" t="s">
        <v>46</v>
      </c>
      <c r="D347" s="22">
        <v>12</v>
      </c>
      <c r="E347" s="22" t="s">
        <v>92</v>
      </c>
      <c r="F347" s="22" t="s">
        <v>72</v>
      </c>
      <c r="G347" s="22">
        <v>42</v>
      </c>
      <c r="H347" s="22">
        <v>42</v>
      </c>
      <c r="I347" s="22" t="s">
        <v>48</v>
      </c>
      <c r="J347" s="413" t="s">
        <v>49</v>
      </c>
      <c r="K347" s="36"/>
      <c r="L347" s="42"/>
      <c r="M347" s="15"/>
      <c r="N347" s="74"/>
      <c r="O347" s="16"/>
      <c r="P347" s="411"/>
      <c r="Q347" s="412"/>
      <c r="R347" s="55">
        <v>-1.9</v>
      </c>
      <c r="S347" s="56">
        <v>0.61</v>
      </c>
      <c r="T347" s="55">
        <v>9.8000000000000007</v>
      </c>
      <c r="U347" s="25">
        <v>4.7</v>
      </c>
      <c r="V347" s="25">
        <v>1</v>
      </c>
      <c r="W347" s="21">
        <f>U347*V347</f>
        <v>4.7</v>
      </c>
    </row>
    <row r="348" spans="1:25" x14ac:dyDescent="0.25">
      <c r="B348" s="36">
        <v>2020</v>
      </c>
      <c r="F348" s="22" t="s">
        <v>72</v>
      </c>
      <c r="I348" s="22" t="s">
        <v>48</v>
      </c>
      <c r="J348" s="413" t="s">
        <v>49</v>
      </c>
      <c r="P348" s="411"/>
      <c r="Q348" s="412"/>
      <c r="Y348" s="13"/>
    </row>
    <row r="349" spans="1:25" s="72" customFormat="1" x14ac:dyDescent="0.25">
      <c r="A349" s="65">
        <v>-28</v>
      </c>
      <c r="B349" s="36">
        <v>2020</v>
      </c>
      <c r="C349" s="66" t="s">
        <v>22</v>
      </c>
      <c r="D349" s="66">
        <v>1</v>
      </c>
      <c r="E349" s="66" t="s">
        <v>93</v>
      </c>
      <c r="F349" s="22" t="s">
        <v>72</v>
      </c>
      <c r="G349" s="66">
        <v>44.1</v>
      </c>
      <c r="H349" s="66">
        <v>44.1</v>
      </c>
      <c r="I349" s="22" t="s">
        <v>48</v>
      </c>
      <c r="J349" s="413" t="s">
        <v>49</v>
      </c>
      <c r="K349" s="36">
        <v>17</v>
      </c>
      <c r="L349" s="79">
        <v>17</v>
      </c>
      <c r="M349" s="67">
        <f t="shared" si="29"/>
        <v>2.8332133440562162</v>
      </c>
      <c r="N349" s="74">
        <v>0</v>
      </c>
      <c r="O349" s="68">
        <v>0</v>
      </c>
      <c r="P349" s="411"/>
      <c r="Q349" s="412">
        <f t="shared" si="32"/>
        <v>0</v>
      </c>
      <c r="R349" s="69">
        <v>-9.8000000000000007</v>
      </c>
      <c r="S349" s="70">
        <v>0.66</v>
      </c>
      <c r="T349" s="69">
        <v>3.2</v>
      </c>
      <c r="U349" s="71">
        <v>6.1</v>
      </c>
      <c r="V349" s="71">
        <v>1</v>
      </c>
      <c r="W349" s="72">
        <f t="shared" si="30"/>
        <v>6.1</v>
      </c>
    </row>
    <row r="350" spans="1:25" s="72" customFormat="1" x14ac:dyDescent="0.25">
      <c r="A350" s="65"/>
      <c r="B350" s="36">
        <v>2020</v>
      </c>
      <c r="C350" s="66" t="s">
        <v>28</v>
      </c>
      <c r="D350" s="66">
        <v>2</v>
      </c>
      <c r="E350" s="66" t="s">
        <v>93</v>
      </c>
      <c r="F350" s="22" t="s">
        <v>72</v>
      </c>
      <c r="G350" s="66">
        <v>44.1</v>
      </c>
      <c r="H350" s="66">
        <v>44.1</v>
      </c>
      <c r="I350" s="22" t="s">
        <v>48</v>
      </c>
      <c r="J350" s="413" t="s">
        <v>49</v>
      </c>
      <c r="K350" s="36">
        <v>93</v>
      </c>
      <c r="L350" s="79">
        <v>76</v>
      </c>
      <c r="M350" s="67">
        <f t="shared" si="29"/>
        <v>4.3307333402863311</v>
      </c>
      <c r="N350" s="74">
        <v>1</v>
      </c>
      <c r="O350" s="68">
        <v>1</v>
      </c>
      <c r="P350" s="411">
        <f t="shared" si="31"/>
        <v>0</v>
      </c>
      <c r="Q350" s="412">
        <f t="shared" si="32"/>
        <v>1.3157894736842105E-2</v>
      </c>
      <c r="R350" s="69">
        <v>-5</v>
      </c>
      <c r="S350" s="70">
        <v>0.61</v>
      </c>
      <c r="T350" s="69">
        <v>4.5</v>
      </c>
      <c r="U350" s="71">
        <v>7</v>
      </c>
      <c r="V350" s="71">
        <v>2</v>
      </c>
      <c r="W350" s="72">
        <f t="shared" si="30"/>
        <v>14</v>
      </c>
    </row>
    <row r="351" spans="1:25" s="72" customFormat="1" x14ac:dyDescent="0.25">
      <c r="A351" s="65"/>
      <c r="B351" s="36">
        <v>2020</v>
      </c>
      <c r="C351" s="66" t="s">
        <v>32</v>
      </c>
      <c r="D351" s="66">
        <v>3</v>
      </c>
      <c r="E351" s="66" t="s">
        <v>93</v>
      </c>
      <c r="F351" s="22" t="s">
        <v>72</v>
      </c>
      <c r="G351" s="66">
        <v>44.1</v>
      </c>
      <c r="H351" s="66">
        <v>44.1</v>
      </c>
      <c r="I351" s="22" t="s">
        <v>48</v>
      </c>
      <c r="J351" s="413" t="s">
        <v>49</v>
      </c>
      <c r="K351" s="36">
        <v>98</v>
      </c>
      <c r="L351" s="79">
        <v>5</v>
      </c>
      <c r="M351" s="67">
        <f t="shared" si="29"/>
        <v>1.6094379124341003</v>
      </c>
      <c r="N351" s="74">
        <v>1</v>
      </c>
      <c r="O351" s="68">
        <v>0</v>
      </c>
      <c r="P351" s="411"/>
      <c r="Q351" s="412">
        <f t="shared" si="32"/>
        <v>0</v>
      </c>
      <c r="R351" s="69">
        <v>3.5</v>
      </c>
      <c r="S351" s="70">
        <v>0.53</v>
      </c>
      <c r="T351" s="69">
        <v>12.3</v>
      </c>
      <c r="U351" s="71">
        <v>7.7</v>
      </c>
      <c r="V351" s="71">
        <v>3</v>
      </c>
      <c r="W351" s="72">
        <f t="shared" si="30"/>
        <v>23.1</v>
      </c>
    </row>
    <row r="352" spans="1:25" s="72" customFormat="1" x14ac:dyDescent="0.25">
      <c r="A352" s="65"/>
      <c r="B352" s="36">
        <v>2020</v>
      </c>
      <c r="C352" s="66" t="s">
        <v>35</v>
      </c>
      <c r="D352" s="66">
        <v>4</v>
      </c>
      <c r="E352" s="66" t="s">
        <v>93</v>
      </c>
      <c r="F352" s="22" t="s">
        <v>72</v>
      </c>
      <c r="G352" s="66">
        <v>44.1</v>
      </c>
      <c r="H352" s="66">
        <v>44.1</v>
      </c>
      <c r="I352" s="22" t="s">
        <v>48</v>
      </c>
      <c r="J352" s="413" t="s">
        <v>49</v>
      </c>
      <c r="K352" s="36">
        <v>111</v>
      </c>
      <c r="L352" s="42">
        <v>13</v>
      </c>
      <c r="M352" s="67">
        <f t="shared" si="29"/>
        <v>2.5649493574615367</v>
      </c>
      <c r="N352" s="74">
        <v>1</v>
      </c>
      <c r="O352" s="68">
        <v>0</v>
      </c>
      <c r="P352" s="411"/>
      <c r="Q352" s="412">
        <f t="shared" si="32"/>
        <v>0</v>
      </c>
      <c r="R352" s="69">
        <v>14.1</v>
      </c>
      <c r="S352" s="70">
        <v>0.49</v>
      </c>
      <c r="T352" s="69">
        <v>21.9</v>
      </c>
      <c r="U352" s="71">
        <v>8</v>
      </c>
      <c r="V352" s="71">
        <v>5</v>
      </c>
      <c r="W352" s="72">
        <f t="shared" si="30"/>
        <v>40</v>
      </c>
    </row>
    <row r="353" spans="1:23" s="72" customFormat="1" x14ac:dyDescent="0.25">
      <c r="A353" s="65"/>
      <c r="B353" s="36">
        <v>2020</v>
      </c>
      <c r="C353" s="66" t="s">
        <v>37</v>
      </c>
      <c r="D353" s="66">
        <v>5</v>
      </c>
      <c r="E353" s="66" t="s">
        <v>93</v>
      </c>
      <c r="F353" s="22" t="s">
        <v>72</v>
      </c>
      <c r="G353" s="66">
        <v>44.1</v>
      </c>
      <c r="H353" s="66">
        <v>44.1</v>
      </c>
      <c r="I353" s="22" t="s">
        <v>48</v>
      </c>
      <c r="J353" s="413" t="s">
        <v>49</v>
      </c>
      <c r="K353" s="36">
        <v>155</v>
      </c>
      <c r="L353" s="42">
        <v>44</v>
      </c>
      <c r="M353" s="67">
        <f t="shared" si="29"/>
        <v>3.784189633918261</v>
      </c>
      <c r="N353" s="74">
        <v>2</v>
      </c>
      <c r="O353" s="68">
        <v>0</v>
      </c>
      <c r="P353" s="411"/>
      <c r="Q353" s="412">
        <f t="shared" si="32"/>
        <v>0</v>
      </c>
      <c r="R353" s="69">
        <v>21.4</v>
      </c>
      <c r="S353" s="70">
        <v>0.51</v>
      </c>
      <c r="T353" s="69">
        <v>49.9</v>
      </c>
      <c r="U353" s="71">
        <v>8.4</v>
      </c>
      <c r="V353" s="71">
        <v>6</v>
      </c>
      <c r="W353" s="72">
        <f t="shared" si="30"/>
        <v>50.400000000000006</v>
      </c>
    </row>
    <row r="354" spans="1:23" s="72" customFormat="1" x14ac:dyDescent="0.25">
      <c r="A354" s="65"/>
      <c r="B354" s="36">
        <v>2020</v>
      </c>
      <c r="C354" s="66" t="s">
        <v>39</v>
      </c>
      <c r="D354" s="66">
        <v>6</v>
      </c>
      <c r="E354" s="66" t="s">
        <v>93</v>
      </c>
      <c r="F354" s="22" t="s">
        <v>72</v>
      </c>
      <c r="G354" s="66">
        <v>44.1</v>
      </c>
      <c r="H354" s="66">
        <v>44.1</v>
      </c>
      <c r="I354" s="22" t="s">
        <v>48</v>
      </c>
      <c r="J354" s="413" t="s">
        <v>49</v>
      </c>
      <c r="K354" s="36"/>
      <c r="L354" s="42"/>
      <c r="M354" s="67"/>
      <c r="N354" s="74"/>
      <c r="O354" s="68"/>
      <c r="P354" s="411"/>
      <c r="Q354" s="412"/>
      <c r="R354" s="69">
        <v>26.1</v>
      </c>
      <c r="S354" s="70">
        <v>0.65</v>
      </c>
      <c r="T354" s="69">
        <v>99.7</v>
      </c>
      <c r="U354" s="71">
        <v>8.3000000000000007</v>
      </c>
      <c r="V354" s="71">
        <v>7</v>
      </c>
      <c r="W354" s="72">
        <f t="shared" si="30"/>
        <v>58.100000000000009</v>
      </c>
    </row>
    <row r="355" spans="1:23" s="72" customFormat="1" x14ac:dyDescent="0.25">
      <c r="A355" s="65"/>
      <c r="B355" s="36">
        <v>2020</v>
      </c>
      <c r="C355" s="66" t="s">
        <v>40</v>
      </c>
      <c r="D355" s="66">
        <v>7</v>
      </c>
      <c r="E355" s="66" t="s">
        <v>93</v>
      </c>
      <c r="F355" s="22" t="s">
        <v>72</v>
      </c>
      <c r="G355" s="66">
        <v>44.1</v>
      </c>
      <c r="H355" s="66">
        <v>44.1</v>
      </c>
      <c r="I355" s="22" t="s">
        <v>48</v>
      </c>
      <c r="J355" s="413" t="s">
        <v>49</v>
      </c>
      <c r="K355" s="36"/>
      <c r="L355" s="42"/>
      <c r="M355" s="67"/>
      <c r="N355" s="74"/>
      <c r="O355" s="68"/>
      <c r="P355" s="411"/>
      <c r="Q355" s="412"/>
      <c r="R355" s="69">
        <v>27.6</v>
      </c>
      <c r="S355" s="70">
        <v>0.78</v>
      </c>
      <c r="T355" s="69">
        <v>161.1</v>
      </c>
      <c r="U355" s="71">
        <v>7.1</v>
      </c>
      <c r="V355" s="71">
        <v>8</v>
      </c>
      <c r="W355" s="72">
        <f t="shared" si="30"/>
        <v>56.8</v>
      </c>
    </row>
    <row r="356" spans="1:23" s="72" customFormat="1" x14ac:dyDescent="0.25">
      <c r="A356" s="65"/>
      <c r="B356" s="36">
        <v>2020</v>
      </c>
      <c r="C356" s="66" t="s">
        <v>41</v>
      </c>
      <c r="D356" s="66">
        <v>8</v>
      </c>
      <c r="E356" s="66" t="s">
        <v>93</v>
      </c>
      <c r="F356" s="22" t="s">
        <v>72</v>
      </c>
      <c r="G356" s="66">
        <v>44.1</v>
      </c>
      <c r="H356" s="66">
        <v>44.1</v>
      </c>
      <c r="I356" s="22" t="s">
        <v>48</v>
      </c>
      <c r="J356" s="413" t="s">
        <v>49</v>
      </c>
      <c r="K356" s="36"/>
      <c r="L356" s="42"/>
      <c r="M356" s="67"/>
      <c r="N356" s="74"/>
      <c r="O356" s="68"/>
      <c r="P356" s="411"/>
      <c r="Q356" s="412"/>
      <c r="R356" s="69">
        <v>26.4</v>
      </c>
      <c r="S356" s="70">
        <v>0.79</v>
      </c>
      <c r="T356" s="69">
        <v>121.7</v>
      </c>
      <c r="U356" s="71">
        <v>7.6</v>
      </c>
      <c r="V356" s="71">
        <v>8</v>
      </c>
      <c r="W356" s="72">
        <f t="shared" si="30"/>
        <v>60.8</v>
      </c>
    </row>
    <row r="357" spans="1:23" s="72" customFormat="1" x14ac:dyDescent="0.25">
      <c r="A357" s="65"/>
      <c r="B357" s="36">
        <v>2020</v>
      </c>
      <c r="C357" s="66" t="s">
        <v>42</v>
      </c>
      <c r="D357" s="66">
        <v>9</v>
      </c>
      <c r="E357" s="66" t="s">
        <v>93</v>
      </c>
      <c r="F357" s="22" t="s">
        <v>72</v>
      </c>
      <c r="G357" s="66">
        <v>44.1</v>
      </c>
      <c r="H357" s="66">
        <v>44.1</v>
      </c>
      <c r="I357" s="22" t="s">
        <v>48</v>
      </c>
      <c r="J357" s="413" t="s">
        <v>49</v>
      </c>
      <c r="K357" s="36"/>
      <c r="L357" s="42"/>
      <c r="M357" s="67"/>
      <c r="N357" s="74"/>
      <c r="O357" s="68"/>
      <c r="P357" s="411"/>
      <c r="Q357" s="412"/>
      <c r="R357" s="69">
        <v>21.3</v>
      </c>
      <c r="S357" s="70">
        <v>0.69</v>
      </c>
      <c r="T357" s="69">
        <v>51.9</v>
      </c>
      <c r="U357" s="71">
        <v>7.8</v>
      </c>
      <c r="V357" s="71">
        <v>5</v>
      </c>
      <c r="W357" s="72">
        <f t="shared" si="30"/>
        <v>39</v>
      </c>
    </row>
    <row r="358" spans="1:23" s="72" customFormat="1" x14ac:dyDescent="0.25">
      <c r="A358" s="65"/>
      <c r="B358" s="36">
        <v>2020</v>
      </c>
      <c r="C358" s="66" t="s">
        <v>44</v>
      </c>
      <c r="D358" s="66">
        <v>10</v>
      </c>
      <c r="E358" s="66" t="s">
        <v>93</v>
      </c>
      <c r="F358" s="22" t="s">
        <v>72</v>
      </c>
      <c r="G358" s="66">
        <v>44.1</v>
      </c>
      <c r="H358" s="66">
        <v>44.1</v>
      </c>
      <c r="I358" s="22" t="s">
        <v>48</v>
      </c>
      <c r="J358" s="413" t="s">
        <v>49</v>
      </c>
      <c r="K358" s="36"/>
      <c r="L358" s="42"/>
      <c r="M358" s="67"/>
      <c r="N358" s="74"/>
      <c r="O358" s="68"/>
      <c r="P358" s="411"/>
      <c r="Q358" s="412"/>
      <c r="R358" s="69">
        <v>12.9</v>
      </c>
      <c r="S358" s="70">
        <v>0.61</v>
      </c>
      <c r="T358" s="69">
        <v>28.9</v>
      </c>
      <c r="U358" s="71">
        <v>6.9</v>
      </c>
      <c r="V358" s="71">
        <v>3</v>
      </c>
      <c r="W358" s="72">
        <f t="shared" si="30"/>
        <v>20.700000000000003</v>
      </c>
    </row>
    <row r="359" spans="1:23" s="72" customFormat="1" x14ac:dyDescent="0.25">
      <c r="B359" s="36">
        <v>2020</v>
      </c>
      <c r="C359" s="66" t="s">
        <v>70</v>
      </c>
      <c r="D359" s="66">
        <v>11</v>
      </c>
      <c r="E359" s="66" t="s">
        <v>93</v>
      </c>
      <c r="F359" s="22" t="s">
        <v>72</v>
      </c>
      <c r="G359" s="66">
        <v>44.1</v>
      </c>
      <c r="H359" s="66">
        <v>44.1</v>
      </c>
      <c r="I359" s="22" t="s">
        <v>48</v>
      </c>
      <c r="J359" s="413" t="s">
        <v>49</v>
      </c>
      <c r="K359" s="36"/>
      <c r="L359" s="42"/>
      <c r="M359" s="67"/>
      <c r="N359" s="74"/>
      <c r="O359" s="68"/>
      <c r="P359" s="411"/>
      <c r="Q359" s="412"/>
      <c r="R359" s="69">
        <v>1.7</v>
      </c>
      <c r="S359" s="70">
        <v>0.63</v>
      </c>
      <c r="T359" s="69">
        <v>10.3</v>
      </c>
      <c r="U359" s="71">
        <v>5.8</v>
      </c>
      <c r="V359" s="71">
        <v>1</v>
      </c>
      <c r="W359" s="72">
        <f>U359*V359</f>
        <v>5.8</v>
      </c>
    </row>
    <row r="360" spans="1:23" s="72" customFormat="1" x14ac:dyDescent="0.25">
      <c r="A360" s="65"/>
      <c r="B360" s="36">
        <v>2020</v>
      </c>
      <c r="C360" s="66" t="s">
        <v>46</v>
      </c>
      <c r="D360" s="66">
        <v>12</v>
      </c>
      <c r="E360" s="66" t="s">
        <v>93</v>
      </c>
      <c r="F360" s="22" t="s">
        <v>72</v>
      </c>
      <c r="G360" s="66">
        <v>44.1</v>
      </c>
      <c r="H360" s="66">
        <v>44.1</v>
      </c>
      <c r="I360" s="22" t="s">
        <v>48</v>
      </c>
      <c r="J360" s="413" t="s">
        <v>49</v>
      </c>
      <c r="K360" s="36"/>
      <c r="L360" s="42"/>
      <c r="M360" s="67"/>
      <c r="N360" s="74"/>
      <c r="O360" s="68"/>
      <c r="P360" s="411"/>
      <c r="Q360" s="412"/>
      <c r="R360" s="69">
        <v>-6.6</v>
      </c>
      <c r="S360" s="70">
        <v>0.66</v>
      </c>
      <c r="T360" s="69">
        <v>5</v>
      </c>
      <c r="U360" s="71">
        <v>5.3</v>
      </c>
      <c r="V360" s="71">
        <v>1</v>
      </c>
      <c r="W360" s="72">
        <f>U360*V360</f>
        <v>5.3</v>
      </c>
    </row>
    <row r="361" spans="1:23" s="13" customFormat="1" x14ac:dyDescent="0.25">
      <c r="A361" s="12"/>
      <c r="B361" s="36">
        <v>2020</v>
      </c>
      <c r="C361" s="85"/>
      <c r="D361" s="85"/>
      <c r="E361" s="2"/>
      <c r="F361" s="22" t="s">
        <v>72</v>
      </c>
      <c r="G361" s="2"/>
      <c r="H361" s="2"/>
      <c r="I361" s="22"/>
      <c r="J361" s="2"/>
      <c r="K361" s="36"/>
      <c r="L361" s="42"/>
      <c r="M361" s="30"/>
      <c r="N361" s="74"/>
      <c r="O361" s="31"/>
      <c r="P361" s="411"/>
      <c r="Q361" s="412"/>
      <c r="R361" s="88"/>
      <c r="S361" s="89"/>
      <c r="T361" s="90"/>
      <c r="U361" s="35"/>
      <c r="V361" s="35"/>
      <c r="W361" s="36"/>
    </row>
    <row r="362" spans="1:23" s="103" customFormat="1" x14ac:dyDescent="0.25">
      <c r="A362" s="96">
        <v>-29</v>
      </c>
      <c r="B362" s="36">
        <v>2020</v>
      </c>
      <c r="C362" s="97" t="s">
        <v>22</v>
      </c>
      <c r="D362" s="97">
        <v>1</v>
      </c>
      <c r="E362" s="97" t="s">
        <v>94</v>
      </c>
      <c r="F362" s="22" t="s">
        <v>72</v>
      </c>
      <c r="G362" s="97">
        <v>36.07</v>
      </c>
      <c r="H362" s="97">
        <v>36.07</v>
      </c>
      <c r="I362" s="22" t="s">
        <v>48</v>
      </c>
      <c r="J362" s="13" t="s">
        <v>49</v>
      </c>
      <c r="K362" s="36">
        <v>35</v>
      </c>
      <c r="L362" s="42">
        <v>35</v>
      </c>
      <c r="M362" s="98">
        <f t="shared" ref="M362:M420" si="33">LN(L362)</f>
        <v>3.5553480614894135</v>
      </c>
      <c r="N362" s="74">
        <v>0</v>
      </c>
      <c r="O362" s="99">
        <v>0</v>
      </c>
      <c r="P362" s="411"/>
      <c r="Q362" s="412">
        <f t="shared" si="32"/>
        <v>0</v>
      </c>
      <c r="R362" s="100">
        <v>1</v>
      </c>
      <c r="S362" s="101">
        <v>0.61</v>
      </c>
      <c r="T362" s="100">
        <v>2</v>
      </c>
      <c r="U362" s="102">
        <v>6</v>
      </c>
      <c r="V362" s="102">
        <v>3</v>
      </c>
      <c r="W362" s="103">
        <f t="shared" si="30"/>
        <v>18</v>
      </c>
    </row>
    <row r="363" spans="1:23" s="103" customFormat="1" x14ac:dyDescent="0.25">
      <c r="B363" s="36">
        <v>2020</v>
      </c>
      <c r="C363" s="97" t="s">
        <v>28</v>
      </c>
      <c r="D363" s="97">
        <v>2</v>
      </c>
      <c r="E363" s="97" t="s">
        <v>94</v>
      </c>
      <c r="F363" s="22" t="s">
        <v>72</v>
      </c>
      <c r="G363" s="97">
        <v>36.07</v>
      </c>
      <c r="H363" s="97">
        <v>36.07</v>
      </c>
      <c r="I363" s="22" t="s">
        <v>48</v>
      </c>
      <c r="J363" s="13" t="s">
        <v>49</v>
      </c>
      <c r="K363" s="36">
        <v>91</v>
      </c>
      <c r="L363" s="42">
        <v>56</v>
      </c>
      <c r="M363" s="98">
        <f t="shared" si="33"/>
        <v>4.0253516907351496</v>
      </c>
      <c r="N363" s="74">
        <v>2</v>
      </c>
      <c r="O363" s="99">
        <v>2</v>
      </c>
      <c r="P363" s="411">
        <f t="shared" si="31"/>
        <v>0.69314718055994529</v>
      </c>
      <c r="Q363" s="412">
        <f t="shared" si="32"/>
        <v>3.5714285714285712E-2</v>
      </c>
      <c r="R363" s="100">
        <v>4</v>
      </c>
      <c r="S363" s="101">
        <v>0.54</v>
      </c>
      <c r="T363" s="100">
        <v>3</v>
      </c>
      <c r="U363" s="102">
        <v>7</v>
      </c>
      <c r="V363" s="102">
        <v>4</v>
      </c>
      <c r="W363" s="103">
        <f t="shared" si="30"/>
        <v>28</v>
      </c>
    </row>
    <row r="364" spans="1:23" s="103" customFormat="1" x14ac:dyDescent="0.25">
      <c r="A364" s="96"/>
      <c r="B364" s="36">
        <v>2020</v>
      </c>
      <c r="C364" s="97" t="s">
        <v>32</v>
      </c>
      <c r="D364" s="97">
        <v>3</v>
      </c>
      <c r="E364" s="97" t="s">
        <v>94</v>
      </c>
      <c r="F364" s="22" t="s">
        <v>72</v>
      </c>
      <c r="G364" s="97">
        <v>36.07</v>
      </c>
      <c r="H364" s="97">
        <v>36.07</v>
      </c>
      <c r="I364" s="22" t="s">
        <v>48</v>
      </c>
      <c r="J364" s="13" t="s">
        <v>49</v>
      </c>
      <c r="K364" s="36">
        <v>138</v>
      </c>
      <c r="L364" s="38">
        <v>47</v>
      </c>
      <c r="M364" s="98">
        <f t="shared" si="33"/>
        <v>3.8501476017100584</v>
      </c>
      <c r="N364" s="74">
        <v>2</v>
      </c>
      <c r="O364" s="99">
        <v>0</v>
      </c>
      <c r="P364" s="411"/>
      <c r="Q364" s="412">
        <f t="shared" si="32"/>
        <v>0</v>
      </c>
      <c r="R364" s="107">
        <v>11</v>
      </c>
      <c r="S364" s="108">
        <v>0.47</v>
      </c>
      <c r="T364" s="107">
        <v>9</v>
      </c>
      <c r="U364" s="103">
        <v>7</v>
      </c>
      <c r="V364" s="103">
        <v>6</v>
      </c>
      <c r="W364" s="103">
        <f t="shared" si="30"/>
        <v>42</v>
      </c>
    </row>
    <row r="365" spans="1:23" s="103" customFormat="1" x14ac:dyDescent="0.25">
      <c r="A365" s="96"/>
      <c r="B365" s="36">
        <v>2020</v>
      </c>
      <c r="C365" s="97" t="s">
        <v>35</v>
      </c>
      <c r="D365" s="97">
        <v>4</v>
      </c>
      <c r="E365" s="97" t="s">
        <v>94</v>
      </c>
      <c r="F365" s="22" t="s">
        <v>72</v>
      </c>
      <c r="G365" s="97">
        <v>36.07</v>
      </c>
      <c r="H365" s="97">
        <v>36.07</v>
      </c>
      <c r="I365" s="22" t="s">
        <v>48</v>
      </c>
      <c r="J365" s="13" t="s">
        <v>49</v>
      </c>
      <c r="K365" s="36">
        <v>139</v>
      </c>
      <c r="L365" s="38">
        <v>1</v>
      </c>
      <c r="M365" s="98">
        <f t="shared" si="33"/>
        <v>0</v>
      </c>
      <c r="N365" s="74">
        <v>2</v>
      </c>
      <c r="O365" s="99">
        <v>0</v>
      </c>
      <c r="P365" s="411"/>
      <c r="Q365" s="412">
        <f t="shared" si="32"/>
        <v>0</v>
      </c>
      <c r="R365" s="107">
        <v>18</v>
      </c>
      <c r="S365" s="108">
        <v>0.45</v>
      </c>
      <c r="T365" s="107">
        <v>20</v>
      </c>
      <c r="U365" s="103">
        <v>8</v>
      </c>
      <c r="V365" s="103">
        <v>8</v>
      </c>
      <c r="W365" s="103">
        <f t="shared" si="30"/>
        <v>64</v>
      </c>
    </row>
    <row r="366" spans="1:23" s="103" customFormat="1" x14ac:dyDescent="0.25">
      <c r="A366" s="96"/>
      <c r="B366" s="36">
        <v>2020</v>
      </c>
      <c r="C366" s="97" t="s">
        <v>37</v>
      </c>
      <c r="D366" s="97">
        <v>5</v>
      </c>
      <c r="E366" s="97" t="s">
        <v>94</v>
      </c>
      <c r="F366" s="22" t="s">
        <v>72</v>
      </c>
      <c r="G366" s="97">
        <v>36.07</v>
      </c>
      <c r="H366" s="97">
        <v>36.07</v>
      </c>
      <c r="I366" s="22" t="s">
        <v>48</v>
      </c>
      <c r="J366" s="13" t="s">
        <v>49</v>
      </c>
      <c r="K366" s="36">
        <v>139</v>
      </c>
      <c r="L366" s="38">
        <v>0</v>
      </c>
      <c r="M366" s="98"/>
      <c r="N366" s="74">
        <v>2</v>
      </c>
      <c r="O366" s="99">
        <v>0</v>
      </c>
      <c r="P366" s="411"/>
      <c r="Q366" s="412"/>
      <c r="R366" s="107">
        <v>22</v>
      </c>
      <c r="S366" s="108">
        <v>0.47</v>
      </c>
      <c r="T366" s="107">
        <v>40</v>
      </c>
      <c r="U366" s="103">
        <v>8</v>
      </c>
      <c r="V366" s="103">
        <v>10</v>
      </c>
      <c r="W366" s="103">
        <f t="shared" si="30"/>
        <v>80</v>
      </c>
    </row>
    <row r="367" spans="1:23" s="103" customFormat="1" x14ac:dyDescent="0.25">
      <c r="A367" s="96"/>
      <c r="B367" s="36">
        <v>2020</v>
      </c>
      <c r="C367" s="97" t="s">
        <v>39</v>
      </c>
      <c r="D367" s="97">
        <v>6</v>
      </c>
      <c r="E367" s="97" t="s">
        <v>94</v>
      </c>
      <c r="F367" s="22" t="s">
        <v>72</v>
      </c>
      <c r="G367" s="97">
        <v>36.07</v>
      </c>
      <c r="H367" s="97">
        <v>36.07</v>
      </c>
      <c r="I367" s="22" t="s">
        <v>48</v>
      </c>
      <c r="J367" s="13" t="s">
        <v>49</v>
      </c>
      <c r="K367" s="36"/>
      <c r="L367" s="38"/>
      <c r="M367" s="98"/>
      <c r="N367" s="74"/>
      <c r="O367" s="99"/>
      <c r="P367" s="411"/>
      <c r="Q367" s="412"/>
      <c r="R367" s="107">
        <v>26</v>
      </c>
      <c r="S367" s="108">
        <v>0.52</v>
      </c>
      <c r="T367" s="107">
        <v>42</v>
      </c>
      <c r="U367" s="103">
        <v>8</v>
      </c>
      <c r="V367" s="103">
        <v>12</v>
      </c>
      <c r="W367" s="103">
        <f t="shared" si="30"/>
        <v>96</v>
      </c>
    </row>
    <row r="368" spans="1:23" s="38" customFormat="1" x14ac:dyDescent="0.25">
      <c r="A368" s="41"/>
      <c r="B368" s="36">
        <v>2020</v>
      </c>
      <c r="C368" s="42"/>
      <c r="D368" s="42"/>
      <c r="E368" s="42"/>
      <c r="F368" s="22" t="s">
        <v>72</v>
      </c>
      <c r="I368" s="22"/>
      <c r="K368" s="36"/>
      <c r="M368" s="30"/>
      <c r="N368" s="74"/>
      <c r="O368" s="31"/>
      <c r="P368" s="411"/>
      <c r="Q368" s="412"/>
      <c r="R368" s="109"/>
      <c r="S368" s="110"/>
      <c r="T368" s="109"/>
    </row>
    <row r="369" spans="1:25" s="113" customFormat="1" x14ac:dyDescent="0.25">
      <c r="A369" s="111"/>
      <c r="B369" s="36">
        <v>2020</v>
      </c>
      <c r="C369" s="112"/>
      <c r="D369" s="112"/>
      <c r="E369" s="112"/>
      <c r="F369" s="22" t="s">
        <v>72</v>
      </c>
      <c r="I369" s="22"/>
      <c r="K369" s="36"/>
      <c r="L369" s="38"/>
      <c r="M369" s="30"/>
      <c r="N369" s="74"/>
      <c r="O369" s="31"/>
      <c r="P369" s="411"/>
      <c r="Q369" s="412"/>
      <c r="R369" s="114"/>
      <c r="S369" s="115"/>
      <c r="T369" s="114"/>
      <c r="Y369" s="38"/>
    </row>
    <row r="370" spans="1:25" s="77" customFormat="1" x14ac:dyDescent="0.25">
      <c r="A370" s="11">
        <v>2</v>
      </c>
      <c r="B370" s="36">
        <v>2020</v>
      </c>
      <c r="C370" s="78" t="s">
        <v>22</v>
      </c>
      <c r="D370" s="78">
        <v>1</v>
      </c>
      <c r="E370" s="48" t="s">
        <v>95</v>
      </c>
      <c r="F370" s="22" t="s">
        <v>72</v>
      </c>
      <c r="G370" s="48">
        <v>37.9</v>
      </c>
      <c r="H370" s="48">
        <v>37.9</v>
      </c>
      <c r="I370" s="22" t="s">
        <v>78</v>
      </c>
      <c r="J370" s="22" t="s">
        <v>61</v>
      </c>
      <c r="K370" s="36">
        <v>12</v>
      </c>
      <c r="L370" s="42">
        <v>12</v>
      </c>
      <c r="M370" s="30">
        <f t="shared" si="33"/>
        <v>2.4849066497880004</v>
      </c>
      <c r="N370" s="74">
        <v>0</v>
      </c>
      <c r="O370" s="31">
        <v>0</v>
      </c>
      <c r="P370" s="411"/>
      <c r="Q370" s="412">
        <f t="shared" si="32"/>
        <v>0</v>
      </c>
      <c r="R370" s="32">
        <v>1.5</v>
      </c>
      <c r="S370" s="33">
        <v>0.6</v>
      </c>
      <c r="T370" s="34">
        <v>20.8</v>
      </c>
      <c r="U370" s="35">
        <v>5.2</v>
      </c>
      <c r="V370" s="35">
        <v>2</v>
      </c>
      <c r="W370" s="36">
        <f t="shared" ref="W370:W381" si="34">U370*V370</f>
        <v>10.4</v>
      </c>
      <c r="Y370" s="38"/>
    </row>
    <row r="371" spans="1:25" s="77" customFormat="1" x14ac:dyDescent="0.25">
      <c r="A371" s="76"/>
      <c r="B371" s="36">
        <v>2020</v>
      </c>
      <c r="C371" s="78" t="s">
        <v>28</v>
      </c>
      <c r="D371" s="78">
        <v>2</v>
      </c>
      <c r="E371" s="48" t="s">
        <v>95</v>
      </c>
      <c r="F371" s="22" t="s">
        <v>72</v>
      </c>
      <c r="G371" s="48">
        <v>37.9</v>
      </c>
      <c r="H371" s="48">
        <v>37.9</v>
      </c>
      <c r="I371" s="22" t="s">
        <v>78</v>
      </c>
      <c r="J371" s="22" t="s">
        <v>61</v>
      </c>
      <c r="K371" s="36">
        <v>3736</v>
      </c>
      <c r="L371" s="42">
        <v>3724</v>
      </c>
      <c r="M371" s="30">
        <f t="shared" si="33"/>
        <v>8.222553638396958</v>
      </c>
      <c r="N371" s="74">
        <v>18</v>
      </c>
      <c r="O371" s="31">
        <v>18</v>
      </c>
      <c r="P371" s="411">
        <f t="shared" si="31"/>
        <v>2.8903717578961645</v>
      </c>
      <c r="Q371" s="412">
        <f t="shared" si="32"/>
        <v>4.8335123523093448E-3</v>
      </c>
      <c r="R371" s="32">
        <v>4.7</v>
      </c>
      <c r="S371" s="33">
        <v>0.57999999999999996</v>
      </c>
      <c r="T371" s="34">
        <v>25</v>
      </c>
      <c r="U371" s="35">
        <v>5.8</v>
      </c>
      <c r="V371" s="35">
        <v>3</v>
      </c>
      <c r="W371" s="36">
        <f t="shared" si="34"/>
        <v>17.399999999999999</v>
      </c>
      <c r="Y371" s="38"/>
    </row>
    <row r="372" spans="1:25" s="77" customFormat="1" x14ac:dyDescent="0.25">
      <c r="A372" s="76"/>
      <c r="B372" s="36">
        <v>2020</v>
      </c>
      <c r="C372" s="78" t="s">
        <v>32</v>
      </c>
      <c r="D372" s="78">
        <v>3</v>
      </c>
      <c r="E372" s="48" t="s">
        <v>95</v>
      </c>
      <c r="F372" s="22" t="s">
        <v>72</v>
      </c>
      <c r="G372" s="48">
        <v>37.9</v>
      </c>
      <c r="H372" s="48">
        <v>37.9</v>
      </c>
      <c r="I372" s="22" t="s">
        <v>78</v>
      </c>
      <c r="J372" s="22" t="s">
        <v>61</v>
      </c>
      <c r="K372" s="36">
        <v>9887</v>
      </c>
      <c r="L372" s="42">
        <v>6151</v>
      </c>
      <c r="M372" s="30">
        <f t="shared" si="33"/>
        <v>8.7243699492083682</v>
      </c>
      <c r="N372" s="36">
        <v>165</v>
      </c>
      <c r="O372" s="31">
        <v>147</v>
      </c>
      <c r="P372" s="411">
        <f t="shared" si="31"/>
        <v>4.990432586778736</v>
      </c>
      <c r="Q372" s="412">
        <f t="shared" si="32"/>
        <v>2.389855308079987E-2</v>
      </c>
      <c r="R372" s="32">
        <v>10.4</v>
      </c>
      <c r="S372" s="33">
        <v>0.57999999999999996</v>
      </c>
      <c r="T372" s="34">
        <v>47.2</v>
      </c>
      <c r="U372" s="35">
        <v>6.1</v>
      </c>
      <c r="V372" s="35">
        <v>5</v>
      </c>
      <c r="W372" s="36">
        <f t="shared" si="34"/>
        <v>30.5</v>
      </c>
      <c r="Y372" s="38"/>
    </row>
    <row r="373" spans="1:25" s="76" customFormat="1" x14ac:dyDescent="0.25">
      <c r="B373" s="36">
        <v>2020</v>
      </c>
      <c r="C373" s="116" t="s">
        <v>35</v>
      </c>
      <c r="D373" s="116">
        <v>4</v>
      </c>
      <c r="E373" s="10" t="s">
        <v>95</v>
      </c>
      <c r="F373" s="22" t="s">
        <v>72</v>
      </c>
      <c r="G373" s="10">
        <v>37.9</v>
      </c>
      <c r="H373" s="10">
        <v>37.9</v>
      </c>
      <c r="I373" s="22" t="s">
        <v>78</v>
      </c>
      <c r="J373" s="22" t="s">
        <v>61</v>
      </c>
      <c r="K373" s="11">
        <v>10774</v>
      </c>
      <c r="L373" s="14">
        <v>887</v>
      </c>
      <c r="M373" s="117">
        <f t="shared" si="33"/>
        <v>6.7878449823095792</v>
      </c>
      <c r="N373" s="11">
        <v>247</v>
      </c>
      <c r="O373" s="118">
        <v>82</v>
      </c>
      <c r="P373" s="411">
        <f t="shared" si="31"/>
        <v>4.4067192472642533</v>
      </c>
      <c r="Q373" s="412">
        <f t="shared" si="32"/>
        <v>9.2446448703494929E-2</v>
      </c>
      <c r="R373" s="7">
        <v>17.8</v>
      </c>
      <c r="S373" s="8">
        <v>0.56000000000000005</v>
      </c>
      <c r="T373" s="9">
        <v>64.5</v>
      </c>
      <c r="U373" s="35">
        <v>6.8</v>
      </c>
      <c r="V373" s="35">
        <v>7</v>
      </c>
      <c r="W373" s="11">
        <f t="shared" si="34"/>
        <v>47.6</v>
      </c>
      <c r="Y373" s="41"/>
    </row>
    <row r="374" spans="1:25" s="77" customFormat="1" x14ac:dyDescent="0.35">
      <c r="A374" s="76"/>
      <c r="B374" s="36">
        <v>2020</v>
      </c>
      <c r="C374" s="78" t="s">
        <v>37</v>
      </c>
      <c r="D374" s="78">
        <v>5</v>
      </c>
      <c r="E374" s="48" t="s">
        <v>95</v>
      </c>
      <c r="F374" s="22" t="s">
        <v>72</v>
      </c>
      <c r="G374" s="48">
        <v>37.9</v>
      </c>
      <c r="H374" s="48">
        <v>37.9</v>
      </c>
      <c r="I374" s="22" t="s">
        <v>78</v>
      </c>
      <c r="J374" s="22" t="s">
        <v>61</v>
      </c>
      <c r="K374" s="430">
        <v>11468</v>
      </c>
      <c r="L374" s="42">
        <v>694</v>
      </c>
      <c r="M374" s="30">
        <f t="shared" si="33"/>
        <v>6.5424719605068047</v>
      </c>
      <c r="N374" s="74">
        <v>270</v>
      </c>
      <c r="O374" s="31">
        <v>23</v>
      </c>
      <c r="P374" s="411">
        <f t="shared" si="31"/>
        <v>3.1354942159291497</v>
      </c>
      <c r="Q374" s="412">
        <f t="shared" si="32"/>
        <v>3.3141210374639768E-2</v>
      </c>
      <c r="R374" s="32">
        <v>23</v>
      </c>
      <c r="S374" s="33">
        <v>0.63</v>
      </c>
      <c r="T374" s="34">
        <v>105.6</v>
      </c>
      <c r="U374" s="35">
        <v>6.9</v>
      </c>
      <c r="V374" s="35">
        <v>8</v>
      </c>
      <c r="W374" s="36">
        <f t="shared" si="34"/>
        <v>55.2</v>
      </c>
      <c r="Y374" s="38"/>
    </row>
    <row r="375" spans="1:25" s="77" customFormat="1" x14ac:dyDescent="0.25">
      <c r="A375" s="76"/>
      <c r="B375" s="36">
        <v>2020</v>
      </c>
      <c r="C375" s="78" t="s">
        <v>39</v>
      </c>
      <c r="D375" s="78">
        <v>6</v>
      </c>
      <c r="E375" s="48" t="s">
        <v>95</v>
      </c>
      <c r="F375" s="22" t="s">
        <v>72</v>
      </c>
      <c r="G375" s="48">
        <v>37.9</v>
      </c>
      <c r="H375" s="48">
        <v>37.9</v>
      </c>
      <c r="I375" s="22" t="s">
        <v>78</v>
      </c>
      <c r="J375" s="22" t="s">
        <v>61</v>
      </c>
      <c r="K375" s="36"/>
      <c r="L375" s="42"/>
      <c r="M375" s="30"/>
      <c r="N375" s="74"/>
      <c r="O375" s="31"/>
      <c r="P375" s="411"/>
      <c r="Q375" s="412"/>
      <c r="R375" s="32">
        <v>27.1</v>
      </c>
      <c r="S375" s="33">
        <v>0.68</v>
      </c>
      <c r="T375" s="34">
        <v>133.19999999999999</v>
      </c>
      <c r="U375" s="35">
        <v>6.1</v>
      </c>
      <c r="V375" s="35">
        <v>9</v>
      </c>
      <c r="W375" s="36">
        <f t="shared" si="34"/>
        <v>54.9</v>
      </c>
      <c r="Y375" s="38"/>
    </row>
    <row r="376" spans="1:25" s="77" customFormat="1" x14ac:dyDescent="0.25">
      <c r="A376" s="76"/>
      <c r="B376" s="36">
        <v>2020</v>
      </c>
      <c r="C376" s="78" t="s">
        <v>40</v>
      </c>
      <c r="D376" s="78">
        <v>7</v>
      </c>
      <c r="E376" s="48" t="s">
        <v>95</v>
      </c>
      <c r="F376" s="22" t="s">
        <v>72</v>
      </c>
      <c r="G376" s="48">
        <v>37.9</v>
      </c>
      <c r="H376" s="48">
        <v>37.9</v>
      </c>
      <c r="I376" s="22" t="s">
        <v>78</v>
      </c>
      <c r="J376" s="22" t="s">
        <v>61</v>
      </c>
      <c r="K376" s="36"/>
      <c r="L376" s="42"/>
      <c r="M376" s="30"/>
      <c r="N376" s="74"/>
      <c r="O376" s="31"/>
      <c r="P376" s="411"/>
      <c r="Q376" s="412"/>
      <c r="R376" s="32">
        <v>28.6</v>
      </c>
      <c r="S376" s="33">
        <v>0.78</v>
      </c>
      <c r="T376" s="34"/>
      <c r="U376" s="35">
        <v>3.9</v>
      </c>
      <c r="V376" s="35">
        <v>10</v>
      </c>
      <c r="W376" s="36">
        <f t="shared" si="34"/>
        <v>39</v>
      </c>
      <c r="Y376" s="38"/>
    </row>
    <row r="377" spans="1:25" s="77" customFormat="1" x14ac:dyDescent="0.25">
      <c r="A377" s="76"/>
      <c r="B377" s="36">
        <v>2020</v>
      </c>
      <c r="C377" s="78" t="s">
        <v>41</v>
      </c>
      <c r="D377" s="78">
        <v>8</v>
      </c>
      <c r="E377" s="48" t="s">
        <v>95</v>
      </c>
      <c r="F377" s="22" t="s">
        <v>72</v>
      </c>
      <c r="G377" s="48">
        <v>37.9</v>
      </c>
      <c r="H377" s="48">
        <v>37.9</v>
      </c>
      <c r="I377" s="22" t="s">
        <v>78</v>
      </c>
      <c r="J377" s="22" t="s">
        <v>61</v>
      </c>
      <c r="K377" s="36"/>
      <c r="L377" s="42"/>
      <c r="M377" s="30"/>
      <c r="N377" s="74"/>
      <c r="O377" s="31"/>
      <c r="P377" s="411"/>
      <c r="Q377" s="412"/>
      <c r="R377" s="32">
        <v>29.6</v>
      </c>
      <c r="S377" s="33">
        <v>0.76</v>
      </c>
      <c r="T377" s="34"/>
      <c r="U377" s="35">
        <v>4.9000000000000004</v>
      </c>
      <c r="V377" s="35">
        <v>9</v>
      </c>
      <c r="W377" s="36">
        <f t="shared" si="34"/>
        <v>44.1</v>
      </c>
      <c r="Y377" s="38"/>
    </row>
    <row r="378" spans="1:25" s="77" customFormat="1" x14ac:dyDescent="0.25">
      <c r="A378" s="76"/>
      <c r="B378" s="36">
        <v>2020</v>
      </c>
      <c r="C378" s="78" t="s">
        <v>42</v>
      </c>
      <c r="D378" s="78">
        <v>9</v>
      </c>
      <c r="E378" s="48" t="s">
        <v>95</v>
      </c>
      <c r="F378" s="22" t="s">
        <v>72</v>
      </c>
      <c r="G378" s="48">
        <v>37.9</v>
      </c>
      <c r="H378" s="48">
        <v>37.9</v>
      </c>
      <c r="I378" s="22" t="s">
        <v>78</v>
      </c>
      <c r="J378" s="22" t="s">
        <v>61</v>
      </c>
      <c r="K378" s="36"/>
      <c r="L378" s="42"/>
      <c r="M378" s="30"/>
      <c r="N378" s="74"/>
      <c r="O378" s="31"/>
      <c r="P378" s="411"/>
      <c r="Q378" s="412"/>
      <c r="R378" s="32">
        <v>25.8</v>
      </c>
      <c r="S378" s="33">
        <v>0.7</v>
      </c>
      <c r="T378" s="34"/>
      <c r="U378" s="35">
        <v>5.9</v>
      </c>
      <c r="V378" s="35">
        <v>7</v>
      </c>
      <c r="W378" s="36">
        <f t="shared" si="34"/>
        <v>41.300000000000004</v>
      </c>
      <c r="Y378" s="38"/>
    </row>
    <row r="379" spans="1:25" s="77" customFormat="1" x14ac:dyDescent="0.25">
      <c r="A379" s="76"/>
      <c r="B379" s="36">
        <v>2020</v>
      </c>
      <c r="C379" s="78" t="s">
        <v>44</v>
      </c>
      <c r="D379" s="78">
        <v>10</v>
      </c>
      <c r="E379" s="48" t="s">
        <v>95</v>
      </c>
      <c r="F379" s="22" t="s">
        <v>72</v>
      </c>
      <c r="G379" s="48">
        <v>37.9</v>
      </c>
      <c r="H379" s="48">
        <v>37.9</v>
      </c>
      <c r="I379" s="22" t="s">
        <v>78</v>
      </c>
      <c r="J379" s="22" t="s">
        <v>61</v>
      </c>
      <c r="K379" s="36"/>
      <c r="L379" s="42"/>
      <c r="M379" s="30"/>
      <c r="N379" s="74"/>
      <c r="O379" s="31"/>
      <c r="P379" s="411"/>
      <c r="Q379" s="412"/>
      <c r="R379" s="32">
        <v>19.8</v>
      </c>
      <c r="S379" s="33">
        <v>0.64</v>
      </c>
      <c r="T379" s="34"/>
      <c r="U379" s="35">
        <v>6.4</v>
      </c>
      <c r="V379" s="35">
        <v>4</v>
      </c>
      <c r="W379" s="36">
        <f t="shared" si="34"/>
        <v>25.6</v>
      </c>
      <c r="Y379" s="38"/>
    </row>
    <row r="380" spans="1:25" s="77" customFormat="1" x14ac:dyDescent="0.25">
      <c r="A380" s="76"/>
      <c r="B380" s="36">
        <v>2020</v>
      </c>
      <c r="C380" s="78" t="s">
        <v>70</v>
      </c>
      <c r="D380" s="78">
        <v>11</v>
      </c>
      <c r="E380" s="48" t="s">
        <v>95</v>
      </c>
      <c r="F380" s="22" t="s">
        <v>72</v>
      </c>
      <c r="G380" s="48">
        <v>37.9</v>
      </c>
      <c r="H380" s="48">
        <v>37.9</v>
      </c>
      <c r="I380" s="22" t="s">
        <v>78</v>
      </c>
      <c r="J380" s="22" t="s">
        <v>61</v>
      </c>
      <c r="K380" s="36"/>
      <c r="L380" s="42"/>
      <c r="M380" s="30"/>
      <c r="N380" s="74"/>
      <c r="O380" s="31"/>
      <c r="P380" s="411"/>
      <c r="Q380" s="412"/>
      <c r="R380" s="32">
        <v>11.6</v>
      </c>
      <c r="S380" s="33">
        <v>0.62</v>
      </c>
      <c r="T380" s="34"/>
      <c r="U380" s="35">
        <v>5.0999999999999996</v>
      </c>
      <c r="V380" s="35">
        <v>3</v>
      </c>
      <c r="W380" s="36">
        <f t="shared" si="34"/>
        <v>15.299999999999999</v>
      </c>
      <c r="Y380" s="38"/>
    </row>
    <row r="381" spans="1:25" s="77" customFormat="1" x14ac:dyDescent="0.25">
      <c r="A381" s="76"/>
      <c r="B381" s="36">
        <v>2020</v>
      </c>
      <c r="C381" s="78" t="s">
        <v>46</v>
      </c>
      <c r="D381" s="78">
        <v>12</v>
      </c>
      <c r="E381" s="48" t="s">
        <v>95</v>
      </c>
      <c r="F381" s="22" t="s">
        <v>72</v>
      </c>
      <c r="G381" s="48">
        <v>37.9</v>
      </c>
      <c r="H381" s="48">
        <v>37.9</v>
      </c>
      <c r="I381" s="22" t="s">
        <v>78</v>
      </c>
      <c r="J381" s="22" t="s">
        <v>61</v>
      </c>
      <c r="K381" s="36"/>
      <c r="L381" s="42"/>
      <c r="M381" s="30"/>
      <c r="N381" s="74"/>
      <c r="O381" s="31"/>
      <c r="P381" s="411"/>
      <c r="Q381" s="412"/>
      <c r="R381" s="32">
        <v>4.3</v>
      </c>
      <c r="S381" s="33">
        <v>0.61</v>
      </c>
      <c r="T381" s="34"/>
      <c r="U381" s="35">
        <v>4.9000000000000004</v>
      </c>
      <c r="V381" s="35">
        <v>2</v>
      </c>
      <c r="W381" s="36">
        <f t="shared" si="34"/>
        <v>9.8000000000000007</v>
      </c>
      <c r="Y381" s="38"/>
    </row>
    <row r="382" spans="1:25" s="38" customFormat="1" x14ac:dyDescent="0.25">
      <c r="A382" s="41"/>
      <c r="B382" s="36">
        <v>2020</v>
      </c>
      <c r="C382" s="42"/>
      <c r="D382" s="42"/>
      <c r="E382" s="42"/>
      <c r="F382" s="22" t="s">
        <v>72</v>
      </c>
      <c r="G382" s="42"/>
      <c r="H382" s="42"/>
      <c r="I382" s="22"/>
      <c r="J382" s="42"/>
      <c r="K382" s="36"/>
      <c r="L382" s="42"/>
      <c r="M382" s="30"/>
      <c r="N382" s="74"/>
      <c r="O382" s="44"/>
      <c r="P382" s="411"/>
      <c r="Q382" s="412"/>
      <c r="R382" s="45"/>
      <c r="S382" s="46"/>
      <c r="T382" s="45"/>
      <c r="U382" s="47"/>
      <c r="V382" s="47"/>
    </row>
    <row r="383" spans="1:25" s="40" customFormat="1" x14ac:dyDescent="0.25">
      <c r="A383" s="11">
        <v>3</v>
      </c>
      <c r="B383" s="36">
        <v>2020</v>
      </c>
      <c r="C383" s="85" t="s">
        <v>22</v>
      </c>
      <c r="D383" s="85">
        <v>1</v>
      </c>
      <c r="E383" s="48" t="s">
        <v>96</v>
      </c>
      <c r="F383" s="22" t="s">
        <v>72</v>
      </c>
      <c r="G383" s="48">
        <v>35.700000000000003</v>
      </c>
      <c r="H383" s="48">
        <v>35.700000000000003</v>
      </c>
      <c r="I383" s="22" t="s">
        <v>78</v>
      </c>
      <c r="J383" s="22" t="s">
        <v>61</v>
      </c>
      <c r="K383" s="36">
        <v>17</v>
      </c>
      <c r="L383" s="42">
        <v>17</v>
      </c>
      <c r="M383" s="30">
        <f t="shared" si="33"/>
        <v>2.8332133440562162</v>
      </c>
      <c r="N383" s="74">
        <v>0</v>
      </c>
      <c r="O383" s="31">
        <v>0</v>
      </c>
      <c r="P383" s="411"/>
      <c r="Q383" s="412">
        <f t="shared" si="32"/>
        <v>0</v>
      </c>
      <c r="R383" s="119">
        <v>9.6</v>
      </c>
      <c r="S383" s="120">
        <v>0.52</v>
      </c>
      <c r="T383" s="121">
        <v>65.3</v>
      </c>
      <c r="U383" s="35">
        <v>6</v>
      </c>
      <c r="V383" s="35">
        <v>2</v>
      </c>
      <c r="W383" s="36">
        <f t="shared" ref="W383:W392" si="35">U383*V383</f>
        <v>12</v>
      </c>
      <c r="Y383" s="38"/>
    </row>
    <row r="384" spans="1:25" s="40" customFormat="1" x14ac:dyDescent="0.25">
      <c r="A384" s="19"/>
      <c r="B384" s="36">
        <v>2020</v>
      </c>
      <c r="C384" s="85" t="s">
        <v>28</v>
      </c>
      <c r="D384" s="85">
        <v>2</v>
      </c>
      <c r="E384" s="48" t="s">
        <v>96</v>
      </c>
      <c r="F384" s="22" t="s">
        <v>72</v>
      </c>
      <c r="G384" s="48">
        <v>35.700000000000003</v>
      </c>
      <c r="H384" s="48">
        <v>35.700000000000003</v>
      </c>
      <c r="I384" s="22" t="s">
        <v>78</v>
      </c>
      <c r="J384" s="22" t="s">
        <v>61</v>
      </c>
      <c r="K384" s="36">
        <v>239</v>
      </c>
      <c r="L384" s="79">
        <v>222</v>
      </c>
      <c r="M384" s="30">
        <f t="shared" si="33"/>
        <v>5.4026773818722793</v>
      </c>
      <c r="N384" s="74">
        <v>5</v>
      </c>
      <c r="O384" s="31">
        <v>5</v>
      </c>
      <c r="P384" s="411">
        <f t="shared" si="31"/>
        <v>1.6094379124341003</v>
      </c>
      <c r="Q384" s="412">
        <f t="shared" si="32"/>
        <v>2.2522522522522521E-2</v>
      </c>
      <c r="R384" s="119">
        <v>10.4</v>
      </c>
      <c r="S384" s="120">
        <v>0.53</v>
      </c>
      <c r="T384" s="121">
        <v>58.2</v>
      </c>
      <c r="U384" s="35">
        <v>5.9</v>
      </c>
      <c r="V384" s="35">
        <v>3</v>
      </c>
      <c r="W384" s="36">
        <f t="shared" si="35"/>
        <v>17.700000000000003</v>
      </c>
      <c r="Y384" s="38"/>
    </row>
    <row r="385" spans="1:25" s="40" customFormat="1" x14ac:dyDescent="0.25">
      <c r="A385" s="19"/>
      <c r="B385" s="36">
        <v>2020</v>
      </c>
      <c r="C385" s="85" t="s">
        <v>32</v>
      </c>
      <c r="D385" s="85">
        <v>3</v>
      </c>
      <c r="E385" s="48" t="s">
        <v>96</v>
      </c>
      <c r="F385" s="22" t="s">
        <v>72</v>
      </c>
      <c r="G385" s="48">
        <v>35.700000000000003</v>
      </c>
      <c r="H385" s="48">
        <v>35.700000000000003</v>
      </c>
      <c r="I385" s="22" t="s">
        <v>78</v>
      </c>
      <c r="J385" s="22" t="s">
        <v>61</v>
      </c>
      <c r="K385" s="36">
        <v>2178</v>
      </c>
      <c r="L385" s="42">
        <v>1939</v>
      </c>
      <c r="M385" s="30">
        <f t="shared" si="33"/>
        <v>7.569927655242652</v>
      </c>
      <c r="N385" s="36">
        <v>57</v>
      </c>
      <c r="O385" s="31">
        <v>52</v>
      </c>
      <c r="P385" s="411">
        <f t="shared" si="31"/>
        <v>3.9512437185814275</v>
      </c>
      <c r="Q385" s="412">
        <f t="shared" si="32"/>
        <v>2.6817947395564725E-2</v>
      </c>
      <c r="R385" s="119">
        <v>13.6</v>
      </c>
      <c r="S385" s="120">
        <v>0.56000000000000005</v>
      </c>
      <c r="T385" s="121">
        <v>77</v>
      </c>
      <c r="U385" s="35">
        <v>5.3</v>
      </c>
      <c r="V385" s="35">
        <v>5</v>
      </c>
      <c r="W385" s="36">
        <f t="shared" si="35"/>
        <v>26.5</v>
      </c>
      <c r="Y385" s="38"/>
    </row>
    <row r="386" spans="1:25" s="19" customFormat="1" x14ac:dyDescent="0.25">
      <c r="B386" s="36">
        <v>2020</v>
      </c>
      <c r="C386" s="122" t="s">
        <v>35</v>
      </c>
      <c r="D386" s="122">
        <v>4</v>
      </c>
      <c r="E386" s="10" t="s">
        <v>96</v>
      </c>
      <c r="F386" s="22" t="s">
        <v>72</v>
      </c>
      <c r="G386" s="10">
        <v>35.700000000000003</v>
      </c>
      <c r="H386" s="10">
        <v>35.700000000000003</v>
      </c>
      <c r="I386" s="22" t="s">
        <v>78</v>
      </c>
      <c r="J386" s="22" t="s">
        <v>61</v>
      </c>
      <c r="K386" s="11">
        <v>14281</v>
      </c>
      <c r="L386" s="14">
        <v>12103</v>
      </c>
      <c r="M386" s="117">
        <f t="shared" si="33"/>
        <v>9.4012086347386035</v>
      </c>
      <c r="N386" s="11">
        <v>432</v>
      </c>
      <c r="O386" s="123">
        <v>375</v>
      </c>
      <c r="P386" s="411">
        <f t="shared" si="31"/>
        <v>5.9269260259704106</v>
      </c>
      <c r="Q386" s="412">
        <f t="shared" si="32"/>
        <v>3.0984053540444517E-2</v>
      </c>
      <c r="R386" s="88">
        <v>19</v>
      </c>
      <c r="S386" s="89">
        <v>0.62</v>
      </c>
      <c r="T386" s="90">
        <v>118.4</v>
      </c>
      <c r="U386" s="35">
        <v>5.9</v>
      </c>
      <c r="V386" s="35">
        <v>7</v>
      </c>
      <c r="W386" s="11">
        <f t="shared" si="35"/>
        <v>41.300000000000004</v>
      </c>
      <c r="Y386" s="41"/>
    </row>
    <row r="387" spans="1:25" s="40" customFormat="1" x14ac:dyDescent="0.35">
      <c r="A387" s="19"/>
      <c r="B387" s="36">
        <v>2020</v>
      </c>
      <c r="C387" s="85" t="s">
        <v>37</v>
      </c>
      <c r="D387" s="85">
        <v>5</v>
      </c>
      <c r="E387" s="48" t="s">
        <v>96</v>
      </c>
      <c r="F387" s="22" t="s">
        <v>72</v>
      </c>
      <c r="G387" s="48">
        <v>35.700000000000003</v>
      </c>
      <c r="H387" s="48">
        <v>35.700000000000003</v>
      </c>
      <c r="I387" s="22" t="s">
        <v>78</v>
      </c>
      <c r="J387" s="22" t="s">
        <v>61</v>
      </c>
      <c r="K387" s="430">
        <v>16851</v>
      </c>
      <c r="L387" s="42">
        <v>2570</v>
      </c>
      <c r="M387" s="30">
        <f t="shared" si="33"/>
        <v>7.8516611778892651</v>
      </c>
      <c r="N387" s="74">
        <v>891</v>
      </c>
      <c r="O387" s="31">
        <v>459</v>
      </c>
      <c r="P387" s="411">
        <f t="shared" si="31"/>
        <v>6.1290502100605453</v>
      </c>
      <c r="Q387" s="412">
        <f t="shared" si="32"/>
        <v>0.17859922178988327</v>
      </c>
      <c r="R387" s="119">
        <v>22.9</v>
      </c>
      <c r="S387" s="120">
        <v>0.69</v>
      </c>
      <c r="T387" s="121">
        <v>145.4</v>
      </c>
      <c r="U387" s="35">
        <v>5.4</v>
      </c>
      <c r="V387" s="35">
        <v>9</v>
      </c>
      <c r="W387" s="36">
        <f t="shared" si="35"/>
        <v>48.6</v>
      </c>
      <c r="Y387" s="38"/>
    </row>
    <row r="388" spans="1:25" s="40" customFormat="1" x14ac:dyDescent="0.25">
      <c r="A388" s="19"/>
      <c r="B388" s="36">
        <v>2020</v>
      </c>
      <c r="C388" s="85" t="s">
        <v>39</v>
      </c>
      <c r="D388" s="85">
        <v>6</v>
      </c>
      <c r="E388" s="48" t="s">
        <v>96</v>
      </c>
      <c r="F388" s="22" t="s">
        <v>72</v>
      </c>
      <c r="G388" s="48">
        <v>35.700000000000003</v>
      </c>
      <c r="H388" s="48">
        <v>35.700000000000003</v>
      </c>
      <c r="I388" s="22" t="s">
        <v>78</v>
      </c>
      <c r="J388" s="22" t="s">
        <v>61</v>
      </c>
      <c r="K388" s="36"/>
      <c r="L388" s="42"/>
      <c r="M388" s="30"/>
      <c r="N388" s="74"/>
      <c r="O388" s="31"/>
      <c r="P388" s="411"/>
      <c r="Q388" s="412"/>
      <c r="R388" s="119">
        <v>25.5</v>
      </c>
      <c r="S388" s="120">
        <v>0.75</v>
      </c>
      <c r="T388" s="121">
        <v>134.69999999999999</v>
      </c>
      <c r="U388" s="35">
        <v>4.2</v>
      </c>
      <c r="V388" s="35">
        <v>10</v>
      </c>
      <c r="W388" s="36">
        <f t="shared" si="35"/>
        <v>42</v>
      </c>
      <c r="Y388" s="38"/>
    </row>
    <row r="389" spans="1:25" s="40" customFormat="1" x14ac:dyDescent="0.25">
      <c r="A389" s="19"/>
      <c r="B389" s="36">
        <v>2020</v>
      </c>
      <c r="C389" s="85" t="s">
        <v>40</v>
      </c>
      <c r="D389" s="85">
        <v>7</v>
      </c>
      <c r="E389" s="48" t="s">
        <v>96</v>
      </c>
      <c r="F389" s="22" t="s">
        <v>72</v>
      </c>
      <c r="G389" s="48">
        <v>35.700000000000003</v>
      </c>
      <c r="H389" s="48">
        <v>35.700000000000003</v>
      </c>
      <c r="I389" s="22" t="s">
        <v>78</v>
      </c>
      <c r="J389" s="22" t="s">
        <v>61</v>
      </c>
      <c r="K389" s="36"/>
      <c r="L389" s="42"/>
      <c r="M389" s="30"/>
      <c r="N389" s="74"/>
      <c r="O389" s="31"/>
      <c r="P389" s="411"/>
      <c r="Q389" s="412"/>
      <c r="R389" s="119">
        <v>29.2</v>
      </c>
      <c r="S389" s="120">
        <v>0.77</v>
      </c>
      <c r="T389" s="121"/>
      <c r="U389" s="35">
        <v>4.7</v>
      </c>
      <c r="V389" s="35">
        <v>10</v>
      </c>
      <c r="W389" s="36">
        <f t="shared" si="35"/>
        <v>47</v>
      </c>
      <c r="Y389" s="38"/>
    </row>
    <row r="390" spans="1:25" s="40" customFormat="1" x14ac:dyDescent="0.25">
      <c r="A390" s="19"/>
      <c r="B390" s="36">
        <v>2020</v>
      </c>
      <c r="C390" s="85" t="s">
        <v>41</v>
      </c>
      <c r="D390" s="85">
        <v>8</v>
      </c>
      <c r="E390" s="48" t="s">
        <v>96</v>
      </c>
      <c r="F390" s="22" t="s">
        <v>72</v>
      </c>
      <c r="G390" s="48">
        <v>35.700000000000003</v>
      </c>
      <c r="H390" s="48">
        <v>35.700000000000003</v>
      </c>
      <c r="I390" s="22" t="s">
        <v>78</v>
      </c>
      <c r="J390" s="22" t="s">
        <v>61</v>
      </c>
      <c r="K390" s="36"/>
      <c r="L390" s="42"/>
      <c r="M390" s="30"/>
      <c r="N390" s="74"/>
      <c r="O390" s="31"/>
      <c r="P390" s="411"/>
      <c r="Q390" s="412"/>
      <c r="R390" s="119">
        <v>30.8</v>
      </c>
      <c r="S390" s="120">
        <v>0.73</v>
      </c>
      <c r="T390" s="121"/>
      <c r="U390" s="35">
        <v>5.5</v>
      </c>
      <c r="V390" s="35">
        <v>10</v>
      </c>
      <c r="W390" s="36">
        <f t="shared" si="35"/>
        <v>55</v>
      </c>
      <c r="Y390" s="38"/>
    </row>
    <row r="391" spans="1:25" s="40" customFormat="1" x14ac:dyDescent="0.25">
      <c r="A391" s="19"/>
      <c r="B391" s="36">
        <v>2020</v>
      </c>
      <c r="C391" s="85" t="s">
        <v>42</v>
      </c>
      <c r="D391" s="85">
        <v>9</v>
      </c>
      <c r="E391" s="48" t="s">
        <v>96</v>
      </c>
      <c r="F391" s="22" t="s">
        <v>72</v>
      </c>
      <c r="G391" s="48">
        <v>35.700000000000003</v>
      </c>
      <c r="H391" s="48">
        <v>35.700000000000003</v>
      </c>
      <c r="I391" s="22" t="s">
        <v>78</v>
      </c>
      <c r="J391" s="22" t="s">
        <v>61</v>
      </c>
      <c r="K391" s="36"/>
      <c r="L391" s="42"/>
      <c r="M391" s="30"/>
      <c r="N391" s="74"/>
      <c r="O391" s="31"/>
      <c r="P391" s="411"/>
      <c r="Q391" s="412"/>
      <c r="R391" s="119">
        <v>26.9</v>
      </c>
      <c r="S391" s="120">
        <v>0.75</v>
      </c>
      <c r="T391" s="121"/>
      <c r="U391" s="35">
        <v>4</v>
      </c>
      <c r="V391" s="35">
        <v>8</v>
      </c>
      <c r="W391" s="36">
        <f t="shared" si="35"/>
        <v>32</v>
      </c>
      <c r="Y391" s="38"/>
    </row>
    <row r="392" spans="1:25" s="40" customFormat="1" x14ac:dyDescent="0.25">
      <c r="A392" s="19"/>
      <c r="B392" s="36">
        <v>2020</v>
      </c>
      <c r="C392" s="85" t="s">
        <v>44</v>
      </c>
      <c r="D392" s="85">
        <v>10</v>
      </c>
      <c r="E392" s="48" t="s">
        <v>96</v>
      </c>
      <c r="F392" s="22" t="s">
        <v>72</v>
      </c>
      <c r="G392" s="48">
        <v>35.700000000000003</v>
      </c>
      <c r="H392" s="48">
        <v>35.700000000000003</v>
      </c>
      <c r="I392" s="22" t="s">
        <v>78</v>
      </c>
      <c r="J392" s="22" t="s">
        <v>61</v>
      </c>
      <c r="K392" s="36"/>
      <c r="L392" s="42"/>
      <c r="M392" s="30"/>
      <c r="N392" s="74"/>
      <c r="O392" s="31"/>
      <c r="P392" s="411"/>
      <c r="Q392" s="412"/>
      <c r="R392" s="119">
        <v>21.5</v>
      </c>
      <c r="S392" s="120">
        <v>0.68</v>
      </c>
      <c r="T392" s="121"/>
      <c r="U392" s="35">
        <v>4.2</v>
      </c>
      <c r="V392" s="35">
        <v>5</v>
      </c>
      <c r="W392" s="36">
        <f t="shared" si="35"/>
        <v>21</v>
      </c>
      <c r="Y392" s="38"/>
    </row>
    <row r="393" spans="1:25" s="40" customFormat="1" x14ac:dyDescent="0.25">
      <c r="A393" s="19"/>
      <c r="B393" s="36">
        <v>2020</v>
      </c>
      <c r="C393" s="85" t="s">
        <v>70</v>
      </c>
      <c r="D393" s="85">
        <v>11</v>
      </c>
      <c r="E393" s="48" t="s">
        <v>96</v>
      </c>
      <c r="F393" s="22" t="s">
        <v>72</v>
      </c>
      <c r="G393" s="48">
        <v>35.700000000000003</v>
      </c>
      <c r="H393" s="48">
        <v>35.700000000000003</v>
      </c>
      <c r="I393" s="22" t="s">
        <v>78</v>
      </c>
      <c r="J393" s="22" t="s">
        <v>61</v>
      </c>
      <c r="K393" s="36"/>
      <c r="L393" s="42"/>
      <c r="M393" s="30"/>
      <c r="N393" s="74"/>
      <c r="O393" s="31"/>
      <c r="P393" s="411"/>
      <c r="Q393" s="412"/>
      <c r="R393" s="119">
        <v>16.3</v>
      </c>
      <c r="S393" s="120">
        <v>0.65</v>
      </c>
      <c r="T393" s="121"/>
      <c r="U393" s="35">
        <v>4.9000000000000004</v>
      </c>
      <c r="V393" s="35">
        <v>3</v>
      </c>
      <c r="W393" s="36">
        <f>U393*V393</f>
        <v>14.700000000000001</v>
      </c>
      <c r="Y393" s="38"/>
    </row>
    <row r="394" spans="1:25" s="40" customFormat="1" x14ac:dyDescent="0.25">
      <c r="A394" s="19"/>
      <c r="B394" s="36">
        <v>2020</v>
      </c>
      <c r="C394" s="85" t="s">
        <v>46</v>
      </c>
      <c r="D394" s="85">
        <v>12</v>
      </c>
      <c r="E394" s="48" t="s">
        <v>96</v>
      </c>
      <c r="F394" s="22" t="s">
        <v>72</v>
      </c>
      <c r="G394" s="48">
        <v>35.700000000000003</v>
      </c>
      <c r="H394" s="48">
        <v>35.700000000000003</v>
      </c>
      <c r="I394" s="22" t="s">
        <v>78</v>
      </c>
      <c r="J394" s="22" t="s">
        <v>61</v>
      </c>
      <c r="K394" s="36"/>
      <c r="L394" s="42"/>
      <c r="M394" s="30"/>
      <c r="N394" s="74"/>
      <c r="O394" s="31"/>
      <c r="P394" s="411"/>
      <c r="Q394" s="412"/>
      <c r="R394" s="119">
        <v>11.9</v>
      </c>
      <c r="S394" s="120">
        <v>0.56000000000000005</v>
      </c>
      <c r="T394" s="121"/>
      <c r="U394" s="35">
        <v>5.7</v>
      </c>
      <c r="V394" s="35">
        <v>2</v>
      </c>
      <c r="W394" s="36">
        <f>U394*V394</f>
        <v>11.4</v>
      </c>
      <c r="Y394" s="38"/>
    </row>
    <row r="395" spans="1:25" x14ac:dyDescent="0.25">
      <c r="B395" s="36">
        <v>2020</v>
      </c>
      <c r="F395" s="22" t="s">
        <v>72</v>
      </c>
      <c r="I395" s="22"/>
      <c r="M395" s="30"/>
      <c r="N395" s="74"/>
      <c r="O395" s="31"/>
      <c r="P395" s="411"/>
      <c r="Q395" s="412"/>
    </row>
    <row r="396" spans="1:25" s="126" customFormat="1" x14ac:dyDescent="0.25">
      <c r="A396" s="11">
        <v>4</v>
      </c>
      <c r="B396" s="36">
        <v>2020</v>
      </c>
      <c r="C396" s="124" t="s">
        <v>22</v>
      </c>
      <c r="D396" s="124">
        <v>1</v>
      </c>
      <c r="E396" s="124" t="s">
        <v>97</v>
      </c>
      <c r="F396" s="22" t="s">
        <v>72</v>
      </c>
      <c r="G396" s="124">
        <v>1.27</v>
      </c>
      <c r="H396" s="124">
        <v>1.27</v>
      </c>
      <c r="I396" s="22" t="s">
        <v>58</v>
      </c>
      <c r="J396" s="125" t="s">
        <v>90</v>
      </c>
      <c r="K396" s="36">
        <v>16</v>
      </c>
      <c r="L396" s="42">
        <v>16</v>
      </c>
      <c r="M396" s="30">
        <f t="shared" si="33"/>
        <v>2.7725887222397811</v>
      </c>
      <c r="N396" s="74">
        <v>0</v>
      </c>
      <c r="O396" s="31">
        <v>0</v>
      </c>
      <c r="P396" s="411"/>
      <c r="Q396" s="412">
        <f t="shared" ref="Q396:Q471" si="36">O396/L396</f>
        <v>0</v>
      </c>
      <c r="R396" s="88">
        <v>30.1</v>
      </c>
      <c r="S396" s="127">
        <v>0.84699999999999998</v>
      </c>
      <c r="T396" s="128">
        <v>243.2</v>
      </c>
      <c r="U396" s="129">
        <v>5.6</v>
      </c>
      <c r="V396" s="129">
        <v>12</v>
      </c>
      <c r="W396" s="126">
        <f t="shared" ref="W396:W484" si="37">U396*V396</f>
        <v>67.199999999999989</v>
      </c>
      <c r="Y396" s="38"/>
    </row>
    <row r="397" spans="1:25" s="126" customFormat="1" x14ac:dyDescent="0.25">
      <c r="A397" s="130"/>
      <c r="B397" s="36">
        <v>2020</v>
      </c>
      <c r="C397" s="124" t="s">
        <v>28</v>
      </c>
      <c r="D397" s="124">
        <v>2</v>
      </c>
      <c r="E397" s="124" t="s">
        <v>98</v>
      </c>
      <c r="F397" s="22" t="s">
        <v>72</v>
      </c>
      <c r="G397" s="124">
        <v>1.27</v>
      </c>
      <c r="H397" s="124">
        <v>1.27</v>
      </c>
      <c r="I397" s="22" t="s">
        <v>58</v>
      </c>
      <c r="J397" s="125" t="s">
        <v>90</v>
      </c>
      <c r="K397" s="36">
        <v>102</v>
      </c>
      <c r="L397" s="42">
        <v>86</v>
      </c>
      <c r="M397" s="30">
        <f t="shared" si="33"/>
        <v>4.4543472962535073</v>
      </c>
      <c r="N397" s="74">
        <v>0</v>
      </c>
      <c r="O397" s="31">
        <v>0</v>
      </c>
      <c r="P397" s="411"/>
      <c r="Q397" s="412">
        <f t="shared" si="36"/>
        <v>0</v>
      </c>
      <c r="R397" s="88">
        <v>31.2</v>
      </c>
      <c r="S397" s="127">
        <v>0.82799999999999996</v>
      </c>
      <c r="T397" s="128">
        <v>159.9</v>
      </c>
      <c r="U397" s="129">
        <v>6.5</v>
      </c>
      <c r="V397" s="129">
        <v>12</v>
      </c>
      <c r="W397" s="126">
        <f t="shared" si="37"/>
        <v>78</v>
      </c>
      <c r="Y397" s="38"/>
    </row>
    <row r="398" spans="1:25" s="126" customFormat="1" x14ac:dyDescent="0.25">
      <c r="A398" s="130"/>
      <c r="B398" s="36">
        <v>2020</v>
      </c>
      <c r="C398" s="124" t="s">
        <v>32</v>
      </c>
      <c r="D398" s="124">
        <v>3</v>
      </c>
      <c r="E398" s="124" t="s">
        <v>98</v>
      </c>
      <c r="F398" s="22" t="s">
        <v>72</v>
      </c>
      <c r="G398" s="124">
        <v>1.27</v>
      </c>
      <c r="H398" s="124">
        <v>1.27</v>
      </c>
      <c r="I398" s="22" t="s">
        <v>58</v>
      </c>
      <c r="J398" s="125" t="s">
        <v>90</v>
      </c>
      <c r="K398" s="36">
        <v>926</v>
      </c>
      <c r="L398" s="42">
        <v>824</v>
      </c>
      <c r="M398" s="30">
        <f t="shared" si="33"/>
        <v>6.7141705299094721</v>
      </c>
      <c r="N398" s="36">
        <v>3</v>
      </c>
      <c r="O398" s="31">
        <v>3</v>
      </c>
      <c r="P398" s="411">
        <f t="shared" ref="P398:P473" si="38">LN(O398)</f>
        <v>1.0986122886681098</v>
      </c>
      <c r="Q398" s="412">
        <f t="shared" si="36"/>
        <v>3.6407766990291263E-3</v>
      </c>
      <c r="R398" s="88">
        <v>31.6</v>
      </c>
      <c r="S398" s="127">
        <v>0.83799999999999997</v>
      </c>
      <c r="T398" s="128">
        <v>185.7</v>
      </c>
      <c r="U398" s="129">
        <v>6.2</v>
      </c>
      <c r="V398" s="129">
        <v>12</v>
      </c>
      <c r="W398" s="126">
        <f t="shared" si="37"/>
        <v>74.400000000000006</v>
      </c>
      <c r="Y398" s="38"/>
    </row>
    <row r="399" spans="1:25" s="130" customFormat="1" x14ac:dyDescent="0.25">
      <c r="B399" s="36">
        <v>2020</v>
      </c>
      <c r="C399" s="131" t="s">
        <v>35</v>
      </c>
      <c r="D399" s="131">
        <v>4</v>
      </c>
      <c r="E399" s="131" t="s">
        <v>98</v>
      </c>
      <c r="F399" s="22" t="s">
        <v>72</v>
      </c>
      <c r="G399" s="131">
        <v>1.27</v>
      </c>
      <c r="H399" s="131">
        <v>1.27</v>
      </c>
      <c r="I399" s="22" t="s">
        <v>58</v>
      </c>
      <c r="J399" s="125" t="s">
        <v>90</v>
      </c>
      <c r="K399" s="11">
        <v>16169</v>
      </c>
      <c r="L399" s="14">
        <v>15243</v>
      </c>
      <c r="M399" s="117">
        <f t="shared" si="33"/>
        <v>9.6318756602618407</v>
      </c>
      <c r="N399" s="11">
        <v>15</v>
      </c>
      <c r="O399" s="123">
        <v>12</v>
      </c>
      <c r="P399" s="411">
        <f t="shared" si="38"/>
        <v>2.4849066497880004</v>
      </c>
      <c r="Q399" s="412">
        <f t="shared" si="36"/>
        <v>7.8724660499901596E-4</v>
      </c>
      <c r="R399" s="88">
        <v>31.7</v>
      </c>
      <c r="S399" s="127">
        <v>0.84799999999999998</v>
      </c>
      <c r="T399" s="128">
        <v>178.9</v>
      </c>
      <c r="U399" s="129">
        <v>5.8</v>
      </c>
      <c r="V399" s="129">
        <v>12</v>
      </c>
      <c r="W399" s="130">
        <f t="shared" si="37"/>
        <v>69.599999999999994</v>
      </c>
      <c r="Y399" s="41"/>
    </row>
    <row r="400" spans="1:25" s="126" customFormat="1" x14ac:dyDescent="0.35">
      <c r="A400" s="130"/>
      <c r="B400" s="36">
        <v>2020</v>
      </c>
      <c r="C400" s="124" t="s">
        <v>37</v>
      </c>
      <c r="D400" s="124">
        <v>5</v>
      </c>
      <c r="E400" s="124" t="s">
        <v>98</v>
      </c>
      <c r="F400" s="22" t="s">
        <v>72</v>
      </c>
      <c r="G400" s="124">
        <v>1.27</v>
      </c>
      <c r="H400" s="124">
        <v>1.27</v>
      </c>
      <c r="I400" s="22" t="s">
        <v>58</v>
      </c>
      <c r="J400" s="125" t="s">
        <v>90</v>
      </c>
      <c r="K400" s="430">
        <v>34366</v>
      </c>
      <c r="L400" s="42">
        <v>18197</v>
      </c>
      <c r="M400" s="30">
        <f t="shared" si="33"/>
        <v>9.8090120243132422</v>
      </c>
      <c r="N400" s="74">
        <v>23</v>
      </c>
      <c r="O400" s="31">
        <v>8</v>
      </c>
      <c r="P400" s="411">
        <f t="shared" si="38"/>
        <v>2.0794415416798357</v>
      </c>
      <c r="Q400" s="412">
        <f t="shared" si="36"/>
        <v>4.3963290652305326E-4</v>
      </c>
      <c r="R400" s="88">
        <v>31.6</v>
      </c>
      <c r="S400" s="127">
        <v>0.84399999999999997</v>
      </c>
      <c r="T400" s="128">
        <v>171.3</v>
      </c>
      <c r="U400" s="129">
        <v>5.8</v>
      </c>
      <c r="V400" s="129">
        <v>12</v>
      </c>
      <c r="W400" s="126">
        <f t="shared" si="37"/>
        <v>69.599999999999994</v>
      </c>
      <c r="Y400" s="38"/>
    </row>
    <row r="401" spans="1:25" s="126" customFormat="1" x14ac:dyDescent="0.25">
      <c r="A401" s="130"/>
      <c r="B401" s="36">
        <v>2020</v>
      </c>
      <c r="C401" s="124" t="s">
        <v>39</v>
      </c>
      <c r="D401" s="124">
        <v>6</v>
      </c>
      <c r="E401" s="124" t="s">
        <v>98</v>
      </c>
      <c r="F401" s="22" t="s">
        <v>72</v>
      </c>
      <c r="G401" s="124">
        <v>1.27</v>
      </c>
      <c r="H401" s="124">
        <v>1.27</v>
      </c>
      <c r="I401" s="22" t="s">
        <v>58</v>
      </c>
      <c r="J401" s="125" t="s">
        <v>90</v>
      </c>
      <c r="K401" s="36"/>
      <c r="L401" s="42"/>
      <c r="M401" s="30"/>
      <c r="N401" s="74"/>
      <c r="O401" s="31"/>
      <c r="P401" s="411"/>
      <c r="Q401" s="412"/>
      <c r="R401" s="88">
        <v>31.3</v>
      </c>
      <c r="S401" s="127">
        <v>0.83</v>
      </c>
      <c r="T401" s="128">
        <v>162.1</v>
      </c>
      <c r="U401" s="129">
        <v>5.9</v>
      </c>
      <c r="V401" s="129">
        <v>11</v>
      </c>
      <c r="W401" s="126">
        <f t="shared" si="37"/>
        <v>64.900000000000006</v>
      </c>
      <c r="Y401" s="38"/>
    </row>
    <row r="402" spans="1:25" s="126" customFormat="1" x14ac:dyDescent="0.25">
      <c r="A402" s="130"/>
      <c r="B402" s="36">
        <v>2020</v>
      </c>
      <c r="C402" s="124" t="s">
        <v>40</v>
      </c>
      <c r="D402" s="124">
        <v>7</v>
      </c>
      <c r="E402" s="124" t="s">
        <v>98</v>
      </c>
      <c r="F402" s="22" t="s">
        <v>72</v>
      </c>
      <c r="G402" s="124">
        <v>1.27</v>
      </c>
      <c r="H402" s="124">
        <v>1.27</v>
      </c>
      <c r="I402" s="22" t="s">
        <v>58</v>
      </c>
      <c r="J402" s="125" t="s">
        <v>90</v>
      </c>
      <c r="K402" s="36"/>
      <c r="L402" s="42"/>
      <c r="M402" s="30"/>
      <c r="N402" s="74"/>
      <c r="O402" s="31"/>
      <c r="P402" s="411"/>
      <c r="Q402" s="412"/>
      <c r="R402" s="88">
        <v>30.9</v>
      </c>
      <c r="S402" s="127">
        <v>0.82799999999999996</v>
      </c>
      <c r="T402" s="128"/>
      <c r="U402" s="129">
        <v>6.1</v>
      </c>
      <c r="V402" s="129">
        <v>11</v>
      </c>
      <c r="W402" s="126">
        <f t="shared" si="37"/>
        <v>67.099999999999994</v>
      </c>
      <c r="Y402" s="38"/>
    </row>
    <row r="403" spans="1:25" s="126" customFormat="1" x14ac:dyDescent="0.25">
      <c r="A403" s="130"/>
      <c r="B403" s="36">
        <v>2020</v>
      </c>
      <c r="C403" s="124" t="s">
        <v>41</v>
      </c>
      <c r="D403" s="124">
        <v>8</v>
      </c>
      <c r="E403" s="124" t="s">
        <v>98</v>
      </c>
      <c r="F403" s="22" t="s">
        <v>72</v>
      </c>
      <c r="G403" s="124">
        <v>1.27</v>
      </c>
      <c r="H403" s="124">
        <v>1.27</v>
      </c>
      <c r="I403" s="22" t="s">
        <v>58</v>
      </c>
      <c r="J403" s="125" t="s">
        <v>90</v>
      </c>
      <c r="K403" s="36"/>
      <c r="L403" s="42"/>
      <c r="M403" s="30"/>
      <c r="N403" s="74"/>
      <c r="O403" s="31"/>
      <c r="P403" s="411"/>
      <c r="Q403" s="412"/>
      <c r="R403" s="88">
        <v>30.9</v>
      </c>
      <c r="S403" s="127">
        <v>0.83</v>
      </c>
      <c r="T403" s="128"/>
      <c r="U403" s="129">
        <v>5.8</v>
      </c>
      <c r="V403" s="129">
        <v>12</v>
      </c>
      <c r="W403" s="126">
        <f t="shared" si="37"/>
        <v>69.599999999999994</v>
      </c>
      <c r="Y403" s="38"/>
    </row>
    <row r="404" spans="1:25" s="126" customFormat="1" x14ac:dyDescent="0.25">
      <c r="A404" s="130"/>
      <c r="B404" s="36">
        <v>2020</v>
      </c>
      <c r="C404" s="124" t="s">
        <v>42</v>
      </c>
      <c r="D404" s="124">
        <v>9</v>
      </c>
      <c r="E404" s="124" t="s">
        <v>98</v>
      </c>
      <c r="F404" s="22" t="s">
        <v>72</v>
      </c>
      <c r="G404" s="124">
        <v>1.27</v>
      </c>
      <c r="H404" s="124">
        <v>1.27</v>
      </c>
      <c r="I404" s="22" t="s">
        <v>58</v>
      </c>
      <c r="J404" s="125" t="s">
        <v>90</v>
      </c>
      <c r="K404" s="36"/>
      <c r="L404" s="42"/>
      <c r="M404" s="30"/>
      <c r="N404" s="74"/>
      <c r="O404" s="31"/>
      <c r="P404" s="411"/>
      <c r="Q404" s="412"/>
      <c r="R404" s="88">
        <v>30.9</v>
      </c>
      <c r="S404" s="127">
        <v>0.83399999999999996</v>
      </c>
      <c r="T404" s="128"/>
      <c r="U404" s="129">
        <v>5.2</v>
      </c>
      <c r="V404" s="129">
        <v>12</v>
      </c>
      <c r="W404" s="126">
        <f t="shared" si="37"/>
        <v>62.400000000000006</v>
      </c>
      <c r="Y404" s="38"/>
    </row>
    <row r="405" spans="1:25" s="126" customFormat="1" x14ac:dyDescent="0.25">
      <c r="A405" s="130"/>
      <c r="B405" s="36">
        <v>2020</v>
      </c>
      <c r="C405" s="124" t="s">
        <v>44</v>
      </c>
      <c r="D405" s="124">
        <v>10</v>
      </c>
      <c r="E405" s="124" t="s">
        <v>98</v>
      </c>
      <c r="F405" s="22" t="s">
        <v>72</v>
      </c>
      <c r="G405" s="124">
        <v>1.27</v>
      </c>
      <c r="H405" s="124">
        <v>1.27</v>
      </c>
      <c r="I405" s="22" t="s">
        <v>58</v>
      </c>
      <c r="J405" s="125" t="s">
        <v>90</v>
      </c>
      <c r="K405" s="36"/>
      <c r="L405" s="42"/>
      <c r="M405" s="30"/>
      <c r="N405" s="74"/>
      <c r="O405" s="31"/>
      <c r="P405" s="411"/>
      <c r="Q405" s="412"/>
      <c r="R405" s="88">
        <v>31.1</v>
      </c>
      <c r="S405" s="127">
        <v>0.84099999999999997</v>
      </c>
      <c r="T405" s="128"/>
      <c r="U405" s="129">
        <v>5</v>
      </c>
      <c r="V405" s="129">
        <v>12</v>
      </c>
      <c r="W405" s="126">
        <f t="shared" si="37"/>
        <v>60</v>
      </c>
      <c r="Y405" s="38"/>
    </row>
    <row r="406" spans="1:25" s="126" customFormat="1" x14ac:dyDescent="0.25">
      <c r="A406" s="130"/>
      <c r="B406" s="36">
        <v>2020</v>
      </c>
      <c r="C406" s="124" t="s">
        <v>70</v>
      </c>
      <c r="D406" s="124">
        <v>11</v>
      </c>
      <c r="E406" s="124" t="s">
        <v>98</v>
      </c>
      <c r="F406" s="22" t="s">
        <v>72</v>
      </c>
      <c r="G406" s="124">
        <v>1.27</v>
      </c>
      <c r="H406" s="124">
        <v>1.27</v>
      </c>
      <c r="I406" s="22" t="s">
        <v>58</v>
      </c>
      <c r="J406" s="125" t="s">
        <v>90</v>
      </c>
      <c r="K406" s="36"/>
      <c r="L406" s="42"/>
      <c r="M406" s="30"/>
      <c r="N406" s="74"/>
      <c r="O406" s="31"/>
      <c r="P406" s="411"/>
      <c r="Q406" s="412"/>
      <c r="R406" s="88">
        <v>30.6</v>
      </c>
      <c r="S406" s="127">
        <v>0.86399999999999999</v>
      </c>
      <c r="T406" s="128"/>
      <c r="U406" s="129">
        <v>4.3</v>
      </c>
      <c r="V406" s="129">
        <v>12</v>
      </c>
      <c r="W406" s="126">
        <f t="shared" si="37"/>
        <v>51.599999999999994</v>
      </c>
      <c r="Y406" s="38"/>
    </row>
    <row r="407" spans="1:25" s="126" customFormat="1" x14ac:dyDescent="0.25">
      <c r="A407" s="130"/>
      <c r="B407" s="36">
        <v>2020</v>
      </c>
      <c r="C407" s="124" t="s">
        <v>46</v>
      </c>
      <c r="D407" s="124">
        <v>12</v>
      </c>
      <c r="E407" s="124" t="s">
        <v>98</v>
      </c>
      <c r="F407" s="22" t="s">
        <v>72</v>
      </c>
      <c r="G407" s="124">
        <v>1.27</v>
      </c>
      <c r="H407" s="124">
        <v>1.27</v>
      </c>
      <c r="I407" s="22" t="s">
        <v>58</v>
      </c>
      <c r="J407" s="125" t="s">
        <v>90</v>
      </c>
      <c r="K407" s="36"/>
      <c r="L407" s="42"/>
      <c r="M407" s="30"/>
      <c r="N407" s="74"/>
      <c r="O407" s="31"/>
      <c r="P407" s="411"/>
      <c r="Q407" s="412"/>
      <c r="R407" s="88">
        <v>30</v>
      </c>
      <c r="S407" s="127">
        <v>0.86899999999999999</v>
      </c>
      <c r="T407" s="128"/>
      <c r="U407" s="129">
        <v>4.3</v>
      </c>
      <c r="V407" s="129">
        <v>12</v>
      </c>
      <c r="W407" s="126">
        <f t="shared" si="37"/>
        <v>51.599999999999994</v>
      </c>
      <c r="Y407" s="38"/>
    </row>
    <row r="408" spans="1:25" x14ac:dyDescent="0.25">
      <c r="B408" s="36">
        <v>2020</v>
      </c>
      <c r="C408" s="85"/>
      <c r="D408" s="85"/>
      <c r="E408" s="2"/>
      <c r="F408" s="22" t="s">
        <v>72</v>
      </c>
      <c r="G408" s="2"/>
      <c r="H408" s="2"/>
      <c r="I408" s="22" t="s">
        <v>58</v>
      </c>
      <c r="J408" s="2"/>
      <c r="L408" s="42"/>
      <c r="M408" s="30"/>
      <c r="N408" s="74"/>
      <c r="O408" s="31"/>
      <c r="P408" s="411"/>
      <c r="Q408" s="412"/>
      <c r="R408" s="88"/>
      <c r="S408" s="89"/>
      <c r="T408" s="90"/>
      <c r="U408" s="35"/>
      <c r="V408" s="35"/>
      <c r="W408" s="126"/>
    </row>
    <row r="409" spans="1:25" s="133" customFormat="1" x14ac:dyDescent="0.25">
      <c r="A409" s="11">
        <v>5</v>
      </c>
      <c r="B409" s="36">
        <v>2020</v>
      </c>
      <c r="C409" s="132" t="s">
        <v>22</v>
      </c>
      <c r="D409" s="132">
        <v>1</v>
      </c>
      <c r="E409" s="133" t="s">
        <v>99</v>
      </c>
      <c r="F409" s="22" t="s">
        <v>72</v>
      </c>
      <c r="G409" s="132">
        <v>3.18</v>
      </c>
      <c r="H409" s="132">
        <v>3.18</v>
      </c>
      <c r="I409" s="22" t="s">
        <v>58</v>
      </c>
      <c r="J409" s="125" t="s">
        <v>90</v>
      </c>
      <c r="K409" s="36">
        <v>8</v>
      </c>
      <c r="L409" s="42">
        <v>8</v>
      </c>
      <c r="M409" s="30">
        <f t="shared" si="33"/>
        <v>2.0794415416798357</v>
      </c>
      <c r="N409" s="74">
        <v>0</v>
      </c>
      <c r="O409" s="31">
        <v>0</v>
      </c>
      <c r="P409" s="411"/>
      <c r="Q409" s="412">
        <f t="shared" si="36"/>
        <v>0</v>
      </c>
      <c r="R409" s="88">
        <v>31</v>
      </c>
      <c r="S409" s="134">
        <v>0.8</v>
      </c>
      <c r="T409" s="135">
        <v>147</v>
      </c>
      <c r="U409" s="136">
        <v>6</v>
      </c>
      <c r="V409" s="136">
        <v>12</v>
      </c>
      <c r="W409" s="126">
        <f t="shared" si="37"/>
        <v>72</v>
      </c>
      <c r="Y409" s="38"/>
    </row>
    <row r="410" spans="1:25" s="133" customFormat="1" x14ac:dyDescent="0.25">
      <c r="A410" s="137"/>
      <c r="B410" s="36">
        <v>2020</v>
      </c>
      <c r="C410" s="132" t="s">
        <v>28</v>
      </c>
      <c r="D410" s="132">
        <v>2</v>
      </c>
      <c r="E410" s="133" t="s">
        <v>99</v>
      </c>
      <c r="F410" s="22" t="s">
        <v>72</v>
      </c>
      <c r="G410" s="132">
        <v>3.18</v>
      </c>
      <c r="H410" s="132">
        <v>3.18</v>
      </c>
      <c r="I410" s="22" t="s">
        <v>58</v>
      </c>
      <c r="J410" s="125" t="s">
        <v>90</v>
      </c>
      <c r="K410" s="36">
        <v>24</v>
      </c>
      <c r="L410" s="42">
        <v>16</v>
      </c>
      <c r="M410" s="30">
        <f t="shared" si="33"/>
        <v>2.7725887222397811</v>
      </c>
      <c r="N410" s="74">
        <v>0</v>
      </c>
      <c r="O410" s="31">
        <v>0</v>
      </c>
      <c r="P410" s="411"/>
      <c r="Q410" s="412">
        <f t="shared" si="36"/>
        <v>0</v>
      </c>
      <c r="R410" s="88">
        <v>32</v>
      </c>
      <c r="S410" s="134">
        <v>0.8</v>
      </c>
      <c r="T410" s="135">
        <v>137</v>
      </c>
      <c r="U410" s="136">
        <v>7</v>
      </c>
      <c r="V410" s="136">
        <v>12</v>
      </c>
      <c r="W410" s="126">
        <f t="shared" si="37"/>
        <v>84</v>
      </c>
      <c r="Y410" s="38"/>
    </row>
    <row r="411" spans="1:25" s="133" customFormat="1" x14ac:dyDescent="0.25">
      <c r="A411" s="137"/>
      <c r="B411" s="36">
        <v>2020</v>
      </c>
      <c r="C411" s="132" t="s">
        <v>32</v>
      </c>
      <c r="D411" s="132">
        <v>3</v>
      </c>
      <c r="E411" s="133" t="s">
        <v>99</v>
      </c>
      <c r="F411" s="22" t="s">
        <v>72</v>
      </c>
      <c r="G411" s="132">
        <v>3.18</v>
      </c>
      <c r="H411" s="132">
        <v>3.18</v>
      </c>
      <c r="I411" s="22" t="s">
        <v>58</v>
      </c>
      <c r="J411" s="125" t="s">
        <v>90</v>
      </c>
      <c r="K411" s="36">
        <v>2766</v>
      </c>
      <c r="L411" s="42">
        <v>2742</v>
      </c>
      <c r="M411" s="30">
        <f t="shared" si="33"/>
        <v>7.9164428601222596</v>
      </c>
      <c r="N411" s="36">
        <v>43</v>
      </c>
      <c r="O411" s="31">
        <v>43</v>
      </c>
      <c r="P411" s="411">
        <f t="shared" si="38"/>
        <v>3.7612001156935624</v>
      </c>
      <c r="Q411" s="412">
        <f t="shared" si="36"/>
        <v>1.5681983953318747E-2</v>
      </c>
      <c r="R411" s="88">
        <v>33</v>
      </c>
      <c r="S411" s="134">
        <v>0.8</v>
      </c>
      <c r="T411" s="135">
        <v>218</v>
      </c>
      <c r="U411" s="136">
        <v>7</v>
      </c>
      <c r="V411" s="136">
        <v>12</v>
      </c>
      <c r="W411" s="126">
        <f t="shared" si="37"/>
        <v>84</v>
      </c>
      <c r="Y411" s="38"/>
    </row>
    <row r="412" spans="1:25" s="137" customFormat="1" x14ac:dyDescent="0.25">
      <c r="B412" s="36">
        <v>2020</v>
      </c>
      <c r="C412" s="138" t="s">
        <v>35</v>
      </c>
      <c r="D412" s="138">
        <v>4</v>
      </c>
      <c r="E412" s="137" t="s">
        <v>99</v>
      </c>
      <c r="F412" s="22" t="s">
        <v>72</v>
      </c>
      <c r="G412" s="138">
        <v>3.18</v>
      </c>
      <c r="H412" s="138">
        <v>3.18</v>
      </c>
      <c r="I412" s="22" t="s">
        <v>58</v>
      </c>
      <c r="J412" s="125" t="s">
        <v>90</v>
      </c>
      <c r="K412" s="11">
        <v>6002</v>
      </c>
      <c r="L412" s="14">
        <v>3236</v>
      </c>
      <c r="M412" s="117">
        <f t="shared" si="33"/>
        <v>8.0820932781783821</v>
      </c>
      <c r="N412" s="11">
        <v>102</v>
      </c>
      <c r="O412" s="123">
        <v>59</v>
      </c>
      <c r="P412" s="411">
        <f t="shared" si="38"/>
        <v>4.0775374439057197</v>
      </c>
      <c r="Q412" s="412">
        <f t="shared" si="36"/>
        <v>1.823238566131026E-2</v>
      </c>
      <c r="R412" s="88">
        <v>33</v>
      </c>
      <c r="S412" s="134">
        <v>0.8</v>
      </c>
      <c r="T412" s="135">
        <v>264</v>
      </c>
      <c r="U412" s="136">
        <v>7</v>
      </c>
      <c r="V412" s="136">
        <v>12</v>
      </c>
      <c r="W412" s="130">
        <f t="shared" si="37"/>
        <v>84</v>
      </c>
      <c r="Y412" s="41"/>
    </row>
    <row r="413" spans="1:25" s="133" customFormat="1" x14ac:dyDescent="0.25">
      <c r="A413" s="137"/>
      <c r="B413" s="36">
        <v>2020</v>
      </c>
      <c r="C413" s="132" t="s">
        <v>37</v>
      </c>
      <c r="D413" s="132">
        <v>5</v>
      </c>
      <c r="E413" s="133" t="s">
        <v>99</v>
      </c>
      <c r="F413" s="22" t="s">
        <v>72</v>
      </c>
      <c r="G413" s="132">
        <v>3.18</v>
      </c>
      <c r="H413" s="132">
        <v>3.18</v>
      </c>
      <c r="I413" s="22" t="s">
        <v>58</v>
      </c>
      <c r="J413" s="125" t="s">
        <v>90</v>
      </c>
      <c r="K413" s="36">
        <v>7762</v>
      </c>
      <c r="L413" s="42">
        <v>1760</v>
      </c>
      <c r="M413" s="30">
        <f t="shared" si="33"/>
        <v>7.4730690880321973</v>
      </c>
      <c r="N413" s="74">
        <v>115</v>
      </c>
      <c r="O413" s="31">
        <v>13</v>
      </c>
      <c r="P413" s="411">
        <f t="shared" si="38"/>
        <v>2.5649493574615367</v>
      </c>
      <c r="Q413" s="412">
        <f t="shared" si="36"/>
        <v>7.3863636363636362E-3</v>
      </c>
      <c r="R413" s="82">
        <v>33</v>
      </c>
      <c r="S413" s="139">
        <v>0.8</v>
      </c>
      <c r="T413" s="140">
        <v>209</v>
      </c>
      <c r="U413" s="136">
        <v>7</v>
      </c>
      <c r="V413" s="136">
        <v>12</v>
      </c>
      <c r="W413" s="126">
        <f t="shared" si="37"/>
        <v>84</v>
      </c>
      <c r="Y413" s="38"/>
    </row>
    <row r="414" spans="1:25" s="133" customFormat="1" x14ac:dyDescent="0.25">
      <c r="A414" s="137"/>
      <c r="B414" s="36">
        <v>2020</v>
      </c>
      <c r="C414" s="132" t="s">
        <v>39</v>
      </c>
      <c r="D414" s="132">
        <v>6</v>
      </c>
      <c r="E414" s="133" t="s">
        <v>99</v>
      </c>
      <c r="F414" s="22" t="s">
        <v>72</v>
      </c>
      <c r="G414" s="132">
        <v>3.18</v>
      </c>
      <c r="H414" s="132">
        <v>3.18</v>
      </c>
      <c r="I414" s="22" t="s">
        <v>58</v>
      </c>
      <c r="J414" s="125" t="s">
        <v>90</v>
      </c>
      <c r="K414" s="36"/>
      <c r="L414" s="42"/>
      <c r="M414" s="30"/>
      <c r="N414" s="74"/>
      <c r="O414" s="31"/>
      <c r="P414" s="411"/>
      <c r="Q414" s="412"/>
      <c r="R414" s="82">
        <v>32</v>
      </c>
      <c r="S414" s="139">
        <v>0.8</v>
      </c>
      <c r="T414" s="140">
        <v>130</v>
      </c>
      <c r="U414" s="136">
        <v>7</v>
      </c>
      <c r="V414" s="136">
        <v>12</v>
      </c>
      <c r="W414" s="126">
        <f t="shared" si="37"/>
        <v>84</v>
      </c>
      <c r="Y414" s="38"/>
    </row>
    <row r="415" spans="1:25" s="38" customFormat="1" x14ac:dyDescent="0.25">
      <c r="A415" s="41"/>
      <c r="B415" s="36">
        <v>2020</v>
      </c>
      <c r="F415" s="22" t="s">
        <v>72</v>
      </c>
      <c r="I415" s="22" t="s">
        <v>58</v>
      </c>
      <c r="J415" s="125" t="s">
        <v>90</v>
      </c>
      <c r="K415" s="36"/>
      <c r="M415" s="30"/>
      <c r="N415" s="74"/>
      <c r="O415" s="31"/>
      <c r="P415" s="411"/>
      <c r="Q415" s="412"/>
      <c r="R415" s="82"/>
      <c r="S415" s="110"/>
      <c r="T415" s="109"/>
      <c r="W415" s="126"/>
    </row>
    <row r="416" spans="1:25" s="77" customFormat="1" x14ac:dyDescent="0.25">
      <c r="A416" s="11">
        <v>6</v>
      </c>
      <c r="B416" s="36">
        <v>2020</v>
      </c>
      <c r="C416" s="78" t="s">
        <v>22</v>
      </c>
      <c r="D416" s="78">
        <v>1</v>
      </c>
      <c r="E416" s="77" t="s">
        <v>100</v>
      </c>
      <c r="F416" s="22" t="s">
        <v>72</v>
      </c>
      <c r="G416" s="77">
        <v>14.75</v>
      </c>
      <c r="H416" s="77">
        <v>14.75</v>
      </c>
      <c r="I416" s="22" t="s">
        <v>58</v>
      </c>
      <c r="J416" s="125" t="s">
        <v>90</v>
      </c>
      <c r="K416" s="36">
        <v>1</v>
      </c>
      <c r="L416" s="38">
        <v>1</v>
      </c>
      <c r="M416" s="30">
        <f t="shared" si="33"/>
        <v>0</v>
      </c>
      <c r="N416" s="74">
        <v>0</v>
      </c>
      <c r="O416" s="31">
        <v>0</v>
      </c>
      <c r="P416" s="411"/>
      <c r="Q416" s="412">
        <f t="shared" si="36"/>
        <v>0</v>
      </c>
      <c r="R416" s="82">
        <v>29.5</v>
      </c>
      <c r="S416" s="141">
        <v>0.72</v>
      </c>
      <c r="T416" s="142">
        <v>13.5</v>
      </c>
      <c r="U416" s="77">
        <v>5.5</v>
      </c>
      <c r="V416" s="77">
        <v>10</v>
      </c>
      <c r="W416" s="126">
        <f t="shared" si="37"/>
        <v>55</v>
      </c>
      <c r="Y416" s="38"/>
    </row>
    <row r="417" spans="1:25" s="77" customFormat="1" x14ac:dyDescent="0.25">
      <c r="A417" s="76"/>
      <c r="B417" s="36">
        <v>2020</v>
      </c>
      <c r="C417" s="78" t="s">
        <v>28</v>
      </c>
      <c r="D417" s="78">
        <v>2</v>
      </c>
      <c r="E417" s="77" t="s">
        <v>100</v>
      </c>
      <c r="F417" s="22" t="s">
        <v>72</v>
      </c>
      <c r="G417" s="77">
        <v>14.75</v>
      </c>
      <c r="H417" s="77">
        <v>14.75</v>
      </c>
      <c r="I417" s="22" t="s">
        <v>58</v>
      </c>
      <c r="J417" s="125" t="s">
        <v>90</v>
      </c>
      <c r="K417" s="36">
        <v>3</v>
      </c>
      <c r="L417" s="38">
        <v>2</v>
      </c>
      <c r="M417" s="30">
        <f t="shared" si="33"/>
        <v>0.69314718055994529</v>
      </c>
      <c r="N417" s="74">
        <v>1</v>
      </c>
      <c r="O417" s="31">
        <v>1</v>
      </c>
      <c r="P417" s="411">
        <f t="shared" si="38"/>
        <v>0</v>
      </c>
      <c r="Q417" s="412">
        <f t="shared" si="36"/>
        <v>0.5</v>
      </c>
      <c r="R417" s="82">
        <v>30.2</v>
      </c>
      <c r="S417" s="141">
        <v>0.73</v>
      </c>
      <c r="T417" s="142">
        <v>7.3</v>
      </c>
      <c r="U417" s="77">
        <v>7.1</v>
      </c>
      <c r="V417" s="77">
        <v>12</v>
      </c>
      <c r="W417" s="126">
        <f t="shared" si="37"/>
        <v>85.199999999999989</v>
      </c>
      <c r="X417" s="77" t="s">
        <v>101</v>
      </c>
      <c r="Y417" s="38"/>
    </row>
    <row r="418" spans="1:25" s="77" customFormat="1" x14ac:dyDescent="0.25">
      <c r="A418" s="76"/>
      <c r="B418" s="36">
        <v>2020</v>
      </c>
      <c r="C418" s="78" t="s">
        <v>32</v>
      </c>
      <c r="D418" s="78">
        <v>3</v>
      </c>
      <c r="E418" s="77" t="s">
        <v>100</v>
      </c>
      <c r="F418" s="22" t="s">
        <v>72</v>
      </c>
      <c r="G418" s="77">
        <v>14.75</v>
      </c>
      <c r="H418" s="77">
        <v>14.75</v>
      </c>
      <c r="I418" s="22" t="s">
        <v>58</v>
      </c>
      <c r="J418" s="125" t="s">
        <v>90</v>
      </c>
      <c r="K418" s="36">
        <v>2084</v>
      </c>
      <c r="L418" s="38">
        <v>2081</v>
      </c>
      <c r="M418" s="30">
        <f t="shared" si="33"/>
        <v>7.640603826393634</v>
      </c>
      <c r="N418" s="36">
        <v>88</v>
      </c>
      <c r="O418" s="31">
        <v>87</v>
      </c>
      <c r="P418" s="411">
        <f t="shared" si="38"/>
        <v>4.4659081186545837</v>
      </c>
      <c r="Q418" s="412">
        <f t="shared" si="36"/>
        <v>4.1806823642479576E-2</v>
      </c>
      <c r="R418" s="82">
        <v>31.9</v>
      </c>
      <c r="S418" s="141">
        <v>0.66</v>
      </c>
      <c r="T418" s="142">
        <v>21.4</v>
      </c>
      <c r="U418" s="77">
        <v>7.3</v>
      </c>
      <c r="V418" s="77">
        <v>12</v>
      </c>
      <c r="W418" s="126">
        <f t="shared" si="37"/>
        <v>87.6</v>
      </c>
      <c r="Y418" s="38"/>
    </row>
    <row r="419" spans="1:25" s="76" customFormat="1" x14ac:dyDescent="0.25">
      <c r="B419" s="36">
        <v>2020</v>
      </c>
      <c r="C419" s="116" t="s">
        <v>35</v>
      </c>
      <c r="D419" s="116">
        <v>4</v>
      </c>
      <c r="E419" s="76" t="s">
        <v>100</v>
      </c>
      <c r="F419" s="22" t="s">
        <v>72</v>
      </c>
      <c r="G419" s="76">
        <v>14.75</v>
      </c>
      <c r="H419" s="76">
        <v>14.75</v>
      </c>
      <c r="I419" s="22" t="s">
        <v>58</v>
      </c>
      <c r="J419" s="125" t="s">
        <v>90</v>
      </c>
      <c r="K419" s="11">
        <v>8488</v>
      </c>
      <c r="L419" s="14">
        <v>6404</v>
      </c>
      <c r="M419" s="117">
        <f t="shared" si="33"/>
        <v>8.7646780741166062</v>
      </c>
      <c r="N419" s="11">
        <v>568</v>
      </c>
      <c r="O419" s="123">
        <v>480</v>
      </c>
      <c r="P419" s="411">
        <f t="shared" si="38"/>
        <v>6.1737861039019366</v>
      </c>
      <c r="Q419" s="412">
        <f t="shared" si="36"/>
        <v>7.4953154278575893E-2</v>
      </c>
      <c r="R419" s="88">
        <v>33.299999999999997</v>
      </c>
      <c r="S419" s="143">
        <v>0.64</v>
      </c>
      <c r="T419" s="144">
        <v>18.7</v>
      </c>
      <c r="U419" s="145">
        <v>8.6</v>
      </c>
      <c r="V419" s="76">
        <v>12</v>
      </c>
      <c r="W419" s="130">
        <f t="shared" si="37"/>
        <v>103.19999999999999</v>
      </c>
      <c r="Y419" s="41"/>
    </row>
    <row r="420" spans="1:25" s="77" customFormat="1" x14ac:dyDescent="0.35">
      <c r="A420" s="76"/>
      <c r="B420" s="36">
        <v>2020</v>
      </c>
      <c r="C420" s="78" t="s">
        <v>37</v>
      </c>
      <c r="D420" s="78">
        <v>5</v>
      </c>
      <c r="E420" s="77" t="s">
        <v>100</v>
      </c>
      <c r="F420" s="22" t="s">
        <v>72</v>
      </c>
      <c r="G420" s="77">
        <v>14.75</v>
      </c>
      <c r="H420" s="77">
        <v>14.75</v>
      </c>
      <c r="I420" s="22" t="s">
        <v>58</v>
      </c>
      <c r="J420" s="125" t="s">
        <v>90</v>
      </c>
      <c r="K420" s="430">
        <v>17224</v>
      </c>
      <c r="L420" s="38">
        <v>8736</v>
      </c>
      <c r="M420" s="30">
        <f t="shared" si="33"/>
        <v>9.0752076979846859</v>
      </c>
      <c r="N420" s="74">
        <v>950</v>
      </c>
      <c r="O420" s="31">
        <v>470</v>
      </c>
      <c r="P420" s="411">
        <f t="shared" si="38"/>
        <v>6.1527326947041043</v>
      </c>
      <c r="Q420" s="412">
        <f t="shared" si="36"/>
        <v>5.3800366300366304E-2</v>
      </c>
      <c r="R420" s="82">
        <v>33.4</v>
      </c>
      <c r="S420" s="141">
        <v>0.68</v>
      </c>
      <c r="T420" s="142">
        <v>138.6</v>
      </c>
      <c r="U420" s="77">
        <v>7.2</v>
      </c>
      <c r="V420" s="77">
        <v>12</v>
      </c>
      <c r="W420" s="126">
        <f t="shared" si="37"/>
        <v>86.4</v>
      </c>
      <c r="Y420" s="38"/>
    </row>
    <row r="421" spans="1:25" s="77" customFormat="1" x14ac:dyDescent="0.25">
      <c r="A421" s="76"/>
      <c r="B421" s="36">
        <v>2020</v>
      </c>
      <c r="C421" s="78" t="s">
        <v>39</v>
      </c>
      <c r="D421" s="78">
        <v>6</v>
      </c>
      <c r="E421" s="77" t="s">
        <v>100</v>
      </c>
      <c r="F421" s="22" t="s">
        <v>72</v>
      </c>
      <c r="G421" s="77">
        <v>14.75</v>
      </c>
      <c r="H421" s="77">
        <v>14.75</v>
      </c>
      <c r="I421" s="22" t="s">
        <v>58</v>
      </c>
      <c r="J421" s="125" t="s">
        <v>90</v>
      </c>
      <c r="K421" s="36"/>
      <c r="L421" s="38"/>
      <c r="M421" s="30"/>
      <c r="N421" s="74"/>
      <c r="O421" s="31"/>
      <c r="P421" s="411"/>
      <c r="Q421" s="412"/>
      <c r="R421" s="82">
        <v>32.1</v>
      </c>
      <c r="S421" s="141">
        <v>0.76</v>
      </c>
      <c r="T421" s="142">
        <v>283.60000000000002</v>
      </c>
      <c r="U421" s="77">
        <v>5.4</v>
      </c>
      <c r="V421" s="77">
        <v>12</v>
      </c>
      <c r="W421" s="126">
        <f t="shared" si="37"/>
        <v>64.800000000000011</v>
      </c>
      <c r="Y421" s="38"/>
    </row>
    <row r="422" spans="1:25" x14ac:dyDescent="0.25">
      <c r="B422" s="36">
        <v>2020</v>
      </c>
      <c r="C422" s="85"/>
      <c r="D422" s="85"/>
      <c r="F422" s="22" t="s">
        <v>72</v>
      </c>
      <c r="I422" s="22"/>
      <c r="M422" s="30"/>
      <c r="N422" s="74"/>
      <c r="O422" s="31"/>
      <c r="P422" s="411"/>
      <c r="Q422" s="412"/>
      <c r="W422" s="126"/>
    </row>
    <row r="423" spans="1:25" s="148" customFormat="1" x14ac:dyDescent="0.25">
      <c r="A423" s="146"/>
      <c r="B423" s="36">
        <v>2020</v>
      </c>
      <c r="C423" s="147" t="s">
        <v>22</v>
      </c>
      <c r="D423" s="147">
        <v>1</v>
      </c>
      <c r="E423" s="148" t="s">
        <v>102</v>
      </c>
      <c r="F423" s="22" t="s">
        <v>72</v>
      </c>
      <c r="G423" s="148">
        <v>21.15</v>
      </c>
      <c r="H423" s="148">
        <v>21.15</v>
      </c>
      <c r="I423" s="22"/>
      <c r="K423" s="36"/>
      <c r="L423" s="38"/>
      <c r="M423" s="30"/>
      <c r="N423" s="74"/>
      <c r="O423" s="31"/>
      <c r="P423" s="411"/>
      <c r="Q423" s="412"/>
      <c r="R423" s="82"/>
      <c r="S423" s="149"/>
      <c r="T423" s="150"/>
      <c r="W423" s="126"/>
      <c r="Y423" s="38"/>
    </row>
    <row r="424" spans="1:25" s="148" customFormat="1" x14ac:dyDescent="0.25">
      <c r="A424" s="146"/>
      <c r="B424" s="36">
        <v>2020</v>
      </c>
      <c r="C424" s="147" t="s">
        <v>22</v>
      </c>
      <c r="D424" s="147">
        <v>1</v>
      </c>
      <c r="E424" s="148" t="s">
        <v>103</v>
      </c>
      <c r="F424" s="22" t="s">
        <v>72</v>
      </c>
      <c r="G424" s="148">
        <v>4.5</v>
      </c>
      <c r="H424" s="148">
        <v>4.5</v>
      </c>
      <c r="I424" s="22"/>
      <c r="K424" s="36"/>
      <c r="L424" s="38"/>
      <c r="M424" s="30"/>
      <c r="N424" s="74"/>
      <c r="O424" s="31"/>
      <c r="P424" s="411"/>
      <c r="Q424" s="412"/>
      <c r="R424" s="82"/>
      <c r="S424" s="149"/>
      <c r="T424" s="150"/>
      <c r="W424" s="126"/>
      <c r="Y424" s="38"/>
    </row>
    <row r="425" spans="1:25" s="113" customFormat="1" x14ac:dyDescent="0.25">
      <c r="A425" s="111"/>
      <c r="B425" s="36">
        <v>2020</v>
      </c>
      <c r="F425" s="22" t="s">
        <v>72</v>
      </c>
      <c r="I425" s="22"/>
      <c r="K425" s="36"/>
      <c r="L425" s="38"/>
      <c r="M425" s="30"/>
      <c r="N425" s="74"/>
      <c r="O425" s="31"/>
      <c r="P425" s="411"/>
      <c r="Q425" s="412"/>
      <c r="R425" s="82"/>
      <c r="S425" s="115"/>
      <c r="T425" s="114"/>
      <c r="W425" s="126"/>
      <c r="Y425" s="38"/>
    </row>
    <row r="426" spans="1:25" s="21" customFormat="1" x14ac:dyDescent="0.25">
      <c r="A426" s="20">
        <v>7</v>
      </c>
      <c r="B426" s="36">
        <v>2020</v>
      </c>
      <c r="C426" s="22" t="s">
        <v>104</v>
      </c>
      <c r="D426" s="22">
        <v>2</v>
      </c>
      <c r="E426" s="21" t="s">
        <v>105</v>
      </c>
      <c r="F426" s="22" t="s">
        <v>72</v>
      </c>
      <c r="G426" s="21">
        <v>13.78</v>
      </c>
      <c r="H426" s="21">
        <v>13.78</v>
      </c>
      <c r="I426" s="22" t="s">
        <v>58</v>
      </c>
      <c r="J426" s="125" t="s">
        <v>84</v>
      </c>
      <c r="K426" s="36">
        <v>42</v>
      </c>
      <c r="L426" s="38">
        <v>42</v>
      </c>
      <c r="M426" s="30">
        <f t="shared" ref="M426:M498" si="39">LN(L426)</f>
        <v>3.7376696182833684</v>
      </c>
      <c r="N426" s="74">
        <v>0</v>
      </c>
      <c r="O426" s="16">
        <v>0</v>
      </c>
      <c r="P426" s="411"/>
      <c r="Q426" s="412">
        <f t="shared" si="36"/>
        <v>0</v>
      </c>
      <c r="R426" s="151">
        <v>32.5</v>
      </c>
      <c r="S426" s="152">
        <v>0.72</v>
      </c>
      <c r="T426" s="151">
        <v>20</v>
      </c>
      <c r="U426" s="21">
        <v>9</v>
      </c>
      <c r="V426" s="21">
        <v>12</v>
      </c>
      <c r="W426" s="21">
        <f t="shared" si="37"/>
        <v>108</v>
      </c>
    </row>
    <row r="427" spans="1:25" s="21" customFormat="1" x14ac:dyDescent="0.25">
      <c r="A427" s="20"/>
      <c r="B427" s="36">
        <v>2020</v>
      </c>
      <c r="C427" s="22" t="s">
        <v>32</v>
      </c>
      <c r="D427" s="22">
        <v>3</v>
      </c>
      <c r="E427" s="21" t="s">
        <v>105</v>
      </c>
      <c r="F427" s="22" t="s">
        <v>72</v>
      </c>
      <c r="G427" s="21">
        <v>13.78</v>
      </c>
      <c r="H427" s="21">
        <v>13.78</v>
      </c>
      <c r="I427" s="22" t="s">
        <v>58</v>
      </c>
      <c r="J427" s="125" t="s">
        <v>84</v>
      </c>
      <c r="K427" s="36">
        <v>1771</v>
      </c>
      <c r="L427" s="38">
        <v>1729</v>
      </c>
      <c r="M427" s="30">
        <f t="shared" si="39"/>
        <v>7.4552984856832909</v>
      </c>
      <c r="N427" s="36">
        <v>12</v>
      </c>
      <c r="O427" s="16">
        <v>12</v>
      </c>
      <c r="P427" s="411">
        <f t="shared" si="38"/>
        <v>2.4849066497880004</v>
      </c>
      <c r="Q427" s="412">
        <f t="shared" si="36"/>
        <v>6.940427993059572E-3</v>
      </c>
      <c r="R427" s="151">
        <v>33.299999999999997</v>
      </c>
      <c r="S427" s="152">
        <v>0.72</v>
      </c>
      <c r="T427" s="151">
        <v>42.1</v>
      </c>
      <c r="U427" s="21">
        <v>8.6999999999999993</v>
      </c>
      <c r="V427" s="21">
        <v>12</v>
      </c>
      <c r="W427" s="21">
        <f t="shared" si="37"/>
        <v>104.39999999999999</v>
      </c>
    </row>
    <row r="428" spans="1:25" s="20" customFormat="1" x14ac:dyDescent="0.25">
      <c r="B428" s="36">
        <v>2020</v>
      </c>
      <c r="C428" s="153" t="s">
        <v>35</v>
      </c>
      <c r="D428" s="153">
        <v>4</v>
      </c>
      <c r="E428" s="20" t="s">
        <v>105</v>
      </c>
      <c r="F428" s="22" t="s">
        <v>72</v>
      </c>
      <c r="G428" s="20">
        <v>13.78</v>
      </c>
      <c r="H428" s="20">
        <v>13.78</v>
      </c>
      <c r="I428" s="22" t="s">
        <v>58</v>
      </c>
      <c r="J428" s="125" t="s">
        <v>84</v>
      </c>
      <c r="K428" s="11">
        <v>2960</v>
      </c>
      <c r="L428" s="41">
        <v>1189</v>
      </c>
      <c r="M428" s="117">
        <f t="shared" si="39"/>
        <v>7.0808678966907816</v>
      </c>
      <c r="N428" s="11">
        <v>54</v>
      </c>
      <c r="O428" s="123">
        <v>42</v>
      </c>
      <c r="P428" s="411">
        <f t="shared" si="38"/>
        <v>3.7376696182833684</v>
      </c>
      <c r="Q428" s="412">
        <f t="shared" si="36"/>
        <v>3.5323801513877207E-2</v>
      </c>
      <c r="R428" s="154">
        <v>35.4</v>
      </c>
      <c r="S428" s="155">
        <v>0.72</v>
      </c>
      <c r="T428" s="154">
        <v>91.4</v>
      </c>
      <c r="U428" s="20">
        <v>8.6</v>
      </c>
      <c r="V428" s="20">
        <v>12</v>
      </c>
      <c r="W428" s="20">
        <f t="shared" si="37"/>
        <v>103.19999999999999</v>
      </c>
    </row>
    <row r="429" spans="1:25" s="21" customFormat="1" x14ac:dyDescent="0.35">
      <c r="A429" s="20"/>
      <c r="B429" s="36">
        <v>2020</v>
      </c>
      <c r="C429" s="78" t="s">
        <v>37</v>
      </c>
      <c r="D429" s="78">
        <v>5</v>
      </c>
      <c r="E429" s="21" t="s">
        <v>105</v>
      </c>
      <c r="F429" s="22" t="s">
        <v>72</v>
      </c>
      <c r="G429" s="21">
        <v>13.78</v>
      </c>
      <c r="H429" s="21">
        <v>13.78</v>
      </c>
      <c r="I429" s="22" t="s">
        <v>58</v>
      </c>
      <c r="J429" s="125" t="s">
        <v>84</v>
      </c>
      <c r="K429" s="430">
        <v>3081</v>
      </c>
      <c r="L429" s="38">
        <v>121</v>
      </c>
      <c r="M429" s="117">
        <f t="shared" si="39"/>
        <v>4.7957905455967413</v>
      </c>
      <c r="N429" s="74">
        <v>57</v>
      </c>
      <c r="O429" s="16">
        <v>3</v>
      </c>
      <c r="P429" s="411">
        <f t="shared" si="38"/>
        <v>1.0986122886681098</v>
      </c>
      <c r="Q429" s="412">
        <f t="shared" si="36"/>
        <v>2.4793388429752067E-2</v>
      </c>
      <c r="R429" s="151">
        <v>34.4</v>
      </c>
      <c r="S429" s="152">
        <v>0.75</v>
      </c>
      <c r="T429" s="151">
        <v>247.7</v>
      </c>
      <c r="U429" s="21">
        <v>7</v>
      </c>
      <c r="V429" s="21">
        <v>12</v>
      </c>
      <c r="W429" s="21">
        <f t="shared" si="37"/>
        <v>84</v>
      </c>
    </row>
    <row r="430" spans="1:25" s="21" customFormat="1" x14ac:dyDescent="0.25">
      <c r="A430" s="20"/>
      <c r="B430" s="36">
        <v>2020</v>
      </c>
      <c r="C430" s="78" t="s">
        <v>39</v>
      </c>
      <c r="D430" s="78">
        <v>6</v>
      </c>
      <c r="E430" s="21" t="s">
        <v>105</v>
      </c>
      <c r="F430" s="22" t="s">
        <v>72</v>
      </c>
      <c r="G430" s="21">
        <v>13.78</v>
      </c>
      <c r="H430" s="21">
        <v>13.78</v>
      </c>
      <c r="I430" s="22" t="s">
        <v>58</v>
      </c>
      <c r="J430" s="125" t="s">
        <v>84</v>
      </c>
      <c r="K430" s="36"/>
      <c r="L430" s="38"/>
      <c r="M430" s="30"/>
      <c r="N430" s="74"/>
      <c r="O430" s="16"/>
      <c r="P430" s="411"/>
      <c r="Q430" s="412"/>
      <c r="R430" s="151">
        <v>33.6</v>
      </c>
      <c r="S430" s="152">
        <v>0.74</v>
      </c>
      <c r="T430" s="21">
        <v>157.1</v>
      </c>
      <c r="U430" s="21">
        <v>5.9</v>
      </c>
      <c r="V430" s="21">
        <v>12</v>
      </c>
      <c r="W430" s="21">
        <f t="shared" si="37"/>
        <v>70.800000000000011</v>
      </c>
    </row>
    <row r="431" spans="1:25" s="103" customFormat="1" x14ac:dyDescent="0.25">
      <c r="A431" s="96">
        <v>8</v>
      </c>
      <c r="B431" s="36">
        <v>2020</v>
      </c>
      <c r="C431" s="97" t="s">
        <v>32</v>
      </c>
      <c r="D431" s="97">
        <v>3</v>
      </c>
      <c r="E431" s="103" t="s">
        <v>106</v>
      </c>
      <c r="F431" s="22" t="s">
        <v>107</v>
      </c>
      <c r="G431" s="103">
        <v>-6.2</v>
      </c>
      <c r="H431" s="103">
        <v>6.2</v>
      </c>
      <c r="I431" s="22" t="s">
        <v>58</v>
      </c>
      <c r="J431" s="125" t="s">
        <v>90</v>
      </c>
      <c r="K431" s="36">
        <v>1528</v>
      </c>
      <c r="L431" s="38">
        <v>1528</v>
      </c>
      <c r="M431" s="30">
        <f t="shared" si="39"/>
        <v>7.3317149697264661</v>
      </c>
      <c r="N431" s="36">
        <v>136</v>
      </c>
      <c r="O431" s="99">
        <v>136</v>
      </c>
      <c r="P431" s="411">
        <f t="shared" si="38"/>
        <v>4.9126548857360524</v>
      </c>
      <c r="Q431" s="412">
        <f t="shared" si="36"/>
        <v>8.9005235602094238E-2</v>
      </c>
      <c r="R431" s="107">
        <v>31.5</v>
      </c>
      <c r="S431" s="108">
        <v>0.83</v>
      </c>
      <c r="T431" s="107">
        <v>219</v>
      </c>
      <c r="U431" s="103">
        <v>7.7</v>
      </c>
      <c r="V431" s="103">
        <v>12</v>
      </c>
      <c r="W431" s="103">
        <f t="shared" si="37"/>
        <v>92.4</v>
      </c>
    </row>
    <row r="432" spans="1:25" s="96" customFormat="1" x14ac:dyDescent="0.25">
      <c r="B432" s="36">
        <v>2020</v>
      </c>
      <c r="C432" s="156" t="s">
        <v>35</v>
      </c>
      <c r="D432" s="156">
        <v>4</v>
      </c>
      <c r="E432" s="96" t="s">
        <v>106</v>
      </c>
      <c r="F432" s="22" t="s">
        <v>107</v>
      </c>
      <c r="G432" s="96">
        <v>-6.2</v>
      </c>
      <c r="H432" s="96">
        <v>6.2</v>
      </c>
      <c r="I432" s="22" t="s">
        <v>58</v>
      </c>
      <c r="J432" s="125" t="s">
        <v>90</v>
      </c>
      <c r="K432" s="11">
        <v>10118</v>
      </c>
      <c r="L432" s="41">
        <v>8590</v>
      </c>
      <c r="M432" s="117">
        <f t="shared" si="39"/>
        <v>9.0583540149783008</v>
      </c>
      <c r="N432" s="11">
        <v>792</v>
      </c>
      <c r="O432" s="123">
        <v>656</v>
      </c>
      <c r="P432" s="411">
        <f t="shared" si="38"/>
        <v>6.4861607889440887</v>
      </c>
      <c r="Q432" s="412">
        <f t="shared" si="36"/>
        <v>7.6367869615832362E-2</v>
      </c>
      <c r="R432" s="157">
        <v>32.5</v>
      </c>
      <c r="S432" s="158">
        <v>0.82</v>
      </c>
      <c r="T432" s="157">
        <v>131</v>
      </c>
      <c r="U432" s="96">
        <v>8.5</v>
      </c>
      <c r="V432" s="96">
        <v>12</v>
      </c>
      <c r="W432" s="96">
        <f t="shared" si="37"/>
        <v>102</v>
      </c>
    </row>
    <row r="433" spans="1:25" s="103" customFormat="1" x14ac:dyDescent="0.35">
      <c r="A433" s="96"/>
      <c r="B433" s="36">
        <v>2020</v>
      </c>
      <c r="C433" s="78" t="s">
        <v>37</v>
      </c>
      <c r="D433" s="78">
        <v>5</v>
      </c>
      <c r="E433" s="103" t="s">
        <v>106</v>
      </c>
      <c r="F433" s="22" t="s">
        <v>107</v>
      </c>
      <c r="G433" s="103">
        <v>-6.2</v>
      </c>
      <c r="H433" s="103">
        <v>6.2</v>
      </c>
      <c r="I433" s="22" t="s">
        <v>58</v>
      </c>
      <c r="J433" s="125" t="s">
        <v>90</v>
      </c>
      <c r="K433" s="430">
        <v>25773</v>
      </c>
      <c r="L433" s="38">
        <v>15655</v>
      </c>
      <c r="M433" s="30">
        <f t="shared" si="39"/>
        <v>9.6585456337605056</v>
      </c>
      <c r="N433" s="74">
        <v>1573</v>
      </c>
      <c r="O433" s="99">
        <v>781</v>
      </c>
      <c r="P433" s="411">
        <f t="shared" si="38"/>
        <v>6.6605751498396861</v>
      </c>
      <c r="Q433" s="412">
        <f t="shared" si="36"/>
        <v>4.9888214627914401E-2</v>
      </c>
      <c r="R433" s="107">
        <v>32.5</v>
      </c>
      <c r="S433" s="108">
        <v>0.82</v>
      </c>
      <c r="T433" s="107">
        <v>113</v>
      </c>
      <c r="U433" s="103">
        <v>8.4</v>
      </c>
      <c r="V433" s="103">
        <v>11</v>
      </c>
      <c r="W433" s="103">
        <f t="shared" si="37"/>
        <v>92.4</v>
      </c>
    </row>
    <row r="434" spans="1:25" s="103" customFormat="1" x14ac:dyDescent="0.25">
      <c r="A434" s="96"/>
      <c r="B434" s="36">
        <v>2020</v>
      </c>
      <c r="C434" s="78" t="s">
        <v>39</v>
      </c>
      <c r="D434" s="78">
        <v>6</v>
      </c>
      <c r="E434" s="103" t="s">
        <v>106</v>
      </c>
      <c r="F434" s="22" t="s">
        <v>107</v>
      </c>
      <c r="G434" s="103">
        <v>-6.2</v>
      </c>
      <c r="H434" s="103">
        <v>6.2</v>
      </c>
      <c r="I434" s="22" t="s">
        <v>58</v>
      </c>
      <c r="J434" s="125" t="s">
        <v>90</v>
      </c>
      <c r="K434" s="36"/>
      <c r="L434" s="38"/>
      <c r="M434" s="30"/>
      <c r="N434" s="74"/>
      <c r="O434" s="99"/>
      <c r="P434" s="411"/>
      <c r="Q434" s="412"/>
      <c r="R434" s="107">
        <v>31.4</v>
      </c>
      <c r="S434" s="108">
        <v>0.81</v>
      </c>
      <c r="T434" s="107">
        <v>90</v>
      </c>
      <c r="U434" s="103">
        <v>8.5</v>
      </c>
      <c r="V434" s="103">
        <v>10</v>
      </c>
      <c r="W434" s="103">
        <f t="shared" si="37"/>
        <v>85</v>
      </c>
    </row>
    <row r="435" spans="1:25" s="160" customFormat="1" x14ac:dyDescent="0.25">
      <c r="A435" s="11">
        <v>9</v>
      </c>
      <c r="B435" s="36">
        <v>2020</v>
      </c>
      <c r="C435" s="159" t="s">
        <v>104</v>
      </c>
      <c r="D435" s="159">
        <v>2</v>
      </c>
      <c r="E435" s="160" t="s">
        <v>108</v>
      </c>
      <c r="F435" s="22" t="s">
        <v>72</v>
      </c>
      <c r="G435" s="160">
        <v>19.12</v>
      </c>
      <c r="H435" s="160">
        <v>19.12</v>
      </c>
      <c r="I435" s="22" t="s">
        <v>58</v>
      </c>
      <c r="J435" s="125" t="s">
        <v>84</v>
      </c>
      <c r="K435" s="36">
        <v>3</v>
      </c>
      <c r="L435" s="38">
        <v>3</v>
      </c>
      <c r="M435" s="30">
        <f t="shared" si="39"/>
        <v>1.0986122886681098</v>
      </c>
      <c r="N435" s="74">
        <v>0</v>
      </c>
      <c r="O435" s="31">
        <v>0</v>
      </c>
      <c r="P435" s="411"/>
      <c r="Q435" s="412">
        <f t="shared" si="36"/>
        <v>0</v>
      </c>
      <c r="R435" s="82">
        <v>31.2</v>
      </c>
      <c r="S435" s="161">
        <v>0.67</v>
      </c>
      <c r="T435" s="162">
        <v>1.3</v>
      </c>
      <c r="U435" s="160">
        <v>9.1999999999999993</v>
      </c>
      <c r="V435" s="160">
        <v>10</v>
      </c>
      <c r="W435" s="126">
        <f t="shared" si="37"/>
        <v>92</v>
      </c>
      <c r="Y435" s="38"/>
    </row>
    <row r="436" spans="1:25" s="160" customFormat="1" x14ac:dyDescent="0.25">
      <c r="A436" s="163"/>
      <c r="B436" s="36">
        <v>2020</v>
      </c>
      <c r="C436" s="159" t="s">
        <v>32</v>
      </c>
      <c r="D436" s="159">
        <v>3</v>
      </c>
      <c r="E436" s="160" t="s">
        <v>108</v>
      </c>
      <c r="F436" s="22" t="s">
        <v>72</v>
      </c>
      <c r="G436" s="160">
        <v>19.12</v>
      </c>
      <c r="H436" s="160">
        <v>19.12</v>
      </c>
      <c r="I436" s="22" t="s">
        <v>58</v>
      </c>
      <c r="J436" s="125" t="s">
        <v>84</v>
      </c>
      <c r="K436" s="36">
        <v>1636</v>
      </c>
      <c r="L436" s="38">
        <v>1633</v>
      </c>
      <c r="M436" s="30">
        <f t="shared" si="39"/>
        <v>7.3981740929704651</v>
      </c>
      <c r="N436" s="36">
        <v>38</v>
      </c>
      <c r="O436" s="31">
        <v>38</v>
      </c>
      <c r="P436" s="411">
        <f t="shared" si="38"/>
        <v>3.6375861597263857</v>
      </c>
      <c r="Q436" s="412">
        <f t="shared" si="36"/>
        <v>2.3270055113288425E-2</v>
      </c>
      <c r="R436" s="82">
        <v>32.5</v>
      </c>
      <c r="S436" s="161">
        <v>0.69</v>
      </c>
      <c r="T436" s="162">
        <v>0.2</v>
      </c>
      <c r="U436" s="160">
        <v>8.8000000000000007</v>
      </c>
      <c r="V436" s="160">
        <v>12</v>
      </c>
      <c r="W436" s="126">
        <f t="shared" si="37"/>
        <v>105.60000000000001</v>
      </c>
      <c r="Y436" s="38"/>
    </row>
    <row r="437" spans="1:25" s="163" customFormat="1" x14ac:dyDescent="0.25">
      <c r="B437" s="36">
        <v>2020</v>
      </c>
      <c r="C437" s="116" t="s">
        <v>35</v>
      </c>
      <c r="D437" s="116">
        <v>4</v>
      </c>
      <c r="E437" s="163" t="s">
        <v>108</v>
      </c>
      <c r="F437" s="22" t="s">
        <v>72</v>
      </c>
      <c r="G437" s="163">
        <v>19.12</v>
      </c>
      <c r="H437" s="163">
        <v>19.12</v>
      </c>
      <c r="I437" s="22" t="s">
        <v>58</v>
      </c>
      <c r="J437" s="125" t="s">
        <v>84</v>
      </c>
      <c r="K437" s="11">
        <v>35043</v>
      </c>
      <c r="L437" s="41">
        <v>33407</v>
      </c>
      <c r="M437" s="117">
        <f t="shared" si="39"/>
        <v>10.416520737844118</v>
      </c>
      <c r="N437" s="11">
        <v>1147</v>
      </c>
      <c r="O437" s="123">
        <v>1109</v>
      </c>
      <c r="P437" s="411">
        <f t="shared" si="38"/>
        <v>7.0112139873503674</v>
      </c>
      <c r="Q437" s="412">
        <f t="shared" si="36"/>
        <v>3.3196635435687134E-2</v>
      </c>
      <c r="R437" s="164">
        <v>33</v>
      </c>
      <c r="S437" s="165">
        <v>0.71</v>
      </c>
      <c r="T437" s="166">
        <v>0.7</v>
      </c>
      <c r="U437" s="163">
        <v>9.5</v>
      </c>
      <c r="V437" s="163">
        <v>12</v>
      </c>
      <c r="W437" s="130">
        <f t="shared" si="37"/>
        <v>114</v>
      </c>
      <c r="Y437" s="41"/>
    </row>
    <row r="438" spans="1:25" s="160" customFormat="1" x14ac:dyDescent="0.35">
      <c r="A438" s="163"/>
      <c r="B438" s="36">
        <v>2020</v>
      </c>
      <c r="C438" s="78" t="s">
        <v>37</v>
      </c>
      <c r="D438" s="78">
        <v>5</v>
      </c>
      <c r="E438" s="160" t="s">
        <v>108</v>
      </c>
      <c r="F438" s="22" t="s">
        <v>72</v>
      </c>
      <c r="G438" s="160">
        <v>19.12</v>
      </c>
      <c r="H438" s="160">
        <v>19.12</v>
      </c>
      <c r="I438" s="22" t="s">
        <v>58</v>
      </c>
      <c r="J438" s="125" t="s">
        <v>84</v>
      </c>
      <c r="K438" s="430">
        <v>182143</v>
      </c>
      <c r="L438" s="38">
        <v>147100</v>
      </c>
      <c r="M438" s="30">
        <f t="shared" si="39"/>
        <v>11.89886790658953</v>
      </c>
      <c r="N438" s="74">
        <v>5164</v>
      </c>
      <c r="O438" s="31">
        <v>4017</v>
      </c>
      <c r="P438" s="411">
        <f t="shared" si="38"/>
        <v>8.298290634359283</v>
      </c>
      <c r="Q438" s="412">
        <f t="shared" si="36"/>
        <v>2.7307953772943577E-2</v>
      </c>
      <c r="R438" s="82">
        <v>33.299999999999997</v>
      </c>
      <c r="S438" s="161">
        <v>0.7</v>
      </c>
      <c r="T438" s="162">
        <v>12.5</v>
      </c>
      <c r="U438" s="160">
        <v>9.6</v>
      </c>
      <c r="V438" s="160">
        <v>12</v>
      </c>
      <c r="W438" s="126">
        <f t="shared" si="37"/>
        <v>115.19999999999999</v>
      </c>
      <c r="Y438" s="38"/>
    </row>
    <row r="439" spans="1:25" s="160" customFormat="1" x14ac:dyDescent="0.25">
      <c r="A439" s="163"/>
      <c r="B439" s="36">
        <v>2020</v>
      </c>
      <c r="C439" s="78" t="s">
        <v>39</v>
      </c>
      <c r="D439" s="78">
        <v>6</v>
      </c>
      <c r="E439" s="160" t="s">
        <v>108</v>
      </c>
      <c r="F439" s="22" t="s">
        <v>72</v>
      </c>
      <c r="G439" s="160">
        <v>19.12</v>
      </c>
      <c r="H439" s="160">
        <v>19.12</v>
      </c>
      <c r="I439" s="22" t="s">
        <v>58</v>
      </c>
      <c r="J439" s="125" t="s">
        <v>84</v>
      </c>
      <c r="K439" s="36"/>
      <c r="L439" s="38"/>
      <c r="M439" s="30"/>
      <c r="N439" s="74"/>
      <c r="O439" s="31"/>
      <c r="P439" s="411"/>
      <c r="Q439" s="412"/>
      <c r="R439" s="82">
        <v>32.1</v>
      </c>
      <c r="S439" s="161">
        <v>0.8</v>
      </c>
      <c r="T439" s="162">
        <v>523.1</v>
      </c>
      <c r="U439" s="160">
        <v>5</v>
      </c>
      <c r="V439" s="160">
        <v>12</v>
      </c>
      <c r="W439" s="126">
        <f t="shared" si="37"/>
        <v>60</v>
      </c>
      <c r="Y439" s="38"/>
    </row>
    <row r="440" spans="1:25" s="21" customFormat="1" x14ac:dyDescent="0.25">
      <c r="A440" s="20">
        <v>10</v>
      </c>
      <c r="B440" s="21">
        <v>2020</v>
      </c>
      <c r="C440" s="22" t="s">
        <v>32</v>
      </c>
      <c r="D440" s="22">
        <v>3</v>
      </c>
      <c r="E440" s="21" t="s">
        <v>109</v>
      </c>
      <c r="F440" s="22" t="s">
        <v>72</v>
      </c>
      <c r="G440" s="21">
        <v>23.7</v>
      </c>
      <c r="H440" s="21">
        <v>23.7</v>
      </c>
      <c r="I440" s="22" t="s">
        <v>58</v>
      </c>
      <c r="J440" s="125" t="s">
        <v>90</v>
      </c>
      <c r="K440" s="36">
        <v>54</v>
      </c>
      <c r="L440" s="38">
        <v>54</v>
      </c>
      <c r="M440" s="30">
        <f t="shared" si="39"/>
        <v>3.9889840465642745</v>
      </c>
      <c r="N440" s="36">
        <v>6</v>
      </c>
      <c r="O440" s="16">
        <v>6</v>
      </c>
      <c r="P440" s="411">
        <f t="shared" si="38"/>
        <v>1.791759469228055</v>
      </c>
      <c r="Q440" s="412">
        <f t="shared" si="36"/>
        <v>0.1111111111111111</v>
      </c>
      <c r="R440" s="151">
        <v>32.5</v>
      </c>
      <c r="S440" s="152">
        <v>0.38</v>
      </c>
      <c r="T440" s="151">
        <v>65.8</v>
      </c>
      <c r="U440" s="21">
        <v>7</v>
      </c>
      <c r="V440" s="21">
        <v>10</v>
      </c>
      <c r="W440" s="21">
        <f t="shared" si="37"/>
        <v>70</v>
      </c>
    </row>
    <row r="441" spans="1:25" s="20" customFormat="1" x14ac:dyDescent="0.25">
      <c r="B441" s="21">
        <v>2020</v>
      </c>
      <c r="C441" s="153" t="s">
        <v>35</v>
      </c>
      <c r="D441" s="153">
        <v>4</v>
      </c>
      <c r="E441" s="20" t="s">
        <v>109</v>
      </c>
      <c r="F441" s="22" t="s">
        <v>72</v>
      </c>
      <c r="G441" s="20">
        <v>23.7</v>
      </c>
      <c r="H441" s="20">
        <v>23.7</v>
      </c>
      <c r="I441" s="22" t="s">
        <v>58</v>
      </c>
      <c r="J441" s="125" t="s">
        <v>90</v>
      </c>
      <c r="K441" s="11">
        <v>7667</v>
      </c>
      <c r="L441" s="41">
        <v>7613</v>
      </c>
      <c r="M441" s="117">
        <f t="shared" si="39"/>
        <v>8.9376125913062126</v>
      </c>
      <c r="N441" s="11">
        <v>168</v>
      </c>
      <c r="O441" s="123">
        <v>162</v>
      </c>
      <c r="P441" s="411">
        <f t="shared" si="38"/>
        <v>5.0875963352323836</v>
      </c>
      <c r="Q441" s="412">
        <f t="shared" si="36"/>
        <v>2.1279390516222251E-2</v>
      </c>
      <c r="R441" s="154">
        <v>33.700000000000003</v>
      </c>
      <c r="S441" s="155">
        <v>0.42</v>
      </c>
      <c r="T441" s="154">
        <v>156.30000000000001</v>
      </c>
      <c r="U441" s="20">
        <v>6</v>
      </c>
      <c r="V441" s="20">
        <v>12</v>
      </c>
      <c r="W441" s="20">
        <f t="shared" si="37"/>
        <v>72</v>
      </c>
    </row>
    <row r="442" spans="1:25" s="21" customFormat="1" x14ac:dyDescent="0.35">
      <c r="A442" s="20"/>
      <c r="B442" s="21">
        <v>2020</v>
      </c>
      <c r="C442" s="22" t="s">
        <v>37</v>
      </c>
      <c r="D442" s="22">
        <v>5</v>
      </c>
      <c r="E442" s="21" t="s">
        <v>109</v>
      </c>
      <c r="F442" s="22" t="s">
        <v>72</v>
      </c>
      <c r="G442" s="21">
        <v>23.7</v>
      </c>
      <c r="H442" s="21">
        <v>23.7</v>
      </c>
      <c r="I442" s="22" t="s">
        <v>58</v>
      </c>
      <c r="J442" s="125" t="s">
        <v>90</v>
      </c>
      <c r="K442" s="430">
        <v>44608</v>
      </c>
      <c r="L442" s="38">
        <v>36941</v>
      </c>
      <c r="M442" s="30">
        <f t="shared" si="39"/>
        <v>10.517077324312647</v>
      </c>
      <c r="N442" s="74">
        <v>610</v>
      </c>
      <c r="O442" s="16">
        <v>442</v>
      </c>
      <c r="P442" s="411">
        <f t="shared" si="38"/>
        <v>6.0913098820776979</v>
      </c>
      <c r="Q442" s="412">
        <f t="shared" si="36"/>
        <v>1.1965025310630465E-2</v>
      </c>
      <c r="R442" s="151">
        <v>32.9</v>
      </c>
      <c r="S442" s="152">
        <v>0.59</v>
      </c>
      <c r="T442" s="151">
        <v>339.4</v>
      </c>
      <c r="U442" s="21">
        <v>5</v>
      </c>
      <c r="V442" s="21">
        <v>12</v>
      </c>
      <c r="W442" s="21">
        <f t="shared" si="37"/>
        <v>60</v>
      </c>
    </row>
    <row r="443" spans="1:25" s="21" customFormat="1" x14ac:dyDescent="0.25">
      <c r="A443" s="20"/>
      <c r="B443" s="21">
        <v>2020</v>
      </c>
      <c r="C443" s="22" t="s">
        <v>39</v>
      </c>
      <c r="D443" s="22">
        <v>6</v>
      </c>
      <c r="E443" s="21" t="s">
        <v>109</v>
      </c>
      <c r="F443" s="22" t="s">
        <v>72</v>
      </c>
      <c r="G443" s="21">
        <v>23.7</v>
      </c>
      <c r="H443" s="21">
        <v>23.7</v>
      </c>
      <c r="I443" s="22" t="s">
        <v>58</v>
      </c>
      <c r="J443" s="125" t="s">
        <v>90</v>
      </c>
      <c r="K443" s="36"/>
      <c r="L443" s="38"/>
      <c r="M443" s="30"/>
      <c r="N443" s="74"/>
      <c r="O443" s="16"/>
      <c r="P443" s="411"/>
      <c r="Q443" s="412"/>
      <c r="R443" s="151">
        <v>32.1</v>
      </c>
      <c r="S443" s="152">
        <v>0.72</v>
      </c>
      <c r="T443" s="151">
        <v>340.4</v>
      </c>
      <c r="U443" s="21">
        <v>3</v>
      </c>
      <c r="V443" s="21">
        <v>12</v>
      </c>
      <c r="W443" s="21">
        <f t="shared" si="37"/>
        <v>36</v>
      </c>
    </row>
    <row r="444" spans="1:25" s="64" customFormat="1" x14ac:dyDescent="0.35">
      <c r="A444" s="57">
        <v>11</v>
      </c>
      <c r="B444" s="64">
        <v>2020</v>
      </c>
      <c r="C444" s="58" t="s">
        <v>32</v>
      </c>
      <c r="D444" s="58">
        <v>3</v>
      </c>
      <c r="E444" s="431" t="s">
        <v>303</v>
      </c>
      <c r="F444" s="58" t="s">
        <v>24</v>
      </c>
      <c r="G444" s="64">
        <v>8</v>
      </c>
      <c r="H444" s="64">
        <v>8</v>
      </c>
      <c r="I444" s="58" t="s">
        <v>58</v>
      </c>
      <c r="J444" s="58" t="s">
        <v>26</v>
      </c>
      <c r="K444" s="64">
        <v>120</v>
      </c>
      <c r="L444" s="64">
        <v>120</v>
      </c>
      <c r="M444" s="59">
        <f t="shared" si="39"/>
        <v>4.7874917427820458</v>
      </c>
      <c r="N444" s="60">
        <v>1</v>
      </c>
      <c r="O444" s="60">
        <v>1</v>
      </c>
      <c r="P444" s="414">
        <f t="shared" si="38"/>
        <v>0</v>
      </c>
      <c r="Q444" s="415">
        <f t="shared" si="36"/>
        <v>8.3333333333333332E-3</v>
      </c>
      <c r="R444" s="198">
        <v>31.7</v>
      </c>
      <c r="S444" s="199">
        <v>0.71</v>
      </c>
      <c r="T444" s="198">
        <v>128</v>
      </c>
      <c r="U444" s="64">
        <v>8.9</v>
      </c>
      <c r="V444" s="21">
        <v>12</v>
      </c>
      <c r="W444" s="21">
        <f t="shared" si="37"/>
        <v>106.80000000000001</v>
      </c>
    </row>
    <row r="445" spans="1:25" s="64" customFormat="1" x14ac:dyDescent="0.35">
      <c r="A445" s="57"/>
      <c r="B445" s="64">
        <v>2020</v>
      </c>
      <c r="C445" s="200" t="s">
        <v>35</v>
      </c>
      <c r="D445" s="200">
        <v>4</v>
      </c>
      <c r="E445" s="431" t="s">
        <v>297</v>
      </c>
      <c r="F445" s="58" t="s">
        <v>24</v>
      </c>
      <c r="G445" s="64">
        <v>8</v>
      </c>
      <c r="H445" s="64">
        <v>8</v>
      </c>
      <c r="I445" s="58" t="s">
        <v>58</v>
      </c>
      <c r="J445" s="58" t="s">
        <v>26</v>
      </c>
      <c r="K445" s="64">
        <v>649</v>
      </c>
      <c r="L445" s="64">
        <v>529</v>
      </c>
      <c r="M445" s="59">
        <f t="shared" si="39"/>
        <v>6.2709884318582994</v>
      </c>
      <c r="N445" s="60">
        <v>7</v>
      </c>
      <c r="O445" s="60">
        <v>6</v>
      </c>
      <c r="P445" s="414">
        <f t="shared" si="38"/>
        <v>1.791759469228055</v>
      </c>
      <c r="Q445" s="415">
        <f t="shared" si="36"/>
        <v>1.1342155009451797E-2</v>
      </c>
      <c r="R445" s="198">
        <v>31.8</v>
      </c>
      <c r="S445" s="199">
        <v>0.75</v>
      </c>
      <c r="T445" s="198">
        <v>245.6</v>
      </c>
      <c r="U445" s="64">
        <v>7.8</v>
      </c>
      <c r="V445" s="21">
        <v>12</v>
      </c>
      <c r="W445" s="21">
        <f t="shared" si="37"/>
        <v>93.6</v>
      </c>
    </row>
    <row r="446" spans="1:25" s="64" customFormat="1" x14ac:dyDescent="0.35">
      <c r="A446" s="57"/>
      <c r="B446" s="64">
        <v>2020</v>
      </c>
      <c r="C446" s="58" t="s">
        <v>37</v>
      </c>
      <c r="D446" s="58">
        <v>5</v>
      </c>
      <c r="E446" s="431" t="s">
        <v>297</v>
      </c>
      <c r="F446" s="58" t="s">
        <v>24</v>
      </c>
      <c r="G446" s="64">
        <v>8</v>
      </c>
      <c r="H446" s="64">
        <v>8</v>
      </c>
      <c r="I446" s="58" t="s">
        <v>58</v>
      </c>
      <c r="J446" s="58" t="s">
        <v>26</v>
      </c>
      <c r="K446" s="64">
        <v>1620</v>
      </c>
      <c r="L446" s="64">
        <v>971</v>
      </c>
      <c r="M446" s="59">
        <f t="shared" si="39"/>
        <v>6.8783264682913252</v>
      </c>
      <c r="N446" s="60">
        <v>10</v>
      </c>
      <c r="O446" s="60">
        <v>3</v>
      </c>
      <c r="P446" s="414">
        <f t="shared" si="38"/>
        <v>1.0986122886681098</v>
      </c>
      <c r="Q446" s="415">
        <f t="shared" si="36"/>
        <v>3.089598352214212E-3</v>
      </c>
      <c r="R446" s="198">
        <v>31.1</v>
      </c>
      <c r="S446" s="199">
        <v>0.78</v>
      </c>
      <c r="T446" s="198">
        <v>392.4</v>
      </c>
      <c r="U446" s="64">
        <v>6.5</v>
      </c>
      <c r="V446" s="21">
        <v>12</v>
      </c>
      <c r="W446" s="21">
        <f t="shared" si="37"/>
        <v>78</v>
      </c>
    </row>
    <row r="447" spans="1:25" s="64" customFormat="1" x14ac:dyDescent="0.35">
      <c r="A447" s="57"/>
      <c r="B447" s="64">
        <v>2020</v>
      </c>
      <c r="C447" s="58" t="s">
        <v>39</v>
      </c>
      <c r="D447" s="58">
        <v>6</v>
      </c>
      <c r="E447" s="431" t="s">
        <v>297</v>
      </c>
      <c r="F447" s="58" t="s">
        <v>24</v>
      </c>
      <c r="G447" s="64">
        <v>8</v>
      </c>
      <c r="H447" s="64">
        <v>8</v>
      </c>
      <c r="I447" s="58" t="s">
        <v>58</v>
      </c>
      <c r="J447" s="58" t="s">
        <v>26</v>
      </c>
      <c r="M447" s="59"/>
      <c r="N447" s="60"/>
      <c r="O447" s="60"/>
      <c r="P447" s="414"/>
      <c r="Q447" s="415"/>
      <c r="R447" s="198">
        <v>30.4</v>
      </c>
      <c r="S447" s="199">
        <v>0.79</v>
      </c>
      <c r="T447" s="198">
        <v>184.9</v>
      </c>
      <c r="U447" s="64">
        <v>6.5</v>
      </c>
      <c r="V447" s="21">
        <v>12</v>
      </c>
      <c r="W447" s="21">
        <f t="shared" si="37"/>
        <v>78</v>
      </c>
    </row>
    <row r="448" spans="1:25" s="21" customFormat="1" x14ac:dyDescent="0.35">
      <c r="A448" s="20">
        <v>12</v>
      </c>
      <c r="B448" s="21">
        <v>2020</v>
      </c>
      <c r="C448" s="22" t="s">
        <v>32</v>
      </c>
      <c r="D448" s="22">
        <v>3</v>
      </c>
      <c r="E448" s="430" t="s">
        <v>304</v>
      </c>
      <c r="F448" s="22" t="s">
        <v>24</v>
      </c>
      <c r="G448" s="21">
        <v>4.2</v>
      </c>
      <c r="H448" s="21">
        <v>4.2</v>
      </c>
      <c r="I448" s="22" t="s">
        <v>58</v>
      </c>
      <c r="J448" s="125" t="s">
        <v>26</v>
      </c>
      <c r="K448" s="36">
        <v>17</v>
      </c>
      <c r="L448" s="38">
        <v>17</v>
      </c>
      <c r="M448" s="30">
        <f t="shared" si="39"/>
        <v>2.8332133440562162</v>
      </c>
      <c r="N448" s="74">
        <v>0</v>
      </c>
      <c r="O448" s="16">
        <v>0</v>
      </c>
      <c r="P448" s="411"/>
      <c r="Q448" s="412">
        <f t="shared" si="36"/>
        <v>0</v>
      </c>
      <c r="R448" s="151">
        <v>31.2</v>
      </c>
      <c r="S448" s="152">
        <v>0.76900000000000002</v>
      </c>
      <c r="T448" s="151">
        <v>72.8</v>
      </c>
      <c r="U448" s="21">
        <v>9</v>
      </c>
      <c r="V448" s="21">
        <v>12</v>
      </c>
      <c r="W448" s="21">
        <f t="shared" si="37"/>
        <v>108</v>
      </c>
    </row>
    <row r="449" spans="1:25" s="21" customFormat="1" x14ac:dyDescent="0.35">
      <c r="A449" s="20"/>
      <c r="B449" s="21">
        <v>2020</v>
      </c>
      <c r="C449" s="153" t="s">
        <v>35</v>
      </c>
      <c r="D449" s="153">
        <v>4</v>
      </c>
      <c r="E449" s="430" t="s">
        <v>298</v>
      </c>
      <c r="F449" s="22" t="s">
        <v>24</v>
      </c>
      <c r="G449" s="21">
        <v>4.2</v>
      </c>
      <c r="H449" s="21">
        <v>4.2</v>
      </c>
      <c r="I449" s="22" t="s">
        <v>58</v>
      </c>
      <c r="J449" s="125" t="s">
        <v>26</v>
      </c>
      <c r="K449" s="36">
        <v>256</v>
      </c>
      <c r="L449" s="38">
        <v>239</v>
      </c>
      <c r="M449" s="30">
        <f t="shared" si="39"/>
        <v>5.476463551931511</v>
      </c>
      <c r="N449" s="74">
        <v>0</v>
      </c>
      <c r="O449" s="16">
        <v>0</v>
      </c>
      <c r="P449" s="411"/>
      <c r="Q449" s="412">
        <f t="shared" si="36"/>
        <v>0</v>
      </c>
      <c r="R449" s="151">
        <v>31.5</v>
      </c>
      <c r="S449" s="152">
        <v>0.78100000000000003</v>
      </c>
      <c r="T449" s="151">
        <v>131.6</v>
      </c>
      <c r="U449" s="21">
        <v>8.1999999999999993</v>
      </c>
      <c r="V449" s="21">
        <v>12</v>
      </c>
      <c r="W449" s="21">
        <f t="shared" si="37"/>
        <v>98.399999999999991</v>
      </c>
    </row>
    <row r="450" spans="1:25" s="21" customFormat="1" x14ac:dyDescent="0.35">
      <c r="A450" s="20"/>
      <c r="B450" s="21">
        <v>2020</v>
      </c>
      <c r="C450" s="22" t="s">
        <v>37</v>
      </c>
      <c r="D450" s="22">
        <v>5</v>
      </c>
      <c r="E450" s="430" t="s">
        <v>298</v>
      </c>
      <c r="F450" s="22" t="s">
        <v>24</v>
      </c>
      <c r="G450" s="21">
        <v>4.2</v>
      </c>
      <c r="H450" s="21">
        <v>4.2</v>
      </c>
      <c r="I450" s="22" t="s">
        <v>58</v>
      </c>
      <c r="J450" s="125" t="s">
        <v>26</v>
      </c>
      <c r="K450" s="36">
        <v>1672</v>
      </c>
      <c r="L450" s="38">
        <v>1416</v>
      </c>
      <c r="M450" s="30">
        <f t="shared" si="39"/>
        <v>7.255591274253665</v>
      </c>
      <c r="N450" s="74">
        <v>5</v>
      </c>
      <c r="O450" s="16">
        <v>5</v>
      </c>
      <c r="P450" s="411">
        <f t="shared" si="38"/>
        <v>1.6094379124341003</v>
      </c>
      <c r="Q450" s="412">
        <f t="shared" si="36"/>
        <v>3.5310734463276836E-3</v>
      </c>
      <c r="R450" s="151">
        <v>31</v>
      </c>
      <c r="S450" s="152">
        <v>0.80800000000000005</v>
      </c>
      <c r="T450" s="151">
        <v>215.7</v>
      </c>
      <c r="U450" s="21">
        <v>7.2</v>
      </c>
      <c r="V450" s="21">
        <v>12</v>
      </c>
      <c r="W450" s="21">
        <f t="shared" si="37"/>
        <v>86.4</v>
      </c>
    </row>
    <row r="451" spans="1:25" s="21" customFormat="1" x14ac:dyDescent="0.35">
      <c r="A451" s="20"/>
      <c r="B451" s="21">
        <v>2020</v>
      </c>
      <c r="C451" s="22" t="s">
        <v>39</v>
      </c>
      <c r="D451" s="22">
        <v>6</v>
      </c>
      <c r="E451" s="430" t="s">
        <v>298</v>
      </c>
      <c r="F451" s="22" t="s">
        <v>24</v>
      </c>
      <c r="G451" s="21">
        <v>4.2</v>
      </c>
      <c r="H451" s="21">
        <v>4.2</v>
      </c>
      <c r="I451" s="22" t="s">
        <v>58</v>
      </c>
      <c r="J451" s="125" t="s">
        <v>26</v>
      </c>
      <c r="K451" s="36"/>
      <c r="L451" s="38"/>
      <c r="M451" s="30"/>
      <c r="N451" s="74"/>
      <c r="O451" s="16"/>
      <c r="P451" s="411"/>
      <c r="Q451" s="412"/>
      <c r="R451" s="151">
        <v>30.5</v>
      </c>
      <c r="S451" s="152">
        <v>0.80700000000000005</v>
      </c>
      <c r="T451" s="151">
        <v>171.9</v>
      </c>
      <c r="U451" s="21">
        <v>6.7</v>
      </c>
      <c r="V451" s="21">
        <v>11</v>
      </c>
      <c r="W451" s="21">
        <f t="shared" si="37"/>
        <v>73.7</v>
      </c>
    </row>
    <row r="452" spans="1:25" s="40" customFormat="1" x14ac:dyDescent="0.35">
      <c r="A452" s="19">
        <v>13</v>
      </c>
      <c r="B452" s="40">
        <v>2020</v>
      </c>
      <c r="C452" s="48" t="s">
        <v>32</v>
      </c>
      <c r="D452" s="48">
        <v>3</v>
      </c>
      <c r="E452" s="430" t="s">
        <v>300</v>
      </c>
      <c r="F452" s="22" t="s">
        <v>24</v>
      </c>
      <c r="G452" s="40">
        <v>27.8</v>
      </c>
      <c r="H452" s="40">
        <v>27.8</v>
      </c>
      <c r="I452" s="48" t="s">
        <v>302</v>
      </c>
      <c r="J452" s="48" t="s">
        <v>301</v>
      </c>
      <c r="K452" s="40">
        <v>5</v>
      </c>
      <c r="L452" s="40">
        <v>5</v>
      </c>
      <c r="M452" s="30">
        <f t="shared" si="39"/>
        <v>1.6094379124341003</v>
      </c>
      <c r="N452" s="50">
        <v>0</v>
      </c>
      <c r="O452" s="50">
        <v>0</v>
      </c>
      <c r="P452" s="411"/>
      <c r="Q452" s="412">
        <f t="shared" si="36"/>
        <v>0</v>
      </c>
      <c r="R452" s="193">
        <v>25.3</v>
      </c>
      <c r="S452" s="192">
        <v>0.61</v>
      </c>
      <c r="T452" s="193">
        <v>34.200000000000003</v>
      </c>
      <c r="U452" s="40">
        <v>8.4</v>
      </c>
      <c r="V452" s="40">
        <v>9</v>
      </c>
      <c r="W452" s="40">
        <f t="shared" si="37"/>
        <v>75.600000000000009</v>
      </c>
    </row>
    <row r="453" spans="1:25" s="40" customFormat="1" x14ac:dyDescent="0.35">
      <c r="A453" s="19"/>
      <c r="B453" s="40">
        <v>2020</v>
      </c>
      <c r="C453" s="10" t="s">
        <v>35</v>
      </c>
      <c r="D453" s="10">
        <v>4</v>
      </c>
      <c r="E453" s="430" t="s">
        <v>299</v>
      </c>
      <c r="F453" s="22" t="s">
        <v>24</v>
      </c>
      <c r="G453" s="40">
        <v>27.8</v>
      </c>
      <c r="H453" s="40">
        <v>27.8</v>
      </c>
      <c r="I453" s="48" t="s">
        <v>302</v>
      </c>
      <c r="J453" s="48" t="s">
        <v>301</v>
      </c>
      <c r="K453" s="40">
        <v>57</v>
      </c>
      <c r="L453" s="40">
        <v>52</v>
      </c>
      <c r="M453" s="30">
        <f t="shared" si="39"/>
        <v>3.9512437185814275</v>
      </c>
      <c r="N453" s="50">
        <v>0</v>
      </c>
      <c r="O453" s="50">
        <v>0</v>
      </c>
      <c r="P453" s="411"/>
      <c r="Q453" s="412">
        <f t="shared" si="36"/>
        <v>0</v>
      </c>
      <c r="R453" s="193">
        <v>28.2</v>
      </c>
      <c r="S453" s="192">
        <v>0.53</v>
      </c>
      <c r="T453" s="193">
        <v>61</v>
      </c>
      <c r="U453" s="40">
        <v>7.7</v>
      </c>
      <c r="V453" s="40">
        <v>12</v>
      </c>
      <c r="W453" s="40">
        <f t="shared" si="37"/>
        <v>92.4</v>
      </c>
    </row>
    <row r="454" spans="1:25" s="40" customFormat="1" x14ac:dyDescent="0.35">
      <c r="A454" s="19"/>
      <c r="B454" s="40">
        <v>2020</v>
      </c>
      <c r="C454" s="48" t="s">
        <v>37</v>
      </c>
      <c r="D454" s="48">
        <v>5</v>
      </c>
      <c r="E454" s="430" t="s">
        <v>299</v>
      </c>
      <c r="F454" s="22" t="s">
        <v>24</v>
      </c>
      <c r="G454" s="40">
        <v>27.8</v>
      </c>
      <c r="H454" s="40">
        <v>27.8</v>
      </c>
      <c r="I454" s="48" t="s">
        <v>302</v>
      </c>
      <c r="J454" s="48" t="s">
        <v>301</v>
      </c>
      <c r="K454" s="40">
        <v>1401</v>
      </c>
      <c r="L454" s="40">
        <v>1344</v>
      </c>
      <c r="M454" s="30">
        <f t="shared" si="39"/>
        <v>7.203405521083095</v>
      </c>
      <c r="N454" s="50">
        <v>6</v>
      </c>
      <c r="O454" s="50">
        <v>6</v>
      </c>
      <c r="P454" s="411">
        <f t="shared" si="38"/>
        <v>1.791759469228055</v>
      </c>
      <c r="Q454" s="412">
        <f t="shared" si="36"/>
        <v>4.464285714285714E-3</v>
      </c>
      <c r="R454" s="193">
        <v>28.7</v>
      </c>
      <c r="S454" s="192">
        <v>0.56999999999999995</v>
      </c>
      <c r="T454" s="193">
        <v>123.6</v>
      </c>
      <c r="U454" s="40">
        <v>7.4</v>
      </c>
      <c r="V454" s="40">
        <v>12</v>
      </c>
      <c r="W454" s="40">
        <f t="shared" si="37"/>
        <v>88.800000000000011</v>
      </c>
    </row>
    <row r="455" spans="1:25" s="40" customFormat="1" x14ac:dyDescent="0.35">
      <c r="A455" s="19"/>
      <c r="B455" s="40">
        <v>2020</v>
      </c>
      <c r="C455" s="48" t="s">
        <v>39</v>
      </c>
      <c r="D455" s="48">
        <v>6</v>
      </c>
      <c r="E455" s="430" t="s">
        <v>299</v>
      </c>
      <c r="F455" s="22" t="s">
        <v>24</v>
      </c>
      <c r="G455" s="40">
        <v>27.8</v>
      </c>
      <c r="H455" s="40">
        <v>27.8</v>
      </c>
      <c r="I455" s="48" t="s">
        <v>302</v>
      </c>
      <c r="J455" s="48" t="s">
        <v>301</v>
      </c>
      <c r="M455" s="49"/>
      <c r="N455" s="50"/>
      <c r="O455" s="50"/>
      <c r="P455" s="411"/>
      <c r="Q455" s="416"/>
      <c r="R455" s="193">
        <v>29.1</v>
      </c>
      <c r="S455" s="192">
        <v>0.73</v>
      </c>
      <c r="T455" s="193">
        <v>236.3</v>
      </c>
      <c r="U455" s="40">
        <v>6.2</v>
      </c>
      <c r="V455" s="40">
        <v>12</v>
      </c>
      <c r="W455" s="40">
        <f t="shared" si="37"/>
        <v>74.400000000000006</v>
      </c>
    </row>
    <row r="456" spans="1:25" x14ac:dyDescent="0.25">
      <c r="B456" s="36"/>
      <c r="C456" s="78"/>
      <c r="D456" s="78"/>
      <c r="F456" s="22" t="s">
        <v>72</v>
      </c>
      <c r="I456" s="22"/>
      <c r="M456" s="30"/>
      <c r="P456" s="411"/>
      <c r="Q456" s="412"/>
    </row>
    <row r="457" spans="1:25" s="40" customFormat="1" x14ac:dyDescent="0.25">
      <c r="A457" s="11">
        <v>14</v>
      </c>
      <c r="B457" s="36">
        <v>2020</v>
      </c>
      <c r="C457" s="48" t="s">
        <v>22</v>
      </c>
      <c r="D457" s="48">
        <v>1</v>
      </c>
      <c r="E457" s="40" t="s">
        <v>110</v>
      </c>
      <c r="F457" s="22" t="s">
        <v>107</v>
      </c>
      <c r="G457" s="48">
        <v>-33.5</v>
      </c>
      <c r="H457" s="48">
        <v>33.5</v>
      </c>
      <c r="I457" s="22" t="s">
        <v>78</v>
      </c>
      <c r="J457" s="167" t="s">
        <v>61</v>
      </c>
      <c r="K457" s="36">
        <v>12</v>
      </c>
      <c r="L457" s="42">
        <v>12</v>
      </c>
      <c r="M457" s="30">
        <f t="shared" si="39"/>
        <v>2.4849066497880004</v>
      </c>
      <c r="N457" s="74">
        <v>0</v>
      </c>
      <c r="O457" s="31">
        <v>0</v>
      </c>
      <c r="P457" s="411"/>
      <c r="Q457" s="412">
        <f t="shared" si="36"/>
        <v>0</v>
      </c>
      <c r="R457" s="88">
        <v>25.9</v>
      </c>
      <c r="S457" s="92">
        <v>0.62</v>
      </c>
      <c r="T457" s="91">
        <v>101.6</v>
      </c>
      <c r="U457" s="53">
        <v>7.6</v>
      </c>
      <c r="V457" s="53">
        <v>12</v>
      </c>
      <c r="W457" s="126">
        <f t="shared" si="37"/>
        <v>91.199999999999989</v>
      </c>
      <c r="Y457" s="38"/>
    </row>
    <row r="458" spans="1:25" s="40" customFormat="1" x14ac:dyDescent="0.25">
      <c r="A458" s="19"/>
      <c r="B458" s="36">
        <v>2020</v>
      </c>
      <c r="C458" s="48" t="s">
        <v>28</v>
      </c>
      <c r="D458" s="48">
        <v>2</v>
      </c>
      <c r="E458" s="40" t="s">
        <v>110</v>
      </c>
      <c r="F458" s="22" t="s">
        <v>107</v>
      </c>
      <c r="G458" s="48">
        <v>-33.5</v>
      </c>
      <c r="H458" s="48">
        <v>33.5</v>
      </c>
      <c r="I458" s="22" t="s">
        <v>78</v>
      </c>
      <c r="J458" s="167" t="s">
        <v>61</v>
      </c>
      <c r="K458" s="36">
        <v>25</v>
      </c>
      <c r="L458" s="42">
        <v>13</v>
      </c>
      <c r="M458" s="30">
        <f t="shared" si="39"/>
        <v>2.5649493574615367</v>
      </c>
      <c r="N458" s="74">
        <v>0</v>
      </c>
      <c r="O458" s="31">
        <v>0</v>
      </c>
      <c r="P458" s="411"/>
      <c r="Q458" s="412">
        <f t="shared" si="36"/>
        <v>0</v>
      </c>
      <c r="R458" s="88">
        <v>25.8</v>
      </c>
      <c r="S458" s="92">
        <v>0.64</v>
      </c>
      <c r="T458" s="91">
        <v>117.6</v>
      </c>
      <c r="U458" s="53">
        <v>7.2</v>
      </c>
      <c r="V458" s="53">
        <v>11</v>
      </c>
      <c r="W458" s="126">
        <f t="shared" si="37"/>
        <v>79.2</v>
      </c>
      <c r="Y458" s="38"/>
    </row>
    <row r="459" spans="1:25" s="21" customFormat="1" x14ac:dyDescent="0.25">
      <c r="A459" s="20"/>
      <c r="B459" s="36">
        <v>2020</v>
      </c>
      <c r="C459" s="22" t="s">
        <v>32</v>
      </c>
      <c r="D459" s="22">
        <v>3</v>
      </c>
      <c r="E459" s="40" t="s">
        <v>110</v>
      </c>
      <c r="F459" s="22" t="s">
        <v>107</v>
      </c>
      <c r="G459" s="22">
        <v>-33.5</v>
      </c>
      <c r="H459" s="22">
        <v>33.5</v>
      </c>
      <c r="I459" s="22" t="s">
        <v>78</v>
      </c>
      <c r="J459" s="167" t="s">
        <v>61</v>
      </c>
      <c r="K459" s="36">
        <v>4707</v>
      </c>
      <c r="L459" s="42">
        <v>4682</v>
      </c>
      <c r="M459" s="30">
        <f t="shared" si="39"/>
        <v>8.4514806480508557</v>
      </c>
      <c r="N459" s="36">
        <v>20</v>
      </c>
      <c r="O459" s="31">
        <v>20</v>
      </c>
      <c r="P459" s="411">
        <f t="shared" si="38"/>
        <v>2.9957322735539909</v>
      </c>
      <c r="Q459" s="412">
        <f t="shared" si="36"/>
        <v>4.2716787697565147E-3</v>
      </c>
      <c r="R459" s="88">
        <v>24.8</v>
      </c>
      <c r="S459" s="56">
        <v>0.62</v>
      </c>
      <c r="T459" s="55">
        <v>129.19999999999999</v>
      </c>
      <c r="U459" s="25">
        <v>6.9</v>
      </c>
      <c r="V459" s="25">
        <v>9</v>
      </c>
      <c r="W459" s="126">
        <f t="shared" si="37"/>
        <v>62.1</v>
      </c>
      <c r="Y459" s="38"/>
    </row>
    <row r="460" spans="1:25" s="19" customFormat="1" x14ac:dyDescent="0.25">
      <c r="B460" s="36">
        <v>2020</v>
      </c>
      <c r="C460" s="10" t="s">
        <v>35</v>
      </c>
      <c r="D460" s="10">
        <v>4</v>
      </c>
      <c r="E460" s="19" t="s">
        <v>110</v>
      </c>
      <c r="F460" s="22" t="s">
        <v>107</v>
      </c>
      <c r="G460" s="10">
        <v>-33.5</v>
      </c>
      <c r="H460" s="10">
        <v>33.5</v>
      </c>
      <c r="I460" s="22" t="s">
        <v>78</v>
      </c>
      <c r="J460" s="167" t="s">
        <v>61</v>
      </c>
      <c r="K460" s="11">
        <v>6762</v>
      </c>
      <c r="L460" s="168">
        <v>2055</v>
      </c>
      <c r="M460" s="117">
        <f t="shared" si="39"/>
        <v>7.6280311269303347</v>
      </c>
      <c r="N460" s="11">
        <v>92</v>
      </c>
      <c r="O460" s="123">
        <v>72</v>
      </c>
      <c r="P460" s="411">
        <f t="shared" si="38"/>
        <v>4.2766661190160553</v>
      </c>
      <c r="Q460" s="412">
        <f t="shared" si="36"/>
        <v>3.5036496350364967E-2</v>
      </c>
      <c r="R460" s="88">
        <v>22.4</v>
      </c>
      <c r="S460" s="92">
        <v>0.59</v>
      </c>
      <c r="T460" s="91">
        <v>128.6</v>
      </c>
      <c r="U460" s="53">
        <v>6.9</v>
      </c>
      <c r="V460" s="53">
        <v>6</v>
      </c>
      <c r="W460" s="130">
        <f t="shared" si="37"/>
        <v>41.400000000000006</v>
      </c>
      <c r="Y460" s="41"/>
    </row>
    <row r="461" spans="1:25" s="40" customFormat="1" x14ac:dyDescent="0.35">
      <c r="A461" s="19"/>
      <c r="B461" s="36">
        <v>2020</v>
      </c>
      <c r="C461" s="48" t="s">
        <v>37</v>
      </c>
      <c r="D461" s="48">
        <v>5</v>
      </c>
      <c r="E461" s="40" t="s">
        <v>110</v>
      </c>
      <c r="F461" s="22" t="s">
        <v>107</v>
      </c>
      <c r="G461" s="48">
        <v>-33.5</v>
      </c>
      <c r="H461" s="48">
        <v>33.5</v>
      </c>
      <c r="I461" s="22" t="s">
        <v>78</v>
      </c>
      <c r="J461" s="167" t="s">
        <v>61</v>
      </c>
      <c r="K461" s="430">
        <v>7185</v>
      </c>
      <c r="L461" s="42">
        <v>423</v>
      </c>
      <c r="M461" s="30">
        <f t="shared" si="39"/>
        <v>6.0473721790462776</v>
      </c>
      <c r="N461" s="74">
        <v>103</v>
      </c>
      <c r="O461" s="31">
        <v>11</v>
      </c>
      <c r="P461" s="411">
        <f t="shared" si="38"/>
        <v>2.3978952727983707</v>
      </c>
      <c r="Q461" s="412">
        <f t="shared" si="36"/>
        <v>2.6004728132387706E-2</v>
      </c>
      <c r="R461" s="88">
        <v>19.5</v>
      </c>
      <c r="S461" s="92">
        <v>0.56999999999999995</v>
      </c>
      <c r="T461" s="91">
        <v>119.9</v>
      </c>
      <c r="U461" s="53">
        <v>6.3</v>
      </c>
      <c r="V461" s="53">
        <v>3</v>
      </c>
      <c r="W461" s="126">
        <f t="shared" si="37"/>
        <v>18.899999999999999</v>
      </c>
      <c r="Y461" s="38"/>
    </row>
    <row r="462" spans="1:25" s="40" customFormat="1" x14ac:dyDescent="0.25">
      <c r="A462" s="19"/>
      <c r="B462" s="36">
        <v>2020</v>
      </c>
      <c r="C462" s="48" t="s">
        <v>39</v>
      </c>
      <c r="D462" s="48">
        <v>6</v>
      </c>
      <c r="E462" s="40" t="s">
        <v>110</v>
      </c>
      <c r="F462" s="22" t="s">
        <v>107</v>
      </c>
      <c r="G462" s="48">
        <v>-33.5</v>
      </c>
      <c r="H462" s="48">
        <v>33.5</v>
      </c>
      <c r="I462" s="22" t="s">
        <v>78</v>
      </c>
      <c r="J462" s="167" t="s">
        <v>61</v>
      </c>
      <c r="K462" s="36"/>
      <c r="L462" s="42"/>
      <c r="M462" s="30"/>
      <c r="N462" s="74"/>
      <c r="O462" s="31"/>
      <c r="P462" s="411"/>
      <c r="Q462" s="412"/>
      <c r="R462" s="88">
        <v>17</v>
      </c>
      <c r="S462" s="92">
        <v>0.56999999999999995</v>
      </c>
      <c r="T462" s="91">
        <v>131.1</v>
      </c>
      <c r="U462" s="53">
        <v>5.9</v>
      </c>
      <c r="V462" s="53">
        <v>2</v>
      </c>
      <c r="W462" s="126">
        <f t="shared" si="37"/>
        <v>11.8</v>
      </c>
      <c r="Y462" s="38"/>
    </row>
    <row r="463" spans="1:25" s="126" customFormat="1" x14ac:dyDescent="0.25">
      <c r="A463" s="11">
        <v>15</v>
      </c>
      <c r="B463" s="36">
        <v>2020</v>
      </c>
      <c r="C463" s="124" t="s">
        <v>32</v>
      </c>
      <c r="D463" s="124">
        <v>3</v>
      </c>
      <c r="E463" s="126" t="s">
        <v>111</v>
      </c>
      <c r="F463" s="22" t="s">
        <v>107</v>
      </c>
      <c r="G463" s="126">
        <v>-41.2</v>
      </c>
      <c r="H463" s="126">
        <v>41.2</v>
      </c>
      <c r="I463" s="22" t="s">
        <v>48</v>
      </c>
      <c r="J463" s="58" t="s">
        <v>112</v>
      </c>
      <c r="K463" s="36">
        <v>647</v>
      </c>
      <c r="L463" s="38">
        <v>647</v>
      </c>
      <c r="M463" s="30">
        <f t="shared" si="39"/>
        <v>6.4723462945009009</v>
      </c>
      <c r="N463" s="36">
        <v>1</v>
      </c>
      <c r="O463" s="31">
        <v>1</v>
      </c>
      <c r="P463" s="411">
        <f t="shared" si="38"/>
        <v>0</v>
      </c>
      <c r="Q463" s="412">
        <f t="shared" si="36"/>
        <v>1.5455950540958269E-3</v>
      </c>
      <c r="R463" s="82">
        <v>19</v>
      </c>
      <c r="S463" s="169">
        <v>0.82199999999999995</v>
      </c>
      <c r="T463" s="170">
        <v>86.1</v>
      </c>
      <c r="U463" s="126">
        <v>6.3</v>
      </c>
      <c r="V463" s="126">
        <v>7</v>
      </c>
      <c r="W463" s="126">
        <f t="shared" si="37"/>
        <v>44.1</v>
      </c>
      <c r="Y463" s="38"/>
    </row>
    <row r="464" spans="1:25" s="130" customFormat="1" x14ac:dyDescent="0.25">
      <c r="B464" s="36">
        <v>2020</v>
      </c>
      <c r="C464" s="131" t="s">
        <v>35</v>
      </c>
      <c r="D464" s="131">
        <v>4</v>
      </c>
      <c r="E464" s="130" t="s">
        <v>111</v>
      </c>
      <c r="F464" s="22" t="s">
        <v>107</v>
      </c>
      <c r="G464" s="130">
        <v>-41.2</v>
      </c>
      <c r="H464" s="130">
        <v>41.2</v>
      </c>
      <c r="I464" s="22" t="s">
        <v>48</v>
      </c>
      <c r="J464" s="58" t="s">
        <v>112</v>
      </c>
      <c r="K464" s="11">
        <v>1132</v>
      </c>
      <c r="L464" s="41">
        <v>485</v>
      </c>
      <c r="M464" s="117">
        <f t="shared" si="39"/>
        <v>6.1841488909374833</v>
      </c>
      <c r="N464" s="11">
        <v>19</v>
      </c>
      <c r="O464" s="123">
        <v>18</v>
      </c>
      <c r="P464" s="411">
        <f t="shared" si="38"/>
        <v>2.8903717578961645</v>
      </c>
      <c r="Q464" s="412">
        <f t="shared" si="36"/>
        <v>3.711340206185567E-2</v>
      </c>
      <c r="R464" s="164">
        <v>16.600000000000001</v>
      </c>
      <c r="S464" s="171">
        <v>0.82799999999999996</v>
      </c>
      <c r="T464" s="172">
        <v>98.2</v>
      </c>
      <c r="U464" s="130">
        <v>5.0999999999999996</v>
      </c>
      <c r="V464" s="130">
        <v>4</v>
      </c>
      <c r="W464" s="130">
        <f t="shared" si="37"/>
        <v>20.399999999999999</v>
      </c>
      <c r="Y464" s="41"/>
    </row>
    <row r="465" spans="1:25" s="126" customFormat="1" x14ac:dyDescent="0.35">
      <c r="A465" s="130"/>
      <c r="B465" s="36">
        <v>2020</v>
      </c>
      <c r="C465" s="124" t="s">
        <v>37</v>
      </c>
      <c r="D465" s="124">
        <v>5</v>
      </c>
      <c r="E465" s="126" t="s">
        <v>111</v>
      </c>
      <c r="F465" s="22" t="s">
        <v>107</v>
      </c>
      <c r="G465" s="126">
        <v>-41.2</v>
      </c>
      <c r="H465" s="126">
        <v>41.2</v>
      </c>
      <c r="I465" s="22" t="s">
        <v>48</v>
      </c>
      <c r="J465" s="58" t="s">
        <v>112</v>
      </c>
      <c r="K465" s="430">
        <v>1154</v>
      </c>
      <c r="L465" s="38">
        <v>22</v>
      </c>
      <c r="M465" s="117">
        <f t="shared" si="39"/>
        <v>3.0910424533583161</v>
      </c>
      <c r="N465" s="74">
        <v>22</v>
      </c>
      <c r="O465" s="31">
        <v>3</v>
      </c>
      <c r="P465" s="411">
        <f t="shared" si="38"/>
        <v>1.0986122886681098</v>
      </c>
      <c r="Q465" s="412">
        <f t="shared" si="36"/>
        <v>0.13636363636363635</v>
      </c>
      <c r="R465" s="82">
        <v>14</v>
      </c>
      <c r="S465" s="169">
        <v>0.84599999999999997</v>
      </c>
      <c r="T465" s="170">
        <v>120.3</v>
      </c>
      <c r="U465" s="126">
        <v>4.0999999999999996</v>
      </c>
      <c r="V465" s="126">
        <v>2</v>
      </c>
      <c r="W465" s="126">
        <f t="shared" si="37"/>
        <v>8.1999999999999993</v>
      </c>
      <c r="Y465" s="38"/>
    </row>
    <row r="466" spans="1:25" s="126" customFormat="1" x14ac:dyDescent="0.25">
      <c r="A466" s="130"/>
      <c r="B466" s="36">
        <v>2020</v>
      </c>
      <c r="C466" s="124" t="s">
        <v>39</v>
      </c>
      <c r="D466" s="124">
        <v>6</v>
      </c>
      <c r="E466" s="126" t="s">
        <v>111</v>
      </c>
      <c r="F466" s="22" t="s">
        <v>107</v>
      </c>
      <c r="G466" s="126">
        <v>-41.2</v>
      </c>
      <c r="H466" s="126">
        <v>41.2</v>
      </c>
      <c r="I466" s="22" t="s">
        <v>48</v>
      </c>
      <c r="J466" s="58" t="s">
        <v>112</v>
      </c>
      <c r="K466" s="36"/>
      <c r="L466" s="38"/>
      <c r="M466" s="30"/>
      <c r="N466" s="74"/>
      <c r="O466" s="31"/>
      <c r="P466" s="411"/>
      <c r="Q466" s="412"/>
      <c r="R466" s="82">
        <v>11.9</v>
      </c>
      <c r="S466" s="169">
        <v>0.85899999999999999</v>
      </c>
      <c r="T466" s="170">
        <v>131.19999999999999</v>
      </c>
      <c r="U466" s="126">
        <v>3.4</v>
      </c>
      <c r="V466" s="126">
        <v>1</v>
      </c>
      <c r="W466" s="126">
        <f t="shared" si="37"/>
        <v>3.4</v>
      </c>
      <c r="Y466" s="38"/>
    </row>
    <row r="467" spans="1:25" s="113" customFormat="1" x14ac:dyDescent="0.25">
      <c r="A467" s="111"/>
      <c r="B467" s="36">
        <v>2020</v>
      </c>
      <c r="C467" s="112"/>
      <c r="D467" s="112"/>
      <c r="F467" s="22" t="s">
        <v>72</v>
      </c>
      <c r="I467" s="22"/>
      <c r="K467" s="36"/>
      <c r="L467" s="38"/>
      <c r="M467" s="30"/>
      <c r="N467" s="74"/>
      <c r="O467" s="173"/>
      <c r="P467" s="411"/>
      <c r="Q467" s="412"/>
      <c r="R467" s="114"/>
      <c r="S467" s="115"/>
      <c r="T467" s="114"/>
    </row>
    <row r="468" spans="1:25" s="36" customFormat="1" x14ac:dyDescent="0.25">
      <c r="A468" s="11"/>
      <c r="B468" s="36">
        <v>2020</v>
      </c>
      <c r="E468" s="12" t="s">
        <v>113</v>
      </c>
      <c r="F468" s="22" t="s">
        <v>72</v>
      </c>
      <c r="I468" s="22"/>
      <c r="L468" s="38"/>
      <c r="M468" s="30"/>
      <c r="N468" s="74"/>
      <c r="O468" s="31"/>
      <c r="P468" s="411"/>
      <c r="Q468" s="412"/>
      <c r="R468" s="82"/>
      <c r="S468" s="174"/>
      <c r="T468" s="82"/>
      <c r="W468" s="126"/>
      <c r="Y468" s="38"/>
    </row>
    <row r="469" spans="1:25" s="40" customFormat="1" x14ac:dyDescent="0.25">
      <c r="A469" s="19">
        <v>16</v>
      </c>
      <c r="B469" s="36">
        <v>2020</v>
      </c>
      <c r="C469" s="48" t="s">
        <v>22</v>
      </c>
      <c r="D469" s="48">
        <v>1</v>
      </c>
      <c r="E469" s="48" t="s">
        <v>114</v>
      </c>
      <c r="F469" s="22" t="s">
        <v>72</v>
      </c>
      <c r="G469" s="48">
        <v>25.8</v>
      </c>
      <c r="H469" s="48">
        <v>25.8</v>
      </c>
      <c r="I469" s="22" t="s">
        <v>58</v>
      </c>
      <c r="J469" s="97" t="s">
        <v>115</v>
      </c>
      <c r="K469" s="36"/>
      <c r="L469" s="42"/>
      <c r="M469" s="30"/>
      <c r="N469" s="74"/>
      <c r="O469" s="50"/>
      <c r="P469" s="411"/>
      <c r="Q469" s="412"/>
      <c r="R469" s="86">
        <v>20.2</v>
      </c>
      <c r="S469" s="87">
        <v>0.47</v>
      </c>
      <c r="T469" s="86">
        <v>11.9</v>
      </c>
      <c r="U469" s="53">
        <v>6.9</v>
      </c>
      <c r="V469" s="53">
        <v>6</v>
      </c>
      <c r="W469" s="40">
        <f t="shared" si="37"/>
        <v>41.400000000000006</v>
      </c>
    </row>
    <row r="470" spans="1:25" s="180" customFormat="1" x14ac:dyDescent="0.25">
      <c r="A470" s="175"/>
      <c r="B470" s="36">
        <v>2020</v>
      </c>
      <c r="C470" s="176" t="s">
        <v>28</v>
      </c>
      <c r="D470" s="176">
        <v>2</v>
      </c>
      <c r="E470" s="176" t="s">
        <v>114</v>
      </c>
      <c r="F470" s="22" t="s">
        <v>72</v>
      </c>
      <c r="G470" s="176">
        <v>25.8</v>
      </c>
      <c r="H470" s="176">
        <v>25.8</v>
      </c>
      <c r="I470" s="22" t="s">
        <v>58</v>
      </c>
      <c r="J470" s="97" t="s">
        <v>115</v>
      </c>
      <c r="K470" s="36"/>
      <c r="L470" s="42"/>
      <c r="M470" s="30"/>
      <c r="N470" s="74"/>
      <c r="O470" s="31"/>
      <c r="P470" s="411"/>
      <c r="Q470" s="412"/>
      <c r="R470" s="32">
        <v>23.4</v>
      </c>
      <c r="S470" s="177">
        <v>0.36</v>
      </c>
      <c r="T470" s="178">
        <v>6.4</v>
      </c>
      <c r="U470" s="179">
        <v>8.1</v>
      </c>
      <c r="V470" s="179">
        <v>8</v>
      </c>
      <c r="W470" s="126">
        <f t="shared" si="37"/>
        <v>64.8</v>
      </c>
      <c r="Y470" s="38"/>
    </row>
    <row r="471" spans="1:25" s="180" customFormat="1" x14ac:dyDescent="0.25">
      <c r="A471" s="175"/>
      <c r="B471" s="36">
        <v>2020</v>
      </c>
      <c r="C471" s="176" t="s">
        <v>32</v>
      </c>
      <c r="D471" s="176">
        <v>3</v>
      </c>
      <c r="E471" s="176" t="s">
        <v>114</v>
      </c>
      <c r="F471" s="22" t="s">
        <v>72</v>
      </c>
      <c r="G471" s="176">
        <v>25.8</v>
      </c>
      <c r="H471" s="176">
        <v>25.8</v>
      </c>
      <c r="I471" s="22" t="s">
        <v>58</v>
      </c>
      <c r="J471" s="97" t="s">
        <v>115</v>
      </c>
      <c r="K471" s="36">
        <v>1563</v>
      </c>
      <c r="L471" s="42">
        <v>1563</v>
      </c>
      <c r="M471" s="30">
        <f t="shared" si="39"/>
        <v>7.3543623304214769</v>
      </c>
      <c r="N471" s="36">
        <v>10</v>
      </c>
      <c r="O471" s="31">
        <v>10</v>
      </c>
      <c r="P471" s="411">
        <f t="shared" si="38"/>
        <v>2.3025850929940459</v>
      </c>
      <c r="Q471" s="412">
        <f t="shared" si="36"/>
        <v>6.3979526551503517E-3</v>
      </c>
      <c r="R471" s="32">
        <v>27.7</v>
      </c>
      <c r="S471" s="177">
        <v>0.32</v>
      </c>
      <c r="T471" s="178">
        <v>21</v>
      </c>
      <c r="U471" s="179">
        <v>7.1</v>
      </c>
      <c r="V471" s="179">
        <v>10</v>
      </c>
      <c r="W471" s="126">
        <f t="shared" si="37"/>
        <v>71</v>
      </c>
      <c r="Y471" s="38"/>
    </row>
    <row r="472" spans="1:25" s="175" customFormat="1" x14ac:dyDescent="0.25">
      <c r="B472" s="36">
        <v>2020</v>
      </c>
      <c r="C472" s="181" t="s">
        <v>35</v>
      </c>
      <c r="D472" s="181">
        <v>4</v>
      </c>
      <c r="E472" s="181" t="s">
        <v>114</v>
      </c>
      <c r="F472" s="22" t="s">
        <v>72</v>
      </c>
      <c r="G472" s="181">
        <v>25.8</v>
      </c>
      <c r="H472" s="181">
        <v>25.8</v>
      </c>
      <c r="I472" s="22" t="s">
        <v>58</v>
      </c>
      <c r="J472" s="97" t="s">
        <v>115</v>
      </c>
      <c r="K472" s="11">
        <v>22753</v>
      </c>
      <c r="L472" s="14">
        <v>21190</v>
      </c>
      <c r="M472" s="117">
        <f t="shared" si="39"/>
        <v>9.9612846512623445</v>
      </c>
      <c r="N472" s="334">
        <v>162</v>
      </c>
      <c r="O472" s="123">
        <v>152</v>
      </c>
      <c r="P472" s="411">
        <f t="shared" si="38"/>
        <v>5.0238805208462765</v>
      </c>
      <c r="Q472" s="412">
        <f t="shared" ref="Q472:Q534" si="40">O472/L472</f>
        <v>7.1731949032562527E-3</v>
      </c>
      <c r="R472" s="7">
        <v>33.4</v>
      </c>
      <c r="S472" s="182">
        <v>0.28000000000000003</v>
      </c>
      <c r="T472" s="183">
        <v>23.8</v>
      </c>
      <c r="U472" s="179">
        <v>8.1</v>
      </c>
      <c r="V472" s="179">
        <v>12</v>
      </c>
      <c r="W472" s="130">
        <f t="shared" si="37"/>
        <v>97.199999999999989</v>
      </c>
      <c r="Y472" s="41"/>
    </row>
    <row r="473" spans="1:25" s="180" customFormat="1" x14ac:dyDescent="0.25">
      <c r="A473" s="175"/>
      <c r="B473" s="36">
        <v>2020</v>
      </c>
      <c r="C473" s="176" t="s">
        <v>37</v>
      </c>
      <c r="D473" s="176">
        <v>5</v>
      </c>
      <c r="E473" s="176" t="s">
        <v>114</v>
      </c>
      <c r="F473" s="22" t="s">
        <v>72</v>
      </c>
      <c r="G473" s="176">
        <v>25.8</v>
      </c>
      <c r="H473" s="176">
        <v>25.8</v>
      </c>
      <c r="I473" s="22" t="s">
        <v>58</v>
      </c>
      <c r="J473" s="97" t="s">
        <v>115</v>
      </c>
      <c r="K473" s="36">
        <v>83384</v>
      </c>
      <c r="L473" s="42">
        <v>60631</v>
      </c>
      <c r="M473" s="117">
        <f t="shared" si="39"/>
        <v>11.012561592414833</v>
      </c>
      <c r="N473" s="74">
        <v>480</v>
      </c>
      <c r="O473" s="31">
        <v>318</v>
      </c>
      <c r="P473" s="411">
        <f t="shared" si="38"/>
        <v>5.7620513827801769</v>
      </c>
      <c r="Q473" s="412">
        <f t="shared" si="40"/>
        <v>5.2448417476208542E-3</v>
      </c>
      <c r="R473" s="32">
        <v>39.4</v>
      </c>
      <c r="S473" s="177">
        <v>0.17</v>
      </c>
      <c r="T473" s="178">
        <v>4.9000000000000004</v>
      </c>
      <c r="U473" s="179">
        <v>9.3000000000000007</v>
      </c>
      <c r="V473" s="179">
        <v>12</v>
      </c>
      <c r="W473" s="126">
        <f t="shared" si="37"/>
        <v>111.60000000000001</v>
      </c>
      <c r="Y473" s="38"/>
    </row>
    <row r="474" spans="1:25" s="180" customFormat="1" x14ac:dyDescent="0.25">
      <c r="A474" s="175"/>
      <c r="B474" s="36">
        <v>2020</v>
      </c>
      <c r="C474" s="176" t="s">
        <v>39</v>
      </c>
      <c r="D474" s="176">
        <v>6</v>
      </c>
      <c r="E474" s="176" t="s">
        <v>114</v>
      </c>
      <c r="F474" s="22" t="s">
        <v>72</v>
      </c>
      <c r="G474" s="176">
        <v>25.8</v>
      </c>
      <c r="H474" s="176">
        <v>25.8</v>
      </c>
      <c r="I474" s="22" t="s">
        <v>58</v>
      </c>
      <c r="J474" s="97" t="s">
        <v>115</v>
      </c>
      <c r="K474" s="36"/>
      <c r="L474" s="42"/>
      <c r="M474" s="30"/>
      <c r="N474" s="74"/>
      <c r="O474" s="31"/>
      <c r="P474" s="411"/>
      <c r="Q474" s="412"/>
      <c r="R474" s="32">
        <v>42.5</v>
      </c>
      <c r="S474" s="177">
        <v>0.11</v>
      </c>
      <c r="T474" s="178">
        <v>0</v>
      </c>
      <c r="U474" s="179">
        <v>10.9</v>
      </c>
      <c r="V474" s="179">
        <v>12</v>
      </c>
      <c r="W474" s="126">
        <f t="shared" si="37"/>
        <v>130.80000000000001</v>
      </c>
      <c r="Y474" s="38"/>
    </row>
    <row r="475" spans="1:25" s="180" customFormat="1" x14ac:dyDescent="0.25">
      <c r="A475" s="175"/>
      <c r="B475" s="36">
        <v>2020</v>
      </c>
      <c r="C475" s="176" t="s">
        <v>40</v>
      </c>
      <c r="D475" s="176">
        <v>7</v>
      </c>
      <c r="E475" s="176" t="s">
        <v>114</v>
      </c>
      <c r="F475" s="22" t="s">
        <v>72</v>
      </c>
      <c r="G475" s="176">
        <v>25.8</v>
      </c>
      <c r="H475" s="176">
        <v>25.8</v>
      </c>
      <c r="I475" s="22" t="s">
        <v>58</v>
      </c>
      <c r="J475" s="97" t="s">
        <v>115</v>
      </c>
      <c r="K475" s="36"/>
      <c r="L475" s="42"/>
      <c r="M475" s="30"/>
      <c r="N475" s="74"/>
      <c r="O475" s="31"/>
      <c r="P475" s="411"/>
      <c r="Q475" s="412"/>
      <c r="R475" s="32">
        <v>43.5</v>
      </c>
      <c r="S475" s="177">
        <v>0.1</v>
      </c>
      <c r="T475" s="178"/>
      <c r="U475" s="179">
        <v>10.7</v>
      </c>
      <c r="V475" s="179">
        <v>12</v>
      </c>
      <c r="W475" s="126">
        <f t="shared" si="37"/>
        <v>128.39999999999998</v>
      </c>
      <c r="Y475" s="38"/>
    </row>
    <row r="476" spans="1:25" s="180" customFormat="1" x14ac:dyDescent="0.25">
      <c r="A476" s="175"/>
      <c r="B476" s="36">
        <v>2020</v>
      </c>
      <c r="C476" s="176" t="s">
        <v>41</v>
      </c>
      <c r="D476" s="176">
        <v>8</v>
      </c>
      <c r="E476" s="176" t="s">
        <v>114</v>
      </c>
      <c r="F476" s="22" t="s">
        <v>72</v>
      </c>
      <c r="G476" s="176">
        <v>25.8</v>
      </c>
      <c r="H476" s="176">
        <v>25.8</v>
      </c>
      <c r="I476" s="22" t="s">
        <v>58</v>
      </c>
      <c r="J476" s="97" t="s">
        <v>115</v>
      </c>
      <c r="K476" s="36"/>
      <c r="L476" s="42"/>
      <c r="M476" s="30"/>
      <c r="N476" s="74"/>
      <c r="O476" s="31"/>
      <c r="P476" s="411"/>
      <c r="Q476" s="412"/>
      <c r="R476" s="32">
        <v>43.6</v>
      </c>
      <c r="S476" s="177">
        <v>0.12</v>
      </c>
      <c r="T476" s="178"/>
      <c r="U476" s="179">
        <v>10</v>
      </c>
      <c r="V476" s="179">
        <v>12</v>
      </c>
      <c r="W476" s="126">
        <f t="shared" si="37"/>
        <v>120</v>
      </c>
      <c r="Y476" s="38"/>
    </row>
    <row r="477" spans="1:25" s="180" customFormat="1" x14ac:dyDescent="0.25">
      <c r="A477" s="175"/>
      <c r="B477" s="36">
        <v>2020</v>
      </c>
      <c r="C477" s="176" t="s">
        <v>42</v>
      </c>
      <c r="D477" s="176">
        <v>9</v>
      </c>
      <c r="E477" s="176" t="s">
        <v>114</v>
      </c>
      <c r="F477" s="22" t="s">
        <v>72</v>
      </c>
      <c r="G477" s="176">
        <v>25.8</v>
      </c>
      <c r="H477" s="176">
        <v>25.8</v>
      </c>
      <c r="I477" s="22" t="s">
        <v>58</v>
      </c>
      <c r="J477" s="97" t="s">
        <v>115</v>
      </c>
      <c r="K477" s="36"/>
      <c r="L477" s="42"/>
      <c r="M477" s="30"/>
      <c r="N477" s="74"/>
      <c r="O477" s="31"/>
      <c r="P477" s="411"/>
      <c r="Q477" s="412"/>
      <c r="R477" s="32">
        <v>40.4</v>
      </c>
      <c r="S477" s="177">
        <v>0.14000000000000001</v>
      </c>
      <c r="T477" s="178"/>
      <c r="U477" s="179">
        <v>9.1</v>
      </c>
      <c r="V477" s="179">
        <v>11</v>
      </c>
      <c r="W477" s="126">
        <f t="shared" si="37"/>
        <v>100.1</v>
      </c>
      <c r="Y477" s="38"/>
    </row>
    <row r="478" spans="1:25" s="180" customFormat="1" x14ac:dyDescent="0.25">
      <c r="A478" s="175"/>
      <c r="B478" s="36">
        <v>2020</v>
      </c>
      <c r="C478" s="176" t="s">
        <v>44</v>
      </c>
      <c r="D478" s="176">
        <v>10</v>
      </c>
      <c r="E478" s="176" t="s">
        <v>114</v>
      </c>
      <c r="F478" s="22" t="s">
        <v>72</v>
      </c>
      <c r="G478" s="176">
        <v>25.8</v>
      </c>
      <c r="H478" s="176">
        <v>25.8</v>
      </c>
      <c r="I478" s="22" t="s">
        <v>58</v>
      </c>
      <c r="J478" s="97" t="s">
        <v>115</v>
      </c>
      <c r="K478" s="36"/>
      <c r="L478" s="42"/>
      <c r="M478" s="30"/>
      <c r="N478" s="74"/>
      <c r="O478" s="31"/>
      <c r="P478" s="411"/>
      <c r="Q478" s="412"/>
      <c r="R478" s="32">
        <v>35.299999999999997</v>
      </c>
      <c r="S478" s="177">
        <v>0.2</v>
      </c>
      <c r="T478" s="178"/>
      <c r="U478" s="179">
        <v>10</v>
      </c>
      <c r="V478" s="179">
        <v>9</v>
      </c>
      <c r="W478" s="126">
        <f t="shared" si="37"/>
        <v>90</v>
      </c>
      <c r="Y478" s="38"/>
    </row>
    <row r="479" spans="1:25" s="180" customFormat="1" x14ac:dyDescent="0.25">
      <c r="A479" s="175"/>
      <c r="B479" s="36">
        <v>2020</v>
      </c>
      <c r="C479" s="176" t="s">
        <v>70</v>
      </c>
      <c r="D479" s="176">
        <v>11</v>
      </c>
      <c r="E479" s="176" t="s">
        <v>114</v>
      </c>
      <c r="F479" s="22" t="s">
        <v>72</v>
      </c>
      <c r="G479" s="176">
        <v>25.8</v>
      </c>
      <c r="H479" s="176">
        <v>25.8</v>
      </c>
      <c r="I479" s="22" t="s">
        <v>58</v>
      </c>
      <c r="J479" s="97" t="s">
        <v>115</v>
      </c>
      <c r="K479" s="36"/>
      <c r="L479" s="42"/>
      <c r="M479" s="30"/>
      <c r="N479" s="74"/>
      <c r="O479" s="31"/>
      <c r="P479" s="411"/>
      <c r="Q479" s="412"/>
      <c r="R479" s="32">
        <v>27.8</v>
      </c>
      <c r="S479" s="177">
        <v>0.36</v>
      </c>
      <c r="T479" s="178"/>
      <c r="U479" s="179">
        <v>9</v>
      </c>
      <c r="V479" s="179">
        <v>7</v>
      </c>
      <c r="W479" s="126">
        <f t="shared" si="37"/>
        <v>63</v>
      </c>
      <c r="Y479" s="38"/>
    </row>
    <row r="480" spans="1:25" s="180" customFormat="1" x14ac:dyDescent="0.25">
      <c r="A480" s="175"/>
      <c r="B480" s="36">
        <v>2020</v>
      </c>
      <c r="C480" s="176" t="s">
        <v>46</v>
      </c>
      <c r="D480" s="176">
        <v>12</v>
      </c>
      <c r="E480" s="176" t="s">
        <v>114</v>
      </c>
      <c r="F480" s="22" t="s">
        <v>72</v>
      </c>
      <c r="G480" s="176">
        <v>25.8</v>
      </c>
      <c r="H480" s="176">
        <v>25.8</v>
      </c>
      <c r="I480" s="22" t="s">
        <v>58</v>
      </c>
      <c r="J480" s="97" t="s">
        <v>115</v>
      </c>
      <c r="K480" s="36"/>
      <c r="L480" s="42"/>
      <c r="M480" s="30"/>
      <c r="N480" s="74"/>
      <c r="O480" s="31"/>
      <c r="P480" s="411"/>
      <c r="Q480" s="412"/>
      <c r="R480" s="32">
        <v>22.2</v>
      </c>
      <c r="S480" s="177">
        <v>0.47</v>
      </c>
      <c r="T480" s="178"/>
      <c r="U480" s="179">
        <v>6.9</v>
      </c>
      <c r="V480" s="179">
        <v>5</v>
      </c>
      <c r="W480" s="126">
        <f t="shared" si="37"/>
        <v>34.5</v>
      </c>
      <c r="Y480" s="38"/>
    </row>
    <row r="481" spans="1:25" s="180" customFormat="1" x14ac:dyDescent="0.25">
      <c r="A481" s="175"/>
      <c r="B481" s="36">
        <v>2020</v>
      </c>
      <c r="C481" s="176"/>
      <c r="D481" s="176"/>
      <c r="E481" s="176"/>
      <c r="F481" s="22" t="s">
        <v>72</v>
      </c>
      <c r="G481" s="176"/>
      <c r="H481" s="176"/>
      <c r="I481" s="22" t="s">
        <v>58</v>
      </c>
      <c r="J481" s="97" t="s">
        <v>115</v>
      </c>
      <c r="K481" s="36"/>
      <c r="L481" s="42"/>
      <c r="M481" s="30"/>
      <c r="N481" s="74"/>
      <c r="O481" s="31"/>
      <c r="P481" s="411"/>
      <c r="Q481" s="412"/>
      <c r="R481" s="32"/>
      <c r="S481" s="177"/>
      <c r="T481" s="178"/>
      <c r="U481" s="179"/>
      <c r="V481" s="179"/>
      <c r="W481" s="126"/>
      <c r="Y481" s="38"/>
    </row>
    <row r="482" spans="1:25" x14ac:dyDescent="0.25">
      <c r="B482" s="36">
        <v>2020</v>
      </c>
      <c r="F482" s="22" t="s">
        <v>72</v>
      </c>
      <c r="I482" s="22"/>
      <c r="M482" s="30"/>
      <c r="N482" s="74"/>
      <c r="O482" s="31"/>
      <c r="P482" s="411"/>
      <c r="Q482" s="412"/>
      <c r="W482" s="126"/>
    </row>
    <row r="483" spans="1:25" s="21" customFormat="1" x14ac:dyDescent="0.25">
      <c r="A483" s="20">
        <v>17</v>
      </c>
      <c r="B483" s="36">
        <v>2020</v>
      </c>
      <c r="C483" s="22" t="s">
        <v>22</v>
      </c>
      <c r="D483" s="22">
        <v>1</v>
      </c>
      <c r="E483" s="22" t="s">
        <v>116</v>
      </c>
      <c r="F483" s="22" t="s">
        <v>72</v>
      </c>
      <c r="G483" s="22">
        <v>36.5</v>
      </c>
      <c r="H483" s="22">
        <v>36.5</v>
      </c>
      <c r="I483" s="22" t="s">
        <v>48</v>
      </c>
      <c r="J483" s="184" t="s">
        <v>49</v>
      </c>
      <c r="K483" s="36"/>
      <c r="L483" s="42"/>
      <c r="M483" s="30"/>
      <c r="N483" s="74"/>
      <c r="O483" s="16"/>
      <c r="P483" s="411"/>
      <c r="Q483" s="412"/>
      <c r="R483" s="55">
        <v>8.3000000000000007</v>
      </c>
      <c r="S483" s="56">
        <v>0.64</v>
      </c>
      <c r="T483" s="55">
        <v>34.6</v>
      </c>
      <c r="U483" s="25">
        <v>5.7</v>
      </c>
      <c r="V483" s="25">
        <v>3</v>
      </c>
      <c r="W483" s="21">
        <f t="shared" si="37"/>
        <v>17.100000000000001</v>
      </c>
    </row>
    <row r="484" spans="1:25" s="190" customFormat="1" x14ac:dyDescent="0.25">
      <c r="A484" s="185"/>
      <c r="B484" s="36">
        <v>2020</v>
      </c>
      <c r="C484" s="186" t="s">
        <v>28</v>
      </c>
      <c r="D484" s="186">
        <v>2</v>
      </c>
      <c r="E484" s="186" t="s">
        <v>116</v>
      </c>
      <c r="F484" s="22" t="s">
        <v>72</v>
      </c>
      <c r="G484" s="186">
        <v>36.5</v>
      </c>
      <c r="H484" s="186">
        <v>36.5</v>
      </c>
      <c r="I484" s="22" t="s">
        <v>48</v>
      </c>
      <c r="J484" s="184" t="s">
        <v>49</v>
      </c>
      <c r="K484" s="36">
        <v>593</v>
      </c>
      <c r="L484" s="79">
        <v>593</v>
      </c>
      <c r="M484" s="30">
        <f t="shared" si="39"/>
        <v>6.3851943989977258</v>
      </c>
      <c r="N484" s="74">
        <v>43</v>
      </c>
      <c r="O484" s="31">
        <v>43</v>
      </c>
      <c r="P484" s="411">
        <f t="shared" ref="P484:P525" si="41">LN(O484)</f>
        <v>3.7612001156935624</v>
      </c>
      <c r="Q484" s="412">
        <f t="shared" si="40"/>
        <v>7.2512647554806076E-2</v>
      </c>
      <c r="R484" s="88">
        <v>11.1</v>
      </c>
      <c r="S484" s="187">
        <v>0.56000000000000005</v>
      </c>
      <c r="T484" s="188">
        <v>32.200000000000003</v>
      </c>
      <c r="U484" s="189">
        <v>6.6</v>
      </c>
      <c r="V484" s="189">
        <v>4</v>
      </c>
      <c r="W484" s="126">
        <f t="shared" si="37"/>
        <v>26.4</v>
      </c>
      <c r="Y484" s="38"/>
    </row>
    <row r="485" spans="1:25" s="190" customFormat="1" x14ac:dyDescent="0.25">
      <c r="A485" s="185"/>
      <c r="B485" s="36">
        <v>2020</v>
      </c>
      <c r="C485" s="186" t="s">
        <v>32</v>
      </c>
      <c r="D485" s="186">
        <v>3</v>
      </c>
      <c r="E485" s="186" t="s">
        <v>116</v>
      </c>
      <c r="F485" s="22" t="s">
        <v>72</v>
      </c>
      <c r="G485" s="186">
        <v>36.5</v>
      </c>
      <c r="H485" s="186">
        <v>36.5</v>
      </c>
      <c r="I485" s="22" t="s">
        <v>48</v>
      </c>
      <c r="J485" s="184" t="s">
        <v>49</v>
      </c>
      <c r="K485" s="36">
        <v>44606</v>
      </c>
      <c r="L485" s="42">
        <v>44013</v>
      </c>
      <c r="M485" s="30">
        <f t="shared" si="39"/>
        <v>10.692240323807754</v>
      </c>
      <c r="N485" s="36">
        <v>2898</v>
      </c>
      <c r="O485" s="31">
        <v>2855</v>
      </c>
      <c r="P485" s="411">
        <f t="shared" si="41"/>
        <v>7.956827122090111</v>
      </c>
      <c r="Q485" s="412">
        <f t="shared" si="40"/>
        <v>6.4867198327766801E-2</v>
      </c>
      <c r="R485" s="88">
        <v>17.2</v>
      </c>
      <c r="S485" s="187">
        <v>0.48</v>
      </c>
      <c r="T485" s="188">
        <v>40.799999999999997</v>
      </c>
      <c r="U485" s="189">
        <v>7.1</v>
      </c>
      <c r="V485" s="189">
        <v>6</v>
      </c>
      <c r="W485" s="126">
        <f t="shared" ref="W485:W676" si="42">U485*V485</f>
        <v>42.599999999999994</v>
      </c>
      <c r="Y485" s="38"/>
    </row>
    <row r="486" spans="1:25" s="185" customFormat="1" x14ac:dyDescent="0.25">
      <c r="B486" s="36">
        <v>2020</v>
      </c>
      <c r="C486" s="191" t="s">
        <v>35</v>
      </c>
      <c r="D486" s="191">
        <v>4</v>
      </c>
      <c r="E486" s="191" t="s">
        <v>116</v>
      </c>
      <c r="F486" s="22" t="s">
        <v>72</v>
      </c>
      <c r="G486" s="191">
        <v>36.5</v>
      </c>
      <c r="H486" s="191">
        <v>36.5</v>
      </c>
      <c r="I486" s="22" t="s">
        <v>48</v>
      </c>
      <c r="J486" s="184" t="s">
        <v>49</v>
      </c>
      <c r="K486" s="11">
        <v>94640</v>
      </c>
      <c r="L486" s="14">
        <v>50034</v>
      </c>
      <c r="M486" s="117">
        <f t="shared" si="39"/>
        <v>10.82045805331504</v>
      </c>
      <c r="N486" s="334">
        <v>6028</v>
      </c>
      <c r="O486" s="123">
        <v>3130</v>
      </c>
      <c r="P486" s="411">
        <f t="shared" si="41"/>
        <v>8.0487882835341988</v>
      </c>
      <c r="Q486" s="412">
        <f t="shared" si="40"/>
        <v>6.2557460926569927E-2</v>
      </c>
      <c r="R486" s="88">
        <v>22.8</v>
      </c>
      <c r="S486" s="187">
        <v>0.41</v>
      </c>
      <c r="T486" s="188">
        <v>30.7</v>
      </c>
      <c r="U486" s="189">
        <v>7.3</v>
      </c>
      <c r="V486" s="189">
        <v>8</v>
      </c>
      <c r="W486" s="130">
        <f t="shared" si="42"/>
        <v>58.4</v>
      </c>
      <c r="Y486" s="41"/>
    </row>
    <row r="487" spans="1:25" s="190" customFormat="1" x14ac:dyDescent="0.25">
      <c r="A487" s="185"/>
      <c r="B487" s="36">
        <v>2020</v>
      </c>
      <c r="C487" s="186" t="s">
        <v>37</v>
      </c>
      <c r="D487" s="186">
        <v>5</v>
      </c>
      <c r="E487" s="186" t="s">
        <v>116</v>
      </c>
      <c r="F487" s="22" t="s">
        <v>72</v>
      </c>
      <c r="G487" s="186">
        <v>36.5</v>
      </c>
      <c r="H487" s="186">
        <v>36.5</v>
      </c>
      <c r="I487" s="22" t="s">
        <v>48</v>
      </c>
      <c r="J487" s="184" t="s">
        <v>49</v>
      </c>
      <c r="K487" s="36">
        <v>148950</v>
      </c>
      <c r="L487" s="42">
        <v>54310</v>
      </c>
      <c r="M487" s="117">
        <f t="shared" si="39"/>
        <v>10.90246365102889</v>
      </c>
      <c r="N487" s="74">
        <v>7734</v>
      </c>
      <c r="O487" s="31">
        <v>1706</v>
      </c>
      <c r="P487" s="411">
        <f t="shared" si="41"/>
        <v>7.4419067280516247</v>
      </c>
      <c r="Q487" s="412">
        <f t="shared" si="40"/>
        <v>3.1412262935002759E-2</v>
      </c>
      <c r="R487" s="88">
        <v>28.5</v>
      </c>
      <c r="S487" s="187">
        <v>0.33</v>
      </c>
      <c r="T487" s="188">
        <v>15.4</v>
      </c>
      <c r="U487" s="189">
        <v>9.1999999999999993</v>
      </c>
      <c r="V487" s="189">
        <v>11</v>
      </c>
      <c r="W487" s="126">
        <f t="shared" si="42"/>
        <v>101.19999999999999</v>
      </c>
      <c r="Y487" s="38"/>
    </row>
    <row r="488" spans="1:25" s="190" customFormat="1" x14ac:dyDescent="0.25">
      <c r="A488" s="185"/>
      <c r="B488" s="36">
        <v>2020</v>
      </c>
      <c r="C488" s="186" t="s">
        <v>39</v>
      </c>
      <c r="D488" s="186">
        <v>6</v>
      </c>
      <c r="E488" s="186" t="s">
        <v>116</v>
      </c>
      <c r="F488" s="22" t="s">
        <v>72</v>
      </c>
      <c r="G488" s="186">
        <v>36.5</v>
      </c>
      <c r="H488" s="186">
        <v>36.5</v>
      </c>
      <c r="I488" s="22" t="s">
        <v>48</v>
      </c>
      <c r="J488" s="184" t="s">
        <v>49</v>
      </c>
      <c r="K488" s="36"/>
      <c r="L488" s="42"/>
      <c r="M488" s="30"/>
      <c r="N488" s="74"/>
      <c r="O488" s="31"/>
      <c r="P488" s="411"/>
      <c r="Q488" s="412"/>
      <c r="R488" s="88">
        <v>34.5</v>
      </c>
      <c r="S488" s="187">
        <v>0.25</v>
      </c>
      <c r="T488" s="188">
        <v>3</v>
      </c>
      <c r="U488" s="189">
        <v>11</v>
      </c>
      <c r="V488" s="189">
        <v>12</v>
      </c>
      <c r="W488" s="126">
        <f t="shared" si="42"/>
        <v>132</v>
      </c>
      <c r="Y488" s="38"/>
    </row>
    <row r="489" spans="1:25" s="190" customFormat="1" x14ac:dyDescent="0.25">
      <c r="A489" s="185"/>
      <c r="B489" s="36">
        <v>2020</v>
      </c>
      <c r="C489" s="186" t="s">
        <v>40</v>
      </c>
      <c r="D489" s="186">
        <v>7</v>
      </c>
      <c r="E489" s="186" t="s">
        <v>116</v>
      </c>
      <c r="F489" s="22" t="s">
        <v>72</v>
      </c>
      <c r="G489" s="186">
        <v>36.5</v>
      </c>
      <c r="H489" s="186">
        <v>36.5</v>
      </c>
      <c r="I489" s="22" t="s">
        <v>48</v>
      </c>
      <c r="J489" s="184" t="s">
        <v>49</v>
      </c>
      <c r="K489" s="36"/>
      <c r="L489" s="42"/>
      <c r="M489" s="30"/>
      <c r="N489" s="74"/>
      <c r="O489" s="31"/>
      <c r="P489" s="411"/>
      <c r="Q489" s="412"/>
      <c r="R489" s="88">
        <v>36.799999999999997</v>
      </c>
      <c r="S489" s="187">
        <v>0.26</v>
      </c>
      <c r="T489" s="188"/>
      <c r="U489" s="189">
        <v>10.9</v>
      </c>
      <c r="V489" s="189">
        <v>12</v>
      </c>
      <c r="W489" s="126">
        <f t="shared" si="42"/>
        <v>130.80000000000001</v>
      </c>
      <c r="Y489" s="38"/>
    </row>
    <row r="490" spans="1:25" s="190" customFormat="1" x14ac:dyDescent="0.25">
      <c r="A490" s="185"/>
      <c r="B490" s="36">
        <v>2020</v>
      </c>
      <c r="C490" s="186" t="s">
        <v>41</v>
      </c>
      <c r="D490" s="186">
        <v>8</v>
      </c>
      <c r="E490" s="186" t="s">
        <v>116</v>
      </c>
      <c r="F490" s="22" t="s">
        <v>72</v>
      </c>
      <c r="G490" s="186">
        <v>36.5</v>
      </c>
      <c r="H490" s="186">
        <v>36.5</v>
      </c>
      <c r="I490" s="22" t="s">
        <v>48</v>
      </c>
      <c r="J490" s="184" t="s">
        <v>49</v>
      </c>
      <c r="K490" s="36"/>
      <c r="L490" s="42"/>
      <c r="M490" s="30"/>
      <c r="N490" s="74"/>
      <c r="O490" s="31"/>
      <c r="P490" s="411"/>
      <c r="Q490" s="412"/>
      <c r="R490" s="88">
        <v>35.9</v>
      </c>
      <c r="S490" s="187">
        <v>0.26</v>
      </c>
      <c r="T490" s="188"/>
      <c r="U490" s="189">
        <v>11</v>
      </c>
      <c r="V490" s="189">
        <v>11</v>
      </c>
      <c r="W490" s="126">
        <f t="shared" si="42"/>
        <v>121</v>
      </c>
      <c r="Y490" s="38"/>
    </row>
    <row r="491" spans="1:25" s="190" customFormat="1" x14ac:dyDescent="0.25">
      <c r="A491" s="185"/>
      <c r="B491" s="36">
        <v>2020</v>
      </c>
      <c r="C491" s="186" t="s">
        <v>42</v>
      </c>
      <c r="D491" s="186">
        <v>9</v>
      </c>
      <c r="E491" s="186" t="s">
        <v>116</v>
      </c>
      <c r="F491" s="22" t="s">
        <v>72</v>
      </c>
      <c r="G491" s="186">
        <v>36.5</v>
      </c>
      <c r="H491" s="186">
        <v>36.5</v>
      </c>
      <c r="I491" s="22" t="s">
        <v>48</v>
      </c>
      <c r="J491" s="184" t="s">
        <v>49</v>
      </c>
      <c r="K491" s="36"/>
      <c r="L491" s="42"/>
      <c r="M491" s="30"/>
      <c r="N491" s="74"/>
      <c r="O491" s="31"/>
      <c r="P491" s="411"/>
      <c r="Q491" s="412"/>
      <c r="R491" s="88">
        <v>31.6</v>
      </c>
      <c r="S491" s="187">
        <v>0.27</v>
      </c>
      <c r="T491" s="188"/>
      <c r="U491" s="189">
        <v>10.1</v>
      </c>
      <c r="V491" s="189">
        <v>9</v>
      </c>
      <c r="W491" s="126">
        <f t="shared" si="42"/>
        <v>90.899999999999991</v>
      </c>
      <c r="Y491" s="38"/>
    </row>
    <row r="492" spans="1:25" s="190" customFormat="1" x14ac:dyDescent="0.25">
      <c r="A492" s="185"/>
      <c r="B492" s="36">
        <v>2020</v>
      </c>
      <c r="C492" s="186" t="s">
        <v>44</v>
      </c>
      <c r="D492" s="186">
        <v>10</v>
      </c>
      <c r="E492" s="186" t="s">
        <v>116</v>
      </c>
      <c r="F492" s="22" t="s">
        <v>72</v>
      </c>
      <c r="G492" s="186">
        <v>36.5</v>
      </c>
      <c r="H492" s="186">
        <v>36.5</v>
      </c>
      <c r="I492" s="22" t="s">
        <v>48</v>
      </c>
      <c r="J492" s="184" t="s">
        <v>49</v>
      </c>
      <c r="K492" s="36"/>
      <c r="L492" s="42"/>
      <c r="M492" s="30"/>
      <c r="N492" s="74"/>
      <c r="O492" s="31"/>
      <c r="P492" s="411"/>
      <c r="Q492" s="412"/>
      <c r="R492" s="88">
        <v>25.4</v>
      </c>
      <c r="S492" s="187">
        <v>0.36</v>
      </c>
      <c r="T492" s="188"/>
      <c r="U492" s="189">
        <v>8</v>
      </c>
      <c r="V492" s="189">
        <v>6</v>
      </c>
      <c r="W492" s="126">
        <f t="shared" si="42"/>
        <v>48</v>
      </c>
      <c r="Y492" s="38"/>
    </row>
    <row r="493" spans="1:25" s="190" customFormat="1" x14ac:dyDescent="0.25">
      <c r="A493" s="185"/>
      <c r="B493" s="36">
        <v>2020</v>
      </c>
      <c r="C493" s="186" t="s">
        <v>70</v>
      </c>
      <c r="D493" s="186">
        <v>11</v>
      </c>
      <c r="E493" s="186" t="s">
        <v>116</v>
      </c>
      <c r="F493" s="22" t="s">
        <v>72</v>
      </c>
      <c r="G493" s="186">
        <v>36.5</v>
      </c>
      <c r="H493" s="186">
        <v>36.5</v>
      </c>
      <c r="I493" s="22" t="s">
        <v>48</v>
      </c>
      <c r="J493" s="184" t="s">
        <v>49</v>
      </c>
      <c r="K493" s="36"/>
      <c r="L493" s="42"/>
      <c r="M493" s="30"/>
      <c r="N493" s="74"/>
      <c r="O493" s="31"/>
      <c r="P493" s="411"/>
      <c r="Q493" s="412"/>
      <c r="R493" s="88">
        <v>15.8</v>
      </c>
      <c r="S493" s="187">
        <v>0.49</v>
      </c>
      <c r="T493" s="188"/>
      <c r="U493" s="189">
        <v>6.6</v>
      </c>
      <c r="V493" s="189">
        <v>3</v>
      </c>
      <c r="W493" s="126">
        <f t="shared" si="42"/>
        <v>19.799999999999997</v>
      </c>
      <c r="Y493" s="38"/>
    </row>
    <row r="494" spans="1:25" s="190" customFormat="1" x14ac:dyDescent="0.25">
      <c r="A494" s="185"/>
      <c r="B494" s="36">
        <v>2020</v>
      </c>
      <c r="C494" s="186" t="s">
        <v>46</v>
      </c>
      <c r="D494" s="186">
        <v>12</v>
      </c>
      <c r="E494" s="186" t="s">
        <v>116</v>
      </c>
      <c r="F494" s="22" t="s">
        <v>72</v>
      </c>
      <c r="G494" s="186">
        <v>36.5</v>
      </c>
      <c r="H494" s="186">
        <v>36.5</v>
      </c>
      <c r="I494" s="22" t="s">
        <v>48</v>
      </c>
      <c r="J494" s="184" t="s">
        <v>49</v>
      </c>
      <c r="K494" s="36"/>
      <c r="L494" s="42"/>
      <c r="M494" s="30"/>
      <c r="N494" s="74"/>
      <c r="O494" s="31"/>
      <c r="P494" s="411"/>
      <c r="Q494" s="412"/>
      <c r="R494" s="88">
        <v>10.4</v>
      </c>
      <c r="S494" s="187">
        <v>0.62</v>
      </c>
      <c r="T494" s="188"/>
      <c r="U494" s="189">
        <v>4.9000000000000004</v>
      </c>
      <c r="V494" s="189">
        <v>2</v>
      </c>
      <c r="W494" s="126">
        <f t="shared" si="42"/>
        <v>9.8000000000000007</v>
      </c>
      <c r="Y494" s="38"/>
    </row>
    <row r="495" spans="1:25" x14ac:dyDescent="0.25">
      <c r="B495" s="36">
        <v>2020</v>
      </c>
      <c r="F495" s="22" t="s">
        <v>72</v>
      </c>
      <c r="I495" s="22" t="s">
        <v>48</v>
      </c>
      <c r="M495" s="30"/>
      <c r="N495" s="74"/>
      <c r="O495" s="31"/>
      <c r="P495" s="411"/>
      <c r="Q495" s="412"/>
      <c r="W495" s="126"/>
    </row>
    <row r="496" spans="1:25" s="21" customFormat="1" x14ac:dyDescent="0.25">
      <c r="A496" s="20">
        <v>18</v>
      </c>
      <c r="B496" s="36">
        <v>2020</v>
      </c>
      <c r="C496" s="22" t="s">
        <v>32</v>
      </c>
      <c r="D496" s="22">
        <v>3</v>
      </c>
      <c r="E496" s="21" t="s">
        <v>117</v>
      </c>
      <c r="F496" s="22" t="s">
        <v>72</v>
      </c>
      <c r="G496" s="21">
        <v>33.74</v>
      </c>
      <c r="H496" s="21">
        <v>33.74</v>
      </c>
      <c r="I496" s="22" t="s">
        <v>48</v>
      </c>
      <c r="J496" s="184" t="s">
        <v>49</v>
      </c>
      <c r="K496" s="36">
        <v>2039</v>
      </c>
      <c r="L496" s="38">
        <v>2039</v>
      </c>
      <c r="M496" s="30">
        <f t="shared" si="39"/>
        <v>7.6202147705744547</v>
      </c>
      <c r="N496" s="36">
        <v>26</v>
      </c>
      <c r="O496" s="16">
        <v>26</v>
      </c>
      <c r="P496" s="411">
        <f t="shared" si="41"/>
        <v>3.2580965380214821</v>
      </c>
      <c r="Q496" s="412">
        <f t="shared" si="40"/>
        <v>1.2751348700343305E-2</v>
      </c>
      <c r="R496" s="151">
        <v>23.9</v>
      </c>
      <c r="S496" s="152">
        <v>0.28999999999999998</v>
      </c>
      <c r="T496" s="151">
        <v>89.8</v>
      </c>
      <c r="U496" s="21">
        <v>6.5</v>
      </c>
      <c r="V496" s="21">
        <v>7</v>
      </c>
      <c r="W496" s="21">
        <f t="shared" si="42"/>
        <v>45.5</v>
      </c>
    </row>
    <row r="497" spans="1:25" s="20" customFormat="1" x14ac:dyDescent="0.25">
      <c r="B497" s="36">
        <v>2020</v>
      </c>
      <c r="C497" s="191" t="s">
        <v>35</v>
      </c>
      <c r="D497" s="191">
        <v>4</v>
      </c>
      <c r="E497" s="20" t="s">
        <v>117</v>
      </c>
      <c r="F497" s="22" t="s">
        <v>72</v>
      </c>
      <c r="G497" s="20">
        <v>33.74</v>
      </c>
      <c r="H497" s="20">
        <v>33.74</v>
      </c>
      <c r="I497" s="22" t="s">
        <v>48</v>
      </c>
      <c r="J497" s="184" t="s">
        <v>49</v>
      </c>
      <c r="K497" s="11">
        <v>16817</v>
      </c>
      <c r="L497" s="41">
        <v>14778</v>
      </c>
      <c r="M497" s="117">
        <f t="shared" si="39"/>
        <v>9.6008948673485932</v>
      </c>
      <c r="N497" s="334">
        <v>385</v>
      </c>
      <c r="O497" s="123">
        <v>359</v>
      </c>
      <c r="P497" s="411">
        <f t="shared" si="41"/>
        <v>5.8833223884882786</v>
      </c>
      <c r="Q497" s="412">
        <f t="shared" si="40"/>
        <v>2.4292867776424414E-2</v>
      </c>
      <c r="R497" s="154">
        <v>30.1</v>
      </c>
      <c r="S497" s="155">
        <v>0.23</v>
      </c>
      <c r="T497" s="154">
        <v>61.8</v>
      </c>
      <c r="U497" s="20">
        <v>8.4</v>
      </c>
      <c r="V497" s="20">
        <v>9</v>
      </c>
      <c r="W497" s="20">
        <f t="shared" si="42"/>
        <v>75.600000000000009</v>
      </c>
    </row>
    <row r="498" spans="1:25" s="21" customFormat="1" x14ac:dyDescent="0.25">
      <c r="A498" s="20"/>
      <c r="B498" s="36">
        <v>2020</v>
      </c>
      <c r="C498" s="186" t="s">
        <v>37</v>
      </c>
      <c r="D498" s="186">
        <v>5</v>
      </c>
      <c r="E498" s="21" t="s">
        <v>117</v>
      </c>
      <c r="F498" s="22" t="s">
        <v>72</v>
      </c>
      <c r="G498" s="21">
        <v>33.74</v>
      </c>
      <c r="H498" s="21">
        <v>33.74</v>
      </c>
      <c r="I498" s="22" t="s">
        <v>48</v>
      </c>
      <c r="J498" s="184" t="s">
        <v>49</v>
      </c>
      <c r="K498" s="36">
        <v>69496</v>
      </c>
      <c r="L498" s="38">
        <v>52679</v>
      </c>
      <c r="M498" s="117">
        <f t="shared" si="39"/>
        <v>10.87197217314098</v>
      </c>
      <c r="N498" s="74">
        <v>1843</v>
      </c>
      <c r="O498" s="16">
        <v>1458</v>
      </c>
      <c r="P498" s="411">
        <f t="shared" si="41"/>
        <v>7.2848209125686036</v>
      </c>
      <c r="Q498" s="412">
        <f t="shared" si="40"/>
        <v>2.7677062966267395E-2</v>
      </c>
      <c r="R498" s="151">
        <v>35.299999999999997</v>
      </c>
      <c r="S498" s="152">
        <v>0.2</v>
      </c>
      <c r="T498" s="151">
        <v>39.200000000000003</v>
      </c>
      <c r="U498" s="21">
        <v>10.1</v>
      </c>
      <c r="V498" s="21">
        <v>11</v>
      </c>
      <c r="W498" s="21">
        <f t="shared" si="42"/>
        <v>111.1</v>
      </c>
    </row>
    <row r="499" spans="1:25" s="21" customFormat="1" x14ac:dyDescent="0.25">
      <c r="A499" s="20"/>
      <c r="B499" s="36">
        <v>2020</v>
      </c>
      <c r="C499" s="186" t="s">
        <v>39</v>
      </c>
      <c r="D499" s="186">
        <v>6</v>
      </c>
      <c r="E499" s="21" t="s">
        <v>117</v>
      </c>
      <c r="F499" s="22" t="s">
        <v>72</v>
      </c>
      <c r="G499" s="21">
        <v>33.74</v>
      </c>
      <c r="H499" s="21">
        <v>33.74</v>
      </c>
      <c r="I499" s="22" t="s">
        <v>48</v>
      </c>
      <c r="J499" s="184" t="s">
        <v>49</v>
      </c>
      <c r="K499" s="36"/>
      <c r="L499" s="38"/>
      <c r="M499" s="30"/>
      <c r="N499" s="74"/>
      <c r="O499" s="16"/>
      <c r="P499" s="411"/>
      <c r="Q499" s="412"/>
      <c r="R499" s="151">
        <v>38.700000000000003</v>
      </c>
      <c r="S499" s="152">
        <v>0.22</v>
      </c>
      <c r="T499" s="151">
        <v>62.2</v>
      </c>
      <c r="U499" s="21">
        <v>10</v>
      </c>
      <c r="V499" s="21">
        <v>12</v>
      </c>
      <c r="W499" s="21">
        <f t="shared" si="42"/>
        <v>120</v>
      </c>
    </row>
    <row r="500" spans="1:25" s="40" customFormat="1" x14ac:dyDescent="0.25">
      <c r="A500" s="11">
        <v>19</v>
      </c>
      <c r="B500" s="36">
        <v>2020</v>
      </c>
      <c r="C500" s="48" t="s">
        <v>32</v>
      </c>
      <c r="D500" s="48">
        <v>3</v>
      </c>
      <c r="E500" s="40" t="s">
        <v>118</v>
      </c>
      <c r="F500" s="22" t="s">
        <v>72</v>
      </c>
      <c r="G500" s="40">
        <v>25.3</v>
      </c>
      <c r="H500" s="40">
        <v>25.3</v>
      </c>
      <c r="I500" s="22" t="s">
        <v>58</v>
      </c>
      <c r="J500" s="97" t="s">
        <v>115</v>
      </c>
      <c r="K500" s="36">
        <v>781</v>
      </c>
      <c r="L500" s="38">
        <v>781</v>
      </c>
      <c r="M500" s="30">
        <f t="shared" ref="M500:M565" si="43">LN(L500)</f>
        <v>6.6605751498396861</v>
      </c>
      <c r="N500" s="36">
        <v>2</v>
      </c>
      <c r="O500" s="31">
        <v>2</v>
      </c>
      <c r="P500" s="411">
        <f t="shared" si="41"/>
        <v>0.69314718055994529</v>
      </c>
      <c r="Q500" s="412">
        <f t="shared" si="40"/>
        <v>2.5608194622279128E-3</v>
      </c>
      <c r="R500" s="82">
        <v>26.8</v>
      </c>
      <c r="S500" s="192">
        <v>0.63</v>
      </c>
      <c r="T500" s="193">
        <v>16.100000000000001</v>
      </c>
      <c r="U500" s="40">
        <v>7.8</v>
      </c>
      <c r="V500" s="40">
        <v>10</v>
      </c>
      <c r="W500" s="126">
        <f t="shared" si="42"/>
        <v>78</v>
      </c>
      <c r="Y500" s="38"/>
    </row>
    <row r="501" spans="1:25" s="19" customFormat="1" x14ac:dyDescent="0.25">
      <c r="A501" s="11"/>
      <c r="B501" s="36">
        <v>2020</v>
      </c>
      <c r="C501" s="191" t="s">
        <v>35</v>
      </c>
      <c r="D501" s="191">
        <v>4</v>
      </c>
      <c r="E501" s="19" t="s">
        <v>118</v>
      </c>
      <c r="F501" s="22" t="s">
        <v>72</v>
      </c>
      <c r="G501" s="19">
        <v>25.3</v>
      </c>
      <c r="H501" s="19">
        <v>25.3</v>
      </c>
      <c r="I501" s="22" t="s">
        <v>58</v>
      </c>
      <c r="J501" s="97" t="s">
        <v>115</v>
      </c>
      <c r="K501" s="11">
        <v>13409</v>
      </c>
      <c r="L501" s="41">
        <v>12628</v>
      </c>
      <c r="M501" s="117">
        <f t="shared" si="43"/>
        <v>9.443671849677882</v>
      </c>
      <c r="N501" s="334">
        <v>10</v>
      </c>
      <c r="O501" s="123">
        <v>8</v>
      </c>
      <c r="P501" s="411">
        <f t="shared" si="41"/>
        <v>2.0794415416798357</v>
      </c>
      <c r="Q501" s="412">
        <f t="shared" si="40"/>
        <v>6.3351282863477985E-4</v>
      </c>
      <c r="R501" s="164">
        <v>31.9</v>
      </c>
      <c r="S501" s="194">
        <v>0.52</v>
      </c>
      <c r="T501" s="195">
        <v>8.6999999999999993</v>
      </c>
      <c r="U501" s="19">
        <v>9.1</v>
      </c>
      <c r="V501" s="19">
        <v>12</v>
      </c>
      <c r="W501" s="130">
        <f t="shared" si="42"/>
        <v>109.19999999999999</v>
      </c>
      <c r="Y501" s="41"/>
    </row>
    <row r="502" spans="1:25" s="40" customFormat="1" x14ac:dyDescent="0.25">
      <c r="A502" s="11"/>
      <c r="B502" s="36">
        <v>2020</v>
      </c>
      <c r="C502" s="186" t="s">
        <v>37</v>
      </c>
      <c r="D502" s="186">
        <v>5</v>
      </c>
      <c r="E502" s="40" t="s">
        <v>118</v>
      </c>
      <c r="F502" s="22" t="s">
        <v>72</v>
      </c>
      <c r="G502" s="40">
        <v>25.3</v>
      </c>
      <c r="H502" s="40">
        <v>25.3</v>
      </c>
      <c r="I502" s="22" t="s">
        <v>58</v>
      </c>
      <c r="J502" s="97" t="s">
        <v>115</v>
      </c>
      <c r="K502" s="36">
        <v>55262</v>
      </c>
      <c r="L502" s="38">
        <v>41853</v>
      </c>
      <c r="M502" s="30">
        <f t="shared" si="43"/>
        <v>10.641918757936217</v>
      </c>
      <c r="N502" s="74">
        <v>36</v>
      </c>
      <c r="O502" s="31">
        <v>26</v>
      </c>
      <c r="P502" s="411">
        <f t="shared" si="41"/>
        <v>3.2580965380214821</v>
      </c>
      <c r="Q502" s="412">
        <f t="shared" si="40"/>
        <v>6.212218956825078E-4</v>
      </c>
      <c r="R502" s="82">
        <v>38.200000000000003</v>
      </c>
      <c r="S502" s="192">
        <v>0.44</v>
      </c>
      <c r="T502" s="193">
        <v>3.6</v>
      </c>
      <c r="U502" s="40">
        <v>10.5</v>
      </c>
      <c r="V502" s="40">
        <v>12</v>
      </c>
      <c r="W502" s="126">
        <f t="shared" si="42"/>
        <v>126</v>
      </c>
      <c r="Y502" s="38"/>
    </row>
    <row r="503" spans="1:25" s="40" customFormat="1" x14ac:dyDescent="0.25">
      <c r="A503" s="11"/>
      <c r="B503" s="36">
        <v>2020</v>
      </c>
      <c r="C503" s="186" t="s">
        <v>39</v>
      </c>
      <c r="D503" s="186">
        <v>6</v>
      </c>
      <c r="E503" s="40" t="s">
        <v>118</v>
      </c>
      <c r="F503" s="22" t="s">
        <v>72</v>
      </c>
      <c r="G503" s="40">
        <v>25.3</v>
      </c>
      <c r="H503" s="40">
        <v>25.3</v>
      </c>
      <c r="I503" s="22" t="s">
        <v>58</v>
      </c>
      <c r="J503" s="97" t="s">
        <v>115</v>
      </c>
      <c r="K503" s="36"/>
      <c r="L503" s="38"/>
      <c r="M503" s="30"/>
      <c r="N503" s="74"/>
      <c r="O503" s="31"/>
      <c r="P503" s="411"/>
      <c r="Q503" s="412"/>
      <c r="R503" s="82">
        <v>41.2</v>
      </c>
      <c r="S503" s="192">
        <v>0.41</v>
      </c>
      <c r="T503" s="193">
        <v>0</v>
      </c>
      <c r="U503" s="40">
        <v>11.4</v>
      </c>
      <c r="V503" s="40">
        <v>12</v>
      </c>
      <c r="W503" s="126">
        <f t="shared" si="42"/>
        <v>136.80000000000001</v>
      </c>
      <c r="Y503" s="38"/>
    </row>
    <row r="504" spans="1:25" s="21" customFormat="1" x14ac:dyDescent="0.25">
      <c r="A504" s="20">
        <v>20</v>
      </c>
      <c r="B504" s="36">
        <v>2020</v>
      </c>
      <c r="C504" s="22" t="s">
        <v>32</v>
      </c>
      <c r="D504" s="22">
        <v>3</v>
      </c>
      <c r="E504" s="21" t="s">
        <v>119</v>
      </c>
      <c r="F504" s="22" t="s">
        <v>72</v>
      </c>
      <c r="G504" s="21">
        <v>30</v>
      </c>
      <c r="H504" s="21">
        <v>30</v>
      </c>
      <c r="I504" s="22" t="s">
        <v>78</v>
      </c>
      <c r="J504" s="180" t="s">
        <v>120</v>
      </c>
      <c r="K504" s="36">
        <v>710</v>
      </c>
      <c r="L504" s="38">
        <v>710</v>
      </c>
      <c r="M504" s="30">
        <f t="shared" si="43"/>
        <v>6.5652649700353614</v>
      </c>
      <c r="N504" s="36">
        <v>46</v>
      </c>
      <c r="O504" s="16">
        <v>46</v>
      </c>
      <c r="P504" s="411">
        <f t="shared" si="41"/>
        <v>3.8286413964890951</v>
      </c>
      <c r="Q504" s="412">
        <f t="shared" si="40"/>
        <v>6.4788732394366194E-2</v>
      </c>
      <c r="R504" s="151">
        <v>23.5</v>
      </c>
      <c r="S504" s="152">
        <v>0.53</v>
      </c>
      <c r="T504" s="151">
        <v>3.8</v>
      </c>
      <c r="U504" s="21">
        <v>8.6999999999999993</v>
      </c>
      <c r="V504" s="21">
        <v>7</v>
      </c>
      <c r="W504" s="21">
        <f t="shared" si="42"/>
        <v>60.899999999999991</v>
      </c>
    </row>
    <row r="505" spans="1:25" s="20" customFormat="1" x14ac:dyDescent="0.25">
      <c r="B505" s="36">
        <v>2020</v>
      </c>
      <c r="C505" s="153" t="s">
        <v>35</v>
      </c>
      <c r="D505" s="153">
        <v>4</v>
      </c>
      <c r="E505" s="20" t="s">
        <v>119</v>
      </c>
      <c r="F505" s="22" t="s">
        <v>72</v>
      </c>
      <c r="G505" s="20">
        <v>30</v>
      </c>
      <c r="H505" s="20">
        <v>30</v>
      </c>
      <c r="I505" s="22" t="s">
        <v>78</v>
      </c>
      <c r="J505" s="180" t="s">
        <v>120</v>
      </c>
      <c r="K505" s="11">
        <v>5537</v>
      </c>
      <c r="L505" s="41">
        <v>4827</v>
      </c>
      <c r="M505" s="117">
        <f t="shared" si="43"/>
        <v>8.4819804356604926</v>
      </c>
      <c r="N505" s="334">
        <v>392</v>
      </c>
      <c r="O505" s="123">
        <v>346</v>
      </c>
      <c r="P505" s="411">
        <f t="shared" si="41"/>
        <v>5.8464387750577247</v>
      </c>
      <c r="Q505" s="412">
        <f t="shared" si="40"/>
        <v>7.1680132587528492E-2</v>
      </c>
      <c r="R505" s="154">
        <v>28.3</v>
      </c>
      <c r="S505" s="155">
        <v>0.47</v>
      </c>
      <c r="T505" s="154">
        <v>1.1000000000000001</v>
      </c>
      <c r="U505" s="20">
        <v>9.6999999999999993</v>
      </c>
      <c r="V505" s="20">
        <v>9</v>
      </c>
      <c r="W505" s="20">
        <f t="shared" si="42"/>
        <v>87.3</v>
      </c>
    </row>
    <row r="506" spans="1:25" s="21" customFormat="1" x14ac:dyDescent="0.25">
      <c r="A506" s="20"/>
      <c r="B506" s="36">
        <v>2020</v>
      </c>
      <c r="C506" s="22" t="s">
        <v>37</v>
      </c>
      <c r="D506" s="22">
        <v>5</v>
      </c>
      <c r="E506" s="21" t="s">
        <v>119</v>
      </c>
      <c r="F506" s="22" t="s">
        <v>72</v>
      </c>
      <c r="G506" s="21">
        <v>30</v>
      </c>
      <c r="H506" s="21">
        <v>30</v>
      </c>
      <c r="I506" s="22" t="s">
        <v>78</v>
      </c>
      <c r="J506" s="180" t="s">
        <v>120</v>
      </c>
      <c r="K506" s="36">
        <v>23449</v>
      </c>
      <c r="L506" s="38">
        <v>17912</v>
      </c>
      <c r="M506" s="30">
        <f t="shared" si="43"/>
        <v>9.7932261582785909</v>
      </c>
      <c r="N506" s="74">
        <v>913</v>
      </c>
      <c r="O506" s="16">
        <v>521</v>
      </c>
      <c r="P506" s="411">
        <f t="shared" si="41"/>
        <v>6.2557500417533669</v>
      </c>
      <c r="Q506" s="412">
        <f t="shared" si="40"/>
        <v>2.9086645824028583E-2</v>
      </c>
      <c r="R506" s="151">
        <v>32</v>
      </c>
      <c r="S506" s="152">
        <v>0.46</v>
      </c>
      <c r="T506" s="151">
        <v>0.5</v>
      </c>
      <c r="U506" s="21">
        <v>10.5</v>
      </c>
      <c r="V506" s="21">
        <v>10</v>
      </c>
      <c r="W506" s="21">
        <f t="shared" si="42"/>
        <v>105</v>
      </c>
    </row>
    <row r="507" spans="1:25" s="21" customFormat="1" x14ac:dyDescent="0.25">
      <c r="A507" s="20"/>
      <c r="B507" s="36">
        <v>2020</v>
      </c>
      <c r="C507" s="22" t="s">
        <v>39</v>
      </c>
      <c r="D507" s="22">
        <v>6</v>
      </c>
      <c r="E507" s="21" t="s">
        <v>119</v>
      </c>
      <c r="F507" s="22" t="s">
        <v>72</v>
      </c>
      <c r="G507" s="21">
        <v>30</v>
      </c>
      <c r="H507" s="21">
        <v>30</v>
      </c>
      <c r="I507" s="22" t="s">
        <v>78</v>
      </c>
      <c r="J507" s="180" t="s">
        <v>120</v>
      </c>
      <c r="K507" s="36"/>
      <c r="L507" s="38"/>
      <c r="M507" s="30"/>
      <c r="N507" s="74"/>
      <c r="O507" s="16"/>
      <c r="P507" s="411"/>
      <c r="Q507" s="412"/>
      <c r="R507" s="151">
        <v>33.9</v>
      </c>
      <c r="S507" s="152">
        <v>0.49</v>
      </c>
      <c r="T507" s="151">
        <v>0.1</v>
      </c>
      <c r="U507" s="21">
        <v>11.9</v>
      </c>
      <c r="V507" s="21">
        <v>12</v>
      </c>
      <c r="W507" s="21">
        <f t="shared" si="42"/>
        <v>142.80000000000001</v>
      </c>
    </row>
    <row r="508" spans="1:25" s="103" customFormat="1" x14ac:dyDescent="0.25">
      <c r="A508" s="96">
        <v>21</v>
      </c>
      <c r="B508" s="36">
        <v>2020</v>
      </c>
      <c r="C508" s="97" t="s">
        <v>104</v>
      </c>
      <c r="D508" s="97">
        <v>2</v>
      </c>
      <c r="E508" s="103" t="s">
        <v>121</v>
      </c>
      <c r="F508" s="22" t="s">
        <v>72</v>
      </c>
      <c r="G508" s="103">
        <v>25.2</v>
      </c>
      <c r="H508" s="103">
        <v>25.2</v>
      </c>
      <c r="I508" s="22" t="s">
        <v>58</v>
      </c>
      <c r="J508" s="97" t="s">
        <v>115</v>
      </c>
      <c r="K508" s="36">
        <v>19</v>
      </c>
      <c r="L508" s="38">
        <v>19</v>
      </c>
      <c r="M508" s="98">
        <f t="shared" si="43"/>
        <v>2.9444389791664403</v>
      </c>
      <c r="N508" s="74">
        <v>0</v>
      </c>
      <c r="O508" s="99">
        <v>0</v>
      </c>
      <c r="P508" s="411"/>
      <c r="Q508" s="412">
        <f t="shared" si="40"/>
        <v>0</v>
      </c>
      <c r="R508" s="107">
        <v>25.4</v>
      </c>
      <c r="S508" s="108">
        <v>0.65</v>
      </c>
      <c r="T508" s="107">
        <v>25</v>
      </c>
      <c r="U508" s="103">
        <v>8.1999999999999993</v>
      </c>
      <c r="V508" s="103">
        <v>8</v>
      </c>
      <c r="W508" s="103">
        <f t="shared" si="42"/>
        <v>65.599999999999994</v>
      </c>
    </row>
    <row r="509" spans="1:25" s="103" customFormat="1" x14ac:dyDescent="0.25">
      <c r="B509" s="36">
        <v>2020</v>
      </c>
      <c r="C509" s="97" t="s">
        <v>32</v>
      </c>
      <c r="D509" s="97">
        <v>3</v>
      </c>
      <c r="E509" s="103" t="s">
        <v>121</v>
      </c>
      <c r="F509" s="22" t="s">
        <v>72</v>
      </c>
      <c r="G509" s="103">
        <v>25.2</v>
      </c>
      <c r="H509" s="103">
        <v>25.2</v>
      </c>
      <c r="I509" s="22" t="s">
        <v>58</v>
      </c>
      <c r="J509" s="97" t="s">
        <v>115</v>
      </c>
      <c r="K509" s="36">
        <v>664</v>
      </c>
      <c r="L509" s="38">
        <v>645</v>
      </c>
      <c r="M509" s="98">
        <f t="shared" si="43"/>
        <v>6.4692503167957724</v>
      </c>
      <c r="N509" s="36">
        <v>6</v>
      </c>
      <c r="O509" s="99">
        <v>6</v>
      </c>
      <c r="P509" s="411">
        <f t="shared" si="41"/>
        <v>1.791759469228055</v>
      </c>
      <c r="Q509" s="412">
        <f t="shared" si="40"/>
        <v>9.3023255813953487E-3</v>
      </c>
      <c r="R509" s="107">
        <v>28.2</v>
      </c>
      <c r="S509" s="108">
        <v>0.63</v>
      </c>
      <c r="T509" s="107">
        <v>22.1</v>
      </c>
      <c r="U509" s="103">
        <v>8.1999999999999993</v>
      </c>
      <c r="V509" s="103">
        <v>10</v>
      </c>
      <c r="W509" s="103">
        <f t="shared" si="42"/>
        <v>82</v>
      </c>
    </row>
    <row r="510" spans="1:25" s="96" customFormat="1" x14ac:dyDescent="0.25">
      <c r="B510" s="36">
        <v>2020</v>
      </c>
      <c r="C510" s="156" t="s">
        <v>35</v>
      </c>
      <c r="D510" s="156">
        <v>4</v>
      </c>
      <c r="E510" s="96" t="s">
        <v>121</v>
      </c>
      <c r="F510" s="22" t="s">
        <v>72</v>
      </c>
      <c r="G510" s="96">
        <v>25.2</v>
      </c>
      <c r="H510" s="96">
        <v>25.2</v>
      </c>
      <c r="I510" s="22" t="s">
        <v>58</v>
      </c>
      <c r="J510" s="97" t="s">
        <v>115</v>
      </c>
      <c r="K510" s="11">
        <v>12481</v>
      </c>
      <c r="L510" s="41">
        <v>11817</v>
      </c>
      <c r="M510" s="196">
        <f t="shared" si="43"/>
        <v>9.3772944516390151</v>
      </c>
      <c r="N510" s="334">
        <v>105</v>
      </c>
      <c r="O510" s="197">
        <v>99</v>
      </c>
      <c r="P510" s="411">
        <f t="shared" si="41"/>
        <v>4.5951198501345898</v>
      </c>
      <c r="Q510" s="412">
        <f t="shared" si="40"/>
        <v>8.3777608530083772E-3</v>
      </c>
      <c r="R510" s="157">
        <v>32.9</v>
      </c>
      <c r="S510" s="158">
        <v>0.55000000000000004</v>
      </c>
      <c r="T510" s="157">
        <v>7.2</v>
      </c>
      <c r="U510" s="96">
        <v>9.8000000000000007</v>
      </c>
      <c r="V510" s="96">
        <v>12</v>
      </c>
      <c r="W510" s="96">
        <f t="shared" si="42"/>
        <v>117.60000000000001</v>
      </c>
    </row>
    <row r="511" spans="1:25" s="103" customFormat="1" x14ac:dyDescent="0.25">
      <c r="A511" s="96"/>
      <c r="B511" s="36">
        <v>2020</v>
      </c>
      <c r="C511" s="97" t="s">
        <v>37</v>
      </c>
      <c r="D511" s="97">
        <v>5</v>
      </c>
      <c r="E511" s="103" t="s">
        <v>121</v>
      </c>
      <c r="F511" s="22" t="s">
        <v>72</v>
      </c>
      <c r="G511" s="103">
        <v>25.2</v>
      </c>
      <c r="H511" s="103">
        <v>25.2</v>
      </c>
      <c r="I511" s="22" t="s">
        <v>58</v>
      </c>
      <c r="J511" s="97" t="s">
        <v>115</v>
      </c>
      <c r="K511" s="36">
        <v>33896</v>
      </c>
      <c r="L511" s="38">
        <v>21415</v>
      </c>
      <c r="M511" s="196">
        <f t="shared" si="43"/>
        <v>9.9718468900494717</v>
      </c>
      <c r="N511" s="74">
        <v>262</v>
      </c>
      <c r="O511" s="99">
        <v>157</v>
      </c>
      <c r="P511" s="411">
        <f t="shared" si="41"/>
        <v>5.0562458053483077</v>
      </c>
      <c r="Q511" s="412">
        <f t="shared" si="40"/>
        <v>7.3313098295587206E-3</v>
      </c>
      <c r="R511" s="107">
        <v>37.6</v>
      </c>
      <c r="S511" s="108">
        <v>0.53</v>
      </c>
      <c r="T511" s="107">
        <v>0.4</v>
      </c>
      <c r="U511" s="103">
        <v>11.1</v>
      </c>
      <c r="V511" s="103">
        <v>12</v>
      </c>
      <c r="W511" s="103">
        <f t="shared" si="42"/>
        <v>133.19999999999999</v>
      </c>
    </row>
    <row r="512" spans="1:25" s="103" customFormat="1" x14ac:dyDescent="0.25">
      <c r="A512" s="96"/>
      <c r="B512" s="36">
        <v>2020</v>
      </c>
      <c r="C512" s="97" t="s">
        <v>39</v>
      </c>
      <c r="D512" s="97">
        <v>6</v>
      </c>
      <c r="E512" s="103" t="s">
        <v>121</v>
      </c>
      <c r="F512" s="22" t="s">
        <v>72</v>
      </c>
      <c r="G512" s="103">
        <v>25.2</v>
      </c>
      <c r="H512" s="103">
        <v>25.2</v>
      </c>
      <c r="I512" s="22" t="s">
        <v>58</v>
      </c>
      <c r="J512" s="97" t="s">
        <v>115</v>
      </c>
      <c r="K512" s="36"/>
      <c r="L512" s="38"/>
      <c r="M512" s="98"/>
      <c r="N512" s="74"/>
      <c r="O512" s="99"/>
      <c r="P512" s="411"/>
      <c r="Q512" s="412"/>
      <c r="R512" s="107">
        <v>39.5</v>
      </c>
      <c r="S512" s="108">
        <v>0.57999999999999996</v>
      </c>
      <c r="T512" s="107">
        <v>0</v>
      </c>
      <c r="U512" s="103">
        <v>11.4</v>
      </c>
      <c r="V512" s="103">
        <v>12</v>
      </c>
      <c r="W512" s="103">
        <f t="shared" si="42"/>
        <v>136.80000000000001</v>
      </c>
    </row>
    <row r="513" spans="1:25" s="103" customFormat="1" x14ac:dyDescent="0.25">
      <c r="A513" s="20">
        <v>22</v>
      </c>
      <c r="B513" s="36">
        <v>2020</v>
      </c>
      <c r="C513" s="97" t="s">
        <v>104</v>
      </c>
      <c r="D513" s="97">
        <v>2</v>
      </c>
      <c r="E513" s="21" t="s">
        <v>122</v>
      </c>
      <c r="F513" s="22" t="s">
        <v>72</v>
      </c>
      <c r="G513" s="21">
        <v>33.299999999999997</v>
      </c>
      <c r="H513" s="21">
        <v>33.299999999999997</v>
      </c>
      <c r="I513" s="22" t="s">
        <v>58</v>
      </c>
      <c r="J513" s="97" t="s">
        <v>115</v>
      </c>
      <c r="K513" s="36">
        <v>13</v>
      </c>
      <c r="L513" s="38">
        <v>13</v>
      </c>
      <c r="M513" s="30">
        <f t="shared" si="43"/>
        <v>2.5649493574615367</v>
      </c>
      <c r="N513" s="74">
        <v>0</v>
      </c>
      <c r="O513" s="99">
        <v>0</v>
      </c>
      <c r="P513" s="411"/>
      <c r="Q513" s="412">
        <f t="shared" si="40"/>
        <v>0</v>
      </c>
      <c r="R513" s="107">
        <v>18</v>
      </c>
      <c r="S513" s="108">
        <v>0.6</v>
      </c>
      <c r="T513" s="107">
        <v>28</v>
      </c>
      <c r="U513" s="103">
        <v>7</v>
      </c>
      <c r="V513" s="103">
        <v>4</v>
      </c>
      <c r="W513" s="103">
        <f t="shared" si="42"/>
        <v>28</v>
      </c>
    </row>
    <row r="514" spans="1:25" s="21" customFormat="1" x14ac:dyDescent="0.25">
      <c r="B514" s="36">
        <v>2020</v>
      </c>
      <c r="C514" s="22" t="s">
        <v>32</v>
      </c>
      <c r="D514" s="22">
        <v>3</v>
      </c>
      <c r="E514" s="21" t="s">
        <v>122</v>
      </c>
      <c r="F514" s="22" t="s">
        <v>72</v>
      </c>
      <c r="G514" s="21">
        <v>33.299999999999997</v>
      </c>
      <c r="H514" s="21">
        <v>33.299999999999997</v>
      </c>
      <c r="I514" s="22" t="s">
        <v>58</v>
      </c>
      <c r="J514" s="97" t="s">
        <v>115</v>
      </c>
      <c r="K514" s="36">
        <v>694</v>
      </c>
      <c r="L514" s="38">
        <v>681</v>
      </c>
      <c r="M514" s="30">
        <f t="shared" si="43"/>
        <v>6.523562306149512</v>
      </c>
      <c r="N514" s="36">
        <v>50</v>
      </c>
      <c r="O514" s="16">
        <v>50</v>
      </c>
      <c r="P514" s="411">
        <f t="shared" si="41"/>
        <v>3.912023005428146</v>
      </c>
      <c r="Q514" s="412">
        <f t="shared" si="40"/>
        <v>7.3421439060205582E-2</v>
      </c>
      <c r="R514" s="151">
        <v>23</v>
      </c>
      <c r="S514" s="152">
        <v>0.53</v>
      </c>
      <c r="T514" s="151">
        <v>33</v>
      </c>
      <c r="U514" s="21">
        <v>8</v>
      </c>
      <c r="V514" s="21">
        <v>6</v>
      </c>
      <c r="W514" s="21">
        <f t="shared" si="42"/>
        <v>48</v>
      </c>
    </row>
    <row r="515" spans="1:25" s="20" customFormat="1" x14ac:dyDescent="0.25">
      <c r="B515" s="36">
        <v>2020</v>
      </c>
      <c r="C515" s="153" t="s">
        <v>35</v>
      </c>
      <c r="D515" s="153">
        <v>4</v>
      </c>
      <c r="E515" s="20" t="s">
        <v>122</v>
      </c>
      <c r="F515" s="22" t="s">
        <v>72</v>
      </c>
      <c r="G515" s="20">
        <v>33.299999999999997</v>
      </c>
      <c r="H515" s="20">
        <v>33.299999999999997</v>
      </c>
      <c r="I515" s="22" t="s">
        <v>58</v>
      </c>
      <c r="J515" s="97" t="s">
        <v>115</v>
      </c>
      <c r="K515" s="11">
        <v>2085</v>
      </c>
      <c r="L515" s="41">
        <v>1391</v>
      </c>
      <c r="M515" s="117">
        <f t="shared" si="43"/>
        <v>7.237778191923443</v>
      </c>
      <c r="N515" s="334">
        <v>93</v>
      </c>
      <c r="O515" s="123">
        <v>43</v>
      </c>
      <c r="P515" s="411">
        <f t="shared" si="41"/>
        <v>3.7612001156935624</v>
      </c>
      <c r="Q515" s="412">
        <f t="shared" si="40"/>
        <v>3.0913012221423435E-2</v>
      </c>
      <c r="R515" s="154">
        <v>29</v>
      </c>
      <c r="S515" s="155">
        <v>0.54</v>
      </c>
      <c r="T515" s="154">
        <v>26</v>
      </c>
      <c r="U515" s="20">
        <v>9</v>
      </c>
      <c r="V515" s="20">
        <v>8</v>
      </c>
      <c r="W515" s="20">
        <f t="shared" si="42"/>
        <v>72</v>
      </c>
    </row>
    <row r="516" spans="1:25" s="21" customFormat="1" x14ac:dyDescent="0.25">
      <c r="A516" s="20"/>
      <c r="B516" s="36">
        <v>2020</v>
      </c>
      <c r="C516" s="22" t="s">
        <v>37</v>
      </c>
      <c r="D516" s="22">
        <v>5</v>
      </c>
      <c r="E516" s="21" t="s">
        <v>122</v>
      </c>
      <c r="F516" s="22" t="s">
        <v>72</v>
      </c>
      <c r="G516" s="21">
        <v>33.299999999999997</v>
      </c>
      <c r="H516" s="21">
        <v>33.299999999999997</v>
      </c>
      <c r="I516" s="22" t="s">
        <v>58</v>
      </c>
      <c r="J516" s="97" t="s">
        <v>115</v>
      </c>
      <c r="K516" s="36">
        <v>6179</v>
      </c>
      <c r="L516" s="38">
        <v>4094</v>
      </c>
      <c r="M516" s="117">
        <f t="shared" si="43"/>
        <v>8.3172777662212347</v>
      </c>
      <c r="N516" s="74">
        <v>195</v>
      </c>
      <c r="O516" s="16">
        <v>102</v>
      </c>
      <c r="P516" s="411">
        <f t="shared" si="41"/>
        <v>4.6249728132842707</v>
      </c>
      <c r="Q516" s="412">
        <f t="shared" si="40"/>
        <v>2.4914509037616023E-2</v>
      </c>
      <c r="R516" s="151">
        <v>36</v>
      </c>
      <c r="S516" s="152">
        <v>0.3</v>
      </c>
      <c r="T516" s="151">
        <v>8</v>
      </c>
      <c r="U516" s="21">
        <v>11</v>
      </c>
      <c r="V516" s="21">
        <v>10</v>
      </c>
      <c r="W516" s="21">
        <f t="shared" si="42"/>
        <v>110</v>
      </c>
    </row>
    <row r="517" spans="1:25" s="21" customFormat="1" x14ac:dyDescent="0.25">
      <c r="A517" s="20"/>
      <c r="B517" s="36">
        <v>2020</v>
      </c>
      <c r="C517" s="22" t="s">
        <v>39</v>
      </c>
      <c r="D517" s="22">
        <v>6</v>
      </c>
      <c r="E517" s="21" t="s">
        <v>122</v>
      </c>
      <c r="F517" s="22" t="s">
        <v>72</v>
      </c>
      <c r="G517" s="21">
        <v>33.299999999999997</v>
      </c>
      <c r="H517" s="21">
        <v>33.299999999999997</v>
      </c>
      <c r="I517" s="22" t="s">
        <v>58</v>
      </c>
      <c r="J517" s="97" t="s">
        <v>115</v>
      </c>
      <c r="K517" s="36"/>
      <c r="L517" s="38"/>
      <c r="M517" s="30"/>
      <c r="N517" s="74"/>
      <c r="O517" s="16"/>
      <c r="P517" s="411"/>
      <c r="Q517" s="412"/>
      <c r="R517" s="151">
        <v>41</v>
      </c>
      <c r="S517" s="152">
        <v>0.21</v>
      </c>
      <c r="T517" s="151">
        <v>0</v>
      </c>
      <c r="U517" s="21">
        <v>14</v>
      </c>
      <c r="V517" s="21">
        <v>11</v>
      </c>
      <c r="W517" s="21">
        <f t="shared" si="42"/>
        <v>154</v>
      </c>
    </row>
    <row r="518" spans="1:25" s="40" customFormat="1" x14ac:dyDescent="0.25">
      <c r="A518" s="11">
        <v>23</v>
      </c>
      <c r="B518" s="36">
        <v>2020</v>
      </c>
      <c r="C518" s="48" t="s">
        <v>32</v>
      </c>
      <c r="D518" s="48">
        <v>3</v>
      </c>
      <c r="E518" s="40" t="s">
        <v>123</v>
      </c>
      <c r="F518" s="22" t="s">
        <v>72</v>
      </c>
      <c r="G518" s="40">
        <v>33.58</v>
      </c>
      <c r="H518" s="40">
        <v>33.58</v>
      </c>
      <c r="I518" s="22" t="s">
        <v>78</v>
      </c>
      <c r="J518" s="180" t="s">
        <v>120</v>
      </c>
      <c r="K518" s="36">
        <v>638</v>
      </c>
      <c r="L518" s="38">
        <v>638</v>
      </c>
      <c r="M518" s="30">
        <f t="shared" si="43"/>
        <v>6.4583382833447898</v>
      </c>
      <c r="N518" s="36">
        <v>36</v>
      </c>
      <c r="O518" s="31">
        <v>36</v>
      </c>
      <c r="P518" s="411">
        <f t="shared" si="41"/>
        <v>3.5835189384561099</v>
      </c>
      <c r="Q518" s="412">
        <f t="shared" si="40"/>
        <v>5.6426332288401257E-2</v>
      </c>
      <c r="R518" s="82">
        <v>19.2</v>
      </c>
      <c r="S518" s="192">
        <v>0.77</v>
      </c>
      <c r="T518" s="193">
        <v>50.7</v>
      </c>
      <c r="U518" s="40">
        <v>7.8</v>
      </c>
      <c r="V518" s="40">
        <v>6</v>
      </c>
      <c r="W518" s="126">
        <f t="shared" si="42"/>
        <v>46.8</v>
      </c>
      <c r="Y518" s="38"/>
    </row>
    <row r="519" spans="1:25" s="19" customFormat="1" x14ac:dyDescent="0.25">
      <c r="A519" s="11"/>
      <c r="B519" s="36">
        <v>2020</v>
      </c>
      <c r="C519" s="191" t="s">
        <v>35</v>
      </c>
      <c r="D519" s="191">
        <v>4</v>
      </c>
      <c r="E519" s="19" t="s">
        <v>123</v>
      </c>
      <c r="F519" s="22" t="s">
        <v>72</v>
      </c>
      <c r="G519" s="19">
        <v>33.58</v>
      </c>
      <c r="H519" s="19">
        <v>33.58</v>
      </c>
      <c r="I519" s="22" t="s">
        <v>78</v>
      </c>
      <c r="J519" s="180" t="s">
        <v>120</v>
      </c>
      <c r="K519" s="11">
        <v>4423</v>
      </c>
      <c r="L519" s="41">
        <v>3785</v>
      </c>
      <c r="M519" s="117">
        <f t="shared" si="43"/>
        <v>8.2388011658715499</v>
      </c>
      <c r="N519" s="334">
        <v>170</v>
      </c>
      <c r="O519" s="123">
        <v>134</v>
      </c>
      <c r="P519" s="411">
        <f t="shared" si="41"/>
        <v>4.8978397999509111</v>
      </c>
      <c r="Q519" s="412">
        <f t="shared" si="40"/>
        <v>3.5402906208718624E-2</v>
      </c>
      <c r="R519" s="164">
        <v>20.5</v>
      </c>
      <c r="S519" s="194">
        <v>0.77</v>
      </c>
      <c r="T519" s="195">
        <v>40.200000000000003</v>
      </c>
      <c r="U519" s="19">
        <v>8.6999999999999993</v>
      </c>
      <c r="V519" s="19">
        <v>8</v>
      </c>
      <c r="W519" s="130">
        <f t="shared" si="42"/>
        <v>69.599999999999994</v>
      </c>
      <c r="Y519" s="41"/>
    </row>
    <row r="520" spans="1:25" s="40" customFormat="1" x14ac:dyDescent="0.25">
      <c r="A520" s="11"/>
      <c r="B520" s="36">
        <v>2020</v>
      </c>
      <c r="C520" s="186" t="s">
        <v>37</v>
      </c>
      <c r="D520" s="186">
        <v>5</v>
      </c>
      <c r="E520" s="40" t="s">
        <v>123</v>
      </c>
      <c r="F520" s="22" t="s">
        <v>72</v>
      </c>
      <c r="G520" s="40">
        <v>33.58</v>
      </c>
      <c r="H520" s="40">
        <v>33.58</v>
      </c>
      <c r="I520" s="22" t="s">
        <v>78</v>
      </c>
      <c r="J520" s="180" t="s">
        <v>120</v>
      </c>
      <c r="K520" s="36">
        <v>7780</v>
      </c>
      <c r="L520" s="38">
        <v>3357</v>
      </c>
      <c r="M520" s="30">
        <f t="shared" si="43"/>
        <v>8.118802996980035</v>
      </c>
      <c r="N520" s="74">
        <v>204</v>
      </c>
      <c r="O520" s="31">
        <v>34</v>
      </c>
      <c r="P520" s="411">
        <f t="shared" si="41"/>
        <v>3.5263605246161616</v>
      </c>
      <c r="Q520" s="412">
        <f t="shared" si="40"/>
        <v>1.0128090557044981E-2</v>
      </c>
      <c r="R520" s="82">
        <v>22.2</v>
      </c>
      <c r="S520" s="192">
        <v>0.77</v>
      </c>
      <c r="T520" s="193">
        <v>18.8</v>
      </c>
      <c r="U520" s="40">
        <v>9.5</v>
      </c>
      <c r="V520" s="40">
        <v>9</v>
      </c>
      <c r="W520" s="126">
        <f t="shared" si="42"/>
        <v>85.5</v>
      </c>
      <c r="Y520" s="38"/>
    </row>
    <row r="521" spans="1:25" s="40" customFormat="1" x14ac:dyDescent="0.25">
      <c r="A521" s="11"/>
      <c r="B521" s="36">
        <v>2020</v>
      </c>
      <c r="C521" s="186" t="s">
        <v>39</v>
      </c>
      <c r="D521" s="186">
        <v>6</v>
      </c>
      <c r="E521" s="40" t="s">
        <v>123</v>
      </c>
      <c r="F521" s="22" t="s">
        <v>72</v>
      </c>
      <c r="G521" s="40">
        <v>33.58</v>
      </c>
      <c r="H521" s="40">
        <v>33.58</v>
      </c>
      <c r="I521" s="22" t="s">
        <v>78</v>
      </c>
      <c r="J521" s="180" t="s">
        <v>120</v>
      </c>
      <c r="K521" s="36"/>
      <c r="L521" s="38"/>
      <c r="M521" s="30"/>
      <c r="N521" s="74"/>
      <c r="O521" s="31"/>
      <c r="P521" s="411"/>
      <c r="Q521" s="412"/>
      <c r="R521" s="82">
        <v>24</v>
      </c>
      <c r="S521" s="192">
        <v>0.76</v>
      </c>
      <c r="T521" s="193">
        <v>5.8</v>
      </c>
      <c r="U521" s="40">
        <v>9.5</v>
      </c>
      <c r="V521" s="40">
        <v>10</v>
      </c>
      <c r="W521" s="126">
        <f t="shared" si="42"/>
        <v>95</v>
      </c>
      <c r="Y521" s="38"/>
    </row>
    <row r="522" spans="1:25" s="40" customFormat="1" x14ac:dyDescent="0.25">
      <c r="A522" s="57">
        <v>24</v>
      </c>
      <c r="B522" s="36">
        <v>2020</v>
      </c>
      <c r="C522" s="97" t="s">
        <v>104</v>
      </c>
      <c r="D522" s="97">
        <v>2</v>
      </c>
      <c r="E522" s="64" t="s">
        <v>124</v>
      </c>
      <c r="F522" s="22" t="s">
        <v>72</v>
      </c>
      <c r="G522" s="64">
        <v>26.2</v>
      </c>
      <c r="H522" s="64">
        <v>26.2</v>
      </c>
      <c r="I522" s="22" t="s">
        <v>58</v>
      </c>
      <c r="J522" s="97" t="s">
        <v>115</v>
      </c>
      <c r="K522" s="36">
        <v>40</v>
      </c>
      <c r="L522" s="38">
        <v>40</v>
      </c>
      <c r="M522" s="30">
        <f t="shared" si="43"/>
        <v>3.6888794541139363</v>
      </c>
      <c r="N522" s="74">
        <v>0</v>
      </c>
      <c r="O522" s="31">
        <v>0</v>
      </c>
      <c r="P522" s="411"/>
      <c r="Q522" s="412">
        <f t="shared" si="40"/>
        <v>0</v>
      </c>
      <c r="R522" s="82">
        <v>21.2</v>
      </c>
      <c r="S522" s="192">
        <v>0.78</v>
      </c>
      <c r="T522" s="193">
        <v>16</v>
      </c>
      <c r="U522" s="40">
        <v>8</v>
      </c>
      <c r="V522" s="40">
        <v>7</v>
      </c>
      <c r="W522" s="126">
        <f t="shared" si="42"/>
        <v>56</v>
      </c>
      <c r="Y522" s="38"/>
    </row>
    <row r="523" spans="1:25" s="64" customFormat="1" x14ac:dyDescent="0.25">
      <c r="B523" s="36">
        <v>2020</v>
      </c>
      <c r="C523" s="58" t="s">
        <v>32</v>
      </c>
      <c r="D523" s="58">
        <v>3</v>
      </c>
      <c r="E523" s="64" t="s">
        <v>124</v>
      </c>
      <c r="F523" s="22" t="s">
        <v>72</v>
      </c>
      <c r="G523" s="64">
        <v>26.2</v>
      </c>
      <c r="H523" s="64">
        <v>26.2</v>
      </c>
      <c r="I523" s="22" t="s">
        <v>58</v>
      </c>
      <c r="J523" s="97" t="s">
        <v>115</v>
      </c>
      <c r="K523" s="36">
        <v>567</v>
      </c>
      <c r="L523" s="38">
        <v>527</v>
      </c>
      <c r="M523" s="30">
        <f t="shared" si="43"/>
        <v>6.2672005485413624</v>
      </c>
      <c r="N523" s="36">
        <v>4</v>
      </c>
      <c r="O523" s="60">
        <v>4</v>
      </c>
      <c r="P523" s="411">
        <f t="shared" si="41"/>
        <v>1.3862943611198906</v>
      </c>
      <c r="Q523" s="412">
        <f t="shared" si="40"/>
        <v>7.5901328273244783E-3</v>
      </c>
      <c r="R523" s="198">
        <v>24.7</v>
      </c>
      <c r="S523" s="199">
        <v>0.75</v>
      </c>
      <c r="T523" s="198">
        <v>13.9</v>
      </c>
      <c r="U523" s="64">
        <v>7.7</v>
      </c>
      <c r="V523" s="64">
        <v>9</v>
      </c>
      <c r="W523" s="64">
        <f t="shared" si="42"/>
        <v>69.3</v>
      </c>
    </row>
    <row r="524" spans="1:25" s="57" customFormat="1" x14ac:dyDescent="0.25">
      <c r="B524" s="36">
        <v>2020</v>
      </c>
      <c r="C524" s="200" t="s">
        <v>35</v>
      </c>
      <c r="D524" s="200">
        <v>4</v>
      </c>
      <c r="E524" s="57" t="s">
        <v>124</v>
      </c>
      <c r="F524" s="22" t="s">
        <v>72</v>
      </c>
      <c r="G524" s="57">
        <v>26.2</v>
      </c>
      <c r="H524" s="57">
        <v>26.2</v>
      </c>
      <c r="I524" s="22" t="s">
        <v>58</v>
      </c>
      <c r="J524" s="97" t="s">
        <v>115</v>
      </c>
      <c r="K524" s="11">
        <v>3040</v>
      </c>
      <c r="L524" s="41">
        <v>2473</v>
      </c>
      <c r="M524" s="117">
        <f t="shared" si="43"/>
        <v>7.8131872675214158</v>
      </c>
      <c r="N524" s="334">
        <v>8</v>
      </c>
      <c r="O524" s="123">
        <v>4</v>
      </c>
      <c r="P524" s="411">
        <f t="shared" si="41"/>
        <v>1.3862943611198906</v>
      </c>
      <c r="Q524" s="412">
        <f t="shared" si="40"/>
        <v>1.6174686615446825E-3</v>
      </c>
      <c r="R524" s="201">
        <v>29.2</v>
      </c>
      <c r="S524" s="202">
        <v>0.72</v>
      </c>
      <c r="T524" s="201">
        <v>10</v>
      </c>
      <c r="U524" s="57">
        <v>8.5</v>
      </c>
      <c r="V524" s="57">
        <v>11</v>
      </c>
      <c r="W524" s="57">
        <f t="shared" si="42"/>
        <v>93.5</v>
      </c>
    </row>
    <row r="525" spans="1:25" s="64" customFormat="1" x14ac:dyDescent="0.25">
      <c r="A525" s="57"/>
      <c r="B525" s="36">
        <v>2020</v>
      </c>
      <c r="C525" s="58" t="s">
        <v>37</v>
      </c>
      <c r="D525" s="58">
        <v>5</v>
      </c>
      <c r="E525" s="64" t="s">
        <v>124</v>
      </c>
      <c r="F525" s="22" t="s">
        <v>72</v>
      </c>
      <c r="G525" s="64">
        <v>26.2</v>
      </c>
      <c r="H525" s="64">
        <v>26.2</v>
      </c>
      <c r="I525" s="22" t="s">
        <v>58</v>
      </c>
      <c r="J525" s="97" t="s">
        <v>115</v>
      </c>
      <c r="K525" s="36">
        <v>10793</v>
      </c>
      <c r="L525" s="38">
        <v>7753</v>
      </c>
      <c r="M525" s="30">
        <f t="shared" si="43"/>
        <v>8.955835144218959</v>
      </c>
      <c r="N525" s="74">
        <v>17</v>
      </c>
      <c r="O525" s="60">
        <v>9</v>
      </c>
      <c r="P525" s="411">
        <f t="shared" si="41"/>
        <v>2.1972245773362196</v>
      </c>
      <c r="Q525" s="412">
        <f t="shared" si="40"/>
        <v>1.1608409647878241E-3</v>
      </c>
      <c r="R525" s="198">
        <v>34.1</v>
      </c>
      <c r="S525" s="199">
        <v>0.72</v>
      </c>
      <c r="T525" s="198">
        <v>1.1000000000000001</v>
      </c>
      <c r="U525" s="64">
        <v>9.9</v>
      </c>
      <c r="V525" s="64">
        <v>12</v>
      </c>
      <c r="W525" s="64">
        <f t="shared" si="42"/>
        <v>118.80000000000001</v>
      </c>
    </row>
    <row r="526" spans="1:25" s="64" customFormat="1" x14ac:dyDescent="0.25">
      <c r="A526" s="57"/>
      <c r="B526" s="36">
        <v>2020</v>
      </c>
      <c r="C526" s="58" t="s">
        <v>39</v>
      </c>
      <c r="D526" s="58">
        <v>6</v>
      </c>
      <c r="E526" s="64" t="s">
        <v>124</v>
      </c>
      <c r="F526" s="22" t="s">
        <v>72</v>
      </c>
      <c r="G526" s="64">
        <v>26.2</v>
      </c>
      <c r="H526" s="64">
        <v>26.2</v>
      </c>
      <c r="I526" s="22" t="s">
        <v>58</v>
      </c>
      <c r="J526" s="97" t="s">
        <v>115</v>
      </c>
      <c r="K526" s="36"/>
      <c r="L526" s="38"/>
      <c r="M526" s="30"/>
      <c r="N526" s="74"/>
      <c r="O526" s="60"/>
      <c r="P526" s="411"/>
      <c r="Q526" s="412"/>
      <c r="R526" s="198">
        <v>36.4</v>
      </c>
      <c r="S526" s="199">
        <v>0.68</v>
      </c>
      <c r="T526" s="198">
        <v>0</v>
      </c>
      <c r="U526" s="64">
        <v>11.3</v>
      </c>
      <c r="V526" s="64">
        <v>12</v>
      </c>
      <c r="W526" s="64">
        <f t="shared" si="42"/>
        <v>135.60000000000002</v>
      </c>
    </row>
    <row r="527" spans="1:25" s="103" customFormat="1" x14ac:dyDescent="0.25">
      <c r="A527" s="96">
        <v>25</v>
      </c>
      <c r="B527" s="36">
        <v>2020</v>
      </c>
      <c r="C527" s="97" t="s">
        <v>104</v>
      </c>
      <c r="D527" s="97">
        <v>2</v>
      </c>
      <c r="E527" s="103" t="s">
        <v>125</v>
      </c>
      <c r="F527" s="22" t="s">
        <v>72</v>
      </c>
      <c r="G527" s="103">
        <v>29.4</v>
      </c>
      <c r="H527" s="103">
        <v>29.4</v>
      </c>
      <c r="I527" s="22" t="s">
        <v>58</v>
      </c>
      <c r="J527" s="97" t="s">
        <v>115</v>
      </c>
      <c r="K527" s="36">
        <v>45</v>
      </c>
      <c r="L527" s="38">
        <v>45</v>
      </c>
      <c r="M527" s="98">
        <f t="shared" si="43"/>
        <v>3.8066624897703196</v>
      </c>
      <c r="N527" s="74">
        <v>0</v>
      </c>
      <c r="O527" s="99">
        <v>0</v>
      </c>
      <c r="P527" s="411"/>
      <c r="Q527" s="412">
        <f t="shared" si="40"/>
        <v>0</v>
      </c>
      <c r="R527" s="107">
        <v>21.8</v>
      </c>
      <c r="S527" s="108">
        <v>0.66</v>
      </c>
      <c r="T527" s="107">
        <v>10.5</v>
      </c>
      <c r="U527" s="103">
        <v>7.9</v>
      </c>
      <c r="V527" s="103">
        <v>6</v>
      </c>
      <c r="W527" s="103">
        <f t="shared" si="42"/>
        <v>47.400000000000006</v>
      </c>
    </row>
    <row r="528" spans="1:25" s="103" customFormat="1" x14ac:dyDescent="0.25">
      <c r="A528" s="96"/>
      <c r="B528" s="36">
        <v>2020</v>
      </c>
      <c r="C528" s="97" t="s">
        <v>32</v>
      </c>
      <c r="D528" s="97">
        <v>3</v>
      </c>
      <c r="E528" s="103" t="s">
        <v>125</v>
      </c>
      <c r="F528" s="22" t="s">
        <v>72</v>
      </c>
      <c r="G528" s="103">
        <v>29.4</v>
      </c>
      <c r="H528" s="103">
        <v>29.4</v>
      </c>
      <c r="I528" s="22" t="s">
        <v>58</v>
      </c>
      <c r="J528" s="97" t="s">
        <v>115</v>
      </c>
      <c r="K528" s="36">
        <v>289</v>
      </c>
      <c r="L528" s="38">
        <v>244</v>
      </c>
      <c r="M528" s="98">
        <f t="shared" si="43"/>
        <v>5.4971682252932021</v>
      </c>
      <c r="N528" s="74">
        <v>0</v>
      </c>
      <c r="O528" s="99">
        <v>0</v>
      </c>
      <c r="P528" s="411"/>
      <c r="Q528" s="412">
        <f t="shared" si="40"/>
        <v>0</v>
      </c>
      <c r="R528" s="107">
        <v>24.7</v>
      </c>
      <c r="S528" s="108">
        <v>0.61</v>
      </c>
      <c r="T528" s="107">
        <v>13.9</v>
      </c>
      <c r="U528" s="103">
        <v>7.7</v>
      </c>
      <c r="V528" s="103">
        <v>9</v>
      </c>
      <c r="W528" s="103">
        <f t="shared" si="42"/>
        <v>69.3</v>
      </c>
    </row>
    <row r="529" spans="1:23" s="96" customFormat="1" x14ac:dyDescent="0.25">
      <c r="B529" s="36">
        <v>2020</v>
      </c>
      <c r="C529" s="156" t="s">
        <v>35</v>
      </c>
      <c r="D529" s="156">
        <v>4</v>
      </c>
      <c r="E529" s="96" t="s">
        <v>125</v>
      </c>
      <c r="F529" s="22" t="s">
        <v>72</v>
      </c>
      <c r="G529" s="96">
        <v>29.4</v>
      </c>
      <c r="H529" s="96">
        <v>29.4</v>
      </c>
      <c r="I529" s="22" t="s">
        <v>58</v>
      </c>
      <c r="J529" s="97" t="s">
        <v>115</v>
      </c>
      <c r="K529" s="11">
        <v>4024</v>
      </c>
      <c r="L529" s="41">
        <v>3735</v>
      </c>
      <c r="M529" s="196">
        <f t="shared" si="43"/>
        <v>8.2255030975669179</v>
      </c>
      <c r="N529" s="334">
        <v>26</v>
      </c>
      <c r="O529" s="197">
        <v>26</v>
      </c>
      <c r="P529" s="411">
        <f t="shared" ref="P529:P584" si="44">LN(O529)</f>
        <v>3.2580965380214821</v>
      </c>
      <c r="Q529" s="412">
        <f t="shared" si="40"/>
        <v>6.9611780455153946E-3</v>
      </c>
      <c r="R529" s="157">
        <v>29.2</v>
      </c>
      <c r="S529" s="158">
        <v>0.55000000000000004</v>
      </c>
      <c r="T529" s="157">
        <v>10</v>
      </c>
      <c r="U529" s="96">
        <v>8.5</v>
      </c>
      <c r="V529" s="96">
        <v>11</v>
      </c>
      <c r="W529" s="96">
        <f t="shared" si="42"/>
        <v>93.5</v>
      </c>
    </row>
    <row r="530" spans="1:23" s="103" customFormat="1" x14ac:dyDescent="0.25">
      <c r="A530" s="96"/>
      <c r="B530" s="36">
        <v>2020</v>
      </c>
      <c r="C530" s="97" t="s">
        <v>37</v>
      </c>
      <c r="D530" s="97">
        <v>5</v>
      </c>
      <c r="E530" s="103" t="s">
        <v>125</v>
      </c>
      <c r="F530" s="22" t="s">
        <v>72</v>
      </c>
      <c r="G530" s="103">
        <v>29.4</v>
      </c>
      <c r="H530" s="103">
        <v>29.4</v>
      </c>
      <c r="I530" s="22" t="s">
        <v>58</v>
      </c>
      <c r="J530" s="97" t="s">
        <v>115</v>
      </c>
      <c r="K530" s="36">
        <v>26192</v>
      </c>
      <c r="L530" s="38">
        <v>22168</v>
      </c>
      <c r="M530" s="196">
        <f t="shared" si="43"/>
        <v>10.006405086542815</v>
      </c>
      <c r="N530" s="74">
        <v>205</v>
      </c>
      <c r="O530" s="99">
        <v>179</v>
      </c>
      <c r="P530" s="411">
        <f t="shared" si="44"/>
        <v>5.1873858058407549</v>
      </c>
      <c r="Q530" s="412">
        <f t="shared" si="40"/>
        <v>8.0747022735474551E-3</v>
      </c>
      <c r="R530" s="107">
        <v>34.1</v>
      </c>
      <c r="S530" s="108">
        <v>0.55000000000000004</v>
      </c>
      <c r="T530" s="107">
        <v>1.1000000000000001</v>
      </c>
      <c r="U530" s="103">
        <v>9.9</v>
      </c>
      <c r="V530" s="103">
        <v>12</v>
      </c>
      <c r="W530" s="103">
        <f t="shared" si="42"/>
        <v>118.80000000000001</v>
      </c>
    </row>
    <row r="531" spans="1:23" s="103" customFormat="1" x14ac:dyDescent="0.25">
      <c r="A531" s="96"/>
      <c r="B531" s="36">
        <v>2020</v>
      </c>
      <c r="C531" s="97" t="s">
        <v>39</v>
      </c>
      <c r="D531" s="97">
        <v>6</v>
      </c>
      <c r="E531" s="103" t="s">
        <v>125</v>
      </c>
      <c r="F531" s="22" t="s">
        <v>72</v>
      </c>
      <c r="G531" s="103">
        <v>29.4</v>
      </c>
      <c r="H531" s="103">
        <v>29.4</v>
      </c>
      <c r="I531" s="22" t="s">
        <v>58</v>
      </c>
      <c r="J531" s="97" t="s">
        <v>115</v>
      </c>
      <c r="K531" s="36"/>
      <c r="L531" s="38"/>
      <c r="M531" s="98"/>
      <c r="N531" s="74"/>
      <c r="O531" s="99"/>
      <c r="P531" s="411"/>
      <c r="Q531" s="412"/>
      <c r="R531" s="107">
        <v>36.4</v>
      </c>
      <c r="S531" s="108">
        <v>0.49</v>
      </c>
      <c r="T531" s="107">
        <v>0</v>
      </c>
      <c r="U531" s="103">
        <v>11.3</v>
      </c>
      <c r="V531" s="103">
        <v>12</v>
      </c>
      <c r="W531" s="103">
        <f t="shared" si="42"/>
        <v>135.60000000000002</v>
      </c>
    </row>
    <row r="532" spans="1:23" s="21" customFormat="1" x14ac:dyDescent="0.25">
      <c r="A532" s="20">
        <v>26</v>
      </c>
      <c r="B532" s="36">
        <v>2020</v>
      </c>
      <c r="C532" s="22" t="s">
        <v>32</v>
      </c>
      <c r="D532" s="22">
        <v>3</v>
      </c>
      <c r="E532" s="21" t="s">
        <v>126</v>
      </c>
      <c r="F532" s="22" t="s">
        <v>72</v>
      </c>
      <c r="G532" s="21">
        <v>23.8</v>
      </c>
      <c r="H532" s="21">
        <v>23.8</v>
      </c>
      <c r="I532" s="22" t="s">
        <v>58</v>
      </c>
      <c r="J532" s="97" t="s">
        <v>115</v>
      </c>
      <c r="K532" s="36">
        <v>210</v>
      </c>
      <c r="L532" s="38">
        <v>210</v>
      </c>
      <c r="M532" s="30">
        <f t="shared" si="43"/>
        <v>5.3471075307174685</v>
      </c>
      <c r="N532" s="36">
        <v>1</v>
      </c>
      <c r="O532" s="16">
        <v>1</v>
      </c>
      <c r="P532" s="411">
        <f t="shared" si="44"/>
        <v>0</v>
      </c>
      <c r="Q532" s="412">
        <f t="shared" si="40"/>
        <v>4.7619047619047623E-3</v>
      </c>
      <c r="R532" s="151">
        <v>29.8</v>
      </c>
      <c r="S532" s="152">
        <v>0.57999999999999996</v>
      </c>
      <c r="T532" s="151">
        <v>15.9</v>
      </c>
      <c r="U532" s="21">
        <v>9</v>
      </c>
      <c r="V532" s="21">
        <v>11</v>
      </c>
      <c r="W532" s="21">
        <f t="shared" si="42"/>
        <v>99</v>
      </c>
    </row>
    <row r="533" spans="1:23" s="20" customFormat="1" x14ac:dyDescent="0.25">
      <c r="B533" s="36">
        <v>2020</v>
      </c>
      <c r="C533" s="153" t="s">
        <v>35</v>
      </c>
      <c r="D533" s="153">
        <v>4</v>
      </c>
      <c r="E533" s="20" t="s">
        <v>126</v>
      </c>
      <c r="F533" s="22" t="s">
        <v>72</v>
      </c>
      <c r="G533" s="20">
        <v>23.8</v>
      </c>
      <c r="H533" s="20">
        <v>23.8</v>
      </c>
      <c r="I533" s="22" t="s">
        <v>58</v>
      </c>
      <c r="J533" s="97" t="s">
        <v>115</v>
      </c>
      <c r="K533" s="11">
        <v>2447</v>
      </c>
      <c r="L533" s="41">
        <v>2237</v>
      </c>
      <c r="M533" s="117">
        <f t="shared" si="43"/>
        <v>7.71289096149013</v>
      </c>
      <c r="N533" s="334">
        <v>11</v>
      </c>
      <c r="O533" s="123">
        <v>10</v>
      </c>
      <c r="P533" s="411">
        <f t="shared" si="44"/>
        <v>2.3025850929940459</v>
      </c>
      <c r="Q533" s="412">
        <f t="shared" si="40"/>
        <v>4.4702726866338843E-3</v>
      </c>
      <c r="R533" s="154">
        <v>34.700000000000003</v>
      </c>
      <c r="S533" s="155">
        <v>0.45</v>
      </c>
      <c r="T533" s="154">
        <v>17.100000000000001</v>
      </c>
      <c r="U533" s="20">
        <v>9.8000000000000007</v>
      </c>
      <c r="V533" s="20">
        <v>12</v>
      </c>
      <c r="W533" s="20">
        <f t="shared" si="42"/>
        <v>117.60000000000001</v>
      </c>
    </row>
    <row r="534" spans="1:23" s="21" customFormat="1" x14ac:dyDescent="0.25">
      <c r="A534" s="20"/>
      <c r="B534" s="36">
        <v>2020</v>
      </c>
      <c r="C534" s="22" t="s">
        <v>37</v>
      </c>
      <c r="D534" s="22">
        <v>5</v>
      </c>
      <c r="E534" s="21" t="s">
        <v>126</v>
      </c>
      <c r="F534" s="22" t="s">
        <v>72</v>
      </c>
      <c r="G534" s="21">
        <v>23.8</v>
      </c>
      <c r="H534" s="21">
        <v>23.8</v>
      </c>
      <c r="I534" s="22" t="s">
        <v>58</v>
      </c>
      <c r="J534" s="97" t="s">
        <v>115</v>
      </c>
      <c r="K534" s="36">
        <v>10423</v>
      </c>
      <c r="L534" s="38">
        <v>7976</v>
      </c>
      <c r="M534" s="117">
        <f t="shared" si="43"/>
        <v>8.9841923116416744</v>
      </c>
      <c r="N534" s="74">
        <v>42</v>
      </c>
      <c r="O534" s="16">
        <v>31</v>
      </c>
      <c r="P534" s="411">
        <f t="shared" si="44"/>
        <v>3.4339872044851463</v>
      </c>
      <c r="Q534" s="412">
        <f t="shared" si="40"/>
        <v>3.8866599799398196E-3</v>
      </c>
      <c r="R534" s="151">
        <v>39.5</v>
      </c>
      <c r="S534" s="152">
        <v>0.42</v>
      </c>
      <c r="T534" s="151">
        <v>7</v>
      </c>
      <c r="U534" s="21">
        <v>11.2</v>
      </c>
      <c r="V534" s="21">
        <v>12</v>
      </c>
      <c r="W534" s="21">
        <f t="shared" si="42"/>
        <v>134.39999999999998</v>
      </c>
    </row>
    <row r="535" spans="1:23" s="21" customFormat="1" x14ac:dyDescent="0.25">
      <c r="A535" s="20"/>
      <c r="B535" s="36">
        <v>2020</v>
      </c>
      <c r="C535" s="22" t="s">
        <v>39</v>
      </c>
      <c r="D535" s="22">
        <v>6</v>
      </c>
      <c r="E535" s="21" t="s">
        <v>126</v>
      </c>
      <c r="F535" s="22" t="s">
        <v>72</v>
      </c>
      <c r="G535" s="21">
        <v>23.8</v>
      </c>
      <c r="H535" s="21">
        <v>23.8</v>
      </c>
      <c r="I535" s="22" t="s">
        <v>58</v>
      </c>
      <c r="J535" s="97" t="s">
        <v>115</v>
      </c>
      <c r="K535" s="36"/>
      <c r="L535" s="38"/>
      <c r="M535" s="30"/>
      <c r="N535" s="74"/>
      <c r="O535" s="16"/>
      <c r="P535" s="411"/>
      <c r="Q535" s="412"/>
      <c r="R535" s="151">
        <v>40.4</v>
      </c>
      <c r="S535" s="152">
        <v>0.49</v>
      </c>
      <c r="T535" s="151">
        <v>0.9</v>
      </c>
      <c r="U535" s="21">
        <v>10.9</v>
      </c>
      <c r="V535" s="21">
        <v>12</v>
      </c>
      <c r="W535" s="21">
        <f t="shared" si="42"/>
        <v>130.80000000000001</v>
      </c>
    </row>
    <row r="536" spans="1:23" s="40" customFormat="1" x14ac:dyDescent="0.25">
      <c r="A536" s="19">
        <v>27</v>
      </c>
      <c r="B536" s="36">
        <v>2020</v>
      </c>
      <c r="C536" s="48" t="s">
        <v>32</v>
      </c>
      <c r="D536" s="48">
        <v>3</v>
      </c>
      <c r="E536" s="40" t="s">
        <v>127</v>
      </c>
      <c r="F536" s="22" t="s">
        <v>72</v>
      </c>
      <c r="G536" s="40">
        <v>34.6</v>
      </c>
      <c r="H536" s="40">
        <v>34.6</v>
      </c>
      <c r="I536" s="22" t="s">
        <v>48</v>
      </c>
      <c r="J536" s="203" t="s">
        <v>49</v>
      </c>
      <c r="K536" s="36">
        <v>192</v>
      </c>
      <c r="L536" s="38">
        <v>192</v>
      </c>
      <c r="M536" s="30">
        <f t="shared" si="43"/>
        <v>5.2574953720277815</v>
      </c>
      <c r="N536" s="36">
        <v>4</v>
      </c>
      <c r="O536" s="16">
        <v>4</v>
      </c>
      <c r="P536" s="411">
        <f t="shared" si="44"/>
        <v>1.3862943611198906</v>
      </c>
      <c r="Q536" s="412">
        <f t="shared" ref="Q536:Q584" si="45">O536/L536</f>
        <v>2.0833333333333332E-2</v>
      </c>
      <c r="R536" s="193">
        <v>12</v>
      </c>
      <c r="S536" s="192">
        <v>0.65</v>
      </c>
      <c r="T536" s="193">
        <v>79</v>
      </c>
      <c r="U536" s="40">
        <v>6</v>
      </c>
      <c r="V536" s="40">
        <v>7</v>
      </c>
      <c r="W536" s="40">
        <f t="shared" si="42"/>
        <v>42</v>
      </c>
    </row>
    <row r="537" spans="1:23" s="19" customFormat="1" x14ac:dyDescent="0.25">
      <c r="B537" s="36">
        <v>2020</v>
      </c>
      <c r="C537" s="10" t="s">
        <v>35</v>
      </c>
      <c r="D537" s="10">
        <v>4</v>
      </c>
      <c r="E537" s="19" t="s">
        <v>127</v>
      </c>
      <c r="F537" s="22" t="s">
        <v>72</v>
      </c>
      <c r="G537" s="19">
        <v>34.6</v>
      </c>
      <c r="H537" s="19">
        <v>34.6</v>
      </c>
      <c r="I537" s="22" t="s">
        <v>48</v>
      </c>
      <c r="J537" s="203" t="s">
        <v>49</v>
      </c>
      <c r="K537" s="11">
        <v>2171</v>
      </c>
      <c r="L537" s="41">
        <v>1979</v>
      </c>
      <c r="M537" s="117">
        <f t="shared" si="43"/>
        <v>7.5903469456025654</v>
      </c>
      <c r="N537" s="334">
        <v>64</v>
      </c>
      <c r="O537" s="123">
        <v>60</v>
      </c>
      <c r="P537" s="411">
        <f t="shared" si="44"/>
        <v>4.0943445622221004</v>
      </c>
      <c r="Q537" s="412">
        <f t="shared" si="45"/>
        <v>3.0318342597271349E-2</v>
      </c>
      <c r="R537" s="195">
        <v>19</v>
      </c>
      <c r="S537" s="194">
        <v>0.6</v>
      </c>
      <c r="T537" s="195">
        <v>69</v>
      </c>
      <c r="U537" s="19">
        <v>7</v>
      </c>
      <c r="V537" s="19">
        <v>10</v>
      </c>
      <c r="W537" s="19">
        <f t="shared" si="42"/>
        <v>70</v>
      </c>
    </row>
    <row r="538" spans="1:23" s="40" customFormat="1" x14ac:dyDescent="0.25">
      <c r="A538" s="19"/>
      <c r="B538" s="36">
        <v>2020</v>
      </c>
      <c r="C538" s="48" t="s">
        <v>37</v>
      </c>
      <c r="D538" s="48">
        <v>5</v>
      </c>
      <c r="E538" s="40" t="s">
        <v>127</v>
      </c>
      <c r="F538" s="22" t="s">
        <v>72</v>
      </c>
      <c r="G538" s="40">
        <v>34.6</v>
      </c>
      <c r="H538" s="40">
        <v>34.6</v>
      </c>
      <c r="I538" s="22" t="s">
        <v>48</v>
      </c>
      <c r="J538" s="203" t="s">
        <v>49</v>
      </c>
      <c r="K538" s="36">
        <v>15094</v>
      </c>
      <c r="L538" s="38">
        <v>12923</v>
      </c>
      <c r="M538" s="30">
        <f t="shared" si="43"/>
        <v>9.4667639485251911</v>
      </c>
      <c r="N538" s="74">
        <v>250</v>
      </c>
      <c r="O538" s="16">
        <v>186</v>
      </c>
      <c r="P538" s="411">
        <f t="shared" si="44"/>
        <v>5.2257466737132017</v>
      </c>
      <c r="Q538" s="412">
        <f t="shared" si="45"/>
        <v>1.4392942815135805E-2</v>
      </c>
      <c r="R538" s="193">
        <v>24</v>
      </c>
      <c r="S538" s="192">
        <v>0.5</v>
      </c>
      <c r="T538" s="193">
        <v>24</v>
      </c>
      <c r="U538" s="40">
        <v>10</v>
      </c>
      <c r="V538" s="40">
        <v>11</v>
      </c>
      <c r="W538" s="40">
        <f t="shared" si="42"/>
        <v>110</v>
      </c>
    </row>
    <row r="539" spans="1:23" s="40" customFormat="1" x14ac:dyDescent="0.25">
      <c r="A539" s="19"/>
      <c r="B539" s="36">
        <v>2020</v>
      </c>
      <c r="C539" s="48" t="s">
        <v>39</v>
      </c>
      <c r="D539" s="48">
        <v>6</v>
      </c>
      <c r="E539" s="40" t="s">
        <v>127</v>
      </c>
      <c r="F539" s="22" t="s">
        <v>72</v>
      </c>
      <c r="G539" s="40">
        <v>34.6</v>
      </c>
      <c r="H539" s="40">
        <v>34.6</v>
      </c>
      <c r="I539" s="22" t="s">
        <v>48</v>
      </c>
      <c r="J539" s="203" t="s">
        <v>49</v>
      </c>
      <c r="K539" s="36"/>
      <c r="L539" s="38"/>
      <c r="M539" s="30"/>
      <c r="N539" s="74"/>
      <c r="O539" s="16"/>
      <c r="P539" s="411"/>
      <c r="Q539" s="412"/>
      <c r="R539" s="193">
        <v>30</v>
      </c>
      <c r="S539" s="192">
        <v>0.37</v>
      </c>
      <c r="T539" s="193">
        <v>2</v>
      </c>
      <c r="U539" s="40">
        <v>11</v>
      </c>
      <c r="V539" s="40">
        <v>12</v>
      </c>
      <c r="W539" s="40">
        <f t="shared" si="42"/>
        <v>132</v>
      </c>
    </row>
    <row r="540" spans="1:23" s="228" customFormat="1" x14ac:dyDescent="0.25">
      <c r="A540" s="330">
        <v>28</v>
      </c>
      <c r="B540" s="228">
        <v>2020</v>
      </c>
      <c r="C540" s="327" t="s">
        <v>32</v>
      </c>
      <c r="D540" s="327">
        <v>3</v>
      </c>
      <c r="E540" s="228" t="s">
        <v>128</v>
      </c>
      <c r="F540" s="327" t="s">
        <v>72</v>
      </c>
      <c r="G540" s="228">
        <v>11.7</v>
      </c>
      <c r="H540" s="228">
        <v>11.7</v>
      </c>
      <c r="I540" s="327" t="s">
        <v>58</v>
      </c>
      <c r="J540" s="327" t="s">
        <v>115</v>
      </c>
      <c r="K540" s="228">
        <v>31</v>
      </c>
      <c r="L540" s="228">
        <v>31</v>
      </c>
      <c r="M540" s="408">
        <f t="shared" si="43"/>
        <v>3.4339872044851463</v>
      </c>
      <c r="N540" s="328">
        <v>0</v>
      </c>
      <c r="O540" s="328">
        <v>0</v>
      </c>
      <c r="P540" s="417"/>
      <c r="Q540" s="418">
        <f t="shared" si="45"/>
        <v>0</v>
      </c>
      <c r="R540" s="84">
        <v>30.2</v>
      </c>
      <c r="S540" s="83">
        <v>0.751</v>
      </c>
      <c r="T540" s="84">
        <v>20.3</v>
      </c>
      <c r="U540" s="228">
        <v>8.5</v>
      </c>
      <c r="V540" s="228">
        <v>12</v>
      </c>
      <c r="W540" s="228">
        <f t="shared" si="42"/>
        <v>102</v>
      </c>
    </row>
    <row r="541" spans="1:23" s="228" customFormat="1" x14ac:dyDescent="0.25">
      <c r="A541" s="330"/>
      <c r="B541" s="228">
        <v>2020</v>
      </c>
      <c r="C541" s="327" t="s">
        <v>35</v>
      </c>
      <c r="D541" s="327">
        <v>4</v>
      </c>
      <c r="E541" s="228" t="s">
        <v>128</v>
      </c>
      <c r="F541" s="327" t="s">
        <v>72</v>
      </c>
      <c r="G541" s="228">
        <v>11.7</v>
      </c>
      <c r="H541" s="228">
        <v>11.7</v>
      </c>
      <c r="I541" s="327" t="s">
        <v>58</v>
      </c>
      <c r="J541" s="327" t="s">
        <v>115</v>
      </c>
      <c r="K541" s="228">
        <v>1089</v>
      </c>
      <c r="L541" s="228">
        <v>1058</v>
      </c>
      <c r="M541" s="408">
        <f t="shared" si="43"/>
        <v>6.9641356124182447</v>
      </c>
      <c r="N541" s="331">
        <v>2</v>
      </c>
      <c r="O541" s="328">
        <v>2</v>
      </c>
      <c r="P541" s="417">
        <f t="shared" si="44"/>
        <v>0.69314718055994529</v>
      </c>
      <c r="Q541" s="418">
        <f t="shared" si="45"/>
        <v>1.890359168241966E-3</v>
      </c>
      <c r="R541" s="84">
        <v>32</v>
      </c>
      <c r="S541" s="83">
        <v>0.76900000000000002</v>
      </c>
      <c r="T541" s="84">
        <v>28.9</v>
      </c>
      <c r="U541" s="228">
        <v>9.1</v>
      </c>
      <c r="V541" s="228">
        <v>12</v>
      </c>
      <c r="W541" s="228">
        <f t="shared" si="42"/>
        <v>109.19999999999999</v>
      </c>
    </row>
    <row r="542" spans="1:23" s="228" customFormat="1" x14ac:dyDescent="0.25">
      <c r="A542" s="330"/>
      <c r="B542" s="228">
        <v>2020</v>
      </c>
      <c r="C542" s="327" t="s">
        <v>37</v>
      </c>
      <c r="D542" s="327">
        <v>5</v>
      </c>
      <c r="E542" s="228" t="s">
        <v>128</v>
      </c>
      <c r="F542" s="327" t="s">
        <v>72</v>
      </c>
      <c r="G542" s="228">
        <v>11.7</v>
      </c>
      <c r="H542" s="228">
        <v>11.7</v>
      </c>
      <c r="I542" s="327" t="s">
        <v>58</v>
      </c>
      <c r="J542" s="327" t="s">
        <v>115</v>
      </c>
      <c r="K542" s="228">
        <v>3194</v>
      </c>
      <c r="L542" s="228">
        <v>2105</v>
      </c>
      <c r="M542" s="408">
        <f t="shared" si="43"/>
        <v>7.6520707461164816</v>
      </c>
      <c r="N542" s="328">
        <v>22</v>
      </c>
      <c r="O542" s="328">
        <v>20</v>
      </c>
      <c r="P542" s="417">
        <f t="shared" si="44"/>
        <v>2.9957322735539909</v>
      </c>
      <c r="Q542" s="418">
        <f t="shared" si="45"/>
        <v>9.5011876484560574E-3</v>
      </c>
      <c r="R542" s="84">
        <v>34.9</v>
      </c>
      <c r="S542" s="83">
        <v>0.72599999999999998</v>
      </c>
      <c r="T542" s="84">
        <v>16.7</v>
      </c>
      <c r="U542" s="228">
        <v>10.199999999999999</v>
      </c>
      <c r="V542" s="228">
        <v>12</v>
      </c>
      <c r="W542" s="228">
        <f t="shared" si="42"/>
        <v>122.39999999999999</v>
      </c>
    </row>
    <row r="543" spans="1:23" s="228" customFormat="1" x14ac:dyDescent="0.25">
      <c r="A543" s="330"/>
      <c r="B543" s="228">
        <v>2020</v>
      </c>
      <c r="C543" s="327" t="s">
        <v>39</v>
      </c>
      <c r="D543" s="327">
        <v>6</v>
      </c>
      <c r="E543" s="228" t="s">
        <v>128</v>
      </c>
      <c r="F543" s="327" t="s">
        <v>72</v>
      </c>
      <c r="G543" s="228">
        <v>11.7</v>
      </c>
      <c r="H543" s="228">
        <v>11.7</v>
      </c>
      <c r="I543" s="327" t="s">
        <v>58</v>
      </c>
      <c r="J543" s="327" t="s">
        <v>115</v>
      </c>
      <c r="M543" s="408"/>
      <c r="N543" s="328"/>
      <c r="O543" s="328"/>
      <c r="P543" s="417"/>
      <c r="Q543" s="418"/>
      <c r="R543" s="84">
        <v>39</v>
      </c>
      <c r="S543" s="83">
        <v>0.626</v>
      </c>
      <c r="T543" s="84">
        <v>0.1</v>
      </c>
      <c r="U543" s="228">
        <v>9.5</v>
      </c>
      <c r="V543" s="228">
        <v>12</v>
      </c>
      <c r="W543" s="228">
        <f t="shared" si="42"/>
        <v>114</v>
      </c>
    </row>
    <row r="544" spans="1:23" s="113" customFormat="1" x14ac:dyDescent="0.25">
      <c r="A544" s="111"/>
      <c r="B544" s="36"/>
      <c r="F544" s="22" t="s">
        <v>72</v>
      </c>
      <c r="I544" s="22"/>
      <c r="K544" s="36"/>
      <c r="L544" s="38"/>
      <c r="M544" s="30"/>
      <c r="N544" s="74"/>
      <c r="O544" s="173"/>
      <c r="P544" s="411"/>
      <c r="Q544" s="412"/>
      <c r="R544" s="114"/>
      <c r="S544" s="115"/>
      <c r="T544" s="114"/>
    </row>
    <row r="545" spans="1:25" s="38" customFormat="1" x14ac:dyDescent="0.25">
      <c r="A545" s="57">
        <v>29</v>
      </c>
      <c r="B545" s="36"/>
      <c r="E545" s="14" t="s">
        <v>129</v>
      </c>
      <c r="F545" s="22" t="s">
        <v>72</v>
      </c>
      <c r="I545" s="22"/>
      <c r="K545" s="36"/>
      <c r="M545" s="30"/>
      <c r="N545" s="74"/>
      <c r="O545" s="44"/>
      <c r="P545" s="411"/>
      <c r="Q545" s="412"/>
      <c r="R545" s="109"/>
      <c r="S545" s="110"/>
      <c r="T545" s="109"/>
    </row>
    <row r="546" spans="1:25" s="103" customFormat="1" x14ac:dyDescent="0.25">
      <c r="A546" s="96">
        <v>-1</v>
      </c>
      <c r="B546" s="36">
        <v>2020</v>
      </c>
      <c r="C546" s="97" t="s">
        <v>32</v>
      </c>
      <c r="D546" s="97">
        <v>3</v>
      </c>
      <c r="E546" s="206" t="s">
        <v>130</v>
      </c>
      <c r="F546" s="22" t="s">
        <v>72</v>
      </c>
      <c r="G546" s="103">
        <v>33.58</v>
      </c>
      <c r="H546" s="103">
        <v>33.58</v>
      </c>
      <c r="I546" s="22" t="s">
        <v>78</v>
      </c>
      <c r="J546" s="167" t="s">
        <v>61</v>
      </c>
      <c r="K546" s="240">
        <v>999</v>
      </c>
      <c r="L546" s="226">
        <v>999</v>
      </c>
      <c r="M546" s="98">
        <f t="shared" si="43"/>
        <v>6.9067547786485539</v>
      </c>
      <c r="N546" s="240">
        <v>13</v>
      </c>
      <c r="O546" s="99">
        <v>13</v>
      </c>
      <c r="P546" s="411">
        <f t="shared" si="44"/>
        <v>2.5649493574615367</v>
      </c>
      <c r="Q546" s="412">
        <f t="shared" si="45"/>
        <v>1.3013013013013013E-2</v>
      </c>
      <c r="R546" s="107">
        <v>19.3</v>
      </c>
      <c r="S546" s="108">
        <v>0.64200000000000002</v>
      </c>
      <c r="T546" s="107">
        <v>132.80000000000001</v>
      </c>
      <c r="U546" s="103">
        <v>7.1</v>
      </c>
      <c r="V546" s="103">
        <v>6</v>
      </c>
      <c r="W546" s="103">
        <f t="shared" si="42"/>
        <v>42.599999999999994</v>
      </c>
    </row>
    <row r="547" spans="1:25" s="103" customFormat="1" x14ac:dyDescent="0.25">
      <c r="A547" s="96"/>
      <c r="B547" s="103">
        <v>2020</v>
      </c>
      <c r="C547" s="97" t="s">
        <v>131</v>
      </c>
      <c r="D547" s="97">
        <v>4</v>
      </c>
      <c r="E547" s="206" t="s">
        <v>130</v>
      </c>
      <c r="F547" s="22" t="s">
        <v>72</v>
      </c>
      <c r="G547" s="103">
        <v>33.58</v>
      </c>
      <c r="H547" s="103">
        <v>33.58</v>
      </c>
      <c r="I547" s="22" t="s">
        <v>78</v>
      </c>
      <c r="J547" s="167" t="s">
        <v>61</v>
      </c>
      <c r="K547" s="240">
        <v>7068</v>
      </c>
      <c r="L547" s="226">
        <v>6069</v>
      </c>
      <c r="M547" s="98">
        <f t="shared" si="43"/>
        <v>8.7109491258358549</v>
      </c>
      <c r="N547" s="240">
        <v>272</v>
      </c>
      <c r="O547" s="99">
        <v>259</v>
      </c>
      <c r="P547" s="411">
        <f t="shared" si="44"/>
        <v>5.5568280616995374</v>
      </c>
      <c r="Q547" s="412">
        <f t="shared" si="45"/>
        <v>4.2675893886966548E-2</v>
      </c>
      <c r="R547" s="107">
        <v>23.6</v>
      </c>
      <c r="S547" s="108">
        <v>0.65</v>
      </c>
      <c r="T547" s="107">
        <v>111.3</v>
      </c>
      <c r="U547" s="103">
        <v>8.3000000000000007</v>
      </c>
      <c r="V547" s="103">
        <v>8</v>
      </c>
      <c r="W547" s="103">
        <f t="shared" si="42"/>
        <v>66.400000000000006</v>
      </c>
    </row>
    <row r="548" spans="1:25" s="103" customFormat="1" x14ac:dyDescent="0.25">
      <c r="A548" s="96"/>
      <c r="B548" s="103">
        <v>2020</v>
      </c>
      <c r="C548" s="97" t="s">
        <v>37</v>
      </c>
      <c r="D548" s="97">
        <v>5</v>
      </c>
      <c r="E548" s="206" t="s">
        <v>130</v>
      </c>
      <c r="F548" s="22" t="s">
        <v>72</v>
      </c>
      <c r="G548" s="103">
        <v>33.58</v>
      </c>
      <c r="H548" s="103">
        <v>33.58</v>
      </c>
      <c r="I548" s="22" t="s">
        <v>78</v>
      </c>
      <c r="J548" s="167" t="s">
        <v>61</v>
      </c>
      <c r="K548" s="213">
        <v>17952</v>
      </c>
      <c r="L548" s="226">
        <v>10884</v>
      </c>
      <c r="M548" s="98">
        <f t="shared" si="43"/>
        <v>9.295049099903137</v>
      </c>
      <c r="N548" s="213">
        <v>630</v>
      </c>
      <c r="O548" s="99">
        <v>358</v>
      </c>
      <c r="P548" s="411">
        <f t="shared" si="44"/>
        <v>5.8805329864007003</v>
      </c>
      <c r="Q548" s="412">
        <f t="shared" si="45"/>
        <v>3.2892319000367515E-2</v>
      </c>
      <c r="R548" s="107">
        <v>27.5</v>
      </c>
      <c r="S548" s="108">
        <v>0.70099999999999996</v>
      </c>
      <c r="T548" s="107">
        <v>126.7</v>
      </c>
      <c r="U548" s="103">
        <v>9.1</v>
      </c>
      <c r="V548" s="103">
        <v>9</v>
      </c>
      <c r="W548" s="103">
        <f t="shared" si="42"/>
        <v>81.899999999999991</v>
      </c>
    </row>
    <row r="549" spans="1:25" s="103" customFormat="1" x14ac:dyDescent="0.25">
      <c r="A549" s="96"/>
      <c r="B549" s="103">
        <v>2020</v>
      </c>
      <c r="C549" s="97" t="s">
        <v>39</v>
      </c>
      <c r="D549" s="97">
        <v>6</v>
      </c>
      <c r="E549" s="206" t="s">
        <v>130</v>
      </c>
      <c r="F549" s="22" t="s">
        <v>72</v>
      </c>
      <c r="G549" s="103">
        <v>33.58</v>
      </c>
      <c r="H549" s="103">
        <v>33.58</v>
      </c>
      <c r="I549" s="22" t="s">
        <v>78</v>
      </c>
      <c r="J549" s="167" t="s">
        <v>61</v>
      </c>
      <c r="K549" s="240"/>
      <c r="L549" s="226"/>
      <c r="M549" s="98"/>
      <c r="N549" s="74"/>
      <c r="O549" s="99"/>
      <c r="P549" s="411"/>
      <c r="Q549" s="412"/>
      <c r="R549" s="107">
        <v>30.9</v>
      </c>
      <c r="S549" s="108">
        <v>0.71599999999999997</v>
      </c>
      <c r="T549" s="107">
        <v>111.3</v>
      </c>
      <c r="U549" s="103">
        <v>9.4</v>
      </c>
      <c r="V549" s="103">
        <v>10</v>
      </c>
      <c r="W549" s="103">
        <f t="shared" si="42"/>
        <v>94</v>
      </c>
    </row>
    <row r="550" spans="1:25" s="72" customFormat="1" x14ac:dyDescent="0.25">
      <c r="A550" s="65">
        <v>-2</v>
      </c>
      <c r="B550" s="72">
        <v>2020</v>
      </c>
      <c r="C550" s="66" t="s">
        <v>32</v>
      </c>
      <c r="D550" s="66">
        <v>3</v>
      </c>
      <c r="E550" s="207" t="s">
        <v>132</v>
      </c>
      <c r="F550" s="22" t="s">
        <v>72</v>
      </c>
      <c r="G550" s="72">
        <v>61.22</v>
      </c>
      <c r="H550" s="72">
        <v>61.22</v>
      </c>
      <c r="I550" s="22" t="s">
        <v>48</v>
      </c>
      <c r="J550" s="215" t="s">
        <v>133</v>
      </c>
      <c r="K550" s="240">
        <v>133</v>
      </c>
      <c r="L550" s="226">
        <v>133</v>
      </c>
      <c r="M550" s="67">
        <f t="shared" si="43"/>
        <v>4.8903491282217537</v>
      </c>
      <c r="N550" s="240">
        <v>2</v>
      </c>
      <c r="O550" s="68">
        <v>2</v>
      </c>
      <c r="P550" s="411">
        <f t="shared" si="44"/>
        <v>0.69314718055994529</v>
      </c>
      <c r="Q550" s="412">
        <f t="shared" si="45"/>
        <v>1.5037593984962405E-2</v>
      </c>
      <c r="R550" s="204">
        <v>1.7</v>
      </c>
      <c r="S550" s="205">
        <v>0.66100000000000003</v>
      </c>
      <c r="T550" s="204">
        <v>15.5</v>
      </c>
      <c r="U550" s="72">
        <v>6.3</v>
      </c>
      <c r="V550" s="72">
        <v>1</v>
      </c>
      <c r="W550" s="72">
        <f t="shared" si="42"/>
        <v>6.3</v>
      </c>
    </row>
    <row r="551" spans="1:25" s="72" customFormat="1" x14ac:dyDescent="0.25">
      <c r="A551" s="65"/>
      <c r="B551" s="72">
        <v>2020</v>
      </c>
      <c r="C551" s="66" t="s">
        <v>35</v>
      </c>
      <c r="D551" s="66">
        <v>4</v>
      </c>
      <c r="E551" s="207" t="s">
        <v>132</v>
      </c>
      <c r="F551" s="22" t="s">
        <v>72</v>
      </c>
      <c r="G551" s="72">
        <v>61.22</v>
      </c>
      <c r="H551" s="72">
        <v>61.22</v>
      </c>
      <c r="I551" s="22" t="s">
        <v>48</v>
      </c>
      <c r="J551" s="215" t="s">
        <v>133</v>
      </c>
      <c r="K551" s="240">
        <v>353</v>
      </c>
      <c r="L551" s="226">
        <v>220</v>
      </c>
      <c r="M551" s="67">
        <f t="shared" si="43"/>
        <v>5.393627546352362</v>
      </c>
      <c r="N551" s="240">
        <v>7</v>
      </c>
      <c r="O551" s="68">
        <v>5</v>
      </c>
      <c r="P551" s="411">
        <f t="shared" si="44"/>
        <v>1.6094379124341003</v>
      </c>
      <c r="Q551" s="412">
        <f t="shared" si="45"/>
        <v>2.2727272727272728E-2</v>
      </c>
      <c r="R551" s="204">
        <v>7.8</v>
      </c>
      <c r="S551" s="205">
        <v>0.64300000000000002</v>
      </c>
      <c r="T551" s="204">
        <v>11.9</v>
      </c>
      <c r="U551" s="72">
        <v>7.8</v>
      </c>
      <c r="V551" s="72">
        <v>2</v>
      </c>
      <c r="W551" s="72">
        <f t="shared" si="42"/>
        <v>15.6</v>
      </c>
    </row>
    <row r="552" spans="1:25" s="72" customFormat="1" x14ac:dyDescent="0.25">
      <c r="A552" s="65"/>
      <c r="B552" s="72">
        <v>2020</v>
      </c>
      <c r="C552" s="66" t="s">
        <v>37</v>
      </c>
      <c r="D552" s="66">
        <v>5</v>
      </c>
      <c r="E552" s="207" t="s">
        <v>132</v>
      </c>
      <c r="F552" s="22" t="s">
        <v>72</v>
      </c>
      <c r="G552" s="72">
        <v>61.22</v>
      </c>
      <c r="H552" s="72">
        <v>61.22</v>
      </c>
      <c r="I552" s="22" t="s">
        <v>48</v>
      </c>
      <c r="J552" s="215" t="s">
        <v>133</v>
      </c>
      <c r="K552" s="213">
        <v>469</v>
      </c>
      <c r="L552" s="226">
        <v>116</v>
      </c>
      <c r="M552" s="67">
        <f t="shared" si="43"/>
        <v>4.7535901911063645</v>
      </c>
      <c r="N552" s="213">
        <v>8</v>
      </c>
      <c r="O552" s="68">
        <v>1</v>
      </c>
      <c r="P552" s="411">
        <f t="shared" si="44"/>
        <v>0</v>
      </c>
      <c r="Q552" s="412">
        <f t="shared" si="45"/>
        <v>8.6206896551724137E-3</v>
      </c>
      <c r="R552" s="204">
        <v>13.8</v>
      </c>
      <c r="S552" s="205">
        <v>0.61599999999999999</v>
      </c>
      <c r="T552" s="204">
        <v>19.3</v>
      </c>
      <c r="U552" s="72">
        <v>9.3000000000000007</v>
      </c>
      <c r="V552" s="72">
        <v>4</v>
      </c>
      <c r="W552" s="72">
        <f t="shared" si="42"/>
        <v>37.200000000000003</v>
      </c>
    </row>
    <row r="553" spans="1:25" s="72" customFormat="1" x14ac:dyDescent="0.25">
      <c r="A553" s="65"/>
      <c r="B553" s="72">
        <v>2020</v>
      </c>
      <c r="C553" s="66" t="s">
        <v>39</v>
      </c>
      <c r="D553" s="66">
        <v>6</v>
      </c>
      <c r="E553" s="207" t="s">
        <v>132</v>
      </c>
      <c r="F553" s="22" t="s">
        <v>72</v>
      </c>
      <c r="G553" s="72">
        <v>61.22</v>
      </c>
      <c r="H553" s="72">
        <v>61.22</v>
      </c>
      <c r="I553" s="22" t="s">
        <v>48</v>
      </c>
      <c r="J553" s="215" t="s">
        <v>133</v>
      </c>
      <c r="K553" s="240"/>
      <c r="L553" s="226"/>
      <c r="M553" s="67"/>
      <c r="N553" s="74"/>
      <c r="O553" s="68"/>
      <c r="P553" s="411"/>
      <c r="Q553" s="412"/>
      <c r="R553" s="204">
        <v>17.3</v>
      </c>
      <c r="S553" s="205">
        <v>0.65600000000000003</v>
      </c>
      <c r="T553" s="204">
        <v>24.4</v>
      </c>
      <c r="U553" s="72">
        <v>9.1999999999999993</v>
      </c>
      <c r="V553" s="72">
        <v>5</v>
      </c>
      <c r="W553" s="72">
        <f t="shared" si="42"/>
        <v>46</v>
      </c>
    </row>
    <row r="554" spans="1:25" s="40" customFormat="1" x14ac:dyDescent="0.25">
      <c r="A554" s="19">
        <v>-3</v>
      </c>
      <c r="B554" s="40">
        <v>2020</v>
      </c>
      <c r="C554" s="48" t="s">
        <v>32</v>
      </c>
      <c r="D554" s="48">
        <v>3</v>
      </c>
      <c r="E554" s="208" t="s">
        <v>134</v>
      </c>
      <c r="F554" s="22" t="s">
        <v>72</v>
      </c>
      <c r="G554" s="40">
        <v>33.700000000000003</v>
      </c>
      <c r="H554" s="40">
        <v>33.700000000000003</v>
      </c>
      <c r="I554" s="22" t="s">
        <v>135</v>
      </c>
      <c r="J554" s="180" t="s">
        <v>136</v>
      </c>
      <c r="K554" s="240">
        <v>1298</v>
      </c>
      <c r="L554" s="226">
        <v>1298</v>
      </c>
      <c r="M554" s="30">
        <f t="shared" si="43"/>
        <v>7.1685798972640349</v>
      </c>
      <c r="N554" s="240">
        <v>24</v>
      </c>
      <c r="O554" s="50">
        <v>24</v>
      </c>
      <c r="P554" s="411">
        <f t="shared" si="44"/>
        <v>3.1780538303479458</v>
      </c>
      <c r="Q554" s="412">
        <f t="shared" si="45"/>
        <v>1.8489984591679508E-2</v>
      </c>
      <c r="R554" s="193">
        <v>24.9</v>
      </c>
      <c r="S554" s="192">
        <v>0.39300000000000002</v>
      </c>
      <c r="T554" s="193">
        <v>25.1</v>
      </c>
      <c r="U554" s="40">
        <v>10.3</v>
      </c>
      <c r="V554" s="40">
        <v>6</v>
      </c>
      <c r="W554" s="40">
        <f t="shared" si="42"/>
        <v>61.800000000000004</v>
      </c>
    </row>
    <row r="555" spans="1:25" s="40" customFormat="1" x14ac:dyDescent="0.25">
      <c r="A555" s="19"/>
      <c r="B555" s="40">
        <v>2020</v>
      </c>
      <c r="C555" s="48" t="s">
        <v>35</v>
      </c>
      <c r="D555" s="48">
        <v>4</v>
      </c>
      <c r="E555" s="208" t="s">
        <v>134</v>
      </c>
      <c r="F555" s="22" t="s">
        <v>72</v>
      </c>
      <c r="G555" s="40">
        <v>33.700000000000003</v>
      </c>
      <c r="H555" s="40">
        <v>33.700000000000003</v>
      </c>
      <c r="I555" s="22" t="s">
        <v>135</v>
      </c>
      <c r="J555" s="180" t="s">
        <v>136</v>
      </c>
      <c r="K555" s="240">
        <v>7648</v>
      </c>
      <c r="L555" s="226">
        <v>6350</v>
      </c>
      <c r="M555" s="30">
        <f t="shared" si="43"/>
        <v>8.7562100918867376</v>
      </c>
      <c r="N555" s="240">
        <v>320</v>
      </c>
      <c r="O555" s="50">
        <v>296</v>
      </c>
      <c r="P555" s="411">
        <f t="shared" si="44"/>
        <v>5.6903594543240601</v>
      </c>
      <c r="Q555" s="412">
        <f t="shared" si="45"/>
        <v>4.6614173228346455E-2</v>
      </c>
      <c r="R555" s="193">
        <v>29.6</v>
      </c>
      <c r="S555" s="192">
        <v>0.27800000000000002</v>
      </c>
      <c r="T555" s="193">
        <v>7.1</v>
      </c>
      <c r="U555" s="40">
        <v>11.8</v>
      </c>
      <c r="V555" s="40">
        <v>8</v>
      </c>
      <c r="W555" s="40">
        <f t="shared" si="42"/>
        <v>94.4</v>
      </c>
    </row>
    <row r="556" spans="1:25" s="40" customFormat="1" x14ac:dyDescent="0.25">
      <c r="A556" s="19"/>
      <c r="B556" s="40">
        <v>2020</v>
      </c>
      <c r="C556" s="48" t="s">
        <v>37</v>
      </c>
      <c r="D556" s="48">
        <v>5</v>
      </c>
      <c r="E556" s="208" t="s">
        <v>134</v>
      </c>
      <c r="F556" s="22" t="s">
        <v>72</v>
      </c>
      <c r="G556" s="40">
        <v>33.700000000000003</v>
      </c>
      <c r="H556" s="40">
        <v>33.700000000000003</v>
      </c>
      <c r="I556" s="22" t="s">
        <v>135</v>
      </c>
      <c r="J556" s="180" t="s">
        <v>136</v>
      </c>
      <c r="K556" s="210">
        <v>19936</v>
      </c>
      <c r="L556" s="226">
        <v>12288</v>
      </c>
      <c r="M556" s="30">
        <f t="shared" si="43"/>
        <v>9.4163784553874539</v>
      </c>
      <c r="N556" s="210">
        <v>906</v>
      </c>
      <c r="O556" s="50">
        <v>586</v>
      </c>
      <c r="P556" s="411">
        <f t="shared" si="44"/>
        <v>6.3733197895770122</v>
      </c>
      <c r="Q556" s="412">
        <f t="shared" si="45"/>
        <v>4.7688802083333336E-2</v>
      </c>
      <c r="R556" s="193">
        <v>34.9</v>
      </c>
      <c r="S556" s="192">
        <v>0.219</v>
      </c>
      <c r="T556" s="193">
        <v>2.8</v>
      </c>
      <c r="U556" s="40">
        <v>12.9</v>
      </c>
      <c r="V556" s="40">
        <v>9</v>
      </c>
      <c r="W556" s="40">
        <f t="shared" si="42"/>
        <v>116.10000000000001</v>
      </c>
    </row>
    <row r="557" spans="1:25" s="40" customFormat="1" x14ac:dyDescent="0.25">
      <c r="A557" s="19"/>
      <c r="B557" s="40">
        <v>2020</v>
      </c>
      <c r="C557" s="48" t="s">
        <v>39</v>
      </c>
      <c r="D557" s="48">
        <v>6</v>
      </c>
      <c r="E557" s="208" t="s">
        <v>134</v>
      </c>
      <c r="F557" s="22" t="s">
        <v>72</v>
      </c>
      <c r="G557" s="40">
        <v>33.700000000000003</v>
      </c>
      <c r="H557" s="40">
        <v>33.700000000000003</v>
      </c>
      <c r="I557" s="22" t="s">
        <v>135</v>
      </c>
      <c r="J557" s="180" t="s">
        <v>136</v>
      </c>
      <c r="K557" s="240"/>
      <c r="L557" s="226"/>
      <c r="M557" s="30"/>
      <c r="N557" s="74"/>
      <c r="O557" s="50"/>
      <c r="P557" s="411"/>
      <c r="Q557" s="412"/>
      <c r="R557" s="193">
        <v>39.9</v>
      </c>
      <c r="S557" s="192">
        <v>0.19400000000000001</v>
      </c>
      <c r="T557" s="193">
        <v>0.5</v>
      </c>
      <c r="U557" s="40">
        <v>13.6</v>
      </c>
      <c r="V557" s="40">
        <v>10</v>
      </c>
      <c r="W557" s="40">
        <f t="shared" si="42"/>
        <v>136</v>
      </c>
    </row>
    <row r="558" spans="1:25" s="190" customFormat="1" x14ac:dyDescent="0.25">
      <c r="A558" s="137">
        <v>-4</v>
      </c>
      <c r="B558" s="190">
        <v>2020</v>
      </c>
      <c r="C558" s="186" t="s">
        <v>32</v>
      </c>
      <c r="D558" s="186">
        <v>3</v>
      </c>
      <c r="E558" s="209" t="s">
        <v>137</v>
      </c>
      <c r="F558" s="22" t="s">
        <v>72</v>
      </c>
      <c r="G558" s="190">
        <v>34.799999999999997</v>
      </c>
      <c r="H558" s="190">
        <v>34.799999999999997</v>
      </c>
      <c r="I558" s="22" t="s">
        <v>78</v>
      </c>
      <c r="J558" s="167" t="s">
        <v>61</v>
      </c>
      <c r="K558" s="240">
        <v>564</v>
      </c>
      <c r="L558" s="226">
        <v>564</v>
      </c>
      <c r="M558" s="30">
        <f t="shared" si="43"/>
        <v>6.3350542514980592</v>
      </c>
      <c r="N558" s="240">
        <v>8</v>
      </c>
      <c r="O558" s="31">
        <v>8</v>
      </c>
      <c r="P558" s="411">
        <f t="shared" si="44"/>
        <v>2.0794415416798357</v>
      </c>
      <c r="Q558" s="412">
        <f t="shared" si="45"/>
        <v>1.4184397163120567E-2</v>
      </c>
      <c r="R558" s="82">
        <v>17.8</v>
      </c>
      <c r="S558" s="211">
        <v>0.63</v>
      </c>
      <c r="T558" s="212">
        <v>118.9</v>
      </c>
      <c r="U558" s="190">
        <v>7.9</v>
      </c>
      <c r="V558" s="190">
        <v>6</v>
      </c>
      <c r="W558" s="126">
        <f t="shared" si="42"/>
        <v>47.400000000000006</v>
      </c>
      <c r="Y558" s="38"/>
    </row>
    <row r="559" spans="1:25" s="190" customFormat="1" x14ac:dyDescent="0.25">
      <c r="A559" s="137"/>
      <c r="B559" s="72">
        <v>2020</v>
      </c>
      <c r="C559" s="66" t="s">
        <v>35</v>
      </c>
      <c r="D559" s="66">
        <v>4</v>
      </c>
      <c r="E559" s="209" t="s">
        <v>137</v>
      </c>
      <c r="F559" s="22" t="s">
        <v>72</v>
      </c>
      <c r="G559" s="190">
        <v>34.799999999999997</v>
      </c>
      <c r="H559" s="190">
        <v>34.799999999999997</v>
      </c>
      <c r="I559" s="22" t="s">
        <v>78</v>
      </c>
      <c r="J559" s="167" t="s">
        <v>61</v>
      </c>
      <c r="K559" s="240">
        <v>3281</v>
      </c>
      <c r="L559" s="226">
        <v>2717</v>
      </c>
      <c r="M559" s="30">
        <f t="shared" si="43"/>
        <v>7.9072836094263481</v>
      </c>
      <c r="N559" s="240">
        <v>61</v>
      </c>
      <c r="O559" s="16">
        <v>53</v>
      </c>
      <c r="P559" s="411">
        <f t="shared" si="44"/>
        <v>3.970291913552122</v>
      </c>
      <c r="Q559" s="412">
        <f t="shared" si="45"/>
        <v>1.9506808980493191E-2</v>
      </c>
      <c r="R559" s="82">
        <v>22.8</v>
      </c>
      <c r="S559" s="211">
        <v>0.62</v>
      </c>
      <c r="T559" s="212">
        <v>130.6</v>
      </c>
      <c r="U559" s="190">
        <v>9.1999999999999993</v>
      </c>
      <c r="V559" s="190">
        <v>8</v>
      </c>
      <c r="W559" s="126">
        <f t="shared" si="42"/>
        <v>73.599999999999994</v>
      </c>
      <c r="Y559" s="38"/>
    </row>
    <row r="560" spans="1:25" s="190" customFormat="1" x14ac:dyDescent="0.25">
      <c r="A560" s="137"/>
      <c r="B560" s="72">
        <v>2020</v>
      </c>
      <c r="C560" s="66" t="s">
        <v>37</v>
      </c>
      <c r="D560" s="66">
        <v>5</v>
      </c>
      <c r="E560" s="209" t="s">
        <v>137</v>
      </c>
      <c r="F560" s="22" t="s">
        <v>72</v>
      </c>
      <c r="G560" s="190">
        <v>34.799999999999997</v>
      </c>
      <c r="H560" s="190">
        <v>34.799999999999997</v>
      </c>
      <c r="I560" s="22" t="s">
        <v>78</v>
      </c>
      <c r="J560" s="167" t="s">
        <v>61</v>
      </c>
      <c r="K560" s="213">
        <v>7253</v>
      </c>
      <c r="L560" s="226">
        <v>3972</v>
      </c>
      <c r="M560" s="30">
        <f t="shared" si="43"/>
        <v>8.2870250251650628</v>
      </c>
      <c r="N560" s="213">
        <v>133</v>
      </c>
      <c r="O560" s="31">
        <v>72</v>
      </c>
      <c r="P560" s="411">
        <f t="shared" si="44"/>
        <v>4.2766661190160553</v>
      </c>
      <c r="Q560" s="412">
        <f t="shared" si="45"/>
        <v>1.812688821752266E-2</v>
      </c>
      <c r="R560" s="82">
        <v>27.3</v>
      </c>
      <c r="S560" s="211">
        <v>0.66</v>
      </c>
      <c r="T560" s="212">
        <v>123.7</v>
      </c>
      <c r="U560" s="190">
        <v>10.5</v>
      </c>
      <c r="V560" s="190">
        <v>9</v>
      </c>
      <c r="W560" s="126">
        <f t="shared" si="42"/>
        <v>94.5</v>
      </c>
      <c r="Y560" s="38"/>
    </row>
    <row r="561" spans="1:25" s="190" customFormat="1" x14ac:dyDescent="0.25">
      <c r="A561" s="137"/>
      <c r="B561" s="72">
        <v>2020</v>
      </c>
      <c r="C561" s="66" t="s">
        <v>39</v>
      </c>
      <c r="D561" s="66">
        <v>6</v>
      </c>
      <c r="E561" s="209" t="s">
        <v>137</v>
      </c>
      <c r="F561" s="22" t="s">
        <v>72</v>
      </c>
      <c r="G561" s="190">
        <v>34.799999999999997</v>
      </c>
      <c r="H561" s="190">
        <v>34.799999999999997</v>
      </c>
      <c r="I561" s="22" t="s">
        <v>78</v>
      </c>
      <c r="J561" s="167" t="s">
        <v>61</v>
      </c>
      <c r="K561" s="240"/>
      <c r="L561" s="226"/>
      <c r="M561" s="30"/>
      <c r="N561" s="74"/>
      <c r="O561" s="31"/>
      <c r="P561" s="411"/>
      <c r="Q561" s="412"/>
      <c r="R561" s="82">
        <v>31.6</v>
      </c>
      <c r="S561" s="211">
        <v>0.66</v>
      </c>
      <c r="T561" s="212">
        <v>92.7</v>
      </c>
      <c r="U561" s="190">
        <v>11.5</v>
      </c>
      <c r="V561" s="190">
        <v>10</v>
      </c>
      <c r="W561" s="126">
        <f t="shared" si="42"/>
        <v>115</v>
      </c>
      <c r="Y561" s="38"/>
    </row>
    <row r="562" spans="1:25" s="214" customFormat="1" x14ac:dyDescent="0.25">
      <c r="A562" s="137">
        <v>-5</v>
      </c>
      <c r="B562" s="214">
        <v>2020</v>
      </c>
      <c r="C562" s="215" t="s">
        <v>104</v>
      </c>
      <c r="D562" s="215">
        <v>2</v>
      </c>
      <c r="E562" s="216" t="s">
        <v>138</v>
      </c>
      <c r="F562" s="22" t="s">
        <v>72</v>
      </c>
      <c r="G562" s="214">
        <v>34.299999999999997</v>
      </c>
      <c r="H562" s="214">
        <v>34.299999999999997</v>
      </c>
      <c r="I562" s="22" t="s">
        <v>78</v>
      </c>
      <c r="J562" s="180" t="s">
        <v>120</v>
      </c>
      <c r="K562" s="36">
        <v>33</v>
      </c>
      <c r="L562" s="38">
        <v>33</v>
      </c>
      <c r="M562" s="30">
        <f t="shared" si="43"/>
        <v>3.4965075614664802</v>
      </c>
      <c r="N562" s="74">
        <v>0</v>
      </c>
      <c r="O562" s="31">
        <v>0</v>
      </c>
      <c r="P562" s="411"/>
      <c r="Q562" s="412">
        <f t="shared" si="45"/>
        <v>0</v>
      </c>
      <c r="R562" s="82">
        <v>20.3</v>
      </c>
      <c r="S562" s="217">
        <v>0.67900000000000005</v>
      </c>
      <c r="T562" s="218">
        <v>79</v>
      </c>
      <c r="U562" s="214">
        <v>7.9</v>
      </c>
      <c r="V562" s="214">
        <v>4</v>
      </c>
      <c r="W562" s="126">
        <f t="shared" si="42"/>
        <v>31.6</v>
      </c>
      <c r="Y562" s="38"/>
    </row>
    <row r="563" spans="1:25" s="214" customFormat="1" x14ac:dyDescent="0.25">
      <c r="A563" s="137"/>
      <c r="B563" s="214">
        <v>2020</v>
      </c>
      <c r="C563" s="215" t="s">
        <v>32</v>
      </c>
      <c r="D563" s="215">
        <v>3</v>
      </c>
      <c r="E563" s="216" t="s">
        <v>138</v>
      </c>
      <c r="F563" s="22" t="s">
        <v>72</v>
      </c>
      <c r="G563" s="214">
        <v>34.299999999999997</v>
      </c>
      <c r="H563" s="214">
        <v>34.299999999999997</v>
      </c>
      <c r="I563" s="22" t="s">
        <v>78</v>
      </c>
      <c r="J563" s="180" t="s">
        <v>120</v>
      </c>
      <c r="K563" s="240">
        <v>8582</v>
      </c>
      <c r="L563" s="38">
        <v>8549</v>
      </c>
      <c r="M563" s="30">
        <f t="shared" si="43"/>
        <v>9.0535695960262341</v>
      </c>
      <c r="N563" s="240">
        <v>183</v>
      </c>
      <c r="O563" s="31">
        <v>183</v>
      </c>
      <c r="P563" s="411">
        <f t="shared" si="44"/>
        <v>5.2094861528414214</v>
      </c>
      <c r="Q563" s="412">
        <f t="shared" si="45"/>
        <v>2.1406012399111007E-2</v>
      </c>
      <c r="R563" s="82">
        <v>21.2</v>
      </c>
      <c r="S563" s="217">
        <v>0.70499999999999996</v>
      </c>
      <c r="T563" s="218">
        <v>67</v>
      </c>
      <c r="U563" s="214">
        <v>8.6</v>
      </c>
      <c r="V563" s="214">
        <v>6</v>
      </c>
      <c r="W563" s="126">
        <f t="shared" si="42"/>
        <v>51.599999999999994</v>
      </c>
      <c r="Y563" s="38"/>
    </row>
    <row r="564" spans="1:25" s="214" customFormat="1" x14ac:dyDescent="0.25">
      <c r="A564" s="137"/>
      <c r="B564" s="72">
        <v>2020</v>
      </c>
      <c r="C564" s="66" t="s">
        <v>35</v>
      </c>
      <c r="D564" s="66">
        <v>4</v>
      </c>
      <c r="E564" s="216" t="s">
        <v>138</v>
      </c>
      <c r="F564" s="22" t="s">
        <v>72</v>
      </c>
      <c r="G564" s="214">
        <v>34.299999999999997</v>
      </c>
      <c r="H564" s="214">
        <v>34.299999999999997</v>
      </c>
      <c r="I564" s="22" t="s">
        <v>78</v>
      </c>
      <c r="J564" s="180" t="s">
        <v>120</v>
      </c>
      <c r="K564" s="240">
        <v>50470</v>
      </c>
      <c r="L564" s="38">
        <v>41888</v>
      </c>
      <c r="M564" s="30">
        <f t="shared" si="43"/>
        <v>10.642754668709626</v>
      </c>
      <c r="N564" s="240">
        <v>2057</v>
      </c>
      <c r="O564" s="16">
        <v>1874</v>
      </c>
      <c r="P564" s="411">
        <f t="shared" si="44"/>
        <v>7.5358304627983674</v>
      </c>
      <c r="Q564" s="412">
        <f t="shared" si="45"/>
        <v>4.4738349885408708E-2</v>
      </c>
      <c r="R564" s="82">
        <v>22.6</v>
      </c>
      <c r="S564" s="217">
        <v>0.71</v>
      </c>
      <c r="T564" s="218">
        <v>29</v>
      </c>
      <c r="U564" s="214">
        <v>10.1</v>
      </c>
      <c r="V564" s="214">
        <v>8</v>
      </c>
      <c r="W564" s="126">
        <f t="shared" si="42"/>
        <v>80.8</v>
      </c>
      <c r="Y564" s="38"/>
    </row>
    <row r="565" spans="1:25" s="214" customFormat="1" x14ac:dyDescent="0.25">
      <c r="A565" s="137"/>
      <c r="B565" s="72">
        <v>2020</v>
      </c>
      <c r="C565" s="66" t="s">
        <v>37</v>
      </c>
      <c r="D565" s="66">
        <v>5</v>
      </c>
      <c r="E565" s="216" t="s">
        <v>138</v>
      </c>
      <c r="F565" s="22" t="s">
        <v>72</v>
      </c>
      <c r="G565" s="214">
        <v>34.299999999999997</v>
      </c>
      <c r="H565" s="214">
        <v>34.299999999999997</v>
      </c>
      <c r="I565" s="22" t="s">
        <v>78</v>
      </c>
      <c r="J565" s="180" t="s">
        <v>120</v>
      </c>
      <c r="K565" s="210">
        <v>113114</v>
      </c>
      <c r="L565" s="38">
        <v>62644</v>
      </c>
      <c r="M565" s="30">
        <f t="shared" si="43"/>
        <v>11.045223185586325</v>
      </c>
      <c r="N565" s="210">
        <v>4242</v>
      </c>
      <c r="O565" s="31">
        <v>2185</v>
      </c>
      <c r="P565" s="411">
        <f t="shared" si="44"/>
        <v>7.6893711075296904</v>
      </c>
      <c r="Q565" s="412">
        <f t="shared" si="45"/>
        <v>3.4879637315624802E-2</v>
      </c>
      <c r="R565" s="82">
        <v>23.6</v>
      </c>
      <c r="S565" s="217">
        <v>0.74</v>
      </c>
      <c r="T565" s="218">
        <v>5</v>
      </c>
      <c r="U565" s="214">
        <v>8.9</v>
      </c>
      <c r="V565" s="214">
        <v>9</v>
      </c>
      <c r="W565" s="126">
        <f t="shared" si="42"/>
        <v>80.100000000000009</v>
      </c>
      <c r="Y565" s="38"/>
    </row>
    <row r="566" spans="1:25" s="214" customFormat="1" x14ac:dyDescent="0.25">
      <c r="A566" s="137"/>
      <c r="B566" s="72">
        <v>2020</v>
      </c>
      <c r="C566" s="66" t="s">
        <v>39</v>
      </c>
      <c r="D566" s="66">
        <v>6</v>
      </c>
      <c r="E566" s="216" t="s">
        <v>138</v>
      </c>
      <c r="F566" s="22" t="s">
        <v>72</v>
      </c>
      <c r="G566" s="214">
        <v>34.299999999999997</v>
      </c>
      <c r="H566" s="214">
        <v>34.299999999999997</v>
      </c>
      <c r="I566" s="22" t="s">
        <v>78</v>
      </c>
      <c r="J566" s="180" t="s">
        <v>120</v>
      </c>
      <c r="K566" s="36"/>
      <c r="L566" s="38"/>
      <c r="M566" s="30"/>
      <c r="N566" s="74"/>
      <c r="O566" s="31"/>
      <c r="P566" s="411"/>
      <c r="Q566" s="412"/>
      <c r="R566" s="82">
        <v>25.6</v>
      </c>
      <c r="S566" s="217">
        <v>0.75900000000000001</v>
      </c>
      <c r="T566" s="218">
        <v>1</v>
      </c>
      <c r="U566" s="214">
        <v>9.1999999999999993</v>
      </c>
      <c r="V566" s="214">
        <v>10</v>
      </c>
      <c r="W566" s="126">
        <f t="shared" si="42"/>
        <v>92</v>
      </c>
      <c r="Y566" s="38"/>
    </row>
    <row r="567" spans="1:25" s="190" customFormat="1" x14ac:dyDescent="0.35">
      <c r="A567" s="137">
        <v>-6</v>
      </c>
      <c r="B567" s="190">
        <v>2020</v>
      </c>
      <c r="C567" s="186" t="s">
        <v>32</v>
      </c>
      <c r="D567" s="186">
        <v>3</v>
      </c>
      <c r="E567" s="209" t="s">
        <v>139</v>
      </c>
      <c r="F567" s="22" t="s">
        <v>72</v>
      </c>
      <c r="G567" s="190">
        <v>39.979999999999997</v>
      </c>
      <c r="H567" s="190">
        <v>39.979999999999997</v>
      </c>
      <c r="I567" s="22" t="s">
        <v>48</v>
      </c>
      <c r="J567" s="432" t="s">
        <v>295</v>
      </c>
      <c r="K567" s="240">
        <v>2990</v>
      </c>
      <c r="L567" s="38">
        <v>2990</v>
      </c>
      <c r="M567" s="30">
        <f t="shared" ref="M567:M626" si="46">LN(L567)</f>
        <v>8.0030286663847328</v>
      </c>
      <c r="N567" s="240">
        <v>69</v>
      </c>
      <c r="O567" s="31">
        <v>69</v>
      </c>
      <c r="P567" s="411">
        <f t="shared" si="44"/>
        <v>4.2341065045972597</v>
      </c>
      <c r="Q567" s="412">
        <f t="shared" si="45"/>
        <v>2.3076923076923078E-2</v>
      </c>
      <c r="R567" s="82">
        <v>12.4</v>
      </c>
      <c r="S567" s="211">
        <v>0.53700000000000003</v>
      </c>
      <c r="T567" s="212">
        <v>23.4</v>
      </c>
      <c r="U567" s="190">
        <v>8.1999999999999993</v>
      </c>
      <c r="V567" s="190">
        <v>5</v>
      </c>
      <c r="W567" s="126">
        <f t="shared" si="42"/>
        <v>41</v>
      </c>
      <c r="Y567" s="38"/>
    </row>
    <row r="568" spans="1:25" s="190" customFormat="1" x14ac:dyDescent="0.35">
      <c r="A568" s="137"/>
      <c r="B568" s="72">
        <v>2020</v>
      </c>
      <c r="C568" s="66" t="s">
        <v>35</v>
      </c>
      <c r="D568" s="66">
        <v>4</v>
      </c>
      <c r="E568" s="209" t="s">
        <v>139</v>
      </c>
      <c r="F568" s="22" t="s">
        <v>72</v>
      </c>
      <c r="G568" s="190">
        <v>39.979999999999997</v>
      </c>
      <c r="H568" s="190">
        <v>39.979999999999997</v>
      </c>
      <c r="I568" s="22" t="s">
        <v>48</v>
      </c>
      <c r="J568" s="432" t="s">
        <v>295</v>
      </c>
      <c r="K568" s="240">
        <v>15207</v>
      </c>
      <c r="L568" s="38">
        <v>12217</v>
      </c>
      <c r="M568" s="30">
        <f t="shared" si="46"/>
        <v>9.4105837034040594</v>
      </c>
      <c r="N568" s="240">
        <v>775</v>
      </c>
      <c r="O568" s="16">
        <v>706</v>
      </c>
      <c r="P568" s="411">
        <f t="shared" si="44"/>
        <v>6.5596152374932419</v>
      </c>
      <c r="Q568" s="412">
        <f t="shared" si="45"/>
        <v>5.7788327740034381E-2</v>
      </c>
      <c r="R568" s="82">
        <v>16.399999999999999</v>
      </c>
      <c r="S568" s="211">
        <v>0.496</v>
      </c>
      <c r="T568" s="212">
        <v>43.4</v>
      </c>
      <c r="U568" s="190">
        <v>9.1999999999999993</v>
      </c>
      <c r="V568" s="190">
        <v>7</v>
      </c>
      <c r="W568" s="126">
        <f t="shared" si="42"/>
        <v>64.399999999999991</v>
      </c>
      <c r="Y568" s="38"/>
    </row>
    <row r="569" spans="1:25" s="190" customFormat="1" x14ac:dyDescent="0.35">
      <c r="A569" s="137"/>
      <c r="B569" s="72">
        <v>2020</v>
      </c>
      <c r="C569" s="66" t="s">
        <v>37</v>
      </c>
      <c r="D569" s="66">
        <v>5</v>
      </c>
      <c r="E569" s="209" t="s">
        <v>139</v>
      </c>
      <c r="F569" s="22" t="s">
        <v>72</v>
      </c>
      <c r="G569" s="190">
        <v>39.979999999999997</v>
      </c>
      <c r="H569" s="190">
        <v>39.979999999999997</v>
      </c>
      <c r="I569" s="22" t="s">
        <v>48</v>
      </c>
      <c r="J569" s="432" t="s">
        <v>295</v>
      </c>
      <c r="K569" s="213">
        <v>26364</v>
      </c>
      <c r="L569" s="38">
        <v>11157</v>
      </c>
      <c r="M569" s="30">
        <f t="shared" si="46"/>
        <v>9.3198223825931805</v>
      </c>
      <c r="N569" s="213">
        <v>1445</v>
      </c>
      <c r="O569" s="31">
        <v>670</v>
      </c>
      <c r="P569" s="411">
        <f t="shared" si="44"/>
        <v>6.5072777123850116</v>
      </c>
      <c r="Q569" s="412">
        <f t="shared" si="45"/>
        <v>6.0051985300708079E-2</v>
      </c>
      <c r="R569" s="82">
        <v>21.9</v>
      </c>
      <c r="S569" s="211">
        <v>0.51700000000000002</v>
      </c>
      <c r="T569" s="212">
        <v>53.8</v>
      </c>
      <c r="U569" s="190">
        <v>9.4</v>
      </c>
      <c r="V569" s="190">
        <v>9</v>
      </c>
      <c r="W569" s="126">
        <f t="shared" si="42"/>
        <v>84.600000000000009</v>
      </c>
      <c r="Y569" s="38"/>
    </row>
    <row r="570" spans="1:25" s="190" customFormat="1" x14ac:dyDescent="0.35">
      <c r="A570" s="137"/>
      <c r="B570" s="72">
        <v>2020</v>
      </c>
      <c r="C570" s="66" t="s">
        <v>39</v>
      </c>
      <c r="D570" s="66">
        <v>6</v>
      </c>
      <c r="E570" s="209" t="s">
        <v>139</v>
      </c>
      <c r="F570" s="22" t="s">
        <v>72</v>
      </c>
      <c r="G570" s="190">
        <v>39.979999999999997</v>
      </c>
      <c r="H570" s="190">
        <v>39.979999999999997</v>
      </c>
      <c r="I570" s="22" t="s">
        <v>48</v>
      </c>
      <c r="J570" s="432" t="s">
        <v>295</v>
      </c>
      <c r="K570" s="240"/>
      <c r="L570" s="38"/>
      <c r="M570" s="30"/>
      <c r="N570" s="74"/>
      <c r="O570" s="31"/>
      <c r="P570" s="411"/>
      <c r="Q570" s="412"/>
      <c r="R570" s="82">
        <v>28</v>
      </c>
      <c r="S570" s="211">
        <v>0.49299999999999999</v>
      </c>
      <c r="T570" s="212">
        <v>50.3</v>
      </c>
      <c r="U570" s="190">
        <v>10.5</v>
      </c>
      <c r="V570" s="190">
        <v>10</v>
      </c>
      <c r="W570" s="126">
        <f t="shared" si="42"/>
        <v>105</v>
      </c>
      <c r="Y570" s="38"/>
    </row>
    <row r="571" spans="1:25" x14ac:dyDescent="0.25">
      <c r="A571" s="137">
        <v>-7</v>
      </c>
      <c r="B571" s="190">
        <v>2020</v>
      </c>
      <c r="C571" s="219" t="s">
        <v>32</v>
      </c>
      <c r="D571" s="219">
        <v>3</v>
      </c>
      <c r="E571" s="210" t="s">
        <v>140</v>
      </c>
      <c r="F571" s="22" t="s">
        <v>72</v>
      </c>
      <c r="G571" s="13">
        <v>41.87</v>
      </c>
      <c r="H571" s="13">
        <v>41.87</v>
      </c>
      <c r="I571" s="22" t="s">
        <v>48</v>
      </c>
      <c r="J571" s="413" t="s">
        <v>49</v>
      </c>
      <c r="K571" s="240">
        <v>3128</v>
      </c>
      <c r="L571" s="226">
        <v>3128</v>
      </c>
      <c r="M571" s="30">
        <f t="shared" si="46"/>
        <v>8.0481491016652011</v>
      </c>
      <c r="N571" s="240">
        <v>69</v>
      </c>
      <c r="O571" s="31">
        <v>69</v>
      </c>
      <c r="P571" s="411">
        <f t="shared" si="44"/>
        <v>4.2341065045972597</v>
      </c>
      <c r="Q571" s="412">
        <f t="shared" si="45"/>
        <v>2.2058823529411766E-2</v>
      </c>
      <c r="R571" s="82">
        <v>8.6999999999999993</v>
      </c>
      <c r="S571" s="83">
        <v>0.60399999999999998</v>
      </c>
      <c r="T571" s="84">
        <v>91.9</v>
      </c>
      <c r="U571" s="40">
        <v>6.9</v>
      </c>
      <c r="V571" s="40">
        <v>4</v>
      </c>
      <c r="W571" s="126">
        <f t="shared" si="42"/>
        <v>27.6</v>
      </c>
    </row>
    <row r="572" spans="1:25" x14ac:dyDescent="0.25">
      <c r="A572" s="137"/>
      <c r="B572" s="72">
        <v>2020</v>
      </c>
      <c r="C572" s="66" t="s">
        <v>35</v>
      </c>
      <c r="D572" s="66">
        <v>4</v>
      </c>
      <c r="E572" s="210" t="s">
        <v>140</v>
      </c>
      <c r="F572" s="22" t="s">
        <v>72</v>
      </c>
      <c r="G572" s="13">
        <v>41.87</v>
      </c>
      <c r="H572" s="13">
        <v>41.87</v>
      </c>
      <c r="I572" s="22" t="s">
        <v>48</v>
      </c>
      <c r="J572" s="413" t="s">
        <v>49</v>
      </c>
      <c r="K572" s="240">
        <v>27700</v>
      </c>
      <c r="L572" s="226">
        <v>24572</v>
      </c>
      <c r="M572" s="30">
        <f t="shared" si="46"/>
        <v>10.109362862283819</v>
      </c>
      <c r="N572" s="240">
        <v>2257</v>
      </c>
      <c r="O572" s="16">
        <v>2188</v>
      </c>
      <c r="P572" s="411">
        <f t="shared" si="44"/>
        <v>7.6907431635418719</v>
      </c>
      <c r="Q572" s="412">
        <f t="shared" si="45"/>
        <v>8.9044440826957519E-2</v>
      </c>
      <c r="R572" s="82">
        <v>15.8</v>
      </c>
      <c r="S572" s="83">
        <v>0.57999999999999996</v>
      </c>
      <c r="T572" s="84">
        <v>94.5</v>
      </c>
      <c r="U572" s="40">
        <v>7.6</v>
      </c>
      <c r="V572" s="40">
        <v>6</v>
      </c>
      <c r="W572" s="126">
        <f t="shared" si="42"/>
        <v>45.599999999999994</v>
      </c>
    </row>
    <row r="573" spans="1:25" x14ac:dyDescent="0.25">
      <c r="A573" s="137"/>
      <c r="B573" s="72">
        <v>2020</v>
      </c>
      <c r="C573" s="66" t="s">
        <v>37</v>
      </c>
      <c r="D573" s="66">
        <v>5</v>
      </c>
      <c r="E573" s="210" t="s">
        <v>140</v>
      </c>
      <c r="F573" s="22" t="s">
        <v>72</v>
      </c>
      <c r="G573" s="13">
        <v>41.87</v>
      </c>
      <c r="H573" s="13">
        <v>41.87</v>
      </c>
      <c r="I573" s="22" t="s">
        <v>48</v>
      </c>
      <c r="J573" s="413" t="s">
        <v>49</v>
      </c>
      <c r="K573" s="210">
        <v>42201</v>
      </c>
      <c r="L573" s="226">
        <v>14501</v>
      </c>
      <c r="M573" s="30">
        <f t="shared" si="46"/>
        <v>9.5819728915478954</v>
      </c>
      <c r="N573" s="210">
        <v>3944</v>
      </c>
      <c r="O573" s="31">
        <v>1687</v>
      </c>
      <c r="P573" s="411">
        <f t="shared" si="44"/>
        <v>7.4307070825459682</v>
      </c>
      <c r="Q573" s="412">
        <f t="shared" si="45"/>
        <v>0.11633680435832011</v>
      </c>
      <c r="R573" s="82">
        <v>21.8</v>
      </c>
      <c r="S573" s="83">
        <v>0.63</v>
      </c>
      <c r="T573" s="84">
        <v>110.5</v>
      </c>
      <c r="U573" s="40">
        <v>8.3000000000000007</v>
      </c>
      <c r="V573" s="40">
        <v>7</v>
      </c>
      <c r="W573" s="126">
        <f t="shared" si="42"/>
        <v>58.100000000000009</v>
      </c>
    </row>
    <row r="574" spans="1:25" x14ac:dyDescent="0.25">
      <c r="A574" s="137"/>
      <c r="B574" s="72">
        <v>2020</v>
      </c>
      <c r="C574" s="66" t="s">
        <v>39</v>
      </c>
      <c r="D574" s="66">
        <v>6</v>
      </c>
      <c r="E574" s="210" t="s">
        <v>140</v>
      </c>
      <c r="F574" s="22" t="s">
        <v>72</v>
      </c>
      <c r="G574" s="13">
        <v>41.87</v>
      </c>
      <c r="H574" s="13">
        <v>41.87</v>
      </c>
      <c r="I574" s="22" t="s">
        <v>48</v>
      </c>
      <c r="J574" s="413" t="s">
        <v>49</v>
      </c>
      <c r="K574" s="240"/>
      <c r="L574" s="226"/>
      <c r="M574" s="30"/>
      <c r="N574" s="74"/>
      <c r="O574" s="31"/>
      <c r="P574" s="411"/>
      <c r="Q574" s="412"/>
      <c r="R574" s="82">
        <v>26.4</v>
      </c>
      <c r="S574" s="83">
        <v>0.67300000000000004</v>
      </c>
      <c r="T574" s="84">
        <v>110.5</v>
      </c>
      <c r="U574" s="40">
        <v>9.1</v>
      </c>
      <c r="V574" s="40">
        <v>8</v>
      </c>
      <c r="W574" s="126">
        <f t="shared" si="42"/>
        <v>72.8</v>
      </c>
    </row>
    <row r="575" spans="1:25" s="103" customFormat="1" x14ac:dyDescent="0.25">
      <c r="A575" s="96">
        <v>-8</v>
      </c>
      <c r="B575" s="103">
        <v>2020</v>
      </c>
      <c r="C575" s="97" t="s">
        <v>32</v>
      </c>
      <c r="D575" s="97">
        <v>3</v>
      </c>
      <c r="E575" s="206" t="s">
        <v>142</v>
      </c>
      <c r="F575" s="22" t="s">
        <v>72</v>
      </c>
      <c r="G575" s="103">
        <v>39.799999999999997</v>
      </c>
      <c r="H575" s="103">
        <v>39.799999999999997</v>
      </c>
      <c r="I575" s="22" t="s">
        <v>48</v>
      </c>
      <c r="J575" s="413" t="s">
        <v>49</v>
      </c>
      <c r="K575" s="240">
        <v>319</v>
      </c>
      <c r="L575" s="226">
        <v>319</v>
      </c>
      <c r="M575" s="98">
        <f t="shared" si="46"/>
        <v>5.7651911027848444</v>
      </c>
      <c r="N575" s="240">
        <v>10</v>
      </c>
      <c r="O575" s="99">
        <v>10</v>
      </c>
      <c r="P575" s="411">
        <f t="shared" si="44"/>
        <v>2.3025850929940459</v>
      </c>
      <c r="Q575" s="412">
        <f t="shared" si="45"/>
        <v>3.1347962382445138E-2</v>
      </c>
      <c r="R575" s="107">
        <v>11.3</v>
      </c>
      <c r="S575" s="108">
        <v>0.62</v>
      </c>
      <c r="T575" s="107">
        <v>99.6</v>
      </c>
      <c r="U575" s="103">
        <v>7</v>
      </c>
      <c r="V575" s="103">
        <v>4</v>
      </c>
      <c r="W575" s="103">
        <f t="shared" si="42"/>
        <v>28</v>
      </c>
    </row>
    <row r="576" spans="1:25" s="103" customFormat="1" x14ac:dyDescent="0.25">
      <c r="A576" s="96"/>
      <c r="B576" s="103">
        <v>2020</v>
      </c>
      <c r="C576" s="97" t="s">
        <v>35</v>
      </c>
      <c r="D576" s="97">
        <v>4</v>
      </c>
      <c r="E576" s="206" t="s">
        <v>142</v>
      </c>
      <c r="F576" s="22" t="s">
        <v>72</v>
      </c>
      <c r="G576" s="103">
        <v>39.799999999999997</v>
      </c>
      <c r="H576" s="103">
        <v>39.799999999999997</v>
      </c>
      <c r="I576" s="22" t="s">
        <v>48</v>
      </c>
      <c r="J576" s="413" t="s">
        <v>49</v>
      </c>
      <c r="K576" s="240">
        <v>4734</v>
      </c>
      <c r="L576" s="226">
        <v>4415</v>
      </c>
      <c r="M576" s="98">
        <f t="shared" si="46"/>
        <v>8.3927631130380611</v>
      </c>
      <c r="N576" s="240">
        <v>152</v>
      </c>
      <c r="O576" s="99">
        <v>142</v>
      </c>
      <c r="P576" s="411">
        <f t="shared" si="44"/>
        <v>4.9558270576012609</v>
      </c>
      <c r="Q576" s="412">
        <f t="shared" si="45"/>
        <v>3.2163080407701022E-2</v>
      </c>
      <c r="R576" s="107">
        <v>17.5</v>
      </c>
      <c r="S576" s="108">
        <v>0.6</v>
      </c>
      <c r="T576" s="107">
        <v>88.9</v>
      </c>
      <c r="U576" s="103">
        <v>8</v>
      </c>
      <c r="V576" s="103">
        <v>6</v>
      </c>
      <c r="W576" s="103">
        <f t="shared" si="42"/>
        <v>48</v>
      </c>
    </row>
    <row r="577" spans="1:25" s="103" customFormat="1" x14ac:dyDescent="0.25">
      <c r="A577" s="96"/>
      <c r="B577" s="103">
        <v>2020</v>
      </c>
      <c r="C577" s="97" t="s">
        <v>37</v>
      </c>
      <c r="D577" s="97">
        <v>5</v>
      </c>
      <c r="E577" s="206" t="s">
        <v>142</v>
      </c>
      <c r="F577" s="22" t="s">
        <v>72</v>
      </c>
      <c r="G577" s="103">
        <v>39.799999999999997</v>
      </c>
      <c r="H577" s="103">
        <v>39.799999999999997</v>
      </c>
      <c r="I577" s="22" t="s">
        <v>48</v>
      </c>
      <c r="J577" s="413" t="s">
        <v>49</v>
      </c>
      <c r="K577" s="213">
        <v>9498</v>
      </c>
      <c r="L577" s="226">
        <v>4764</v>
      </c>
      <c r="M577" s="98">
        <f t="shared" si="46"/>
        <v>8.4688429304751907</v>
      </c>
      <c r="N577" s="213">
        <v>366</v>
      </c>
      <c r="O577" s="99">
        <v>214</v>
      </c>
      <c r="P577" s="411">
        <f t="shared" si="44"/>
        <v>5.3659760150218512</v>
      </c>
      <c r="Q577" s="412">
        <f t="shared" si="45"/>
        <v>4.4920235096557515E-2</v>
      </c>
      <c r="R577" s="107">
        <v>22.8</v>
      </c>
      <c r="S577" s="108">
        <v>0.65</v>
      </c>
      <c r="T577" s="107">
        <v>100.3</v>
      </c>
      <c r="U577" s="103">
        <v>8</v>
      </c>
      <c r="V577" s="103">
        <v>8</v>
      </c>
      <c r="W577" s="103">
        <f t="shared" si="42"/>
        <v>64</v>
      </c>
    </row>
    <row r="578" spans="1:25" s="103" customFormat="1" x14ac:dyDescent="0.25">
      <c r="A578" s="96"/>
      <c r="B578" s="103">
        <v>2020</v>
      </c>
      <c r="C578" s="97" t="s">
        <v>39</v>
      </c>
      <c r="D578" s="97">
        <v>6</v>
      </c>
      <c r="E578" s="206" t="s">
        <v>142</v>
      </c>
      <c r="F578" s="22" t="s">
        <v>72</v>
      </c>
      <c r="G578" s="103">
        <v>39.799999999999997</v>
      </c>
      <c r="H578" s="103">
        <v>39.799999999999997</v>
      </c>
      <c r="I578" s="22" t="s">
        <v>48</v>
      </c>
      <c r="J578" s="413" t="s">
        <v>49</v>
      </c>
      <c r="K578" s="240"/>
      <c r="L578" s="226"/>
      <c r="M578" s="98"/>
      <c r="N578" s="74"/>
      <c r="O578" s="99"/>
      <c r="P578" s="411"/>
      <c r="Q578" s="412"/>
      <c r="R578" s="107">
        <v>27.7</v>
      </c>
      <c r="S578" s="108">
        <v>0.68</v>
      </c>
      <c r="T578" s="107">
        <v>98.6</v>
      </c>
      <c r="U578" s="103">
        <v>9</v>
      </c>
      <c r="V578" s="103">
        <v>9</v>
      </c>
      <c r="W578" s="103">
        <f t="shared" si="42"/>
        <v>81</v>
      </c>
    </row>
    <row r="579" spans="1:25" x14ac:dyDescent="0.25">
      <c r="A579" s="137"/>
      <c r="B579" s="72"/>
      <c r="C579" s="66"/>
      <c r="D579" s="66"/>
      <c r="E579" s="213"/>
      <c r="F579" s="22" t="s">
        <v>72</v>
      </c>
      <c r="I579" s="22"/>
      <c r="J579" s="413"/>
      <c r="K579" s="240"/>
      <c r="L579" s="226"/>
      <c r="M579" s="30"/>
      <c r="N579" s="74"/>
      <c r="O579" s="31"/>
      <c r="P579" s="411"/>
      <c r="Q579" s="412"/>
      <c r="W579" s="126"/>
    </row>
    <row r="580" spans="1:25" s="221" customFormat="1" x14ac:dyDescent="0.25">
      <c r="A580" s="137">
        <v>-9</v>
      </c>
      <c r="B580" s="190">
        <v>2020</v>
      </c>
      <c r="C580" s="219" t="s">
        <v>22</v>
      </c>
      <c r="D580" s="219">
        <v>1</v>
      </c>
      <c r="E580" s="220" t="s">
        <v>143</v>
      </c>
      <c r="F580" s="22" t="s">
        <v>72</v>
      </c>
      <c r="G580" s="219">
        <v>38.9</v>
      </c>
      <c r="H580" s="219">
        <v>38.9</v>
      </c>
      <c r="I580" s="22" t="s">
        <v>78</v>
      </c>
      <c r="J580" s="167" t="s">
        <v>61</v>
      </c>
      <c r="K580" s="36">
        <v>8</v>
      </c>
      <c r="L580" s="42">
        <v>8</v>
      </c>
      <c r="M580" s="30">
        <f t="shared" si="46"/>
        <v>2.0794415416798357</v>
      </c>
      <c r="N580" s="74">
        <v>0</v>
      </c>
      <c r="O580" s="31">
        <v>0</v>
      </c>
      <c r="P580" s="411"/>
      <c r="Q580" s="412">
        <f t="shared" si="45"/>
        <v>0</v>
      </c>
      <c r="R580" s="88">
        <v>6.3</v>
      </c>
      <c r="S580" s="222">
        <v>0.621</v>
      </c>
      <c r="T580" s="223">
        <v>71.400000000000006</v>
      </c>
      <c r="U580" s="224">
        <v>4.7</v>
      </c>
      <c r="V580" s="224">
        <v>2</v>
      </c>
      <c r="W580" s="126">
        <f t="shared" si="42"/>
        <v>9.4</v>
      </c>
      <c r="Y580" s="38"/>
    </row>
    <row r="581" spans="1:25" s="221" customFormat="1" x14ac:dyDescent="0.25">
      <c r="A581" s="137"/>
      <c r="B581" s="190">
        <v>2020</v>
      </c>
      <c r="C581" s="219" t="s">
        <v>28</v>
      </c>
      <c r="D581" s="219">
        <v>2</v>
      </c>
      <c r="E581" s="220" t="s">
        <v>141</v>
      </c>
      <c r="F581" s="22" t="s">
        <v>72</v>
      </c>
      <c r="G581" s="219">
        <v>38.9</v>
      </c>
      <c r="H581" s="219">
        <v>38.9</v>
      </c>
      <c r="I581" s="22" t="s">
        <v>78</v>
      </c>
      <c r="J581" s="167" t="s">
        <v>61</v>
      </c>
      <c r="K581" s="36">
        <v>46</v>
      </c>
      <c r="L581" s="42">
        <v>54</v>
      </c>
      <c r="M581" s="30">
        <f t="shared" si="46"/>
        <v>3.9889840465642745</v>
      </c>
      <c r="N581" s="74">
        <v>0</v>
      </c>
      <c r="O581" s="31">
        <v>0</v>
      </c>
      <c r="P581" s="411"/>
      <c r="Q581" s="412">
        <f t="shared" si="45"/>
        <v>0</v>
      </c>
      <c r="R581" s="88">
        <v>8.4</v>
      </c>
      <c r="S581" s="222">
        <v>0.60499999999999998</v>
      </c>
      <c r="T581" s="223">
        <v>66.5</v>
      </c>
      <c r="U581" s="224">
        <v>5.4</v>
      </c>
      <c r="V581" s="224">
        <v>3</v>
      </c>
      <c r="W581" s="126">
        <f t="shared" si="42"/>
        <v>16.200000000000003</v>
      </c>
      <c r="Y581" s="38"/>
    </row>
    <row r="582" spans="1:25" s="221" customFormat="1" x14ac:dyDescent="0.25">
      <c r="A582" s="137"/>
      <c r="B582" s="190">
        <v>2020</v>
      </c>
      <c r="C582" s="219" t="s">
        <v>32</v>
      </c>
      <c r="D582" s="219">
        <v>3</v>
      </c>
      <c r="E582" s="220" t="s">
        <v>141</v>
      </c>
      <c r="F582" s="22" t="s">
        <v>72</v>
      </c>
      <c r="G582" s="219">
        <v>38.9</v>
      </c>
      <c r="H582" s="219">
        <v>38.9</v>
      </c>
      <c r="I582" s="22" t="s">
        <v>78</v>
      </c>
      <c r="J582" s="167" t="s">
        <v>61</v>
      </c>
      <c r="K582" s="240">
        <v>495</v>
      </c>
      <c r="L582" s="42">
        <v>433</v>
      </c>
      <c r="M582" s="30">
        <f t="shared" si="46"/>
        <v>6.0707377280024897</v>
      </c>
      <c r="N582" s="240">
        <v>9</v>
      </c>
      <c r="O582" s="31">
        <v>9</v>
      </c>
      <c r="P582" s="411">
        <f t="shared" si="44"/>
        <v>2.1972245773362196</v>
      </c>
      <c r="Q582" s="412">
        <f t="shared" si="45"/>
        <v>2.0785219399538105E-2</v>
      </c>
      <c r="R582" s="88">
        <v>13.3</v>
      </c>
      <c r="S582" s="222">
        <v>0.58599999999999997</v>
      </c>
      <c r="T582" s="223">
        <v>88.4</v>
      </c>
      <c r="U582" s="224">
        <v>6.6</v>
      </c>
      <c r="V582" s="224">
        <v>5</v>
      </c>
      <c r="W582" s="126">
        <f t="shared" si="42"/>
        <v>33</v>
      </c>
      <c r="Y582" s="38"/>
    </row>
    <row r="583" spans="1:25" s="221" customFormat="1" x14ac:dyDescent="0.25">
      <c r="A583" s="137"/>
      <c r="B583" s="190">
        <v>2020</v>
      </c>
      <c r="C583" s="219" t="s">
        <v>35</v>
      </c>
      <c r="D583" s="219">
        <v>4</v>
      </c>
      <c r="E583" s="220" t="s">
        <v>141</v>
      </c>
      <c r="F583" s="22" t="s">
        <v>72</v>
      </c>
      <c r="G583" s="219">
        <v>38.9</v>
      </c>
      <c r="H583" s="219">
        <v>38.9</v>
      </c>
      <c r="I583" s="22" t="s">
        <v>78</v>
      </c>
      <c r="J583" s="167" t="s">
        <v>61</v>
      </c>
      <c r="K583" s="240">
        <v>4323</v>
      </c>
      <c r="L583" s="42">
        <v>3828</v>
      </c>
      <c r="M583" s="30">
        <f t="shared" si="46"/>
        <v>8.2500977525728452</v>
      </c>
      <c r="N583" s="240">
        <v>224</v>
      </c>
      <c r="O583" s="16">
        <v>215</v>
      </c>
      <c r="P583" s="411">
        <f t="shared" si="44"/>
        <v>5.3706380281276624</v>
      </c>
      <c r="Q583" s="412">
        <f t="shared" si="45"/>
        <v>5.6165099268547541E-2</v>
      </c>
      <c r="R583" s="88">
        <v>19.2</v>
      </c>
      <c r="S583" s="222">
        <v>0.57999999999999996</v>
      </c>
      <c r="T583" s="223">
        <v>77.7</v>
      </c>
      <c r="U583" s="224">
        <v>7.6</v>
      </c>
      <c r="V583" s="224">
        <v>7</v>
      </c>
      <c r="W583" s="126">
        <f t="shared" si="42"/>
        <v>53.199999999999996</v>
      </c>
      <c r="Y583" s="38"/>
    </row>
    <row r="584" spans="1:25" s="221" customFormat="1" x14ac:dyDescent="0.25">
      <c r="A584" s="137"/>
      <c r="B584" s="190">
        <v>2020</v>
      </c>
      <c r="C584" s="219" t="s">
        <v>37</v>
      </c>
      <c r="D584" s="219">
        <v>5</v>
      </c>
      <c r="E584" s="220" t="s">
        <v>141</v>
      </c>
      <c r="F584" s="22" t="s">
        <v>72</v>
      </c>
      <c r="G584" s="219">
        <v>38.9</v>
      </c>
      <c r="H584" s="219">
        <v>38.9</v>
      </c>
      <c r="I584" s="22" t="s">
        <v>78</v>
      </c>
      <c r="J584" s="167" t="s">
        <v>61</v>
      </c>
      <c r="K584" s="210">
        <v>8801</v>
      </c>
      <c r="L584" s="42">
        <v>4478</v>
      </c>
      <c r="M584" s="30">
        <f t="shared" si="46"/>
        <v>8.4069317971587001</v>
      </c>
      <c r="N584" s="210">
        <v>466</v>
      </c>
      <c r="O584" s="31">
        <v>242</v>
      </c>
      <c r="P584" s="411">
        <f t="shared" si="44"/>
        <v>5.4889377261566867</v>
      </c>
      <c r="Q584" s="412">
        <f t="shared" si="45"/>
        <v>5.4041983028137563E-2</v>
      </c>
      <c r="R584" s="88">
        <v>24.1</v>
      </c>
      <c r="S584" s="222">
        <v>0.64500000000000002</v>
      </c>
      <c r="T584" s="223">
        <v>101.3</v>
      </c>
      <c r="U584" s="224">
        <v>8.4</v>
      </c>
      <c r="V584" s="224">
        <v>8</v>
      </c>
      <c r="W584" s="126">
        <f t="shared" si="42"/>
        <v>67.2</v>
      </c>
      <c r="Y584" s="38"/>
    </row>
    <row r="585" spans="1:25" s="221" customFormat="1" x14ac:dyDescent="0.25">
      <c r="A585" s="137"/>
      <c r="B585" s="190">
        <v>2020</v>
      </c>
      <c r="C585" s="219" t="s">
        <v>39</v>
      </c>
      <c r="D585" s="219">
        <v>6</v>
      </c>
      <c r="E585" s="220" t="s">
        <v>141</v>
      </c>
      <c r="F585" s="22" t="s">
        <v>72</v>
      </c>
      <c r="G585" s="219">
        <v>38.9</v>
      </c>
      <c r="H585" s="219">
        <v>38.9</v>
      </c>
      <c r="I585" s="22" t="s">
        <v>78</v>
      </c>
      <c r="J585" s="167" t="s">
        <v>61</v>
      </c>
      <c r="K585" s="36"/>
      <c r="L585" s="42"/>
      <c r="M585" s="30"/>
      <c r="N585" s="74"/>
      <c r="O585" s="31"/>
      <c r="P585" s="411"/>
      <c r="Q585" s="412"/>
      <c r="R585" s="88">
        <v>29</v>
      </c>
      <c r="S585" s="222">
        <v>0.65800000000000003</v>
      </c>
      <c r="T585" s="223">
        <v>96</v>
      </c>
      <c r="U585" s="224">
        <v>9.4</v>
      </c>
      <c r="V585" s="224">
        <v>9</v>
      </c>
      <c r="W585" s="126">
        <f t="shared" si="42"/>
        <v>84.600000000000009</v>
      </c>
      <c r="Y585" s="38"/>
    </row>
    <row r="586" spans="1:25" s="221" customFormat="1" x14ac:dyDescent="0.25">
      <c r="A586" s="137"/>
      <c r="B586" s="190">
        <v>2020</v>
      </c>
      <c r="C586" s="219" t="s">
        <v>40</v>
      </c>
      <c r="D586" s="219">
        <v>7</v>
      </c>
      <c r="E586" s="220" t="s">
        <v>141</v>
      </c>
      <c r="F586" s="22" t="s">
        <v>72</v>
      </c>
      <c r="G586" s="219">
        <v>38.9</v>
      </c>
      <c r="H586" s="219">
        <v>38.9</v>
      </c>
      <c r="I586" s="22" t="s">
        <v>78</v>
      </c>
      <c r="J586" s="167" t="s">
        <v>61</v>
      </c>
      <c r="K586" s="36"/>
      <c r="L586" s="42"/>
      <c r="M586" s="30"/>
      <c r="N586" s="74"/>
      <c r="O586" s="31"/>
      <c r="P586" s="411"/>
      <c r="Q586" s="412"/>
      <c r="R586" s="88">
        <v>31.3</v>
      </c>
      <c r="S586" s="222">
        <v>0.66900000000000004</v>
      </c>
      <c r="T586" s="223"/>
      <c r="U586" s="224">
        <v>9</v>
      </c>
      <c r="V586" s="224">
        <v>9</v>
      </c>
      <c r="W586" s="126">
        <f t="shared" si="42"/>
        <v>81</v>
      </c>
      <c r="Y586" s="38"/>
    </row>
    <row r="587" spans="1:25" s="221" customFormat="1" x14ac:dyDescent="0.25">
      <c r="A587" s="137"/>
      <c r="B587" s="190">
        <v>2020</v>
      </c>
      <c r="C587" s="219" t="s">
        <v>41</v>
      </c>
      <c r="D587" s="219">
        <v>8</v>
      </c>
      <c r="E587" s="220" t="s">
        <v>141</v>
      </c>
      <c r="F587" s="22" t="s">
        <v>72</v>
      </c>
      <c r="G587" s="219">
        <v>38.9</v>
      </c>
      <c r="H587" s="219">
        <v>38.9</v>
      </c>
      <c r="I587" s="22" t="s">
        <v>78</v>
      </c>
      <c r="J587" s="167" t="s">
        <v>61</v>
      </c>
      <c r="K587" s="36"/>
      <c r="L587" s="42"/>
      <c r="M587" s="30"/>
      <c r="N587" s="74"/>
      <c r="O587" s="31"/>
      <c r="P587" s="411"/>
      <c r="Q587" s="412"/>
      <c r="R587" s="88">
        <v>30.3</v>
      </c>
      <c r="S587" s="222">
        <v>0.69299999999999995</v>
      </c>
      <c r="T587" s="223"/>
      <c r="U587" s="224">
        <v>8.5</v>
      </c>
      <c r="V587" s="224">
        <v>8</v>
      </c>
      <c r="W587" s="126">
        <f t="shared" si="42"/>
        <v>68</v>
      </c>
      <c r="Y587" s="38"/>
    </row>
    <row r="588" spans="1:25" s="221" customFormat="1" x14ac:dyDescent="0.25">
      <c r="A588" s="137"/>
      <c r="B588" s="190">
        <v>2020</v>
      </c>
      <c r="C588" s="219" t="s">
        <v>42</v>
      </c>
      <c r="D588" s="219">
        <v>9</v>
      </c>
      <c r="E588" s="220" t="s">
        <v>141</v>
      </c>
      <c r="F588" s="22" t="s">
        <v>72</v>
      </c>
      <c r="G588" s="219">
        <v>38.9</v>
      </c>
      <c r="H588" s="219">
        <v>38.9</v>
      </c>
      <c r="I588" s="22" t="s">
        <v>78</v>
      </c>
      <c r="J588" s="167" t="s">
        <v>61</v>
      </c>
      <c r="K588" s="36"/>
      <c r="L588" s="42"/>
      <c r="M588" s="30"/>
      <c r="N588" s="74"/>
      <c r="O588" s="31"/>
      <c r="P588" s="411"/>
      <c r="Q588" s="412"/>
      <c r="R588" s="88">
        <v>26.4</v>
      </c>
      <c r="S588" s="222">
        <v>0.69699999999999995</v>
      </c>
      <c r="T588" s="223"/>
      <c r="U588" s="224">
        <v>7.5</v>
      </c>
      <c r="V588" s="224">
        <v>7</v>
      </c>
      <c r="W588" s="126">
        <f t="shared" si="42"/>
        <v>52.5</v>
      </c>
      <c r="Y588" s="38"/>
    </row>
    <row r="589" spans="1:25" s="221" customFormat="1" x14ac:dyDescent="0.25">
      <c r="A589" s="137"/>
      <c r="B589" s="190">
        <v>2020</v>
      </c>
      <c r="C589" s="219" t="s">
        <v>44</v>
      </c>
      <c r="D589" s="219">
        <v>10</v>
      </c>
      <c r="E589" s="220" t="s">
        <v>141</v>
      </c>
      <c r="F589" s="22" t="s">
        <v>72</v>
      </c>
      <c r="G589" s="219">
        <v>38.9</v>
      </c>
      <c r="H589" s="219">
        <v>38.9</v>
      </c>
      <c r="I589" s="22" t="s">
        <v>78</v>
      </c>
      <c r="J589" s="167" t="s">
        <v>61</v>
      </c>
      <c r="K589" s="36"/>
      <c r="L589" s="42"/>
      <c r="M589" s="30"/>
      <c r="N589" s="74"/>
      <c r="O589" s="31"/>
      <c r="P589" s="411"/>
      <c r="Q589" s="412"/>
      <c r="R589" s="88">
        <v>20.2</v>
      </c>
      <c r="S589" s="222">
        <v>0.67400000000000004</v>
      </c>
      <c r="T589" s="223"/>
      <c r="U589" s="224">
        <v>6.6</v>
      </c>
      <c r="V589" s="224">
        <v>4</v>
      </c>
      <c r="W589" s="126">
        <f t="shared" si="42"/>
        <v>26.4</v>
      </c>
      <c r="Y589" s="38"/>
    </row>
    <row r="590" spans="1:25" s="221" customFormat="1" x14ac:dyDescent="0.25">
      <c r="A590" s="137"/>
      <c r="B590" s="190">
        <v>2020</v>
      </c>
      <c r="C590" s="219" t="s">
        <v>70</v>
      </c>
      <c r="D590" s="219">
        <v>11</v>
      </c>
      <c r="E590" s="220" t="s">
        <v>141</v>
      </c>
      <c r="F590" s="22" t="s">
        <v>72</v>
      </c>
      <c r="G590" s="219">
        <v>38.9</v>
      </c>
      <c r="H590" s="219">
        <v>38.9</v>
      </c>
      <c r="I590" s="22" t="s">
        <v>78</v>
      </c>
      <c r="J590" s="167" t="s">
        <v>61</v>
      </c>
      <c r="K590" s="36"/>
      <c r="L590" s="42"/>
      <c r="M590" s="30"/>
      <c r="N590" s="74"/>
      <c r="O590" s="31"/>
      <c r="P590" s="411"/>
      <c r="Q590" s="412"/>
      <c r="R590" s="88">
        <v>14.4</v>
      </c>
      <c r="S590" s="222">
        <v>0.64700000000000002</v>
      </c>
      <c r="T590" s="223"/>
      <c r="U590" s="224">
        <v>5</v>
      </c>
      <c r="V590" s="224">
        <v>3</v>
      </c>
      <c r="W590" s="126">
        <f t="shared" si="42"/>
        <v>15</v>
      </c>
      <c r="Y590" s="38"/>
    </row>
    <row r="591" spans="1:25" s="221" customFormat="1" x14ac:dyDescent="0.25">
      <c r="A591" s="137"/>
      <c r="B591" s="190">
        <v>2020</v>
      </c>
      <c r="C591" s="219" t="s">
        <v>46</v>
      </c>
      <c r="D591" s="219">
        <v>12</v>
      </c>
      <c r="E591" s="220" t="s">
        <v>141</v>
      </c>
      <c r="F591" s="22" t="s">
        <v>72</v>
      </c>
      <c r="G591" s="219">
        <v>38.9</v>
      </c>
      <c r="H591" s="219">
        <v>38.9</v>
      </c>
      <c r="I591" s="22" t="s">
        <v>78</v>
      </c>
      <c r="J591" s="167" t="s">
        <v>61</v>
      </c>
      <c r="K591" s="36"/>
      <c r="L591" s="42"/>
      <c r="M591" s="30"/>
      <c r="N591" s="74"/>
      <c r="O591" s="31"/>
      <c r="P591" s="411"/>
      <c r="Q591" s="412"/>
      <c r="R591" s="88">
        <v>8.1999999999999993</v>
      </c>
      <c r="S591" s="222">
        <v>0.64100000000000001</v>
      </c>
      <c r="T591" s="223"/>
      <c r="U591" s="224">
        <v>4.3</v>
      </c>
      <c r="V591" s="224">
        <v>2</v>
      </c>
      <c r="W591" s="126">
        <f t="shared" si="42"/>
        <v>8.6</v>
      </c>
      <c r="Y591" s="38"/>
    </row>
    <row r="592" spans="1:25" s="214" customFormat="1" x14ac:dyDescent="0.25">
      <c r="A592" s="225">
        <v>-10</v>
      </c>
      <c r="B592" s="214">
        <v>2020</v>
      </c>
      <c r="C592" s="215" t="s">
        <v>32</v>
      </c>
      <c r="D592" s="215">
        <v>3</v>
      </c>
      <c r="E592" s="216" t="s">
        <v>144</v>
      </c>
      <c r="F592" s="22" t="s">
        <v>72</v>
      </c>
      <c r="G592" s="214">
        <v>26</v>
      </c>
      <c r="H592" s="214">
        <v>26</v>
      </c>
      <c r="I592" s="22" t="s">
        <v>78</v>
      </c>
      <c r="J592" s="167" t="s">
        <v>61</v>
      </c>
      <c r="K592" s="240">
        <v>6741</v>
      </c>
      <c r="L592" s="38">
        <v>6741</v>
      </c>
      <c r="M592" s="30">
        <f t="shared" si="46"/>
        <v>8.8159635608534384</v>
      </c>
      <c r="N592" s="240">
        <v>85</v>
      </c>
      <c r="O592" s="31">
        <v>85</v>
      </c>
      <c r="P592" s="411">
        <f t="shared" ref="P592:P650" si="47">LN(O592)</f>
        <v>4.4426512564903167</v>
      </c>
      <c r="Q592" s="412">
        <f t="shared" ref="Q592:Q650" si="48">O592/L592</f>
        <v>1.2609405132769619E-2</v>
      </c>
      <c r="R592" s="82">
        <v>26.8</v>
      </c>
      <c r="S592" s="217">
        <v>0.69499999999999995</v>
      </c>
      <c r="T592" s="218">
        <v>69.5</v>
      </c>
      <c r="U592" s="214">
        <v>8.9</v>
      </c>
      <c r="V592" s="214">
        <v>10</v>
      </c>
      <c r="W592" s="126">
        <f t="shared" si="42"/>
        <v>89</v>
      </c>
      <c r="Y592" s="38"/>
    </row>
    <row r="593" spans="1:25" s="214" customFormat="1" x14ac:dyDescent="0.25">
      <c r="A593" s="225"/>
      <c r="B593" s="72">
        <v>2020</v>
      </c>
      <c r="C593" s="66" t="s">
        <v>35</v>
      </c>
      <c r="D593" s="66">
        <v>4</v>
      </c>
      <c r="E593" s="216" t="s">
        <v>144</v>
      </c>
      <c r="F593" s="22" t="s">
        <v>72</v>
      </c>
      <c r="G593" s="214">
        <v>26</v>
      </c>
      <c r="H593" s="214">
        <v>26</v>
      </c>
      <c r="I593" s="22" t="s">
        <v>78</v>
      </c>
      <c r="J593" s="167" t="s">
        <v>61</v>
      </c>
      <c r="K593" s="240">
        <v>33683</v>
      </c>
      <c r="L593" s="38">
        <v>26942</v>
      </c>
      <c r="M593" s="30">
        <f t="shared" si="46"/>
        <v>10.201441686258514</v>
      </c>
      <c r="N593" s="240">
        <v>1267</v>
      </c>
      <c r="O593" s="16">
        <v>1182</v>
      </c>
      <c r="P593" s="411">
        <f t="shared" si="47"/>
        <v>7.0749631979660439</v>
      </c>
      <c r="Q593" s="412">
        <f t="shared" si="48"/>
        <v>4.3872021379259149E-2</v>
      </c>
      <c r="R593" s="82">
        <v>28.4</v>
      </c>
      <c r="S593" s="217">
        <v>0.67300000000000004</v>
      </c>
      <c r="T593" s="218">
        <v>67.3</v>
      </c>
      <c r="U593" s="214">
        <v>9.8000000000000007</v>
      </c>
      <c r="V593" s="214">
        <v>11</v>
      </c>
      <c r="W593" s="126">
        <f t="shared" si="42"/>
        <v>107.80000000000001</v>
      </c>
      <c r="Y593" s="38"/>
    </row>
    <row r="594" spans="1:25" s="214" customFormat="1" x14ac:dyDescent="0.25">
      <c r="A594" s="225"/>
      <c r="B594" s="72">
        <v>2020</v>
      </c>
      <c r="C594" s="66" t="s">
        <v>37</v>
      </c>
      <c r="D594" s="66">
        <v>5</v>
      </c>
      <c r="E594" s="216" t="s">
        <v>144</v>
      </c>
      <c r="F594" s="22" t="s">
        <v>72</v>
      </c>
      <c r="G594" s="214">
        <v>26</v>
      </c>
      <c r="H594" s="214">
        <v>26</v>
      </c>
      <c r="I594" s="22" t="s">
        <v>78</v>
      </c>
      <c r="J594" s="167" t="s">
        <v>61</v>
      </c>
      <c r="K594" s="213">
        <v>56155</v>
      </c>
      <c r="L594" s="38">
        <v>22472</v>
      </c>
      <c r="M594" s="30">
        <f t="shared" si="46"/>
        <v>10.020025368784079</v>
      </c>
      <c r="N594" s="213">
        <v>2450</v>
      </c>
      <c r="O594" s="31">
        <v>1183</v>
      </c>
      <c r="P594" s="411">
        <f t="shared" si="47"/>
        <v>7.0758088639783869</v>
      </c>
      <c r="Q594" s="412">
        <f t="shared" si="48"/>
        <v>5.2643289426842294E-2</v>
      </c>
      <c r="R594" s="82">
        <v>30.6</v>
      </c>
      <c r="S594" s="217">
        <v>0.71599999999999997</v>
      </c>
      <c r="T594" s="218">
        <v>71.599999999999994</v>
      </c>
      <c r="U594" s="214">
        <v>9.6999999999999993</v>
      </c>
      <c r="V594" s="214">
        <v>11</v>
      </c>
      <c r="W594" s="126">
        <f t="shared" si="42"/>
        <v>106.69999999999999</v>
      </c>
      <c r="Y594" s="38"/>
    </row>
    <row r="595" spans="1:25" s="214" customFormat="1" x14ac:dyDescent="0.25">
      <c r="A595" s="225"/>
      <c r="B595" s="72">
        <v>2020</v>
      </c>
      <c r="C595" s="66" t="s">
        <v>39</v>
      </c>
      <c r="D595" s="66">
        <v>6</v>
      </c>
      <c r="E595" s="216" t="s">
        <v>144</v>
      </c>
      <c r="F595" s="22" t="s">
        <v>72</v>
      </c>
      <c r="G595" s="214">
        <v>26</v>
      </c>
      <c r="H595" s="214">
        <v>26</v>
      </c>
      <c r="I595" s="22" t="s">
        <v>78</v>
      </c>
      <c r="J595" s="167" t="s">
        <v>61</v>
      </c>
      <c r="K595" s="240"/>
      <c r="L595" s="38"/>
      <c r="M595" s="30"/>
      <c r="N595" s="74"/>
      <c r="O595" s="31"/>
      <c r="P595" s="411"/>
      <c r="Q595" s="412"/>
      <c r="R595" s="82">
        <v>31.9</v>
      </c>
      <c r="S595" s="217">
        <v>0.76200000000000001</v>
      </c>
      <c r="T595" s="218">
        <v>76.2</v>
      </c>
      <c r="U595" s="214">
        <v>9.6</v>
      </c>
      <c r="V595" s="214">
        <v>11</v>
      </c>
      <c r="W595" s="126">
        <f t="shared" si="42"/>
        <v>105.6</v>
      </c>
      <c r="Y595" s="38"/>
    </row>
    <row r="596" spans="1:25" s="38" customFormat="1" x14ac:dyDescent="0.25">
      <c r="A596" s="137">
        <v>-11</v>
      </c>
      <c r="B596" s="38">
        <v>2020</v>
      </c>
      <c r="C596" s="42" t="s">
        <v>32</v>
      </c>
      <c r="D596" s="42">
        <v>3</v>
      </c>
      <c r="E596" s="226" t="s">
        <v>145</v>
      </c>
      <c r="F596" s="22" t="s">
        <v>72</v>
      </c>
      <c r="G596" s="38">
        <v>33.99</v>
      </c>
      <c r="H596" s="38">
        <v>33.99</v>
      </c>
      <c r="I596" s="22" t="s">
        <v>78</v>
      </c>
      <c r="J596" s="167" t="s">
        <v>61</v>
      </c>
      <c r="K596" s="240">
        <v>4116</v>
      </c>
      <c r="L596" s="226">
        <v>4117</v>
      </c>
      <c r="M596" s="30">
        <f t="shared" si="46"/>
        <v>8.3228800217699046</v>
      </c>
      <c r="N596" s="240">
        <v>125</v>
      </c>
      <c r="O596" s="31">
        <v>125</v>
      </c>
      <c r="P596" s="411">
        <f t="shared" si="47"/>
        <v>4.8283137373023015</v>
      </c>
      <c r="Q596" s="412">
        <f t="shared" si="48"/>
        <v>3.0361914015059509E-2</v>
      </c>
      <c r="R596" s="82">
        <v>18.100000000000001</v>
      </c>
      <c r="S596" s="110">
        <v>0.624</v>
      </c>
      <c r="T596" s="109">
        <v>122.2</v>
      </c>
      <c r="U596" s="38">
        <v>7.1</v>
      </c>
      <c r="V596" s="38">
        <v>6</v>
      </c>
      <c r="W596" s="126">
        <f t="shared" si="42"/>
        <v>42.599999999999994</v>
      </c>
    </row>
    <row r="597" spans="1:25" s="38" customFormat="1" x14ac:dyDescent="0.25">
      <c r="A597" s="137"/>
      <c r="B597" s="72">
        <v>2020</v>
      </c>
      <c r="C597" s="66" t="s">
        <v>35</v>
      </c>
      <c r="D597" s="66">
        <v>4</v>
      </c>
      <c r="E597" s="226" t="s">
        <v>145</v>
      </c>
      <c r="F597" s="22" t="s">
        <v>72</v>
      </c>
      <c r="G597" s="38">
        <v>33.99</v>
      </c>
      <c r="H597" s="38">
        <v>33.99</v>
      </c>
      <c r="I597" s="22" t="s">
        <v>78</v>
      </c>
      <c r="J597" s="167" t="s">
        <v>61</v>
      </c>
      <c r="K597" s="240">
        <v>25431</v>
      </c>
      <c r="L597" s="226">
        <v>21314</v>
      </c>
      <c r="M597" s="30">
        <f t="shared" si="46"/>
        <v>9.9671194127809013</v>
      </c>
      <c r="N597" s="240">
        <v>1121</v>
      </c>
      <c r="O597" s="16">
        <v>996</v>
      </c>
      <c r="P597" s="411">
        <f t="shared" si="47"/>
        <v>6.9037472575845982</v>
      </c>
      <c r="Q597" s="412">
        <f t="shared" si="48"/>
        <v>4.6729848925588818E-2</v>
      </c>
      <c r="R597" s="82">
        <v>22.5</v>
      </c>
      <c r="S597" s="110">
        <v>0.61</v>
      </c>
      <c r="T597" s="109">
        <v>85.3</v>
      </c>
      <c r="U597" s="38">
        <v>8.6999999999999993</v>
      </c>
      <c r="V597" s="38">
        <v>8</v>
      </c>
      <c r="W597" s="126">
        <f t="shared" si="42"/>
        <v>69.599999999999994</v>
      </c>
    </row>
    <row r="598" spans="1:25" s="38" customFormat="1" x14ac:dyDescent="0.25">
      <c r="A598" s="137"/>
      <c r="B598" s="72">
        <v>2020</v>
      </c>
      <c r="C598" s="66" t="s">
        <v>37</v>
      </c>
      <c r="D598" s="66">
        <v>5</v>
      </c>
      <c r="E598" s="226" t="s">
        <v>145</v>
      </c>
      <c r="F598" s="22" t="s">
        <v>72</v>
      </c>
      <c r="G598" s="38">
        <v>33.99</v>
      </c>
      <c r="H598" s="38">
        <v>33.99</v>
      </c>
      <c r="I598" s="22" t="s">
        <v>78</v>
      </c>
      <c r="J598" s="167" t="s">
        <v>61</v>
      </c>
      <c r="K598" s="210">
        <v>45051</v>
      </c>
      <c r="L598" s="226">
        <v>19620</v>
      </c>
      <c r="M598" s="30">
        <f t="shared" si="46"/>
        <v>9.8843047331193539</v>
      </c>
      <c r="N598" s="210">
        <v>2019</v>
      </c>
      <c r="O598" s="31">
        <v>898</v>
      </c>
      <c r="P598" s="411">
        <f t="shared" si="47"/>
        <v>6.8001700683021999</v>
      </c>
      <c r="Q598" s="412">
        <f t="shared" si="48"/>
        <v>4.5769622833843018E-2</v>
      </c>
      <c r="R598" s="82">
        <v>26.6</v>
      </c>
      <c r="S598" s="110">
        <v>0.67200000000000004</v>
      </c>
      <c r="T598" s="109">
        <v>93.2</v>
      </c>
      <c r="U598" s="38">
        <v>9.3000000000000007</v>
      </c>
      <c r="V598" s="38">
        <v>9</v>
      </c>
      <c r="W598" s="126">
        <f t="shared" si="42"/>
        <v>83.7</v>
      </c>
    </row>
    <row r="599" spans="1:25" s="38" customFormat="1" x14ac:dyDescent="0.25">
      <c r="A599" s="137"/>
      <c r="B599" s="72">
        <v>2020</v>
      </c>
      <c r="C599" s="66" t="s">
        <v>39</v>
      </c>
      <c r="D599" s="66">
        <v>6</v>
      </c>
      <c r="E599" s="226" t="s">
        <v>145</v>
      </c>
      <c r="F599" s="22" t="s">
        <v>72</v>
      </c>
      <c r="G599" s="38">
        <v>33.99</v>
      </c>
      <c r="H599" s="38">
        <v>33.99</v>
      </c>
      <c r="I599" s="22" t="s">
        <v>78</v>
      </c>
      <c r="J599" s="167" t="s">
        <v>61</v>
      </c>
      <c r="K599" s="240"/>
      <c r="L599" s="226"/>
      <c r="M599" s="30"/>
      <c r="N599" s="74"/>
      <c r="O599" s="31"/>
      <c r="P599" s="411"/>
      <c r="Q599" s="412"/>
      <c r="R599" s="82">
        <v>30.2</v>
      </c>
      <c r="S599" s="110">
        <v>0.69799999999999995</v>
      </c>
      <c r="T599" s="109">
        <v>100.3</v>
      </c>
      <c r="U599" s="38">
        <v>9.5</v>
      </c>
      <c r="V599" s="38">
        <v>10</v>
      </c>
      <c r="W599" s="126">
        <f t="shared" si="42"/>
        <v>95</v>
      </c>
    </row>
    <row r="600" spans="1:25" s="40" customFormat="1" x14ac:dyDescent="0.25">
      <c r="A600" s="19">
        <v>-12</v>
      </c>
      <c r="B600" s="40">
        <v>2020</v>
      </c>
      <c r="C600" s="48" t="s">
        <v>32</v>
      </c>
      <c r="D600" s="48">
        <v>3</v>
      </c>
      <c r="E600" s="208" t="s">
        <v>147</v>
      </c>
      <c r="F600" s="22" t="s">
        <v>72</v>
      </c>
      <c r="G600" s="40">
        <v>21.3</v>
      </c>
      <c r="H600" s="40">
        <v>21.3</v>
      </c>
      <c r="I600" s="22" t="s">
        <v>58</v>
      </c>
      <c r="J600" s="215" t="s">
        <v>293</v>
      </c>
      <c r="K600" s="240">
        <v>224</v>
      </c>
      <c r="L600" s="226">
        <v>224</v>
      </c>
      <c r="M600" s="49">
        <f t="shared" si="46"/>
        <v>5.4116460518550396</v>
      </c>
      <c r="N600" s="240">
        <v>1</v>
      </c>
      <c r="O600" s="50">
        <v>1</v>
      </c>
      <c r="P600" s="411">
        <f t="shared" si="47"/>
        <v>0</v>
      </c>
      <c r="Q600" s="412">
        <f t="shared" si="48"/>
        <v>4.464285714285714E-3</v>
      </c>
      <c r="R600" s="193">
        <v>27.3</v>
      </c>
      <c r="S600" s="192">
        <v>0.68799999999999994</v>
      </c>
      <c r="T600" s="193">
        <v>68.8</v>
      </c>
      <c r="U600" s="40">
        <v>8.4</v>
      </c>
      <c r="V600" s="40">
        <v>11</v>
      </c>
      <c r="W600" s="40">
        <f t="shared" si="42"/>
        <v>92.4</v>
      </c>
    </row>
    <row r="601" spans="1:25" s="40" customFormat="1" x14ac:dyDescent="0.25">
      <c r="A601" s="19"/>
      <c r="B601" s="40">
        <v>2020</v>
      </c>
      <c r="C601" s="48" t="s">
        <v>35</v>
      </c>
      <c r="D601" s="48">
        <v>4</v>
      </c>
      <c r="E601" s="208" t="s">
        <v>147</v>
      </c>
      <c r="F601" s="22" t="s">
        <v>72</v>
      </c>
      <c r="G601" s="40">
        <v>21.3</v>
      </c>
      <c r="H601" s="40">
        <v>21.3</v>
      </c>
      <c r="I601" s="22" t="s">
        <v>58</v>
      </c>
      <c r="J601" s="215" t="s">
        <v>293</v>
      </c>
      <c r="K601" s="240">
        <v>609</v>
      </c>
      <c r="L601" s="226">
        <v>385</v>
      </c>
      <c r="M601" s="49">
        <f t="shared" si="46"/>
        <v>5.9532433342877846</v>
      </c>
      <c r="N601" s="240">
        <v>16</v>
      </c>
      <c r="O601" s="50">
        <v>15</v>
      </c>
      <c r="P601" s="411">
        <f t="shared" si="47"/>
        <v>2.7080502011022101</v>
      </c>
      <c r="Q601" s="412">
        <f t="shared" si="48"/>
        <v>3.896103896103896E-2</v>
      </c>
      <c r="R601" s="193">
        <v>28.2</v>
      </c>
      <c r="S601" s="192">
        <v>0.67300000000000004</v>
      </c>
      <c r="T601" s="193">
        <v>67.3</v>
      </c>
      <c r="U601" s="40">
        <v>8.4</v>
      </c>
      <c r="V601" s="40">
        <v>11</v>
      </c>
      <c r="W601" s="40">
        <f t="shared" si="42"/>
        <v>92.4</v>
      </c>
    </row>
    <row r="602" spans="1:25" s="40" customFormat="1" x14ac:dyDescent="0.25">
      <c r="A602" s="19"/>
      <c r="B602" s="40">
        <v>2020</v>
      </c>
      <c r="C602" s="48" t="s">
        <v>37</v>
      </c>
      <c r="D602" s="48">
        <v>5</v>
      </c>
      <c r="E602" s="208" t="s">
        <v>147</v>
      </c>
      <c r="F602" s="22" t="s">
        <v>72</v>
      </c>
      <c r="G602" s="40">
        <v>21.3</v>
      </c>
      <c r="H602" s="40">
        <v>21.3</v>
      </c>
      <c r="I602" s="22" t="s">
        <v>58</v>
      </c>
      <c r="J602" s="215" t="s">
        <v>293</v>
      </c>
      <c r="K602" s="210">
        <v>642</v>
      </c>
      <c r="L602" s="226">
        <v>34</v>
      </c>
      <c r="M602" s="49">
        <f t="shared" si="46"/>
        <v>3.5263605246161616</v>
      </c>
      <c r="N602" s="210">
        <v>17</v>
      </c>
      <c r="O602" s="50">
        <v>1</v>
      </c>
      <c r="P602" s="411">
        <f t="shared" si="47"/>
        <v>0</v>
      </c>
      <c r="Q602" s="412">
        <f t="shared" si="48"/>
        <v>2.9411764705882353E-2</v>
      </c>
      <c r="R602" s="193">
        <v>29.2</v>
      </c>
      <c r="S602" s="192">
        <v>0.66100000000000003</v>
      </c>
      <c r="T602" s="193">
        <v>66.099999999999994</v>
      </c>
      <c r="U602" s="40">
        <v>9.1</v>
      </c>
      <c r="V602" s="40">
        <v>11</v>
      </c>
      <c r="W602" s="40">
        <f t="shared" si="42"/>
        <v>100.1</v>
      </c>
    </row>
    <row r="603" spans="1:25" s="40" customFormat="1" x14ac:dyDescent="0.25">
      <c r="A603" s="19"/>
      <c r="B603" s="40">
        <v>2020</v>
      </c>
      <c r="C603" s="48" t="s">
        <v>39</v>
      </c>
      <c r="D603" s="48">
        <v>6</v>
      </c>
      <c r="E603" s="208" t="s">
        <v>147</v>
      </c>
      <c r="F603" s="22" t="s">
        <v>72</v>
      </c>
      <c r="G603" s="40">
        <v>21.3</v>
      </c>
      <c r="H603" s="40">
        <v>21.3</v>
      </c>
      <c r="I603" s="22" t="s">
        <v>58</v>
      </c>
      <c r="J603" s="215" t="s">
        <v>293</v>
      </c>
      <c r="K603" s="240"/>
      <c r="L603" s="226"/>
      <c r="M603" s="49"/>
      <c r="N603" s="74"/>
      <c r="O603" s="50"/>
      <c r="P603" s="411"/>
      <c r="Q603" s="412"/>
      <c r="R603" s="193">
        <v>30.6</v>
      </c>
      <c r="S603" s="192">
        <v>0.64400000000000002</v>
      </c>
      <c r="T603" s="193">
        <v>64.400000000000006</v>
      </c>
      <c r="U603" s="40">
        <v>9.5</v>
      </c>
      <c r="V603" s="40">
        <v>12</v>
      </c>
      <c r="W603" s="40">
        <f t="shared" si="42"/>
        <v>114</v>
      </c>
    </row>
    <row r="604" spans="1:25" s="72" customFormat="1" x14ac:dyDescent="0.25">
      <c r="A604" s="65">
        <v>-13</v>
      </c>
      <c r="B604" s="72">
        <v>2020</v>
      </c>
      <c r="C604" s="66" t="s">
        <v>32</v>
      </c>
      <c r="D604" s="66">
        <v>3</v>
      </c>
      <c r="E604" s="207" t="s">
        <v>148</v>
      </c>
      <c r="F604" s="22" t="s">
        <v>72</v>
      </c>
      <c r="G604" s="72">
        <v>43.6</v>
      </c>
      <c r="H604" s="72">
        <v>43.6</v>
      </c>
      <c r="I604" s="22" t="s">
        <v>48</v>
      </c>
      <c r="J604" s="203" t="s">
        <v>49</v>
      </c>
      <c r="K604" s="240">
        <v>526</v>
      </c>
      <c r="L604" s="226">
        <v>526</v>
      </c>
      <c r="M604" s="67">
        <f t="shared" si="46"/>
        <v>6.2653012127377101</v>
      </c>
      <c r="N604" s="240">
        <v>9</v>
      </c>
      <c r="O604" s="68">
        <v>9</v>
      </c>
      <c r="P604" s="411">
        <f t="shared" si="47"/>
        <v>2.1972245773362196</v>
      </c>
      <c r="Q604" s="412">
        <f t="shared" si="48"/>
        <v>1.7110266159695818E-2</v>
      </c>
      <c r="R604" s="204">
        <v>12.6</v>
      </c>
      <c r="S604" s="205">
        <v>0.59499999999999997</v>
      </c>
      <c r="T604" s="204">
        <v>35.299999999999997</v>
      </c>
      <c r="U604" s="72">
        <v>7.7</v>
      </c>
      <c r="V604" s="72">
        <v>4</v>
      </c>
      <c r="W604" s="72">
        <f t="shared" si="42"/>
        <v>30.8</v>
      </c>
    </row>
    <row r="605" spans="1:25" s="72" customFormat="1" x14ac:dyDescent="0.25">
      <c r="A605" s="65"/>
      <c r="B605" s="72">
        <v>2020</v>
      </c>
      <c r="C605" s="66" t="s">
        <v>35</v>
      </c>
      <c r="D605" s="66">
        <v>4</v>
      </c>
      <c r="E605" s="207" t="s">
        <v>148</v>
      </c>
      <c r="F605" s="22" t="s">
        <v>72</v>
      </c>
      <c r="G605" s="72">
        <v>43.6</v>
      </c>
      <c r="H605" s="72">
        <v>43.6</v>
      </c>
      <c r="I605" s="22" t="s">
        <v>48</v>
      </c>
      <c r="J605" s="203" t="s">
        <v>49</v>
      </c>
      <c r="K605" s="240">
        <v>2016</v>
      </c>
      <c r="L605" s="226">
        <v>1490</v>
      </c>
      <c r="M605" s="67">
        <f t="shared" si="46"/>
        <v>7.3065313989395051</v>
      </c>
      <c r="N605" s="240">
        <v>63</v>
      </c>
      <c r="O605" s="68">
        <v>54</v>
      </c>
      <c r="P605" s="411">
        <f t="shared" si="47"/>
        <v>3.9889840465642745</v>
      </c>
      <c r="Q605" s="412">
        <f t="shared" si="48"/>
        <v>3.6241610738255034E-2</v>
      </c>
      <c r="R605" s="204">
        <v>16.8</v>
      </c>
      <c r="S605" s="205">
        <v>0.52300000000000002</v>
      </c>
      <c r="T605" s="204">
        <v>31.2</v>
      </c>
      <c r="U605" s="72">
        <v>9.4</v>
      </c>
      <c r="V605" s="72">
        <v>6</v>
      </c>
      <c r="W605" s="72">
        <f t="shared" si="42"/>
        <v>56.400000000000006</v>
      </c>
    </row>
    <row r="606" spans="1:25" s="72" customFormat="1" x14ac:dyDescent="0.25">
      <c r="A606" s="65"/>
      <c r="B606" s="72">
        <v>2020</v>
      </c>
      <c r="C606" s="66" t="s">
        <v>37</v>
      </c>
      <c r="D606" s="66">
        <v>5</v>
      </c>
      <c r="E606" s="207" t="s">
        <v>148</v>
      </c>
      <c r="F606" s="22" t="s">
        <v>72</v>
      </c>
      <c r="G606" s="72">
        <v>43.6</v>
      </c>
      <c r="H606" s="72">
        <v>43.6</v>
      </c>
      <c r="I606" s="22" t="s">
        <v>48</v>
      </c>
      <c r="J606" s="203" t="s">
        <v>49</v>
      </c>
      <c r="K606" s="213">
        <v>2855</v>
      </c>
      <c r="L606" s="226">
        <v>839</v>
      </c>
      <c r="M606" s="67">
        <f t="shared" si="46"/>
        <v>6.7322107064672059</v>
      </c>
      <c r="N606" s="213">
        <v>82</v>
      </c>
      <c r="O606" s="68">
        <v>19</v>
      </c>
      <c r="P606" s="411">
        <f t="shared" si="47"/>
        <v>2.9444389791664403</v>
      </c>
      <c r="Q606" s="412">
        <f t="shared" si="48"/>
        <v>2.2646007151370679E-2</v>
      </c>
      <c r="R606" s="204">
        <v>22</v>
      </c>
      <c r="S606" s="205">
        <v>0.48699999999999999</v>
      </c>
      <c r="T606" s="204">
        <v>35.299999999999997</v>
      </c>
      <c r="U606" s="72">
        <v>10.8</v>
      </c>
      <c r="V606" s="72">
        <v>7</v>
      </c>
      <c r="W606" s="72">
        <f t="shared" si="42"/>
        <v>75.600000000000009</v>
      </c>
    </row>
    <row r="607" spans="1:25" s="72" customFormat="1" x14ac:dyDescent="0.25">
      <c r="A607" s="65"/>
      <c r="B607" s="72">
        <v>2020</v>
      </c>
      <c r="C607" s="66" t="s">
        <v>39</v>
      </c>
      <c r="D607" s="66">
        <v>6</v>
      </c>
      <c r="E607" s="207" t="s">
        <v>148</v>
      </c>
      <c r="F607" s="22" t="s">
        <v>72</v>
      </c>
      <c r="G607" s="229">
        <v>43.6</v>
      </c>
      <c r="H607" s="72">
        <v>43.6</v>
      </c>
      <c r="I607" s="22" t="s">
        <v>48</v>
      </c>
      <c r="J607" s="203" t="s">
        <v>49</v>
      </c>
      <c r="K607" s="240"/>
      <c r="L607" s="226"/>
      <c r="M607" s="67"/>
      <c r="N607" s="74"/>
      <c r="O607" s="68"/>
      <c r="P607" s="411"/>
      <c r="Q607" s="412"/>
      <c r="R607" s="204">
        <v>27.4</v>
      </c>
      <c r="S607" s="205">
        <v>0.44700000000000001</v>
      </c>
      <c r="T607" s="204">
        <v>17.5</v>
      </c>
      <c r="U607" s="72">
        <v>11.7</v>
      </c>
      <c r="V607" s="72">
        <v>9</v>
      </c>
      <c r="W607" s="72">
        <f t="shared" si="42"/>
        <v>105.3</v>
      </c>
    </row>
    <row r="608" spans="1:25" s="230" customFormat="1" x14ac:dyDescent="0.25">
      <c r="A608" s="137">
        <v>-14</v>
      </c>
      <c r="B608" s="230">
        <v>2020</v>
      </c>
      <c r="C608" s="231" t="s">
        <v>32</v>
      </c>
      <c r="D608" s="231">
        <v>3</v>
      </c>
      <c r="E608" s="232" t="s">
        <v>149</v>
      </c>
      <c r="F608" s="22" t="s">
        <v>72</v>
      </c>
      <c r="G608" s="230">
        <v>42</v>
      </c>
      <c r="H608" s="230">
        <v>42</v>
      </c>
      <c r="I608" s="22" t="s">
        <v>48</v>
      </c>
      <c r="J608" s="203" t="s">
        <v>49</v>
      </c>
      <c r="K608" s="240">
        <v>5992</v>
      </c>
      <c r="L608" s="226">
        <v>5992</v>
      </c>
      <c r="M608" s="30">
        <f t="shared" si="46"/>
        <v>8.6981805251970545</v>
      </c>
      <c r="N608" s="240">
        <v>107</v>
      </c>
      <c r="O608" s="31">
        <v>107</v>
      </c>
      <c r="P608" s="411">
        <f t="shared" si="47"/>
        <v>4.6728288344619058</v>
      </c>
      <c r="Q608" s="412">
        <f t="shared" si="48"/>
        <v>1.7857142857142856E-2</v>
      </c>
      <c r="R608" s="82">
        <v>8.1999999999999993</v>
      </c>
      <c r="S608" s="233">
        <v>0.69699999999999995</v>
      </c>
      <c r="T608" s="234">
        <v>69.7</v>
      </c>
      <c r="U608" s="230">
        <v>6</v>
      </c>
      <c r="V608" s="230">
        <v>4</v>
      </c>
      <c r="W608" s="126">
        <f t="shared" si="42"/>
        <v>24</v>
      </c>
      <c r="Y608" s="38"/>
    </row>
    <row r="609" spans="1:25" s="230" customFormat="1" x14ac:dyDescent="0.25">
      <c r="A609" s="137"/>
      <c r="B609" s="72">
        <v>2020</v>
      </c>
      <c r="C609" s="66" t="s">
        <v>35</v>
      </c>
      <c r="D609" s="66">
        <v>4</v>
      </c>
      <c r="E609" s="232" t="s">
        <v>149</v>
      </c>
      <c r="F609" s="22" t="s">
        <v>72</v>
      </c>
      <c r="G609" s="230">
        <v>42</v>
      </c>
      <c r="H609" s="230">
        <v>42</v>
      </c>
      <c r="I609" s="22" t="s">
        <v>48</v>
      </c>
      <c r="J609" s="203" t="s">
        <v>49</v>
      </c>
      <c r="K609" s="240">
        <v>52918</v>
      </c>
      <c r="L609" s="226">
        <v>46926</v>
      </c>
      <c r="M609" s="30">
        <f t="shared" si="46"/>
        <v>10.756327171829666</v>
      </c>
      <c r="N609" s="240">
        <v>2361</v>
      </c>
      <c r="O609" s="16">
        <v>2254</v>
      </c>
      <c r="P609" s="411">
        <f t="shared" si="47"/>
        <v>7.720461694599722</v>
      </c>
      <c r="Q609" s="412">
        <f t="shared" si="48"/>
        <v>4.8033073349529047E-2</v>
      </c>
      <c r="R609" s="82">
        <v>15.1</v>
      </c>
      <c r="S609" s="233">
        <v>0.64900000000000002</v>
      </c>
      <c r="T609" s="234">
        <v>64.900000000000006</v>
      </c>
      <c r="U609" s="230">
        <v>7.2</v>
      </c>
      <c r="V609" s="230">
        <v>6</v>
      </c>
      <c r="W609" s="126">
        <f t="shared" si="42"/>
        <v>43.2</v>
      </c>
      <c r="Y609" s="38"/>
    </row>
    <row r="610" spans="1:25" s="230" customFormat="1" x14ac:dyDescent="0.25">
      <c r="A610" s="137"/>
      <c r="B610" s="72">
        <v>2020</v>
      </c>
      <c r="C610" s="66" t="s">
        <v>37</v>
      </c>
      <c r="D610" s="66">
        <v>5</v>
      </c>
      <c r="E610" s="232" t="s">
        <v>149</v>
      </c>
      <c r="F610" s="22" t="s">
        <v>72</v>
      </c>
      <c r="G610" s="230">
        <v>42</v>
      </c>
      <c r="H610" s="230">
        <v>42</v>
      </c>
      <c r="I610" s="22" t="s">
        <v>48</v>
      </c>
      <c r="J610" s="203" t="s">
        <v>49</v>
      </c>
      <c r="K610" s="210">
        <v>120588</v>
      </c>
      <c r="L610" s="226">
        <v>67670</v>
      </c>
      <c r="M610" s="30">
        <f t="shared" si="46"/>
        <v>11.12239822922627</v>
      </c>
      <c r="N610" s="210">
        <v>5426</v>
      </c>
      <c r="O610" s="31">
        <v>3065</v>
      </c>
      <c r="P610" s="411">
        <f t="shared" si="47"/>
        <v>8.0278028483703121</v>
      </c>
      <c r="Q610" s="412">
        <f t="shared" si="48"/>
        <v>4.529333530367962E-2</v>
      </c>
      <c r="R610" s="82">
        <v>21.2</v>
      </c>
      <c r="S610" s="233">
        <v>0.64100000000000001</v>
      </c>
      <c r="T610" s="234">
        <v>64.099999999999994</v>
      </c>
      <c r="U610" s="230">
        <v>9.1</v>
      </c>
      <c r="V610" s="230">
        <v>7</v>
      </c>
      <c r="W610" s="126">
        <f t="shared" si="42"/>
        <v>63.699999999999996</v>
      </c>
      <c r="Y610" s="38"/>
    </row>
    <row r="611" spans="1:25" s="230" customFormat="1" x14ac:dyDescent="0.25">
      <c r="A611" s="137"/>
      <c r="B611" s="72">
        <v>2020</v>
      </c>
      <c r="C611" s="66" t="s">
        <v>39</v>
      </c>
      <c r="D611" s="66">
        <v>6</v>
      </c>
      <c r="E611" s="232" t="s">
        <v>149</v>
      </c>
      <c r="F611" s="22" t="s">
        <v>72</v>
      </c>
      <c r="G611" s="230">
        <v>42</v>
      </c>
      <c r="H611" s="230">
        <v>42</v>
      </c>
      <c r="I611" s="22" t="s">
        <v>48</v>
      </c>
      <c r="J611" s="203" t="s">
        <v>49</v>
      </c>
      <c r="K611" s="240"/>
      <c r="L611" s="226"/>
      <c r="M611" s="30"/>
      <c r="N611" s="74"/>
      <c r="O611" s="31"/>
      <c r="P611" s="411"/>
      <c r="Q611" s="412"/>
      <c r="R611" s="82">
        <v>26.6</v>
      </c>
      <c r="S611" s="233">
        <v>0.65600000000000003</v>
      </c>
      <c r="T611" s="234">
        <v>65.599999999999994</v>
      </c>
      <c r="U611" s="230">
        <v>10.4</v>
      </c>
      <c r="V611" s="230">
        <v>9</v>
      </c>
      <c r="W611" s="126">
        <f t="shared" si="42"/>
        <v>93.600000000000009</v>
      </c>
      <c r="Y611" s="38"/>
    </row>
    <row r="612" spans="1:25" s="229" customFormat="1" x14ac:dyDescent="0.25">
      <c r="A612" s="235">
        <v>-15</v>
      </c>
      <c r="B612" s="229">
        <v>2020</v>
      </c>
      <c r="C612" s="236" t="s">
        <v>32</v>
      </c>
      <c r="D612" s="236">
        <v>3</v>
      </c>
      <c r="E612" s="229" t="s">
        <v>150</v>
      </c>
      <c r="F612" s="22" t="s">
        <v>72</v>
      </c>
      <c r="G612" s="229">
        <v>39.4</v>
      </c>
      <c r="H612" s="229">
        <v>39.4</v>
      </c>
      <c r="I612" s="22" t="s">
        <v>48</v>
      </c>
      <c r="J612" s="203" t="s">
        <v>49</v>
      </c>
      <c r="K612" s="240">
        <v>2159</v>
      </c>
      <c r="L612" s="400">
        <v>2159</v>
      </c>
      <c r="M612" s="237">
        <f t="shared" si="46"/>
        <v>7.6774004305148074</v>
      </c>
      <c r="N612" s="240">
        <v>50</v>
      </c>
      <c r="O612" s="238">
        <v>50</v>
      </c>
      <c r="P612" s="411">
        <f t="shared" si="47"/>
        <v>3.912023005428146</v>
      </c>
      <c r="Q612" s="412">
        <f t="shared" si="48"/>
        <v>2.3158869847151459E-2</v>
      </c>
      <c r="R612" s="238">
        <v>10.9</v>
      </c>
      <c r="S612" s="239">
        <v>0.69899999999999995</v>
      </c>
      <c r="T612" s="238">
        <v>90.4</v>
      </c>
      <c r="U612" s="229">
        <v>5.8</v>
      </c>
      <c r="V612" s="229">
        <v>4</v>
      </c>
      <c r="W612" s="229">
        <f t="shared" si="42"/>
        <v>23.2</v>
      </c>
    </row>
    <row r="613" spans="1:25" s="229" customFormat="1" x14ac:dyDescent="0.25">
      <c r="A613" s="235"/>
      <c r="B613" s="229">
        <v>2020</v>
      </c>
      <c r="C613" s="236" t="s">
        <v>35</v>
      </c>
      <c r="D613" s="236">
        <v>4</v>
      </c>
      <c r="E613" s="229" t="s">
        <v>150</v>
      </c>
      <c r="F613" s="22" t="s">
        <v>72</v>
      </c>
      <c r="G613" s="229">
        <v>39.4</v>
      </c>
      <c r="H613" s="229">
        <v>39.4</v>
      </c>
      <c r="I613" s="22" t="s">
        <v>48</v>
      </c>
      <c r="J613" s="203" t="s">
        <v>49</v>
      </c>
      <c r="K613" s="388">
        <v>17835</v>
      </c>
      <c r="L613" s="400">
        <v>15676</v>
      </c>
      <c r="M613" s="237">
        <f t="shared" si="46"/>
        <v>9.6598861593195213</v>
      </c>
      <c r="N613" s="240">
        <v>1114</v>
      </c>
      <c r="O613" s="238">
        <v>1064</v>
      </c>
      <c r="P613" s="411">
        <f t="shared" si="47"/>
        <v>6.9697906699015899</v>
      </c>
      <c r="Q613" s="412">
        <f t="shared" si="48"/>
        <v>6.7874457769839247E-2</v>
      </c>
      <c r="R613" s="238">
        <v>17.399999999999999</v>
      </c>
      <c r="S613" s="239">
        <v>0.65600000000000003</v>
      </c>
      <c r="T613" s="238">
        <v>96.8</v>
      </c>
      <c r="U613" s="229">
        <v>7.2</v>
      </c>
      <c r="V613" s="229">
        <v>6</v>
      </c>
      <c r="W613" s="229">
        <f t="shared" si="42"/>
        <v>43.2</v>
      </c>
    </row>
    <row r="614" spans="1:25" s="229" customFormat="1" x14ac:dyDescent="0.25">
      <c r="A614" s="235"/>
      <c r="B614" s="229">
        <v>2020</v>
      </c>
      <c r="C614" s="236" t="s">
        <v>37</v>
      </c>
      <c r="D614" s="236">
        <v>5</v>
      </c>
      <c r="E614" s="229" t="s">
        <v>150</v>
      </c>
      <c r="F614" s="22" t="s">
        <v>72</v>
      </c>
      <c r="G614" s="229">
        <v>39.4</v>
      </c>
      <c r="H614" s="229">
        <v>39.4</v>
      </c>
      <c r="I614" s="22" t="s">
        <v>48</v>
      </c>
      <c r="J614" s="203" t="s">
        <v>49</v>
      </c>
      <c r="K614" s="213">
        <v>35429</v>
      </c>
      <c r="L614" s="400">
        <v>17594</v>
      </c>
      <c r="M614" s="237">
        <f t="shared" si="46"/>
        <v>9.7753132138126198</v>
      </c>
      <c r="N614" s="213">
        <v>2134</v>
      </c>
      <c r="O614" s="238">
        <v>1064</v>
      </c>
      <c r="P614" s="411">
        <f t="shared" si="47"/>
        <v>6.9697906699015899</v>
      </c>
      <c r="Q614" s="412">
        <f t="shared" si="48"/>
        <v>6.0475161987041039E-2</v>
      </c>
      <c r="R614" s="238">
        <v>22.7</v>
      </c>
      <c r="S614" s="239">
        <v>0.67100000000000004</v>
      </c>
      <c r="T614" s="238">
        <v>128.30000000000001</v>
      </c>
      <c r="U614" s="229">
        <v>8.5</v>
      </c>
      <c r="V614" s="229">
        <v>8</v>
      </c>
      <c r="W614" s="229">
        <f t="shared" si="42"/>
        <v>68</v>
      </c>
    </row>
    <row r="615" spans="1:25" s="229" customFormat="1" x14ac:dyDescent="0.25">
      <c r="A615" s="235"/>
      <c r="B615" s="229">
        <v>2020</v>
      </c>
      <c r="C615" s="236" t="s">
        <v>39</v>
      </c>
      <c r="D615" s="236">
        <v>6</v>
      </c>
      <c r="E615" s="229" t="s">
        <v>150</v>
      </c>
      <c r="F615" s="22" t="s">
        <v>72</v>
      </c>
      <c r="G615" s="229">
        <v>39.4</v>
      </c>
      <c r="H615" s="229">
        <v>39.4</v>
      </c>
      <c r="I615" s="22" t="s">
        <v>48</v>
      </c>
      <c r="J615" s="203" t="s">
        <v>49</v>
      </c>
      <c r="K615" s="388"/>
      <c r="L615" s="400"/>
      <c r="M615" s="237"/>
      <c r="N615" s="387"/>
      <c r="O615" s="238"/>
      <c r="P615" s="411"/>
      <c r="Q615" s="412"/>
      <c r="R615" s="238">
        <v>27.7</v>
      </c>
      <c r="S615" s="239">
        <v>0.68400000000000005</v>
      </c>
      <c r="T615" s="238">
        <v>108</v>
      </c>
      <c r="U615" s="229">
        <v>9.6</v>
      </c>
      <c r="V615" s="229">
        <v>9</v>
      </c>
      <c r="W615" s="229">
        <f t="shared" si="42"/>
        <v>86.399999999999991</v>
      </c>
    </row>
    <row r="616" spans="1:25" x14ac:dyDescent="0.25">
      <c r="A616" s="137">
        <v>-16</v>
      </c>
      <c r="B616" s="190">
        <v>2020</v>
      </c>
      <c r="C616" s="219" t="s">
        <v>32</v>
      </c>
      <c r="D616" s="219">
        <v>3</v>
      </c>
      <c r="E616" s="213" t="s">
        <v>151</v>
      </c>
      <c r="F616" s="22" t="s">
        <v>72</v>
      </c>
      <c r="G616" s="13">
        <v>41.7</v>
      </c>
      <c r="H616" s="13">
        <v>41.7</v>
      </c>
      <c r="I616" s="22" t="s">
        <v>48</v>
      </c>
      <c r="J616" s="203" t="s">
        <v>49</v>
      </c>
      <c r="K616" s="240">
        <v>498</v>
      </c>
      <c r="L616" s="226">
        <v>498</v>
      </c>
      <c r="M616" s="30">
        <f t="shared" si="46"/>
        <v>6.2106000770246528</v>
      </c>
      <c r="N616" s="240">
        <v>7</v>
      </c>
      <c r="O616" s="31">
        <v>7</v>
      </c>
      <c r="P616" s="411">
        <f t="shared" si="47"/>
        <v>1.9459101490553132</v>
      </c>
      <c r="Q616" s="412">
        <f t="shared" si="48"/>
        <v>1.4056224899598393E-2</v>
      </c>
      <c r="R616" s="82">
        <v>9.4</v>
      </c>
      <c r="S616" s="83">
        <v>0.67900000000000005</v>
      </c>
      <c r="T616" s="84">
        <v>58.4</v>
      </c>
      <c r="U616" s="40">
        <v>6.6</v>
      </c>
      <c r="V616" s="40">
        <v>4</v>
      </c>
      <c r="W616" s="126">
        <f t="shared" si="42"/>
        <v>26.4</v>
      </c>
    </row>
    <row r="617" spans="1:25" x14ac:dyDescent="0.25">
      <c r="A617" s="137"/>
      <c r="B617" s="72">
        <v>2020</v>
      </c>
      <c r="C617" s="66" t="s">
        <v>35</v>
      </c>
      <c r="D617" s="66">
        <v>4</v>
      </c>
      <c r="E617" s="213" t="s">
        <v>151</v>
      </c>
      <c r="F617" s="22" t="s">
        <v>72</v>
      </c>
      <c r="G617" s="13">
        <v>41.7</v>
      </c>
      <c r="H617" s="13">
        <v>41.7</v>
      </c>
      <c r="I617" s="22" t="s">
        <v>48</v>
      </c>
      <c r="J617" s="203" t="s">
        <v>49</v>
      </c>
      <c r="K617" s="240">
        <v>7145</v>
      </c>
      <c r="L617" s="226">
        <v>6647</v>
      </c>
      <c r="M617" s="30">
        <f t="shared" si="46"/>
        <v>8.801920904041582</v>
      </c>
      <c r="N617" s="240">
        <v>162</v>
      </c>
      <c r="O617" s="16">
        <v>155</v>
      </c>
      <c r="P617" s="411">
        <f t="shared" si="47"/>
        <v>5.0434251169192468</v>
      </c>
      <c r="Q617" s="412">
        <f t="shared" si="48"/>
        <v>2.3318790431773734E-2</v>
      </c>
      <c r="R617" s="82">
        <v>16.8</v>
      </c>
      <c r="S617" s="83">
        <v>0.63200000000000001</v>
      </c>
      <c r="T617" s="84">
        <v>98</v>
      </c>
      <c r="U617" s="40">
        <v>7.4</v>
      </c>
      <c r="V617" s="40">
        <v>6</v>
      </c>
      <c r="W617" s="126">
        <f t="shared" si="42"/>
        <v>44.400000000000006</v>
      </c>
    </row>
    <row r="618" spans="1:25" x14ac:dyDescent="0.25">
      <c r="A618" s="137"/>
      <c r="B618" s="72">
        <v>2020</v>
      </c>
      <c r="C618" s="66" t="s">
        <v>37</v>
      </c>
      <c r="D618" s="66">
        <v>5</v>
      </c>
      <c r="E618" s="213" t="s">
        <v>151</v>
      </c>
      <c r="F618" s="22" t="s">
        <v>72</v>
      </c>
      <c r="G618" s="13">
        <v>41.7</v>
      </c>
      <c r="H618" s="13">
        <v>41.7</v>
      </c>
      <c r="I618" s="22" t="s">
        <v>48</v>
      </c>
      <c r="J618" s="203" t="s">
        <v>49</v>
      </c>
      <c r="K618" s="210">
        <v>19621</v>
      </c>
      <c r="L618" s="226">
        <v>12476</v>
      </c>
      <c r="M618" s="30">
        <f t="shared" si="46"/>
        <v>9.4315620777276941</v>
      </c>
      <c r="N618" s="210">
        <v>537</v>
      </c>
      <c r="O618" s="31">
        <v>375</v>
      </c>
      <c r="P618" s="411">
        <f t="shared" si="47"/>
        <v>5.9269260259704106</v>
      </c>
      <c r="Q618" s="412">
        <f t="shared" si="48"/>
        <v>3.0057710804745112E-2</v>
      </c>
      <c r="R618" s="82">
        <v>22.4</v>
      </c>
      <c r="S618" s="83">
        <v>0.63</v>
      </c>
      <c r="T618" s="84">
        <v>120.4</v>
      </c>
      <c r="U618" s="40">
        <v>8.9</v>
      </c>
      <c r="V618" s="40">
        <v>8</v>
      </c>
      <c r="W618" s="126">
        <f t="shared" si="42"/>
        <v>71.2</v>
      </c>
    </row>
    <row r="619" spans="1:25" x14ac:dyDescent="0.25">
      <c r="A619" s="137"/>
      <c r="B619" s="72">
        <v>2020</v>
      </c>
      <c r="C619" s="66" t="s">
        <v>39</v>
      </c>
      <c r="D619" s="66">
        <v>6</v>
      </c>
      <c r="E619" s="213" t="s">
        <v>151</v>
      </c>
      <c r="F619" s="22" t="s">
        <v>72</v>
      </c>
      <c r="G619" s="13">
        <v>41.7</v>
      </c>
      <c r="H619" s="13">
        <v>41.7</v>
      </c>
      <c r="I619" s="22" t="s">
        <v>48</v>
      </c>
      <c r="J619" s="203" t="s">
        <v>49</v>
      </c>
      <c r="K619" s="240"/>
      <c r="L619" s="226"/>
      <c r="M619" s="30"/>
      <c r="N619" s="74"/>
      <c r="O619" s="31"/>
      <c r="P619" s="411"/>
      <c r="Q619" s="412"/>
      <c r="R619" s="82">
        <v>27.6</v>
      </c>
      <c r="S619" s="83">
        <v>0.64800000000000002</v>
      </c>
      <c r="T619" s="84">
        <v>125.5</v>
      </c>
      <c r="U619" s="40">
        <v>10.4</v>
      </c>
      <c r="V619" s="40">
        <v>9</v>
      </c>
      <c r="W619" s="126">
        <f t="shared" si="42"/>
        <v>93.600000000000009</v>
      </c>
    </row>
    <row r="620" spans="1:25" s="36" customFormat="1" x14ac:dyDescent="0.25">
      <c r="A620" s="11">
        <v>-17</v>
      </c>
      <c r="B620" s="36">
        <v>2020</v>
      </c>
      <c r="C620" s="39" t="s">
        <v>32</v>
      </c>
      <c r="D620" s="39">
        <v>3</v>
      </c>
      <c r="E620" s="240" t="s">
        <v>152</v>
      </c>
      <c r="F620" s="22" t="s">
        <v>72</v>
      </c>
      <c r="G620" s="36">
        <v>39.29</v>
      </c>
      <c r="H620" s="36">
        <v>39.29</v>
      </c>
      <c r="I620" s="22" t="s">
        <v>78</v>
      </c>
      <c r="J620" s="167" t="s">
        <v>61</v>
      </c>
      <c r="K620" s="240">
        <v>434</v>
      </c>
      <c r="L620" s="226">
        <v>434</v>
      </c>
      <c r="M620" s="73">
        <f t="shared" si="46"/>
        <v>6.0730445341004051</v>
      </c>
      <c r="N620" s="240">
        <v>10</v>
      </c>
      <c r="O620" s="74">
        <v>10</v>
      </c>
      <c r="P620" s="411">
        <f t="shared" si="47"/>
        <v>2.3025850929940459</v>
      </c>
      <c r="Q620" s="412">
        <f t="shared" si="48"/>
        <v>2.3041474654377881E-2</v>
      </c>
      <c r="R620" s="82">
        <v>13.4</v>
      </c>
      <c r="S620" s="174">
        <v>0.66700000000000004</v>
      </c>
      <c r="T620" s="82">
        <v>54.6</v>
      </c>
      <c r="U620" s="36">
        <v>7.2</v>
      </c>
      <c r="V620" s="36">
        <v>5</v>
      </c>
      <c r="W620" s="36">
        <f t="shared" si="42"/>
        <v>36</v>
      </c>
    </row>
    <row r="621" spans="1:25" s="36" customFormat="1" x14ac:dyDescent="0.25">
      <c r="A621" s="11"/>
      <c r="B621" s="36">
        <v>2020</v>
      </c>
      <c r="C621" s="39" t="s">
        <v>35</v>
      </c>
      <c r="D621" s="39">
        <v>4</v>
      </c>
      <c r="E621" s="240" t="s">
        <v>152</v>
      </c>
      <c r="F621" s="22" t="s">
        <v>72</v>
      </c>
      <c r="G621" s="36">
        <v>39.29</v>
      </c>
      <c r="H621" s="36">
        <v>39.29</v>
      </c>
      <c r="I621" s="22" t="s">
        <v>78</v>
      </c>
      <c r="J621" s="167" t="s">
        <v>61</v>
      </c>
      <c r="K621" s="240">
        <v>4291</v>
      </c>
      <c r="L621" s="226">
        <v>3857</v>
      </c>
      <c r="M621" s="73">
        <f t="shared" si="46"/>
        <v>8.2576449582082283</v>
      </c>
      <c r="N621" s="240">
        <v>133</v>
      </c>
      <c r="O621" s="74">
        <v>123</v>
      </c>
      <c r="P621" s="411">
        <f t="shared" si="47"/>
        <v>4.8121843553724171</v>
      </c>
      <c r="Q621" s="412">
        <f t="shared" si="48"/>
        <v>3.1890070002592689E-2</v>
      </c>
      <c r="R621" s="82">
        <v>19.3</v>
      </c>
      <c r="S621" s="174">
        <v>0.629</v>
      </c>
      <c r="T621" s="82">
        <v>94.2</v>
      </c>
      <c r="U621" s="36">
        <v>8.6</v>
      </c>
      <c r="V621" s="36">
        <v>7</v>
      </c>
      <c r="W621" s="36">
        <f t="shared" si="42"/>
        <v>60.199999999999996</v>
      </c>
    </row>
    <row r="622" spans="1:25" s="36" customFormat="1" x14ac:dyDescent="0.25">
      <c r="A622" s="11"/>
      <c r="B622" s="36">
        <v>2020</v>
      </c>
      <c r="C622" s="39" t="s">
        <v>37</v>
      </c>
      <c r="D622" s="39">
        <v>5</v>
      </c>
      <c r="E622" s="240" t="s">
        <v>152</v>
      </c>
      <c r="F622" s="22" t="s">
        <v>72</v>
      </c>
      <c r="G622" s="36">
        <v>39.29</v>
      </c>
      <c r="H622" s="36">
        <v>39.29</v>
      </c>
      <c r="I622" s="22" t="s">
        <v>78</v>
      </c>
      <c r="J622" s="167" t="s">
        <v>61</v>
      </c>
      <c r="K622" s="213">
        <v>9878</v>
      </c>
      <c r="L622" s="226">
        <v>5587</v>
      </c>
      <c r="M622" s="73">
        <f t="shared" si="46"/>
        <v>8.6281977494591491</v>
      </c>
      <c r="N622" s="213">
        <v>211</v>
      </c>
      <c r="O622" s="74">
        <v>78</v>
      </c>
      <c r="P622" s="411">
        <f t="shared" si="47"/>
        <v>4.3567088266895917</v>
      </c>
      <c r="Q622" s="412">
        <f t="shared" si="48"/>
        <v>1.3960980848398067E-2</v>
      </c>
      <c r="R622" s="82">
        <v>24.4</v>
      </c>
      <c r="S622" s="174">
        <v>0.68</v>
      </c>
      <c r="T622" s="82">
        <v>130.30000000000001</v>
      </c>
      <c r="U622" s="36">
        <v>9.1999999999999993</v>
      </c>
      <c r="V622" s="36">
        <v>8</v>
      </c>
      <c r="W622" s="36">
        <f t="shared" si="42"/>
        <v>73.599999999999994</v>
      </c>
    </row>
    <row r="623" spans="1:25" s="36" customFormat="1" x14ac:dyDescent="0.25">
      <c r="A623" s="11"/>
      <c r="B623" s="36">
        <v>2020</v>
      </c>
      <c r="C623" s="39" t="s">
        <v>39</v>
      </c>
      <c r="D623" s="39">
        <v>6</v>
      </c>
      <c r="E623" s="240" t="s">
        <v>152</v>
      </c>
      <c r="F623" s="22" t="s">
        <v>72</v>
      </c>
      <c r="G623" s="36">
        <v>39.29</v>
      </c>
      <c r="H623" s="36">
        <v>39.29</v>
      </c>
      <c r="I623" s="22" t="s">
        <v>78</v>
      </c>
      <c r="J623" s="167" t="s">
        <v>61</v>
      </c>
      <c r="K623" s="240"/>
      <c r="L623" s="226"/>
      <c r="M623" s="73"/>
      <c r="N623" s="74"/>
      <c r="O623" s="74"/>
      <c r="P623" s="411"/>
      <c r="Q623" s="412"/>
      <c r="R623" s="82">
        <v>29.4</v>
      </c>
      <c r="S623" s="174">
        <v>0.69199999999999995</v>
      </c>
      <c r="T623" s="82">
        <v>140.19999999999999</v>
      </c>
      <c r="U623" s="36">
        <v>10.199999999999999</v>
      </c>
      <c r="V623" s="36">
        <v>9</v>
      </c>
      <c r="W623" s="36">
        <f t="shared" si="42"/>
        <v>91.8</v>
      </c>
    </row>
    <row r="624" spans="1:25" s="64" customFormat="1" x14ac:dyDescent="0.25">
      <c r="A624" s="57">
        <v>-18</v>
      </c>
      <c r="B624" s="64">
        <v>2020</v>
      </c>
      <c r="C624" s="58" t="s">
        <v>32</v>
      </c>
      <c r="D624" s="58">
        <v>3</v>
      </c>
      <c r="E624" s="241" t="s">
        <v>153</v>
      </c>
      <c r="F624" s="22" t="s">
        <v>72</v>
      </c>
      <c r="G624" s="64">
        <v>38.450000000000003</v>
      </c>
      <c r="H624" s="64">
        <v>38.450000000000003</v>
      </c>
      <c r="I624" s="22" t="s">
        <v>78</v>
      </c>
      <c r="J624" s="167" t="s">
        <v>61</v>
      </c>
      <c r="K624" s="240">
        <v>590</v>
      </c>
      <c r="L624" s="226">
        <v>590</v>
      </c>
      <c r="M624" s="59">
        <f t="shared" si="46"/>
        <v>6.3801225368997647</v>
      </c>
      <c r="N624" s="240">
        <v>18</v>
      </c>
      <c r="O624" s="60">
        <v>18</v>
      </c>
      <c r="P624" s="411">
        <f t="shared" si="47"/>
        <v>2.8903717578961645</v>
      </c>
      <c r="Q624" s="412">
        <f t="shared" si="48"/>
        <v>3.0508474576271188E-2</v>
      </c>
      <c r="R624" s="198">
        <v>14.4</v>
      </c>
      <c r="S624" s="199">
        <v>0.64</v>
      </c>
      <c r="T624" s="198">
        <v>105.9</v>
      </c>
      <c r="U624" s="64">
        <v>6.1</v>
      </c>
      <c r="V624" s="64">
        <v>5</v>
      </c>
      <c r="W624" s="64">
        <f t="shared" si="42"/>
        <v>30.5</v>
      </c>
    </row>
    <row r="625" spans="1:25" s="64" customFormat="1" x14ac:dyDescent="0.25">
      <c r="A625" s="57"/>
      <c r="B625" s="64">
        <v>2020</v>
      </c>
      <c r="C625" s="58" t="s">
        <v>35</v>
      </c>
      <c r="D625" s="58">
        <v>4</v>
      </c>
      <c r="E625" s="241" t="s">
        <v>153</v>
      </c>
      <c r="F625" s="22" t="s">
        <v>72</v>
      </c>
      <c r="G625" s="64">
        <v>38.450000000000003</v>
      </c>
      <c r="H625" s="64">
        <v>38.450000000000003</v>
      </c>
      <c r="I625" s="22" t="s">
        <v>78</v>
      </c>
      <c r="J625" s="167" t="s">
        <v>61</v>
      </c>
      <c r="K625" s="240">
        <v>4708</v>
      </c>
      <c r="L625" s="226">
        <v>4118</v>
      </c>
      <c r="M625" s="59">
        <f t="shared" si="46"/>
        <v>8.3231228875877346</v>
      </c>
      <c r="N625" s="240">
        <v>240</v>
      </c>
      <c r="O625" s="60">
        <v>222</v>
      </c>
      <c r="P625" s="411">
        <f t="shared" si="47"/>
        <v>5.4026773818722793</v>
      </c>
      <c r="Q625" s="412">
        <f t="shared" si="48"/>
        <v>5.3909664885866924E-2</v>
      </c>
      <c r="R625" s="198">
        <v>20.399999999999999</v>
      </c>
      <c r="S625" s="199">
        <v>0.61499999999999999</v>
      </c>
      <c r="T625" s="198">
        <v>101.9</v>
      </c>
      <c r="U625" s="64">
        <v>7.4</v>
      </c>
      <c r="V625" s="64">
        <v>7</v>
      </c>
      <c r="W625" s="64">
        <f t="shared" si="42"/>
        <v>51.800000000000004</v>
      </c>
    </row>
    <row r="626" spans="1:25" s="64" customFormat="1" x14ac:dyDescent="0.25">
      <c r="A626" s="57"/>
      <c r="B626" s="64">
        <v>2020</v>
      </c>
      <c r="C626" s="58" t="s">
        <v>37</v>
      </c>
      <c r="D626" s="58">
        <v>5</v>
      </c>
      <c r="E626" s="241" t="s">
        <v>153</v>
      </c>
      <c r="F626" s="22" t="s">
        <v>72</v>
      </c>
      <c r="G626" s="64">
        <v>38.450000000000003</v>
      </c>
      <c r="H626" s="64">
        <v>38.450000000000003</v>
      </c>
      <c r="I626" s="22" t="s">
        <v>78</v>
      </c>
      <c r="J626" s="167" t="s">
        <v>61</v>
      </c>
      <c r="K626" s="210">
        <v>9937</v>
      </c>
      <c r="L626" s="226">
        <v>5229</v>
      </c>
      <c r="M626" s="59">
        <f t="shared" si="46"/>
        <v>8.5619753341881299</v>
      </c>
      <c r="N626" s="210">
        <v>441</v>
      </c>
      <c r="O626" s="60">
        <v>201</v>
      </c>
      <c r="P626" s="411">
        <f t="shared" si="47"/>
        <v>5.3033049080590757</v>
      </c>
      <c r="Q626" s="412">
        <f t="shared" si="48"/>
        <v>3.8439472174411932E-2</v>
      </c>
      <c r="R626" s="198">
        <v>25.1</v>
      </c>
      <c r="S626" s="199">
        <v>0.67200000000000004</v>
      </c>
      <c r="T626" s="198">
        <v>133.9</v>
      </c>
      <c r="U626" s="64">
        <v>8.5</v>
      </c>
      <c r="V626" s="64">
        <v>8</v>
      </c>
      <c r="W626" s="64">
        <f t="shared" si="42"/>
        <v>68</v>
      </c>
    </row>
    <row r="627" spans="1:25" s="64" customFormat="1" x14ac:dyDescent="0.25">
      <c r="A627" s="57"/>
      <c r="B627" s="64">
        <v>2020</v>
      </c>
      <c r="C627" s="58" t="s">
        <v>39</v>
      </c>
      <c r="D627" s="58">
        <v>6</v>
      </c>
      <c r="E627" s="241" t="s">
        <v>153</v>
      </c>
      <c r="F627" s="22" t="s">
        <v>72</v>
      </c>
      <c r="G627" s="64">
        <v>38.450000000000003</v>
      </c>
      <c r="H627" s="64">
        <v>38.450000000000003</v>
      </c>
      <c r="I627" s="22" t="s">
        <v>78</v>
      </c>
      <c r="J627" s="167" t="s">
        <v>61</v>
      </c>
      <c r="K627" s="240"/>
      <c r="L627" s="226"/>
      <c r="M627" s="59"/>
      <c r="N627" s="74"/>
      <c r="O627" s="60"/>
      <c r="P627" s="411"/>
      <c r="Q627" s="412"/>
      <c r="R627" s="198">
        <v>29.6</v>
      </c>
      <c r="S627" s="199">
        <v>0.68899999999999995</v>
      </c>
      <c r="T627" s="198">
        <v>96.3</v>
      </c>
      <c r="U627" s="64">
        <v>9.6</v>
      </c>
      <c r="V627" s="64">
        <v>9</v>
      </c>
      <c r="W627" s="64">
        <f t="shared" si="42"/>
        <v>86.399999999999991</v>
      </c>
    </row>
    <row r="628" spans="1:25" s="243" customFormat="1" x14ac:dyDescent="0.25">
      <c r="A628" s="242">
        <v>-19</v>
      </c>
      <c r="B628" s="243">
        <v>2020</v>
      </c>
      <c r="C628" s="244" t="s">
        <v>32</v>
      </c>
      <c r="D628" s="244">
        <v>3</v>
      </c>
      <c r="E628" s="245" t="s">
        <v>154</v>
      </c>
      <c r="F628" s="22" t="s">
        <v>72</v>
      </c>
      <c r="G628" s="243">
        <v>29.67</v>
      </c>
      <c r="H628" s="243">
        <v>29.67</v>
      </c>
      <c r="I628" s="22" t="s">
        <v>78</v>
      </c>
      <c r="J628" s="167" t="s">
        <v>61</v>
      </c>
      <c r="K628" s="240">
        <v>5237</v>
      </c>
      <c r="L628" s="226">
        <v>5237</v>
      </c>
      <c r="M628" s="246">
        <f t="shared" ref="M628:M688" si="49">LN(L628)</f>
        <v>8.5635040942794873</v>
      </c>
      <c r="N628" s="240">
        <v>240</v>
      </c>
      <c r="O628" s="247">
        <v>240</v>
      </c>
      <c r="P628" s="411">
        <f t="shared" si="47"/>
        <v>5.4806389233419912</v>
      </c>
      <c r="Q628" s="412">
        <f t="shared" si="48"/>
        <v>4.582776398701547E-2</v>
      </c>
      <c r="R628" s="248">
        <v>22.1</v>
      </c>
      <c r="S628" s="249">
        <v>0.72899999999999998</v>
      </c>
      <c r="T628" s="248">
        <v>72.900000000000006</v>
      </c>
      <c r="U628" s="243">
        <v>7.1</v>
      </c>
      <c r="V628" s="243">
        <v>8</v>
      </c>
      <c r="W628" s="243">
        <f t="shared" si="42"/>
        <v>56.8</v>
      </c>
    </row>
    <row r="629" spans="1:25" s="243" customFormat="1" x14ac:dyDescent="0.25">
      <c r="A629" s="242"/>
      <c r="B629" s="243">
        <v>2020</v>
      </c>
      <c r="C629" s="244" t="s">
        <v>35</v>
      </c>
      <c r="D629" s="244">
        <v>4</v>
      </c>
      <c r="E629" s="245" t="s">
        <v>154</v>
      </c>
      <c r="F629" s="22" t="s">
        <v>72</v>
      </c>
      <c r="G629" s="243">
        <v>29.67</v>
      </c>
      <c r="H629" s="243">
        <v>29.67</v>
      </c>
      <c r="I629" s="22" t="s">
        <v>78</v>
      </c>
      <c r="J629" s="167" t="s">
        <v>61</v>
      </c>
      <c r="K629" s="240">
        <v>28001</v>
      </c>
      <c r="L629" s="226">
        <v>22764</v>
      </c>
      <c r="M629" s="246">
        <f t="shared" si="49"/>
        <v>10.032935619723014</v>
      </c>
      <c r="N629" s="240">
        <v>1862</v>
      </c>
      <c r="O629" s="247">
        <v>1622</v>
      </c>
      <c r="P629" s="411">
        <f t="shared" si="47"/>
        <v>7.3914152346753585</v>
      </c>
      <c r="Q629" s="412">
        <f t="shared" si="48"/>
        <v>7.1252855385696715E-2</v>
      </c>
      <c r="R629" s="248">
        <v>25.7</v>
      </c>
      <c r="S629" s="249">
        <v>0.73399999999999999</v>
      </c>
      <c r="T629" s="248">
        <v>73.400000000000006</v>
      </c>
      <c r="U629" s="243">
        <v>8.4</v>
      </c>
      <c r="V629" s="243">
        <v>10</v>
      </c>
      <c r="W629" s="243">
        <f t="shared" si="42"/>
        <v>84</v>
      </c>
    </row>
    <row r="630" spans="1:25" s="243" customFormat="1" x14ac:dyDescent="0.25">
      <c r="A630" s="242"/>
      <c r="B630" s="243">
        <v>2020</v>
      </c>
      <c r="C630" s="244" t="s">
        <v>37</v>
      </c>
      <c r="D630" s="244">
        <v>5</v>
      </c>
      <c r="E630" s="245" t="s">
        <v>154</v>
      </c>
      <c r="F630" s="22" t="s">
        <v>72</v>
      </c>
      <c r="G630" s="243">
        <v>29.67</v>
      </c>
      <c r="H630" s="243">
        <v>29.67</v>
      </c>
      <c r="I630" s="22" t="s">
        <v>78</v>
      </c>
      <c r="J630" s="167" t="s">
        <v>61</v>
      </c>
      <c r="K630" s="213">
        <v>40021</v>
      </c>
      <c r="L630" s="226">
        <v>12020</v>
      </c>
      <c r="M630" s="246">
        <f t="shared" si="49"/>
        <v>9.394327208089198</v>
      </c>
      <c r="N630" s="213">
        <v>2791</v>
      </c>
      <c r="O630" s="247">
        <v>929</v>
      </c>
      <c r="P630" s="411">
        <f t="shared" si="47"/>
        <v>6.8341087388138382</v>
      </c>
      <c r="Q630" s="412">
        <f t="shared" si="48"/>
        <v>7.7287853577371043E-2</v>
      </c>
      <c r="R630" s="248">
        <v>29.6</v>
      </c>
      <c r="S630" s="249">
        <v>0.74399999999999999</v>
      </c>
      <c r="T630" s="248">
        <v>74.400000000000006</v>
      </c>
      <c r="U630" s="243">
        <v>9</v>
      </c>
      <c r="V630" s="243">
        <v>10</v>
      </c>
      <c r="W630" s="243">
        <f t="shared" si="42"/>
        <v>90</v>
      </c>
    </row>
    <row r="631" spans="1:25" s="243" customFormat="1" x14ac:dyDescent="0.25">
      <c r="A631" s="242"/>
      <c r="B631" s="243">
        <v>2020</v>
      </c>
      <c r="C631" s="244" t="s">
        <v>39</v>
      </c>
      <c r="D631" s="244">
        <v>6</v>
      </c>
      <c r="E631" s="245" t="s">
        <v>154</v>
      </c>
      <c r="F631" s="22" t="s">
        <v>72</v>
      </c>
      <c r="G631" s="243">
        <v>29.67</v>
      </c>
      <c r="H631" s="243">
        <v>29.67</v>
      </c>
      <c r="I631" s="22" t="s">
        <v>78</v>
      </c>
      <c r="J631" s="167" t="s">
        <v>61</v>
      </c>
      <c r="K631" s="240"/>
      <c r="L631" s="226"/>
      <c r="M631" s="246"/>
      <c r="N631" s="74"/>
      <c r="O631" s="247"/>
      <c r="P631" s="411"/>
      <c r="Q631" s="412"/>
      <c r="R631" s="248">
        <v>31.9</v>
      </c>
      <c r="S631" s="249">
        <v>0.76400000000000001</v>
      </c>
      <c r="T631" s="248">
        <v>76.400000000000006</v>
      </c>
      <c r="U631" s="243">
        <v>9.1</v>
      </c>
      <c r="V631" s="243">
        <v>11</v>
      </c>
      <c r="W631" s="243">
        <f t="shared" si="42"/>
        <v>100.1</v>
      </c>
    </row>
    <row r="632" spans="1:25" s="21" customFormat="1" x14ac:dyDescent="0.25">
      <c r="A632" s="20">
        <v>-20</v>
      </c>
      <c r="B632" s="21">
        <v>2020</v>
      </c>
      <c r="C632" s="22" t="s">
        <v>32</v>
      </c>
      <c r="D632" s="22">
        <v>3</v>
      </c>
      <c r="E632" s="250" t="s">
        <v>155</v>
      </c>
      <c r="F632" s="22" t="s">
        <v>72</v>
      </c>
      <c r="G632" s="21">
        <v>44.36</v>
      </c>
      <c r="H632" s="21">
        <v>44.36</v>
      </c>
      <c r="I632" s="22" t="s">
        <v>48</v>
      </c>
      <c r="J632" s="413" t="s">
        <v>49</v>
      </c>
      <c r="K632" s="240">
        <v>303</v>
      </c>
      <c r="L632" s="226">
        <v>303</v>
      </c>
      <c r="M632" s="15">
        <f t="shared" si="49"/>
        <v>5.7137328055093688</v>
      </c>
      <c r="N632" s="240">
        <v>5</v>
      </c>
      <c r="O632" s="16">
        <v>5</v>
      </c>
      <c r="P632" s="411">
        <f t="shared" si="47"/>
        <v>1.6094379124341003</v>
      </c>
      <c r="Q632" s="412">
        <f t="shared" si="48"/>
        <v>1.65016501650165E-2</v>
      </c>
      <c r="R632" s="151">
        <v>5.6</v>
      </c>
      <c r="S632" s="152">
        <v>0.66300000000000003</v>
      </c>
      <c r="T632" s="151">
        <v>107.7</v>
      </c>
      <c r="U632" s="21">
        <v>6.6</v>
      </c>
      <c r="V632" s="21">
        <v>3</v>
      </c>
      <c r="W632" s="21">
        <f t="shared" si="42"/>
        <v>19.799999999999997</v>
      </c>
    </row>
    <row r="633" spans="1:25" s="21" customFormat="1" x14ac:dyDescent="0.25">
      <c r="A633" s="20"/>
      <c r="B633" s="21">
        <v>2020</v>
      </c>
      <c r="C633" s="22" t="s">
        <v>35</v>
      </c>
      <c r="D633" s="22">
        <v>4</v>
      </c>
      <c r="E633" s="250" t="s">
        <v>155</v>
      </c>
      <c r="F633" s="22" t="s">
        <v>72</v>
      </c>
      <c r="G633" s="21">
        <v>44.36</v>
      </c>
      <c r="H633" s="21">
        <v>44.36</v>
      </c>
      <c r="I633" s="22" t="s">
        <v>48</v>
      </c>
      <c r="J633" s="413" t="s">
        <v>49</v>
      </c>
      <c r="K633" s="240">
        <v>1095</v>
      </c>
      <c r="L633" s="226">
        <v>792</v>
      </c>
      <c r="M633" s="15">
        <f t="shared" si="49"/>
        <v>6.674561391814426</v>
      </c>
      <c r="N633" s="240">
        <v>53</v>
      </c>
      <c r="O633" s="16">
        <v>48</v>
      </c>
      <c r="P633" s="411">
        <f t="shared" si="47"/>
        <v>3.8712010109078911</v>
      </c>
      <c r="Q633" s="412">
        <f t="shared" si="48"/>
        <v>6.0606060606060608E-2</v>
      </c>
      <c r="R633" s="151">
        <v>11.8</v>
      </c>
      <c r="S633" s="152">
        <v>0.66800000000000004</v>
      </c>
      <c r="T633" s="151">
        <v>109.7</v>
      </c>
      <c r="U633" s="21">
        <v>7.1</v>
      </c>
      <c r="V633" s="21">
        <v>5</v>
      </c>
      <c r="W633" s="21">
        <f t="shared" si="42"/>
        <v>35.5</v>
      </c>
    </row>
    <row r="634" spans="1:25" s="21" customFormat="1" x14ac:dyDescent="0.25">
      <c r="A634" s="20"/>
      <c r="B634" s="21">
        <v>2020</v>
      </c>
      <c r="C634" s="22" t="s">
        <v>37</v>
      </c>
      <c r="D634" s="22">
        <v>5</v>
      </c>
      <c r="E634" s="250" t="s">
        <v>155</v>
      </c>
      <c r="F634" s="22" t="s">
        <v>72</v>
      </c>
      <c r="G634" s="21">
        <v>44.36</v>
      </c>
      <c r="H634" s="21">
        <v>44.36</v>
      </c>
      <c r="I634" s="22" t="s">
        <v>48</v>
      </c>
      <c r="J634" s="413" t="s">
        <v>49</v>
      </c>
      <c r="K634" s="210">
        <v>2325</v>
      </c>
      <c r="L634" s="226">
        <v>1230</v>
      </c>
      <c r="M634" s="15">
        <f t="shared" si="49"/>
        <v>7.114769448366463</v>
      </c>
      <c r="N634" s="210">
        <v>89</v>
      </c>
      <c r="O634" s="16">
        <v>36</v>
      </c>
      <c r="P634" s="411">
        <f t="shared" si="47"/>
        <v>3.5835189384561099</v>
      </c>
      <c r="Q634" s="412">
        <f t="shared" si="48"/>
        <v>2.9268292682926831E-2</v>
      </c>
      <c r="R634" s="151">
        <v>17.5</v>
      </c>
      <c r="S634" s="152">
        <v>0.71099999999999997</v>
      </c>
      <c r="T634" s="151">
        <v>101.9</v>
      </c>
      <c r="U634" s="21">
        <v>7.8</v>
      </c>
      <c r="V634" s="21">
        <v>7</v>
      </c>
      <c r="W634" s="21">
        <f t="shared" si="42"/>
        <v>54.6</v>
      </c>
    </row>
    <row r="635" spans="1:25" s="21" customFormat="1" x14ac:dyDescent="0.25">
      <c r="A635" s="20"/>
      <c r="B635" s="21">
        <v>2020</v>
      </c>
      <c r="C635" s="22" t="s">
        <v>39</v>
      </c>
      <c r="D635" s="22">
        <v>6</v>
      </c>
      <c r="E635" s="250" t="s">
        <v>155</v>
      </c>
      <c r="F635" s="22" t="s">
        <v>72</v>
      </c>
      <c r="G635" s="21">
        <v>44.36</v>
      </c>
      <c r="H635" s="21">
        <v>44.36</v>
      </c>
      <c r="I635" s="22" t="s">
        <v>48</v>
      </c>
      <c r="J635" s="413" t="s">
        <v>49</v>
      </c>
      <c r="K635" s="240"/>
      <c r="L635" s="226"/>
      <c r="M635" s="15"/>
      <c r="N635" s="74"/>
      <c r="O635" s="16"/>
      <c r="P635" s="411"/>
      <c r="Q635" s="412"/>
      <c r="R635" s="151">
        <v>22.9</v>
      </c>
      <c r="S635" s="152">
        <v>0.747</v>
      </c>
      <c r="T635" s="151">
        <v>96.3</v>
      </c>
      <c r="U635" s="21">
        <v>8.6</v>
      </c>
      <c r="V635" s="21">
        <v>8</v>
      </c>
      <c r="W635" s="21">
        <f t="shared" si="42"/>
        <v>68.8</v>
      </c>
    </row>
    <row r="636" spans="1:25" s="190" customFormat="1" x14ac:dyDescent="0.25">
      <c r="A636" s="137">
        <v>-21</v>
      </c>
      <c r="B636" s="190">
        <v>2020</v>
      </c>
      <c r="C636" s="186" t="s">
        <v>32</v>
      </c>
      <c r="D636" s="186">
        <v>3</v>
      </c>
      <c r="E636" s="209" t="s">
        <v>156</v>
      </c>
      <c r="F636" s="22" t="s">
        <v>72</v>
      </c>
      <c r="G636" s="190">
        <v>39.24</v>
      </c>
      <c r="H636" s="190">
        <v>39.24</v>
      </c>
      <c r="I636" s="22" t="s">
        <v>78</v>
      </c>
      <c r="J636" s="167" t="s">
        <v>61</v>
      </c>
      <c r="K636" s="240">
        <v>1662</v>
      </c>
      <c r="L636" s="226">
        <v>1662</v>
      </c>
      <c r="M636" s="30">
        <f t="shared" si="49"/>
        <v>7.4157769754153939</v>
      </c>
      <c r="N636" s="240">
        <v>18</v>
      </c>
      <c r="O636" s="31">
        <v>18</v>
      </c>
      <c r="P636" s="411">
        <f t="shared" si="47"/>
        <v>2.8903717578961645</v>
      </c>
      <c r="Q636" s="412">
        <f t="shared" si="48"/>
        <v>1.0830324909747292E-2</v>
      </c>
      <c r="R636" s="82">
        <v>12.2</v>
      </c>
      <c r="S636" s="211">
        <v>0.59199999999999997</v>
      </c>
      <c r="T636" s="212">
        <v>98</v>
      </c>
      <c r="U636" s="190">
        <v>6.9</v>
      </c>
      <c r="V636" s="190">
        <v>5</v>
      </c>
      <c r="W636" s="126">
        <f t="shared" si="42"/>
        <v>34.5</v>
      </c>
      <c r="Y636" s="38"/>
    </row>
    <row r="637" spans="1:25" s="190" customFormat="1" x14ac:dyDescent="0.25">
      <c r="A637" s="137"/>
      <c r="B637" s="72">
        <v>2020</v>
      </c>
      <c r="C637" s="66" t="s">
        <v>35</v>
      </c>
      <c r="D637" s="66">
        <v>4</v>
      </c>
      <c r="E637" s="209" t="s">
        <v>156</v>
      </c>
      <c r="F637" s="22" t="s">
        <v>72</v>
      </c>
      <c r="G637" s="190">
        <v>39.24</v>
      </c>
      <c r="H637" s="190">
        <v>39.24</v>
      </c>
      <c r="I637" s="22" t="s">
        <v>78</v>
      </c>
      <c r="J637" s="167" t="s">
        <v>61</v>
      </c>
      <c r="K637" s="240">
        <v>21742</v>
      </c>
      <c r="L637" s="226">
        <v>20080</v>
      </c>
      <c r="M637" s="30">
        <f t="shared" si="49"/>
        <v>9.9074795738056647</v>
      </c>
      <c r="N637" s="240">
        <v>1140</v>
      </c>
      <c r="O637" s="16">
        <v>1122</v>
      </c>
      <c r="P637" s="411">
        <f t="shared" si="47"/>
        <v>7.0228680860826413</v>
      </c>
      <c r="Q637" s="412">
        <f t="shared" si="48"/>
        <v>5.5876494023904384E-2</v>
      </c>
      <c r="R637" s="82">
        <v>18.600000000000001</v>
      </c>
      <c r="S637" s="211">
        <v>0.58899999999999997</v>
      </c>
      <c r="T637" s="212">
        <v>81.8</v>
      </c>
      <c r="U637" s="190">
        <v>7.7</v>
      </c>
      <c r="V637" s="190">
        <v>6</v>
      </c>
      <c r="W637" s="126">
        <f t="shared" si="42"/>
        <v>46.2</v>
      </c>
      <c r="Y637" s="38"/>
    </row>
    <row r="638" spans="1:25" s="190" customFormat="1" x14ac:dyDescent="0.25">
      <c r="A638" s="137"/>
      <c r="B638" s="72">
        <v>2020</v>
      </c>
      <c r="C638" s="66" t="s">
        <v>37</v>
      </c>
      <c r="D638" s="66">
        <v>5</v>
      </c>
      <c r="E638" s="209" t="s">
        <v>156</v>
      </c>
      <c r="F638" s="22" t="s">
        <v>72</v>
      </c>
      <c r="G638" s="190">
        <v>39.24</v>
      </c>
      <c r="H638" s="190">
        <v>39.24</v>
      </c>
      <c r="I638" s="22" t="s">
        <v>78</v>
      </c>
      <c r="J638" s="167" t="s">
        <v>61</v>
      </c>
      <c r="K638" s="213">
        <v>53456</v>
      </c>
      <c r="L638" s="226">
        <v>31714</v>
      </c>
      <c r="M638" s="30">
        <f t="shared" si="49"/>
        <v>10.364513502749514</v>
      </c>
      <c r="N638" s="213">
        <v>2532</v>
      </c>
      <c r="O638" s="31">
        <v>1392</v>
      </c>
      <c r="P638" s="411">
        <f t="shared" si="47"/>
        <v>7.2384968408943653</v>
      </c>
      <c r="Q638" s="412">
        <f t="shared" si="48"/>
        <v>4.3892287317903768E-2</v>
      </c>
      <c r="R638" s="82">
        <v>24</v>
      </c>
      <c r="S638" s="211">
        <v>0.66100000000000003</v>
      </c>
      <c r="T638" s="212">
        <v>88.6</v>
      </c>
      <c r="U638" s="190">
        <v>8.1999999999999993</v>
      </c>
      <c r="V638" s="190">
        <v>8</v>
      </c>
      <c r="W638" s="126">
        <f t="shared" si="42"/>
        <v>65.599999999999994</v>
      </c>
      <c r="Y638" s="38"/>
    </row>
    <row r="639" spans="1:25" s="190" customFormat="1" x14ac:dyDescent="0.25">
      <c r="A639" s="137"/>
      <c r="B639" s="72">
        <v>2020</v>
      </c>
      <c r="C639" s="66" t="s">
        <v>39</v>
      </c>
      <c r="D639" s="66">
        <v>6</v>
      </c>
      <c r="E639" s="209" t="s">
        <v>156</v>
      </c>
      <c r="F639" s="22" t="s">
        <v>72</v>
      </c>
      <c r="G639" s="190">
        <v>39.24</v>
      </c>
      <c r="H639" s="190">
        <v>39.24</v>
      </c>
      <c r="I639" s="22" t="s">
        <v>78</v>
      </c>
      <c r="J639" s="167" t="s">
        <v>61</v>
      </c>
      <c r="K639" s="240"/>
      <c r="L639" s="226"/>
      <c r="M639" s="30"/>
      <c r="N639" s="74"/>
      <c r="O639" s="31"/>
      <c r="P639" s="411"/>
      <c r="Q639" s="412"/>
      <c r="R639" s="82">
        <v>29.4</v>
      </c>
      <c r="S639" s="211">
        <v>0.68400000000000005</v>
      </c>
      <c r="T639" s="212">
        <v>83.1</v>
      </c>
      <c r="U639" s="190">
        <v>9.1999999999999993</v>
      </c>
      <c r="V639" s="190">
        <v>9</v>
      </c>
      <c r="W639" s="126">
        <f t="shared" si="42"/>
        <v>82.8</v>
      </c>
      <c r="Y639" s="38"/>
    </row>
    <row r="640" spans="1:25" s="230" customFormat="1" x14ac:dyDescent="0.25">
      <c r="A640" s="137">
        <v>-22</v>
      </c>
      <c r="B640" s="230">
        <v>2020</v>
      </c>
      <c r="C640" s="231" t="s">
        <v>32</v>
      </c>
      <c r="D640" s="231">
        <v>3</v>
      </c>
      <c r="E640" s="232" t="s">
        <v>157</v>
      </c>
      <c r="F640" s="22" t="s">
        <v>72</v>
      </c>
      <c r="G640" s="230">
        <v>42.3</v>
      </c>
      <c r="H640" s="230">
        <v>42.3</v>
      </c>
      <c r="I640" s="22" t="s">
        <v>48</v>
      </c>
      <c r="J640" s="413" t="s">
        <v>49</v>
      </c>
      <c r="K640" s="240">
        <v>6620</v>
      </c>
      <c r="L640" s="226">
        <v>6620</v>
      </c>
      <c r="M640" s="30">
        <f t="shared" si="49"/>
        <v>8.7978506489310533</v>
      </c>
      <c r="N640" s="240">
        <v>89</v>
      </c>
      <c r="O640" s="31">
        <v>89</v>
      </c>
      <c r="P640" s="411">
        <f t="shared" si="47"/>
        <v>4.4886363697321396</v>
      </c>
      <c r="Q640" s="412">
        <f t="shared" si="48"/>
        <v>1.3444108761329305E-2</v>
      </c>
      <c r="R640" s="82">
        <v>7.4</v>
      </c>
      <c r="S640" s="233">
        <v>0.63100000000000001</v>
      </c>
      <c r="T640" s="234">
        <v>63.1</v>
      </c>
      <c r="U640" s="230">
        <v>6.9</v>
      </c>
      <c r="V640" s="230">
        <v>4</v>
      </c>
      <c r="W640" s="126">
        <f t="shared" si="42"/>
        <v>27.6</v>
      </c>
      <c r="Y640" s="38"/>
    </row>
    <row r="641" spans="1:25" s="230" customFormat="1" x14ac:dyDescent="0.25">
      <c r="A641" s="137"/>
      <c r="B641" s="72">
        <v>2020</v>
      </c>
      <c r="C641" s="66" t="s">
        <v>35</v>
      </c>
      <c r="D641" s="66">
        <v>4</v>
      </c>
      <c r="E641" s="232" t="s">
        <v>157</v>
      </c>
      <c r="F641" s="22" t="s">
        <v>72</v>
      </c>
      <c r="G641" s="230">
        <v>42.3</v>
      </c>
      <c r="H641" s="230">
        <v>42.3</v>
      </c>
      <c r="I641" s="22" t="s">
        <v>48</v>
      </c>
      <c r="J641" s="413" t="s">
        <v>49</v>
      </c>
      <c r="K641" s="240">
        <v>62205</v>
      </c>
      <c r="L641" s="226">
        <v>55585</v>
      </c>
      <c r="M641" s="30">
        <f t="shared" si="49"/>
        <v>10.925668659667716</v>
      </c>
      <c r="N641" s="240">
        <v>3562</v>
      </c>
      <c r="O641" s="16">
        <v>3473</v>
      </c>
      <c r="P641" s="411">
        <f t="shared" si="47"/>
        <v>8.1527740527440749</v>
      </c>
      <c r="Q641" s="412">
        <f t="shared" si="48"/>
        <v>6.2480885130880633E-2</v>
      </c>
      <c r="R641" s="82">
        <v>13.1</v>
      </c>
      <c r="S641" s="233">
        <v>0.63</v>
      </c>
      <c r="T641" s="234">
        <v>63</v>
      </c>
      <c r="U641" s="230">
        <v>7.6</v>
      </c>
      <c r="V641" s="230">
        <v>5</v>
      </c>
      <c r="W641" s="126">
        <f t="shared" si="42"/>
        <v>38</v>
      </c>
      <c r="Y641" s="38"/>
    </row>
    <row r="642" spans="1:25" s="230" customFormat="1" x14ac:dyDescent="0.25">
      <c r="A642" s="137"/>
      <c r="B642" s="72">
        <v>2020</v>
      </c>
      <c r="C642" s="66" t="s">
        <v>37</v>
      </c>
      <c r="D642" s="66">
        <v>5</v>
      </c>
      <c r="E642" s="232" t="s">
        <v>157</v>
      </c>
      <c r="F642" s="22" t="s">
        <v>72</v>
      </c>
      <c r="G642" s="230">
        <v>42.3</v>
      </c>
      <c r="H642" s="230">
        <v>42.3</v>
      </c>
      <c r="I642" s="22" t="s">
        <v>48</v>
      </c>
      <c r="J642" s="413" t="s">
        <v>49</v>
      </c>
      <c r="K642" s="210">
        <v>96965</v>
      </c>
      <c r="L642" s="226">
        <v>34760</v>
      </c>
      <c r="M642" s="30">
        <f t="shared" si="49"/>
        <v>10.456222579379329</v>
      </c>
      <c r="N642" s="210">
        <v>6846</v>
      </c>
      <c r="O642" s="31">
        <v>3284</v>
      </c>
      <c r="P642" s="411">
        <f t="shared" si="47"/>
        <v>8.0968174705723186</v>
      </c>
      <c r="Q642" s="412">
        <f t="shared" si="48"/>
        <v>9.4476409666283082E-2</v>
      </c>
      <c r="R642" s="82">
        <v>18.899999999999999</v>
      </c>
      <c r="S642" s="233">
        <v>0.66700000000000004</v>
      </c>
      <c r="T642" s="234">
        <v>66.7</v>
      </c>
      <c r="U642" s="230">
        <v>8.6</v>
      </c>
      <c r="V642" s="230">
        <v>7</v>
      </c>
      <c r="W642" s="126">
        <f t="shared" si="42"/>
        <v>60.199999999999996</v>
      </c>
      <c r="Y642" s="38"/>
    </row>
    <row r="643" spans="1:25" s="230" customFormat="1" x14ac:dyDescent="0.25">
      <c r="A643" s="137"/>
      <c r="B643" s="72">
        <v>2020</v>
      </c>
      <c r="C643" s="66" t="s">
        <v>39</v>
      </c>
      <c r="D643" s="66">
        <v>6</v>
      </c>
      <c r="E643" s="232" t="s">
        <v>157</v>
      </c>
      <c r="F643" s="22" t="s">
        <v>72</v>
      </c>
      <c r="G643" s="230">
        <v>42.3</v>
      </c>
      <c r="H643" s="230">
        <v>42.3</v>
      </c>
      <c r="I643" s="22" t="s">
        <v>48</v>
      </c>
      <c r="J643" s="413" t="s">
        <v>49</v>
      </c>
      <c r="K643" s="240"/>
      <c r="L643" s="226"/>
      <c r="M643" s="30"/>
      <c r="N643" s="74"/>
      <c r="O643" s="31"/>
      <c r="P643" s="411"/>
      <c r="Q643" s="412"/>
      <c r="R643" s="82">
        <v>24.4</v>
      </c>
      <c r="S643" s="233">
        <v>0.68500000000000005</v>
      </c>
      <c r="T643" s="234">
        <v>68.5</v>
      </c>
      <c r="U643" s="230">
        <v>9.6</v>
      </c>
      <c r="V643" s="230">
        <v>8</v>
      </c>
      <c r="W643" s="126">
        <f t="shared" si="42"/>
        <v>76.8</v>
      </c>
      <c r="Y643" s="38"/>
    </row>
    <row r="644" spans="1:25" s="21" customFormat="1" x14ac:dyDescent="0.25">
      <c r="A644" s="20">
        <v>-23</v>
      </c>
      <c r="B644" s="21">
        <v>2020</v>
      </c>
      <c r="C644" s="22" t="s">
        <v>32</v>
      </c>
      <c r="D644" s="22">
        <v>3</v>
      </c>
      <c r="E644" s="250" t="s">
        <v>158</v>
      </c>
      <c r="F644" s="22" t="s">
        <v>72</v>
      </c>
      <c r="G644" s="21">
        <v>52.56</v>
      </c>
      <c r="H644" s="21">
        <v>52.56</v>
      </c>
      <c r="I644" s="22" t="s">
        <v>48</v>
      </c>
      <c r="J644" s="413" t="s">
        <v>49</v>
      </c>
      <c r="K644" s="240">
        <v>7629</v>
      </c>
      <c r="L644" s="226">
        <v>7629</v>
      </c>
      <c r="M644" s="15">
        <f t="shared" si="49"/>
        <v>8.9397120540902293</v>
      </c>
      <c r="N644" s="240">
        <v>264</v>
      </c>
      <c r="O644" s="16">
        <v>264</v>
      </c>
      <c r="P644" s="411">
        <f t="shared" si="47"/>
        <v>5.575949103146316</v>
      </c>
      <c r="Q644" s="412">
        <f t="shared" si="48"/>
        <v>3.4604797483287458E-2</v>
      </c>
      <c r="R644" s="151">
        <v>7.7</v>
      </c>
      <c r="S644" s="152">
        <v>0.7</v>
      </c>
      <c r="T644" s="151">
        <v>57.9</v>
      </c>
      <c r="U644" s="21">
        <v>6</v>
      </c>
      <c r="V644" s="21">
        <v>4</v>
      </c>
      <c r="W644" s="21">
        <f t="shared" si="42"/>
        <v>24</v>
      </c>
    </row>
    <row r="645" spans="1:25" s="21" customFormat="1" x14ac:dyDescent="0.25">
      <c r="A645" s="20"/>
      <c r="B645" s="21">
        <v>2020</v>
      </c>
      <c r="C645" s="22" t="s">
        <v>35</v>
      </c>
      <c r="D645" s="22">
        <v>4</v>
      </c>
      <c r="E645" s="250" t="s">
        <v>158</v>
      </c>
      <c r="F645" s="22" t="s">
        <v>72</v>
      </c>
      <c r="G645" s="21">
        <v>52.56</v>
      </c>
      <c r="H645" s="21">
        <v>52.56</v>
      </c>
      <c r="I645" s="22" t="s">
        <v>48</v>
      </c>
      <c r="J645" s="413" t="s">
        <v>49</v>
      </c>
      <c r="K645" s="240">
        <v>41347</v>
      </c>
      <c r="L645" s="226">
        <v>33718</v>
      </c>
      <c r="M645" s="15">
        <f t="shared" si="49"/>
        <v>10.425787098375746</v>
      </c>
      <c r="N645" s="240">
        <v>3788</v>
      </c>
      <c r="O645" s="16">
        <v>3524</v>
      </c>
      <c r="P645" s="411">
        <f t="shared" si="47"/>
        <v>8.1673519870560707</v>
      </c>
      <c r="Q645" s="412">
        <f t="shared" si="48"/>
        <v>0.10451390948454831</v>
      </c>
      <c r="R645" s="151">
        <v>15.1</v>
      </c>
      <c r="S645" s="152">
        <v>0.66</v>
      </c>
      <c r="T645" s="151">
        <v>73.7</v>
      </c>
      <c r="U645" s="21">
        <v>7.2</v>
      </c>
      <c r="V645" s="21">
        <v>6</v>
      </c>
      <c r="W645" s="21">
        <f t="shared" si="42"/>
        <v>43.2</v>
      </c>
    </row>
    <row r="646" spans="1:25" s="21" customFormat="1" x14ac:dyDescent="0.25">
      <c r="A646" s="20"/>
      <c r="B646" s="21">
        <v>2020</v>
      </c>
      <c r="C646" s="22" t="s">
        <v>37</v>
      </c>
      <c r="D646" s="22">
        <v>5</v>
      </c>
      <c r="E646" s="250" t="s">
        <v>158</v>
      </c>
      <c r="F646" s="22" t="s">
        <v>72</v>
      </c>
      <c r="G646" s="21">
        <v>52.56</v>
      </c>
      <c r="H646" s="21">
        <v>52.56</v>
      </c>
      <c r="I646" s="22" t="s">
        <v>48</v>
      </c>
      <c r="J646" s="413" t="s">
        <v>49</v>
      </c>
      <c r="K646" s="213">
        <v>57355</v>
      </c>
      <c r="L646" s="226">
        <v>16008</v>
      </c>
      <c r="M646" s="15">
        <f t="shared" si="49"/>
        <v>9.6808438762635696</v>
      </c>
      <c r="N646" s="213">
        <v>5491</v>
      </c>
      <c r="O646" s="16">
        <v>1703</v>
      </c>
      <c r="P646" s="411">
        <f t="shared" si="47"/>
        <v>7.4401466806626884</v>
      </c>
      <c r="Q646" s="412">
        <f t="shared" si="48"/>
        <v>0.10638430784607696</v>
      </c>
      <c r="R646" s="151">
        <v>21.1</v>
      </c>
      <c r="S646" s="152">
        <v>0.65300000000000002</v>
      </c>
      <c r="T646" s="151">
        <v>85.9</v>
      </c>
      <c r="U646" s="21">
        <v>8.9</v>
      </c>
      <c r="V646" s="21">
        <v>7</v>
      </c>
      <c r="W646" s="21">
        <f t="shared" si="42"/>
        <v>62.300000000000004</v>
      </c>
    </row>
    <row r="647" spans="1:25" s="21" customFormat="1" x14ac:dyDescent="0.25">
      <c r="A647" s="20"/>
      <c r="B647" s="21">
        <v>2020</v>
      </c>
      <c r="C647" s="22" t="s">
        <v>39</v>
      </c>
      <c r="D647" s="22">
        <v>6</v>
      </c>
      <c r="E647" s="250" t="s">
        <v>158</v>
      </c>
      <c r="F647" s="22" t="s">
        <v>72</v>
      </c>
      <c r="G647" s="21">
        <v>52.56</v>
      </c>
      <c r="H647" s="21">
        <v>52.56</v>
      </c>
      <c r="I647" s="22" t="s">
        <v>48</v>
      </c>
      <c r="J647" s="413" t="s">
        <v>49</v>
      </c>
      <c r="K647" s="240"/>
      <c r="L647" s="226"/>
      <c r="M647" s="15"/>
      <c r="N647" s="74"/>
      <c r="O647" s="16"/>
      <c r="P647" s="411"/>
      <c r="Q647" s="412"/>
      <c r="R647" s="151">
        <v>26.3</v>
      </c>
      <c r="S647" s="152">
        <v>0.67300000000000004</v>
      </c>
      <c r="T647" s="151">
        <v>89.4</v>
      </c>
      <c r="U647" s="21">
        <v>10.1</v>
      </c>
      <c r="V647" s="21">
        <v>8</v>
      </c>
      <c r="W647" s="21">
        <f t="shared" si="42"/>
        <v>80.8</v>
      </c>
    </row>
    <row r="648" spans="1:25" x14ac:dyDescent="0.25">
      <c r="A648" s="137">
        <v>-24</v>
      </c>
      <c r="B648" s="190">
        <v>2020</v>
      </c>
      <c r="C648" s="219" t="s">
        <v>32</v>
      </c>
      <c r="D648" s="219">
        <v>3</v>
      </c>
      <c r="E648" s="213" t="s">
        <v>159</v>
      </c>
      <c r="F648" s="22" t="s">
        <v>72</v>
      </c>
      <c r="G648" s="13">
        <v>45</v>
      </c>
      <c r="H648" s="13">
        <v>45</v>
      </c>
      <c r="I648" s="22" t="s">
        <v>48</v>
      </c>
      <c r="J648" s="413" t="s">
        <v>49</v>
      </c>
      <c r="K648" s="240">
        <v>629</v>
      </c>
      <c r="L648" s="226">
        <v>629</v>
      </c>
      <c r="M648" s="30">
        <f t="shared" si="49"/>
        <v>6.444131256700441</v>
      </c>
      <c r="N648" s="240">
        <v>12</v>
      </c>
      <c r="O648" s="31">
        <v>12</v>
      </c>
      <c r="P648" s="411">
        <f t="shared" si="47"/>
        <v>2.4849066497880004</v>
      </c>
      <c r="Q648" s="412">
        <f t="shared" si="48"/>
        <v>1.9077901430842606E-2</v>
      </c>
      <c r="R648" s="82">
        <v>5.2</v>
      </c>
      <c r="S648" s="83">
        <v>0.67700000000000005</v>
      </c>
      <c r="T648" s="84">
        <v>48</v>
      </c>
      <c r="U648" s="40">
        <v>7</v>
      </c>
      <c r="V648" s="40">
        <v>3</v>
      </c>
      <c r="W648" s="126">
        <f t="shared" si="42"/>
        <v>21</v>
      </c>
    </row>
    <row r="649" spans="1:25" x14ac:dyDescent="0.25">
      <c r="A649" s="137"/>
      <c r="B649" s="72">
        <v>2020</v>
      </c>
      <c r="C649" s="66" t="s">
        <v>35</v>
      </c>
      <c r="D649" s="66">
        <v>4</v>
      </c>
      <c r="E649" s="213" t="s">
        <v>159</v>
      </c>
      <c r="F649" s="22" t="s">
        <v>72</v>
      </c>
      <c r="G649" s="13">
        <v>45</v>
      </c>
      <c r="H649" s="13">
        <v>45</v>
      </c>
      <c r="I649" s="22" t="s">
        <v>48</v>
      </c>
      <c r="J649" s="413" t="s">
        <v>49</v>
      </c>
      <c r="K649" s="240">
        <v>5136</v>
      </c>
      <c r="L649" s="226">
        <v>4507</v>
      </c>
      <c r="M649" s="30">
        <f t="shared" si="49"/>
        <v>8.4133870226906478</v>
      </c>
      <c r="N649" s="240">
        <v>343</v>
      </c>
      <c r="O649" s="16">
        <v>331</v>
      </c>
      <c r="P649" s="411">
        <f t="shared" si="47"/>
        <v>5.8021183753770629</v>
      </c>
      <c r="Q649" s="412">
        <f t="shared" si="48"/>
        <v>7.3441313512314171E-2</v>
      </c>
      <c r="R649" s="82">
        <v>14.3</v>
      </c>
      <c r="S649" s="83">
        <v>0.60299999999999998</v>
      </c>
      <c r="T649" s="84">
        <v>67.599999999999994</v>
      </c>
      <c r="U649" s="40">
        <v>8.1</v>
      </c>
      <c r="V649" s="40">
        <v>5</v>
      </c>
      <c r="W649" s="126">
        <f t="shared" si="42"/>
        <v>40.5</v>
      </c>
    </row>
    <row r="650" spans="1:25" x14ac:dyDescent="0.25">
      <c r="A650" s="137"/>
      <c r="B650" s="72">
        <v>2020</v>
      </c>
      <c r="C650" s="66" t="s">
        <v>37</v>
      </c>
      <c r="D650" s="66">
        <v>5</v>
      </c>
      <c r="E650" s="213" t="s">
        <v>159</v>
      </c>
      <c r="F650" s="22" t="s">
        <v>72</v>
      </c>
      <c r="G650" s="13">
        <v>45</v>
      </c>
      <c r="H650" s="13">
        <v>45</v>
      </c>
      <c r="I650" s="22" t="s">
        <v>48</v>
      </c>
      <c r="J650" s="413" t="s">
        <v>49</v>
      </c>
      <c r="K650" s="210">
        <v>24860</v>
      </c>
      <c r="L650" s="226">
        <v>19724</v>
      </c>
      <c r="M650" s="30">
        <f t="shared" si="49"/>
        <v>9.8895914473440172</v>
      </c>
      <c r="N650" s="210">
        <v>1050</v>
      </c>
      <c r="O650" s="31">
        <v>707</v>
      </c>
      <c r="P650" s="411">
        <f t="shared" si="47"/>
        <v>6.5610306658965731</v>
      </c>
      <c r="Q650" s="412">
        <f t="shared" si="48"/>
        <v>3.5844656256337454E-2</v>
      </c>
      <c r="R650" s="82">
        <v>20.8</v>
      </c>
      <c r="S650" s="83">
        <v>0.60399999999999998</v>
      </c>
      <c r="T650" s="84">
        <v>85.3</v>
      </c>
      <c r="U650" s="40">
        <v>9.5</v>
      </c>
      <c r="V650" s="40">
        <v>7</v>
      </c>
      <c r="W650" s="126">
        <f t="shared" si="42"/>
        <v>66.5</v>
      </c>
    </row>
    <row r="651" spans="1:25" x14ac:dyDescent="0.25">
      <c r="A651" s="137"/>
      <c r="B651" s="72">
        <v>2020</v>
      </c>
      <c r="C651" s="66" t="s">
        <v>39</v>
      </c>
      <c r="D651" s="66">
        <v>6</v>
      </c>
      <c r="E651" s="213" t="s">
        <v>159</v>
      </c>
      <c r="F651" s="22" t="s">
        <v>72</v>
      </c>
      <c r="G651" s="13">
        <v>45</v>
      </c>
      <c r="H651" s="13">
        <v>45</v>
      </c>
      <c r="I651" s="22" t="s">
        <v>48</v>
      </c>
      <c r="J651" s="413" t="s">
        <v>49</v>
      </c>
      <c r="K651" s="240"/>
      <c r="L651" s="226"/>
      <c r="M651" s="30"/>
      <c r="N651" s="74"/>
      <c r="O651" s="31"/>
      <c r="P651" s="411"/>
      <c r="Q651" s="412"/>
      <c r="R651" s="82">
        <v>26</v>
      </c>
      <c r="S651" s="83">
        <v>0.63800000000000001</v>
      </c>
      <c r="T651" s="84">
        <v>108</v>
      </c>
      <c r="U651" s="40">
        <v>10.7</v>
      </c>
      <c r="V651" s="40">
        <v>8</v>
      </c>
      <c r="W651" s="126">
        <f t="shared" si="42"/>
        <v>85.6</v>
      </c>
    </row>
    <row r="652" spans="1:25" s="190" customFormat="1" x14ac:dyDescent="0.25">
      <c r="A652" s="137">
        <v>-25</v>
      </c>
      <c r="B652" s="190">
        <v>2020</v>
      </c>
      <c r="C652" s="186" t="s">
        <v>32</v>
      </c>
      <c r="D652" s="186">
        <v>3</v>
      </c>
      <c r="E652" s="209" t="s">
        <v>160</v>
      </c>
      <c r="F652" s="22" t="s">
        <v>72</v>
      </c>
      <c r="G652" s="190">
        <v>32.35</v>
      </c>
      <c r="H652" s="190">
        <v>32.35</v>
      </c>
      <c r="I652" s="22" t="s">
        <v>78</v>
      </c>
      <c r="J652" s="167" t="s">
        <v>61</v>
      </c>
      <c r="K652" s="240">
        <v>937</v>
      </c>
      <c r="L652" s="226">
        <v>937</v>
      </c>
      <c r="M652" s="30">
        <f t="shared" si="49"/>
        <v>6.842683282238422</v>
      </c>
      <c r="N652" s="240">
        <v>20</v>
      </c>
      <c r="O652" s="31">
        <v>20</v>
      </c>
      <c r="P652" s="411">
        <f t="shared" ref="P652:P715" si="50">LN(O652)</f>
        <v>2.9957322735539909</v>
      </c>
      <c r="Q652" s="412">
        <f t="shared" ref="Q652:Q715" si="51">O652/L652</f>
        <v>2.1344717182497332E-2</v>
      </c>
      <c r="R652" s="82">
        <v>20.3</v>
      </c>
      <c r="S652" s="211">
        <v>0.71099999999999997</v>
      </c>
      <c r="T652" s="212">
        <v>128</v>
      </c>
      <c r="U652" s="190">
        <v>7.2</v>
      </c>
      <c r="V652" s="190">
        <v>7</v>
      </c>
      <c r="W652" s="126">
        <f t="shared" si="42"/>
        <v>50.4</v>
      </c>
      <c r="Y652" s="38"/>
    </row>
    <row r="653" spans="1:25" s="190" customFormat="1" x14ac:dyDescent="0.25">
      <c r="A653" s="137"/>
      <c r="B653" s="72">
        <v>2020</v>
      </c>
      <c r="C653" s="66" t="s">
        <v>35</v>
      </c>
      <c r="D653" s="66">
        <v>4</v>
      </c>
      <c r="E653" s="209" t="s">
        <v>160</v>
      </c>
      <c r="F653" s="22" t="s">
        <v>72</v>
      </c>
      <c r="G653" s="190">
        <v>32.35</v>
      </c>
      <c r="H653" s="190">
        <v>32.35</v>
      </c>
      <c r="I653" s="22" t="s">
        <v>78</v>
      </c>
      <c r="J653" s="167" t="s">
        <v>61</v>
      </c>
      <c r="K653" s="240">
        <v>6815</v>
      </c>
      <c r="L653" s="226">
        <v>5878</v>
      </c>
      <c r="M653" s="30">
        <f t="shared" si="49"/>
        <v>8.6789718469788628</v>
      </c>
      <c r="N653" s="240">
        <v>261</v>
      </c>
      <c r="O653" s="16">
        <v>241</v>
      </c>
      <c r="P653" s="411">
        <f t="shared" si="50"/>
        <v>5.4847969334906548</v>
      </c>
      <c r="Q653" s="412">
        <f t="shared" si="51"/>
        <v>4.1000340251786324E-2</v>
      </c>
      <c r="R653" s="82">
        <v>24.4</v>
      </c>
      <c r="S653" s="211">
        <v>0.71499999999999997</v>
      </c>
      <c r="T653" s="212">
        <v>126</v>
      </c>
      <c r="U653" s="190">
        <v>8.4</v>
      </c>
      <c r="V653" s="190">
        <v>9</v>
      </c>
      <c r="W653" s="126">
        <f t="shared" si="42"/>
        <v>75.600000000000009</v>
      </c>
      <c r="Y653" s="38"/>
    </row>
    <row r="654" spans="1:25" s="190" customFormat="1" x14ac:dyDescent="0.25">
      <c r="A654" s="137"/>
      <c r="B654" s="72">
        <v>2020</v>
      </c>
      <c r="C654" s="66" t="s">
        <v>37</v>
      </c>
      <c r="D654" s="66">
        <v>5</v>
      </c>
      <c r="E654" s="209" t="s">
        <v>160</v>
      </c>
      <c r="F654" s="22" t="s">
        <v>72</v>
      </c>
      <c r="G654" s="190">
        <v>32.35</v>
      </c>
      <c r="H654" s="190">
        <v>32.35</v>
      </c>
      <c r="I654" s="22" t="s">
        <v>78</v>
      </c>
      <c r="J654" s="167" t="s">
        <v>61</v>
      </c>
      <c r="K654" s="213">
        <v>15501</v>
      </c>
      <c r="L654" s="226">
        <v>8686</v>
      </c>
      <c r="M654" s="30">
        <f t="shared" si="49"/>
        <v>9.0694678130947679</v>
      </c>
      <c r="N654" s="213">
        <v>734</v>
      </c>
      <c r="O654" s="31">
        <v>473</v>
      </c>
      <c r="P654" s="411">
        <f t="shared" si="50"/>
        <v>6.1590953884919326</v>
      </c>
      <c r="Q654" s="412">
        <f t="shared" si="51"/>
        <v>5.4455445544554455E-2</v>
      </c>
      <c r="R654" s="82">
        <v>28.4</v>
      </c>
      <c r="S654" s="211">
        <v>0.73799999999999999</v>
      </c>
      <c r="T654" s="212">
        <v>111.3</v>
      </c>
      <c r="U654" s="190">
        <v>8.9</v>
      </c>
      <c r="V654" s="190">
        <v>10</v>
      </c>
      <c r="W654" s="126">
        <f t="shared" si="42"/>
        <v>89</v>
      </c>
      <c r="Y654" s="38"/>
    </row>
    <row r="655" spans="1:25" s="190" customFormat="1" x14ac:dyDescent="0.25">
      <c r="A655" s="137"/>
      <c r="B655" s="72">
        <v>2020</v>
      </c>
      <c r="C655" s="66" t="s">
        <v>39</v>
      </c>
      <c r="D655" s="66">
        <v>6</v>
      </c>
      <c r="E655" s="209" t="s">
        <v>160</v>
      </c>
      <c r="F655" s="22" t="s">
        <v>72</v>
      </c>
      <c r="G655" s="190">
        <v>32.35</v>
      </c>
      <c r="H655" s="190">
        <v>32.35</v>
      </c>
      <c r="I655" s="22" t="s">
        <v>78</v>
      </c>
      <c r="J655" s="167" t="s">
        <v>61</v>
      </c>
      <c r="K655" s="240"/>
      <c r="L655" s="226"/>
      <c r="M655" s="30"/>
      <c r="N655" s="74"/>
      <c r="O655" s="31"/>
      <c r="P655" s="411"/>
      <c r="Q655" s="412"/>
      <c r="R655" s="82">
        <v>31.9</v>
      </c>
      <c r="S655" s="211">
        <v>0.73599999999999999</v>
      </c>
      <c r="T655" s="212">
        <v>104.6</v>
      </c>
      <c r="U655" s="190">
        <v>10</v>
      </c>
      <c r="V655" s="190">
        <v>10</v>
      </c>
      <c r="W655" s="126">
        <f t="shared" si="42"/>
        <v>100</v>
      </c>
      <c r="Y655" s="38"/>
    </row>
    <row r="656" spans="1:25" s="38" customFormat="1" x14ac:dyDescent="0.25">
      <c r="A656" s="41">
        <v>-26</v>
      </c>
      <c r="B656" s="38">
        <v>2020</v>
      </c>
      <c r="C656" s="42" t="s">
        <v>32</v>
      </c>
      <c r="D656" s="42">
        <v>3</v>
      </c>
      <c r="E656" s="226" t="s">
        <v>161</v>
      </c>
      <c r="F656" s="22" t="s">
        <v>72</v>
      </c>
      <c r="G656" s="38">
        <v>39</v>
      </c>
      <c r="H656" s="38">
        <v>39</v>
      </c>
      <c r="I656" s="22" t="s">
        <v>78</v>
      </c>
      <c r="J656" s="167" t="s">
        <v>61</v>
      </c>
      <c r="K656" s="240">
        <v>1350</v>
      </c>
      <c r="L656" s="226">
        <v>1351</v>
      </c>
      <c r="M656" s="43">
        <f t="shared" si="49"/>
        <v>7.2086003379601991</v>
      </c>
      <c r="N656" s="240">
        <v>15</v>
      </c>
      <c r="O656" s="44">
        <v>15</v>
      </c>
      <c r="P656" s="411">
        <f t="shared" si="50"/>
        <v>2.7080502011022101</v>
      </c>
      <c r="Q656" s="412">
        <f t="shared" si="51"/>
        <v>1.1102886750555145E-2</v>
      </c>
      <c r="R656" s="109">
        <v>12.9</v>
      </c>
      <c r="S656" s="110">
        <v>0.67300000000000004</v>
      </c>
      <c r="T656" s="109">
        <v>73.900000000000006</v>
      </c>
      <c r="U656" s="38">
        <v>6.2</v>
      </c>
      <c r="V656" s="38">
        <v>5</v>
      </c>
      <c r="W656" s="38">
        <f t="shared" si="42"/>
        <v>31</v>
      </c>
    </row>
    <row r="657" spans="1:25" s="38" customFormat="1" x14ac:dyDescent="0.25">
      <c r="A657" s="41"/>
      <c r="B657" s="38">
        <v>2020</v>
      </c>
      <c r="C657" s="42" t="s">
        <v>35</v>
      </c>
      <c r="D657" s="42">
        <v>4</v>
      </c>
      <c r="E657" s="226" t="s">
        <v>161</v>
      </c>
      <c r="F657" s="22" t="s">
        <v>72</v>
      </c>
      <c r="G657" s="38">
        <v>39</v>
      </c>
      <c r="H657" s="38">
        <v>39</v>
      </c>
      <c r="I657" s="22" t="s">
        <v>78</v>
      </c>
      <c r="J657" s="167" t="s">
        <v>61</v>
      </c>
      <c r="K657" s="240">
        <v>7713</v>
      </c>
      <c r="L657" s="226">
        <v>6362</v>
      </c>
      <c r="M657" s="43">
        <f t="shared" si="49"/>
        <v>8.7580980723090889</v>
      </c>
      <c r="N657" s="240">
        <v>341</v>
      </c>
      <c r="O657" s="44">
        <v>326</v>
      </c>
      <c r="P657" s="411">
        <f t="shared" si="50"/>
        <v>5.7868973813667077</v>
      </c>
      <c r="Q657" s="412">
        <f t="shared" si="51"/>
        <v>5.1241747878025781E-2</v>
      </c>
      <c r="R657" s="109">
        <v>18.899999999999999</v>
      </c>
      <c r="S657" s="110">
        <v>0.63900000000000001</v>
      </c>
      <c r="T657" s="109">
        <v>114</v>
      </c>
      <c r="U657" s="38">
        <v>7.6</v>
      </c>
      <c r="V657" s="38">
        <v>7</v>
      </c>
      <c r="W657" s="38">
        <f t="shared" si="42"/>
        <v>53.199999999999996</v>
      </c>
    </row>
    <row r="658" spans="1:25" s="38" customFormat="1" x14ac:dyDescent="0.25">
      <c r="A658" s="41"/>
      <c r="B658" s="38">
        <v>2020</v>
      </c>
      <c r="C658" s="42" t="s">
        <v>37</v>
      </c>
      <c r="D658" s="42">
        <v>5</v>
      </c>
      <c r="E658" s="226" t="s">
        <v>161</v>
      </c>
      <c r="F658" s="22" t="s">
        <v>72</v>
      </c>
      <c r="G658" s="38">
        <v>39</v>
      </c>
      <c r="H658" s="38">
        <v>39</v>
      </c>
      <c r="I658" s="22" t="s">
        <v>78</v>
      </c>
      <c r="J658" s="167" t="s">
        <v>61</v>
      </c>
      <c r="K658" s="210">
        <v>13297</v>
      </c>
      <c r="L658" s="226">
        <v>5584</v>
      </c>
      <c r="M658" s="43">
        <f t="shared" si="49"/>
        <v>8.6276606444422086</v>
      </c>
      <c r="N658" s="210">
        <v>784</v>
      </c>
      <c r="O658" s="44">
        <v>443</v>
      </c>
      <c r="P658" s="411">
        <f t="shared" si="50"/>
        <v>6.0935697700451357</v>
      </c>
      <c r="Q658" s="412">
        <f t="shared" si="51"/>
        <v>7.9333810888252143E-2</v>
      </c>
      <c r="R658" s="109">
        <v>23.6</v>
      </c>
      <c r="S658" s="110">
        <v>0.70899999999999996</v>
      </c>
      <c r="T658" s="109">
        <v>126.5</v>
      </c>
      <c r="U658" s="38">
        <v>8.5</v>
      </c>
      <c r="V658" s="38">
        <v>8</v>
      </c>
      <c r="W658" s="38">
        <f t="shared" si="42"/>
        <v>68</v>
      </c>
    </row>
    <row r="659" spans="1:25" s="38" customFormat="1" x14ac:dyDescent="0.25">
      <c r="A659" s="41"/>
      <c r="B659" s="38">
        <v>2020</v>
      </c>
      <c r="C659" s="42" t="s">
        <v>39</v>
      </c>
      <c r="D659" s="42">
        <v>6</v>
      </c>
      <c r="E659" s="226" t="s">
        <v>161</v>
      </c>
      <c r="F659" s="22" t="s">
        <v>72</v>
      </c>
      <c r="G659" s="38">
        <v>39</v>
      </c>
      <c r="H659" s="38">
        <v>39</v>
      </c>
      <c r="I659" s="22" t="s">
        <v>78</v>
      </c>
      <c r="J659" s="167" t="s">
        <v>61</v>
      </c>
      <c r="K659" s="240"/>
      <c r="L659" s="226"/>
      <c r="M659" s="43"/>
      <c r="N659" s="74"/>
      <c r="O659" s="44"/>
      <c r="P659" s="411"/>
      <c r="Q659" s="412"/>
      <c r="R659" s="109">
        <v>28.3</v>
      </c>
      <c r="S659" s="110">
        <v>0.71299999999999997</v>
      </c>
      <c r="T659" s="109">
        <v>113.5</v>
      </c>
      <c r="U659" s="38">
        <v>9.8000000000000007</v>
      </c>
      <c r="V659" s="38">
        <v>9</v>
      </c>
      <c r="W659" s="38">
        <f t="shared" si="42"/>
        <v>88.2</v>
      </c>
    </row>
    <row r="660" spans="1:25" s="103" customFormat="1" x14ac:dyDescent="0.25">
      <c r="A660" s="96">
        <v>-27</v>
      </c>
      <c r="B660" s="103">
        <v>2020</v>
      </c>
      <c r="C660" s="97" t="s">
        <v>32</v>
      </c>
      <c r="D660" s="97">
        <v>3</v>
      </c>
      <c r="E660" s="206" t="s">
        <v>162</v>
      </c>
      <c r="F660" s="22" t="s">
        <v>72</v>
      </c>
      <c r="G660" s="103">
        <v>46.7</v>
      </c>
      <c r="H660" s="103">
        <v>46.7</v>
      </c>
      <c r="I660" s="22" t="s">
        <v>48</v>
      </c>
      <c r="J660" s="413" t="s">
        <v>49</v>
      </c>
      <c r="K660" s="240">
        <v>198</v>
      </c>
      <c r="L660" s="226">
        <v>198</v>
      </c>
      <c r="M660" s="98">
        <f t="shared" si="49"/>
        <v>5.2882670306945352</v>
      </c>
      <c r="N660" s="240">
        <v>5</v>
      </c>
      <c r="O660" s="99">
        <v>5</v>
      </c>
      <c r="P660" s="411">
        <f t="shared" si="50"/>
        <v>1.6094379124341003</v>
      </c>
      <c r="Q660" s="412">
        <f t="shared" si="51"/>
        <v>2.5252525252525252E-2</v>
      </c>
      <c r="R660" s="107">
        <v>9.1999999999999993</v>
      </c>
      <c r="S660" s="108">
        <v>0.58199999999999996</v>
      </c>
      <c r="T660" s="107">
        <v>26.9</v>
      </c>
      <c r="U660" s="103">
        <v>7.6</v>
      </c>
      <c r="V660" s="103">
        <v>3</v>
      </c>
      <c r="W660" s="103">
        <f t="shared" si="42"/>
        <v>22.799999999999997</v>
      </c>
    </row>
    <row r="661" spans="1:25" s="103" customFormat="1" x14ac:dyDescent="0.25">
      <c r="A661" s="96"/>
      <c r="B661" s="103">
        <v>2020</v>
      </c>
      <c r="C661" s="97" t="s">
        <v>35</v>
      </c>
      <c r="D661" s="97">
        <v>4</v>
      </c>
      <c r="E661" s="206" t="s">
        <v>162</v>
      </c>
      <c r="F661" s="22" t="s">
        <v>72</v>
      </c>
      <c r="G661" s="103">
        <v>46.7</v>
      </c>
      <c r="H661" s="103">
        <v>46.7</v>
      </c>
      <c r="I661" s="22" t="s">
        <v>48</v>
      </c>
      <c r="J661" s="413" t="s">
        <v>49</v>
      </c>
      <c r="K661" s="240">
        <v>453</v>
      </c>
      <c r="L661" s="226">
        <v>255</v>
      </c>
      <c r="M661" s="98">
        <f t="shared" si="49"/>
        <v>5.5412635451584258</v>
      </c>
      <c r="N661" s="240">
        <v>16</v>
      </c>
      <c r="O661" s="99">
        <v>11</v>
      </c>
      <c r="P661" s="411">
        <f t="shared" si="50"/>
        <v>2.3978952727983707</v>
      </c>
      <c r="Q661" s="412">
        <f t="shared" si="51"/>
        <v>4.3137254901960784E-2</v>
      </c>
      <c r="R661" s="107">
        <v>14.2</v>
      </c>
      <c r="S661" s="108">
        <v>0.53800000000000003</v>
      </c>
      <c r="T661" s="107">
        <v>42.2</v>
      </c>
      <c r="U661" s="103">
        <v>8.5</v>
      </c>
      <c r="V661" s="103">
        <v>5</v>
      </c>
      <c r="W661" s="103">
        <f t="shared" si="42"/>
        <v>42.5</v>
      </c>
    </row>
    <row r="662" spans="1:25" s="103" customFormat="1" x14ac:dyDescent="0.25">
      <c r="A662" s="96"/>
      <c r="B662" s="103">
        <v>2020</v>
      </c>
      <c r="C662" s="97" t="s">
        <v>37</v>
      </c>
      <c r="D662" s="97">
        <v>5</v>
      </c>
      <c r="E662" s="206" t="s">
        <v>162</v>
      </c>
      <c r="F662" s="22" t="s">
        <v>72</v>
      </c>
      <c r="G662" s="103">
        <v>46.7</v>
      </c>
      <c r="H662" s="103">
        <v>46.7</v>
      </c>
      <c r="I662" s="22" t="s">
        <v>48</v>
      </c>
      <c r="J662" s="413" t="s">
        <v>49</v>
      </c>
      <c r="K662" s="213">
        <v>515</v>
      </c>
      <c r="L662" s="226">
        <v>62</v>
      </c>
      <c r="M662" s="98">
        <f t="shared" si="49"/>
        <v>4.1271343850450917</v>
      </c>
      <c r="N662" s="213">
        <v>17</v>
      </c>
      <c r="O662" s="99">
        <v>1</v>
      </c>
      <c r="P662" s="411">
        <f t="shared" si="50"/>
        <v>0</v>
      </c>
      <c r="Q662" s="412">
        <f t="shared" si="51"/>
        <v>1.6129032258064516E-2</v>
      </c>
      <c r="R662" s="107">
        <v>19.7</v>
      </c>
      <c r="S662" s="108">
        <v>0.54900000000000004</v>
      </c>
      <c r="T662" s="107">
        <v>55.4</v>
      </c>
      <c r="U662" s="103">
        <v>9.1</v>
      </c>
      <c r="V662" s="103">
        <v>7</v>
      </c>
      <c r="W662" s="103">
        <f t="shared" si="42"/>
        <v>63.699999999999996</v>
      </c>
    </row>
    <row r="663" spans="1:25" s="103" customFormat="1" x14ac:dyDescent="0.25">
      <c r="A663" s="96"/>
      <c r="B663" s="103">
        <v>2020</v>
      </c>
      <c r="C663" s="97" t="s">
        <v>39</v>
      </c>
      <c r="D663" s="97">
        <v>6</v>
      </c>
      <c r="E663" s="206" t="s">
        <v>162</v>
      </c>
      <c r="F663" s="22" t="s">
        <v>72</v>
      </c>
      <c r="G663" s="103">
        <v>46.7</v>
      </c>
      <c r="H663" s="103">
        <v>46.7</v>
      </c>
      <c r="I663" s="22" t="s">
        <v>48</v>
      </c>
      <c r="J663" s="413" t="s">
        <v>49</v>
      </c>
      <c r="K663" s="240"/>
      <c r="L663" s="226"/>
      <c r="M663" s="98"/>
      <c r="N663" s="74"/>
      <c r="O663" s="99"/>
      <c r="P663" s="411"/>
      <c r="Q663" s="412"/>
      <c r="R663" s="107">
        <v>25.1</v>
      </c>
      <c r="S663" s="108">
        <v>0.53300000000000003</v>
      </c>
      <c r="T663" s="107">
        <v>53.8</v>
      </c>
      <c r="U663" s="103">
        <v>10.199999999999999</v>
      </c>
      <c r="V663" s="103">
        <v>8</v>
      </c>
      <c r="W663" s="103">
        <f t="shared" si="42"/>
        <v>81.599999999999994</v>
      </c>
    </row>
    <row r="664" spans="1:25" s="230" customFormat="1" x14ac:dyDescent="0.25">
      <c r="A664" s="137">
        <v>-28</v>
      </c>
      <c r="B664" s="230">
        <v>2020</v>
      </c>
      <c r="C664" s="231" t="s">
        <v>104</v>
      </c>
      <c r="D664" s="231">
        <v>2</v>
      </c>
      <c r="E664" s="232" t="s">
        <v>163</v>
      </c>
      <c r="F664" s="22" t="s">
        <v>72</v>
      </c>
      <c r="G664" s="230">
        <v>40.92</v>
      </c>
      <c r="H664" s="230">
        <v>40.92</v>
      </c>
      <c r="I664" s="22" t="s">
        <v>48</v>
      </c>
      <c r="J664" s="413" t="s">
        <v>49</v>
      </c>
      <c r="K664" s="36">
        <v>13</v>
      </c>
      <c r="L664" s="38">
        <v>13</v>
      </c>
      <c r="M664" s="30">
        <f t="shared" si="49"/>
        <v>2.5649493574615367</v>
      </c>
      <c r="N664" s="74">
        <v>0</v>
      </c>
      <c r="O664" s="31">
        <v>0</v>
      </c>
      <c r="P664" s="411"/>
      <c r="Q664" s="412">
        <f t="shared" si="51"/>
        <v>0</v>
      </c>
      <c r="R664" s="82">
        <v>4.5</v>
      </c>
      <c r="S664" s="233">
        <v>0.72499999999999998</v>
      </c>
      <c r="T664" s="234">
        <v>72.5</v>
      </c>
      <c r="U664" s="230">
        <v>6</v>
      </c>
      <c r="V664" s="230">
        <v>3</v>
      </c>
      <c r="W664" s="126">
        <f t="shared" si="42"/>
        <v>18</v>
      </c>
      <c r="Y664" s="38"/>
    </row>
    <row r="665" spans="1:25" s="230" customFormat="1" x14ac:dyDescent="0.25">
      <c r="A665" s="251"/>
      <c r="B665" s="230">
        <v>2020</v>
      </c>
      <c r="C665" s="231" t="s">
        <v>32</v>
      </c>
      <c r="D665" s="231">
        <v>3</v>
      </c>
      <c r="E665" s="232" t="s">
        <v>163</v>
      </c>
      <c r="F665" s="22" t="s">
        <v>72</v>
      </c>
      <c r="G665" s="230">
        <v>40.92</v>
      </c>
      <c r="H665" s="230">
        <v>40.92</v>
      </c>
      <c r="I665" s="22" t="s">
        <v>48</v>
      </c>
      <c r="J665" s="413" t="s">
        <v>49</v>
      </c>
      <c r="K665" s="240">
        <v>193</v>
      </c>
      <c r="L665" s="38">
        <v>180</v>
      </c>
      <c r="M665" s="30">
        <f t="shared" si="49"/>
        <v>5.1929568508902104</v>
      </c>
      <c r="N665" s="240">
        <v>4</v>
      </c>
      <c r="O665" s="31">
        <v>4</v>
      </c>
      <c r="P665" s="411">
        <f t="shared" si="50"/>
        <v>1.3862943611198906</v>
      </c>
      <c r="Q665" s="412">
        <f t="shared" si="51"/>
        <v>2.2222222222222223E-2</v>
      </c>
      <c r="R665" s="82">
        <v>11.3</v>
      </c>
      <c r="S665" s="233">
        <v>0.69099999999999995</v>
      </c>
      <c r="T665" s="234">
        <v>69.099999999999994</v>
      </c>
      <c r="U665" s="230">
        <v>6.8</v>
      </c>
      <c r="V665" s="230">
        <v>4</v>
      </c>
      <c r="W665" s="126">
        <f t="shared" si="42"/>
        <v>27.2</v>
      </c>
      <c r="Y665" s="38"/>
    </row>
    <row r="666" spans="1:25" s="230" customFormat="1" x14ac:dyDescent="0.25">
      <c r="A666" s="251"/>
      <c r="B666" s="72">
        <v>2020</v>
      </c>
      <c r="C666" s="66" t="s">
        <v>35</v>
      </c>
      <c r="D666" s="66">
        <v>4</v>
      </c>
      <c r="E666" s="232" t="s">
        <v>163</v>
      </c>
      <c r="F666" s="22" t="s">
        <v>72</v>
      </c>
      <c r="G666" s="230">
        <v>40.92</v>
      </c>
      <c r="H666" s="230">
        <v>40.92</v>
      </c>
      <c r="I666" s="22" t="s">
        <v>48</v>
      </c>
      <c r="J666" s="413" t="s">
        <v>49</v>
      </c>
      <c r="K666" s="240">
        <v>4332</v>
      </c>
      <c r="L666" s="38">
        <v>4139</v>
      </c>
      <c r="M666" s="30">
        <f t="shared" si="49"/>
        <v>8.3282094917487317</v>
      </c>
      <c r="N666" s="240">
        <v>71</v>
      </c>
      <c r="O666" s="16">
        <v>67</v>
      </c>
      <c r="P666" s="411">
        <f t="shared" si="50"/>
        <v>4.2046926193909657</v>
      </c>
      <c r="Q666" s="412">
        <f t="shared" si="51"/>
        <v>1.6187484899734237E-2</v>
      </c>
      <c r="R666" s="82">
        <v>17.899999999999999</v>
      </c>
      <c r="S666" s="233">
        <v>0.63600000000000001</v>
      </c>
      <c r="T666" s="234">
        <v>63.6</v>
      </c>
      <c r="U666" s="230">
        <v>13.3</v>
      </c>
      <c r="V666" s="230">
        <v>6</v>
      </c>
      <c r="W666" s="126">
        <f t="shared" si="42"/>
        <v>79.800000000000011</v>
      </c>
      <c r="Y666" s="38"/>
    </row>
    <row r="667" spans="1:25" s="230" customFormat="1" x14ac:dyDescent="0.25">
      <c r="A667" s="251"/>
      <c r="B667" s="72">
        <v>2020</v>
      </c>
      <c r="C667" s="66" t="s">
        <v>37</v>
      </c>
      <c r="D667" s="66">
        <v>5</v>
      </c>
      <c r="E667" s="232" t="s">
        <v>163</v>
      </c>
      <c r="F667" s="22" t="s">
        <v>72</v>
      </c>
      <c r="G667" s="230">
        <v>40.92</v>
      </c>
      <c r="H667" s="230">
        <v>40.92</v>
      </c>
      <c r="I667" s="22" t="s">
        <v>48</v>
      </c>
      <c r="J667" s="413" t="s">
        <v>49</v>
      </c>
      <c r="K667" s="210">
        <v>14101</v>
      </c>
      <c r="L667" s="38">
        <v>9769</v>
      </c>
      <c r="M667" s="30">
        <f t="shared" si="49"/>
        <v>9.186969385652942</v>
      </c>
      <c r="N667" s="210">
        <v>178</v>
      </c>
      <c r="O667" s="31">
        <v>107</v>
      </c>
      <c r="P667" s="411">
        <f t="shared" si="50"/>
        <v>4.6728288344619058</v>
      </c>
      <c r="Q667" s="412">
        <f t="shared" si="51"/>
        <v>1.0953014638141058E-2</v>
      </c>
      <c r="R667" s="82">
        <v>23.4</v>
      </c>
      <c r="S667" s="233">
        <v>0.66900000000000004</v>
      </c>
      <c r="T667" s="234">
        <v>66.900000000000006</v>
      </c>
      <c r="U667" s="230">
        <v>14.5</v>
      </c>
      <c r="V667" s="230">
        <v>8</v>
      </c>
      <c r="W667" s="126">
        <f t="shared" si="42"/>
        <v>116</v>
      </c>
      <c r="Y667" s="38"/>
    </row>
    <row r="668" spans="1:25" s="230" customFormat="1" x14ac:dyDescent="0.25">
      <c r="A668" s="251"/>
      <c r="B668" s="72">
        <v>2020</v>
      </c>
      <c r="C668" s="66" t="s">
        <v>39</v>
      </c>
      <c r="D668" s="66">
        <v>6</v>
      </c>
      <c r="E668" s="232" t="s">
        <v>163</v>
      </c>
      <c r="F668" s="22" t="s">
        <v>72</v>
      </c>
      <c r="G668" s="230">
        <v>40.92</v>
      </c>
      <c r="H668" s="230">
        <v>40.92</v>
      </c>
      <c r="I668" s="22" t="s">
        <v>48</v>
      </c>
      <c r="J668" s="413" t="s">
        <v>49</v>
      </c>
      <c r="K668" s="36"/>
      <c r="L668" s="38"/>
      <c r="M668" s="30"/>
      <c r="N668" s="74"/>
      <c r="O668" s="31"/>
      <c r="P668" s="411"/>
      <c r="Q668" s="412"/>
      <c r="R668" s="82">
        <v>29</v>
      </c>
      <c r="S668" s="233">
        <v>0.65200000000000002</v>
      </c>
      <c r="T668" s="234">
        <v>65.2</v>
      </c>
      <c r="U668" s="230">
        <v>15.1</v>
      </c>
      <c r="V668" s="230">
        <v>9</v>
      </c>
      <c r="W668" s="126">
        <f t="shared" si="42"/>
        <v>135.9</v>
      </c>
      <c r="Y668" s="38"/>
    </row>
    <row r="669" spans="1:25" s="190" customFormat="1" x14ac:dyDescent="0.25">
      <c r="A669" s="137">
        <v>-29</v>
      </c>
      <c r="B669" s="190">
        <v>2020</v>
      </c>
      <c r="C669" s="186" t="s">
        <v>32</v>
      </c>
      <c r="D669" s="186">
        <v>3</v>
      </c>
      <c r="E669" s="209" t="s">
        <v>164</v>
      </c>
      <c r="F669" s="22" t="s">
        <v>72</v>
      </c>
      <c r="G669" s="190">
        <v>35.53</v>
      </c>
      <c r="H669" s="190">
        <v>35.53</v>
      </c>
      <c r="I669" s="22" t="s">
        <v>78</v>
      </c>
      <c r="J669" s="180" t="s">
        <v>136</v>
      </c>
      <c r="K669" s="240">
        <v>1113</v>
      </c>
      <c r="L669" s="226">
        <v>1113</v>
      </c>
      <c r="M669" s="30">
        <f t="shared" si="49"/>
        <v>7.014814351275545</v>
      </c>
      <c r="N669" s="240">
        <v>26</v>
      </c>
      <c r="O669" s="31">
        <v>26</v>
      </c>
      <c r="P669" s="411">
        <f t="shared" si="50"/>
        <v>3.2580965380214821</v>
      </c>
      <c r="Q669" s="412">
        <f t="shared" si="51"/>
        <v>2.3360287511230909E-2</v>
      </c>
      <c r="R669" s="82">
        <v>21.3</v>
      </c>
      <c r="S669" s="211">
        <v>0.33100000000000002</v>
      </c>
      <c r="T669" s="212">
        <v>11.2</v>
      </c>
      <c r="U669" s="190">
        <v>10.1</v>
      </c>
      <c r="V669" s="190">
        <v>6</v>
      </c>
      <c r="W669" s="126">
        <f t="shared" si="42"/>
        <v>60.599999999999994</v>
      </c>
    </row>
    <row r="670" spans="1:25" s="190" customFormat="1" x14ac:dyDescent="0.25">
      <c r="A670" s="137"/>
      <c r="B670" s="72">
        <v>2020</v>
      </c>
      <c r="C670" s="66" t="s">
        <v>35</v>
      </c>
      <c r="D670" s="66">
        <v>4</v>
      </c>
      <c r="E670" s="209" t="s">
        <v>164</v>
      </c>
      <c r="F670" s="22" t="s">
        <v>72</v>
      </c>
      <c r="G670" s="190">
        <v>35.53</v>
      </c>
      <c r="H670" s="190">
        <v>35.53</v>
      </c>
      <c r="I670" s="22" t="s">
        <v>78</v>
      </c>
      <c r="J670" s="180" t="s">
        <v>136</v>
      </c>
      <c r="K670" s="240">
        <v>5053</v>
      </c>
      <c r="L670" s="226">
        <v>3940</v>
      </c>
      <c r="M670" s="30">
        <f t="shared" si="49"/>
        <v>8.2789360022919798</v>
      </c>
      <c r="N670" s="240">
        <v>243</v>
      </c>
      <c r="O670" s="16">
        <v>217</v>
      </c>
      <c r="P670" s="411">
        <f t="shared" si="50"/>
        <v>5.3798973535404597</v>
      </c>
      <c r="Q670" s="412">
        <f t="shared" si="51"/>
        <v>5.5076142131979693E-2</v>
      </c>
      <c r="R670" s="82">
        <v>25.7</v>
      </c>
      <c r="S670" s="211">
        <v>0.25</v>
      </c>
      <c r="T670" s="212">
        <v>3.8</v>
      </c>
      <c r="U670" s="190">
        <v>11.5</v>
      </c>
      <c r="V670" s="190">
        <v>8</v>
      </c>
      <c r="W670" s="126">
        <f t="shared" si="42"/>
        <v>92</v>
      </c>
    </row>
    <row r="671" spans="1:25" s="190" customFormat="1" x14ac:dyDescent="0.25">
      <c r="A671" s="137"/>
      <c r="B671" s="72">
        <v>2020</v>
      </c>
      <c r="C671" s="66" t="s">
        <v>37</v>
      </c>
      <c r="D671" s="66">
        <v>5</v>
      </c>
      <c r="E671" s="209" t="s">
        <v>164</v>
      </c>
      <c r="F671" s="22" t="s">
        <v>72</v>
      </c>
      <c r="G671" s="190">
        <v>35.53</v>
      </c>
      <c r="H671" s="190">
        <v>35.53</v>
      </c>
      <c r="I671" s="22" t="s">
        <v>78</v>
      </c>
      <c r="J671" s="180" t="s">
        <v>136</v>
      </c>
      <c r="K671" s="213">
        <v>8628</v>
      </c>
      <c r="L671" s="226">
        <v>3575</v>
      </c>
      <c r="M671" s="30">
        <f t="shared" si="49"/>
        <v>8.181720455128108</v>
      </c>
      <c r="N671" s="213">
        <v>421</v>
      </c>
      <c r="O671" s="31">
        <v>178</v>
      </c>
      <c r="P671" s="411">
        <f t="shared" si="50"/>
        <v>5.181783550292085</v>
      </c>
      <c r="Q671" s="412">
        <f t="shared" si="51"/>
        <v>4.9790209790209788E-2</v>
      </c>
      <c r="R671" s="82">
        <v>31.6</v>
      </c>
      <c r="S671" s="211">
        <v>0.21299999999999999</v>
      </c>
      <c r="T671" s="212">
        <v>3</v>
      </c>
      <c r="U671" s="190">
        <v>12.5</v>
      </c>
      <c r="V671" s="190">
        <v>9</v>
      </c>
      <c r="W671" s="126">
        <f t="shared" si="42"/>
        <v>112.5</v>
      </c>
    </row>
    <row r="672" spans="1:25" s="190" customFormat="1" x14ac:dyDescent="0.25">
      <c r="A672" s="137"/>
      <c r="B672" s="72">
        <v>2020</v>
      </c>
      <c r="C672" s="66" t="s">
        <v>39</v>
      </c>
      <c r="D672" s="66">
        <v>6</v>
      </c>
      <c r="E672" s="209" t="s">
        <v>164</v>
      </c>
      <c r="F672" s="22" t="s">
        <v>72</v>
      </c>
      <c r="G672" s="190">
        <v>35.53</v>
      </c>
      <c r="H672" s="190">
        <v>35.53</v>
      </c>
      <c r="I672" s="22" t="s">
        <v>78</v>
      </c>
      <c r="J672" s="180" t="s">
        <v>136</v>
      </c>
      <c r="K672" s="240"/>
      <c r="L672" s="226"/>
      <c r="M672" s="30"/>
      <c r="N672" s="74"/>
      <c r="O672" s="31"/>
      <c r="P672" s="411"/>
      <c r="Q672" s="412"/>
      <c r="R672" s="82">
        <v>37.1</v>
      </c>
      <c r="S672" s="211">
        <v>0.16500000000000001</v>
      </c>
      <c r="T672" s="212">
        <v>1.8</v>
      </c>
      <c r="U672" s="190">
        <v>13.4</v>
      </c>
      <c r="V672" s="190">
        <v>10</v>
      </c>
      <c r="W672" s="126">
        <f t="shared" si="42"/>
        <v>134</v>
      </c>
    </row>
    <row r="673" spans="1:23" s="103" customFormat="1" x14ac:dyDescent="0.25">
      <c r="A673" s="96">
        <v>-30</v>
      </c>
      <c r="B673" s="103">
        <v>2020</v>
      </c>
      <c r="C673" s="97" t="s">
        <v>32</v>
      </c>
      <c r="D673" s="97">
        <v>3</v>
      </c>
      <c r="E673" s="206" t="s">
        <v>165</v>
      </c>
      <c r="F673" s="22" t="s">
        <v>72</v>
      </c>
      <c r="G673" s="103">
        <v>43.2</v>
      </c>
      <c r="H673" s="103">
        <v>43.2</v>
      </c>
      <c r="I673" s="103" t="s">
        <v>48</v>
      </c>
      <c r="J673" s="419" t="s">
        <v>166</v>
      </c>
      <c r="K673" s="240">
        <v>367</v>
      </c>
      <c r="L673" s="226">
        <v>367</v>
      </c>
      <c r="M673" s="98">
        <f t="shared" si="49"/>
        <v>5.9053618480545707</v>
      </c>
      <c r="N673" s="240">
        <v>3</v>
      </c>
      <c r="O673" s="99">
        <v>3</v>
      </c>
      <c r="P673" s="411">
        <f t="shared" si="50"/>
        <v>1.0986122886681098</v>
      </c>
      <c r="Q673" s="412">
        <f t="shared" si="51"/>
        <v>8.1743869209809257E-3</v>
      </c>
      <c r="R673" s="107">
        <v>6.6</v>
      </c>
      <c r="S673" s="108">
        <v>0.64800000000000002</v>
      </c>
      <c r="T673" s="107">
        <v>83.1</v>
      </c>
      <c r="U673" s="103">
        <v>6.8</v>
      </c>
      <c r="V673" s="103">
        <v>4</v>
      </c>
      <c r="W673" s="103">
        <f t="shared" si="42"/>
        <v>27.2</v>
      </c>
    </row>
    <row r="674" spans="1:23" s="103" customFormat="1" x14ac:dyDescent="0.25">
      <c r="A674" s="96"/>
      <c r="B674" s="103">
        <v>2020</v>
      </c>
      <c r="C674" s="97" t="s">
        <v>35</v>
      </c>
      <c r="D674" s="97">
        <v>4</v>
      </c>
      <c r="E674" s="206" t="s">
        <v>165</v>
      </c>
      <c r="F674" s="22" t="s">
        <v>72</v>
      </c>
      <c r="G674" s="103">
        <v>43.2</v>
      </c>
      <c r="H674" s="103">
        <v>43.2</v>
      </c>
      <c r="I674" s="103" t="s">
        <v>48</v>
      </c>
      <c r="J674" s="419" t="s">
        <v>166</v>
      </c>
      <c r="K674" s="240">
        <v>2146</v>
      </c>
      <c r="L674" s="226">
        <v>1779</v>
      </c>
      <c r="M674" s="98">
        <f t="shared" si="49"/>
        <v>7.4838066876658349</v>
      </c>
      <c r="N674" s="240">
        <v>72</v>
      </c>
      <c r="O674" s="99">
        <v>69</v>
      </c>
      <c r="P674" s="411">
        <f t="shared" si="50"/>
        <v>4.2341065045972597</v>
      </c>
      <c r="Q674" s="412">
        <f t="shared" si="51"/>
        <v>3.87858347386172E-2</v>
      </c>
      <c r="R674" s="107">
        <v>14.1</v>
      </c>
      <c r="S674" s="108">
        <v>0.62</v>
      </c>
      <c r="T674" s="107">
        <v>86.6</v>
      </c>
      <c r="U674" s="103">
        <v>7.4</v>
      </c>
      <c r="V674" s="103">
        <v>5</v>
      </c>
      <c r="W674" s="103">
        <f t="shared" si="42"/>
        <v>37</v>
      </c>
    </row>
    <row r="675" spans="1:23" s="103" customFormat="1" x14ac:dyDescent="0.25">
      <c r="A675" s="96"/>
      <c r="B675" s="103">
        <v>2020</v>
      </c>
      <c r="C675" s="97" t="s">
        <v>37</v>
      </c>
      <c r="D675" s="97">
        <v>5</v>
      </c>
      <c r="E675" s="206" t="s">
        <v>165</v>
      </c>
      <c r="F675" s="22" t="s">
        <v>72</v>
      </c>
      <c r="G675" s="103">
        <v>43.2</v>
      </c>
      <c r="H675" s="103">
        <v>43.2</v>
      </c>
      <c r="I675" s="103" t="s">
        <v>48</v>
      </c>
      <c r="J675" s="419" t="s">
        <v>166</v>
      </c>
      <c r="K675" s="210">
        <v>4651</v>
      </c>
      <c r="L675" s="226">
        <v>2505</v>
      </c>
      <c r="M675" s="98">
        <f t="shared" si="49"/>
        <v>7.8260440135189651</v>
      </c>
      <c r="N675" s="210">
        <v>245</v>
      </c>
      <c r="O675" s="99">
        <v>173</v>
      </c>
      <c r="P675" s="411">
        <f t="shared" si="50"/>
        <v>5.1532915944977793</v>
      </c>
      <c r="Q675" s="412">
        <f t="shared" si="51"/>
        <v>6.9061876247504997E-2</v>
      </c>
      <c r="R675" s="107">
        <v>20.5</v>
      </c>
      <c r="S675" s="108">
        <v>0.65</v>
      </c>
      <c r="T675" s="107">
        <v>93</v>
      </c>
      <c r="U675" s="103">
        <v>8.3000000000000007</v>
      </c>
      <c r="V675" s="103">
        <v>7</v>
      </c>
      <c r="W675" s="103">
        <f t="shared" si="42"/>
        <v>58.100000000000009</v>
      </c>
    </row>
    <row r="676" spans="1:23" s="103" customFormat="1" x14ac:dyDescent="0.25">
      <c r="A676" s="96"/>
      <c r="B676" s="103">
        <v>2020</v>
      </c>
      <c r="C676" s="97" t="s">
        <v>39</v>
      </c>
      <c r="D676" s="97">
        <v>6</v>
      </c>
      <c r="E676" s="206" t="s">
        <v>165</v>
      </c>
      <c r="F676" s="22" t="s">
        <v>72</v>
      </c>
      <c r="G676" s="103">
        <v>43.2</v>
      </c>
      <c r="H676" s="103">
        <v>43.2</v>
      </c>
      <c r="I676" s="103" t="s">
        <v>48</v>
      </c>
      <c r="J676" s="419" t="s">
        <v>166</v>
      </c>
      <c r="K676" s="240"/>
      <c r="L676" s="226"/>
      <c r="M676" s="98"/>
      <c r="N676" s="74"/>
      <c r="O676" s="99"/>
      <c r="P676" s="411"/>
      <c r="Q676" s="412"/>
      <c r="R676" s="107">
        <v>25.2</v>
      </c>
      <c r="S676" s="108">
        <v>0.70899999999999996</v>
      </c>
      <c r="T676" s="107">
        <v>93.7</v>
      </c>
      <c r="U676" s="103">
        <v>9.1</v>
      </c>
      <c r="V676" s="103">
        <v>8</v>
      </c>
      <c r="W676" s="103">
        <f t="shared" si="42"/>
        <v>72.8</v>
      </c>
    </row>
    <row r="677" spans="1:23" s="21" customFormat="1" x14ac:dyDescent="0.25">
      <c r="A677" s="20">
        <v>-31</v>
      </c>
      <c r="B677" s="21">
        <v>2020</v>
      </c>
      <c r="C677" s="22" t="s">
        <v>32</v>
      </c>
      <c r="D677" s="22">
        <v>3</v>
      </c>
      <c r="E677" s="250" t="s">
        <v>167</v>
      </c>
      <c r="F677" s="22" t="s">
        <v>72</v>
      </c>
      <c r="G677" s="21">
        <v>40.75</v>
      </c>
      <c r="H677" s="21">
        <v>40.75</v>
      </c>
      <c r="I677" s="22" t="s">
        <v>78</v>
      </c>
      <c r="J677" s="167" t="s">
        <v>61</v>
      </c>
      <c r="K677" s="240">
        <v>18696</v>
      </c>
      <c r="L677" s="226">
        <v>18696</v>
      </c>
      <c r="M677" s="15">
        <f t="shared" si="49"/>
        <v>9.8360648762186944</v>
      </c>
      <c r="N677" s="240">
        <v>267</v>
      </c>
      <c r="O677" s="16">
        <v>267</v>
      </c>
      <c r="P677" s="411">
        <f t="shared" si="50"/>
        <v>5.5872486584002496</v>
      </c>
      <c r="Q677" s="412">
        <f t="shared" si="51"/>
        <v>1.4281129653401798E-2</v>
      </c>
      <c r="R677" s="151">
        <v>10.4</v>
      </c>
      <c r="S677" s="152">
        <v>0.58499999999999996</v>
      </c>
      <c r="T677" s="151">
        <v>106.2</v>
      </c>
      <c r="U677" s="21">
        <v>7</v>
      </c>
      <c r="V677" s="21">
        <v>4</v>
      </c>
      <c r="W677" s="21">
        <f t="shared" ref="W677:W818" si="52">U677*V677</f>
        <v>28</v>
      </c>
    </row>
    <row r="678" spans="1:23" s="21" customFormat="1" x14ac:dyDescent="0.25">
      <c r="A678" s="20"/>
      <c r="B678" s="21">
        <v>2020</v>
      </c>
      <c r="C678" s="22" t="s">
        <v>35</v>
      </c>
      <c r="D678" s="22">
        <v>4</v>
      </c>
      <c r="E678" s="250" t="s">
        <v>167</v>
      </c>
      <c r="F678" s="22" t="s">
        <v>72</v>
      </c>
      <c r="G678" s="21">
        <v>40.75</v>
      </c>
      <c r="H678" s="21">
        <v>40.75</v>
      </c>
      <c r="I678" s="22" t="s">
        <v>78</v>
      </c>
      <c r="J678" s="167" t="s">
        <v>61</v>
      </c>
      <c r="K678" s="240">
        <v>118652</v>
      </c>
      <c r="L678" s="226">
        <v>99956</v>
      </c>
      <c r="M678" s="15">
        <f t="shared" si="49"/>
        <v>11.512485368141824</v>
      </c>
      <c r="N678" s="240">
        <v>7228</v>
      </c>
      <c r="O678" s="16">
        <v>6961</v>
      </c>
      <c r="P678" s="411">
        <f t="shared" si="50"/>
        <v>8.8480784211686672</v>
      </c>
      <c r="Q678" s="412">
        <f t="shared" si="51"/>
        <v>6.9640641882428272E-2</v>
      </c>
      <c r="R678" s="151">
        <v>16.7</v>
      </c>
      <c r="S678" s="152">
        <v>0.55300000000000005</v>
      </c>
      <c r="T678" s="151">
        <v>106.7</v>
      </c>
      <c r="U678" s="21">
        <v>8</v>
      </c>
      <c r="V678" s="21">
        <v>6</v>
      </c>
      <c r="W678" s="21">
        <f t="shared" si="52"/>
        <v>48</v>
      </c>
    </row>
    <row r="679" spans="1:23" s="21" customFormat="1" x14ac:dyDescent="0.25">
      <c r="A679" s="20"/>
      <c r="B679" s="21">
        <v>2020</v>
      </c>
      <c r="C679" s="22" t="s">
        <v>37</v>
      </c>
      <c r="D679" s="22">
        <v>5</v>
      </c>
      <c r="E679" s="250" t="s">
        <v>167</v>
      </c>
      <c r="F679" s="22" t="s">
        <v>72</v>
      </c>
      <c r="G679" s="21">
        <v>40.75</v>
      </c>
      <c r="H679" s="21">
        <v>40.75</v>
      </c>
      <c r="I679" s="22" t="s">
        <v>78</v>
      </c>
      <c r="J679" s="167" t="s">
        <v>61</v>
      </c>
      <c r="K679" s="213">
        <v>160445</v>
      </c>
      <c r="L679" s="226">
        <v>41793</v>
      </c>
      <c r="M679" s="15">
        <f t="shared" si="49"/>
        <v>10.640484140374335</v>
      </c>
      <c r="N679" s="213">
        <v>11698</v>
      </c>
      <c r="O679" s="16">
        <v>4470</v>
      </c>
      <c r="P679" s="411">
        <f t="shared" si="50"/>
        <v>8.4051436876076142</v>
      </c>
      <c r="Q679" s="412">
        <f t="shared" si="51"/>
        <v>0.1069557102864116</v>
      </c>
      <c r="R679" s="151">
        <v>22.3</v>
      </c>
      <c r="S679" s="152">
        <v>0.627</v>
      </c>
      <c r="T679" s="151">
        <v>103.9</v>
      </c>
      <c r="U679" s="21">
        <v>8</v>
      </c>
      <c r="V679" s="21">
        <v>7</v>
      </c>
      <c r="W679" s="21">
        <f t="shared" si="52"/>
        <v>56</v>
      </c>
    </row>
    <row r="680" spans="1:23" s="21" customFormat="1" x14ac:dyDescent="0.25">
      <c r="A680" s="20"/>
      <c r="B680" s="21">
        <v>2020</v>
      </c>
      <c r="C680" s="22" t="s">
        <v>39</v>
      </c>
      <c r="D680" s="22">
        <v>6</v>
      </c>
      <c r="E680" s="250" t="s">
        <v>167</v>
      </c>
      <c r="F680" s="22" t="s">
        <v>72</v>
      </c>
      <c r="G680" s="21">
        <v>40.75</v>
      </c>
      <c r="H680" s="21">
        <v>40.75</v>
      </c>
      <c r="I680" s="22" t="s">
        <v>78</v>
      </c>
      <c r="J680" s="167" t="s">
        <v>61</v>
      </c>
      <c r="K680" s="240"/>
      <c r="L680" s="226"/>
      <c r="M680" s="15"/>
      <c r="N680" s="74"/>
      <c r="O680" s="16"/>
      <c r="P680" s="411"/>
      <c r="Q680" s="412"/>
      <c r="R680" s="151">
        <v>27.5</v>
      </c>
      <c r="S680" s="152">
        <v>0.65200000000000002</v>
      </c>
      <c r="T680" s="151">
        <v>102.1</v>
      </c>
      <c r="U680" s="21">
        <v>9</v>
      </c>
      <c r="V680" s="21">
        <v>8</v>
      </c>
      <c r="W680" s="21">
        <f t="shared" si="52"/>
        <v>72</v>
      </c>
    </row>
    <row r="681" spans="1:23" s="38" customFormat="1" x14ac:dyDescent="0.35">
      <c r="A681" s="41">
        <v>-32</v>
      </c>
      <c r="B681" s="38">
        <v>2020</v>
      </c>
      <c r="C681" s="42" t="s">
        <v>32</v>
      </c>
      <c r="D681" s="42">
        <v>3</v>
      </c>
      <c r="E681" s="226" t="s">
        <v>168</v>
      </c>
      <c r="F681" s="22" t="s">
        <v>72</v>
      </c>
      <c r="G681" s="38">
        <v>35.32</v>
      </c>
      <c r="H681" s="38">
        <v>35.32</v>
      </c>
      <c r="I681" s="38" t="s">
        <v>48</v>
      </c>
      <c r="J681" s="432" t="s">
        <v>295</v>
      </c>
      <c r="K681" s="240">
        <v>315</v>
      </c>
      <c r="L681" s="226">
        <v>315</v>
      </c>
      <c r="M681" s="43">
        <f t="shared" si="49"/>
        <v>5.7525726388256331</v>
      </c>
      <c r="N681" s="240">
        <v>5</v>
      </c>
      <c r="O681" s="44">
        <v>5</v>
      </c>
      <c r="P681" s="411">
        <f t="shared" si="50"/>
        <v>1.6094379124341003</v>
      </c>
      <c r="Q681" s="412">
        <f t="shared" si="51"/>
        <v>1.5873015873015872E-2</v>
      </c>
      <c r="R681" s="109">
        <v>15.8</v>
      </c>
      <c r="S681" s="110">
        <v>0.39700000000000002</v>
      </c>
      <c r="T681" s="109">
        <v>14.5</v>
      </c>
      <c r="U681" s="38">
        <v>8.6999999999999993</v>
      </c>
      <c r="V681" s="38">
        <v>6</v>
      </c>
      <c r="W681" s="38">
        <f t="shared" si="52"/>
        <v>52.199999999999996</v>
      </c>
    </row>
    <row r="682" spans="1:23" s="38" customFormat="1" x14ac:dyDescent="0.35">
      <c r="A682" s="41"/>
      <c r="B682" s="38">
        <v>2020</v>
      </c>
      <c r="C682" s="42" t="s">
        <v>35</v>
      </c>
      <c r="D682" s="42">
        <v>4</v>
      </c>
      <c r="E682" s="226" t="s">
        <v>168</v>
      </c>
      <c r="F682" s="22" t="s">
        <v>72</v>
      </c>
      <c r="G682" s="38">
        <v>35.32</v>
      </c>
      <c r="H682" s="38">
        <v>35.32</v>
      </c>
      <c r="I682" s="38" t="s">
        <v>48</v>
      </c>
      <c r="J682" s="432" t="s">
        <v>295</v>
      </c>
      <c r="K682" s="240">
        <v>3411</v>
      </c>
      <c r="L682" s="226">
        <v>3096</v>
      </c>
      <c r="M682" s="43">
        <f t="shared" si="49"/>
        <v>8.0378662347096181</v>
      </c>
      <c r="N682" s="240">
        <v>123</v>
      </c>
      <c r="O682" s="44">
        <v>118</v>
      </c>
      <c r="P682" s="411">
        <f t="shared" si="50"/>
        <v>4.7706846244656651</v>
      </c>
      <c r="Q682" s="412">
        <f t="shared" si="51"/>
        <v>3.8113695090439277E-2</v>
      </c>
      <c r="R682" s="109">
        <v>20.6</v>
      </c>
      <c r="S682" s="110">
        <v>0.32500000000000001</v>
      </c>
      <c r="T682" s="109">
        <v>15.5</v>
      </c>
      <c r="U682" s="38">
        <v>10.199999999999999</v>
      </c>
      <c r="V682" s="38">
        <v>8</v>
      </c>
      <c r="W682" s="38">
        <f t="shared" si="52"/>
        <v>81.599999999999994</v>
      </c>
    </row>
    <row r="683" spans="1:23" s="38" customFormat="1" x14ac:dyDescent="0.35">
      <c r="A683" s="41"/>
      <c r="B683" s="38">
        <v>2020</v>
      </c>
      <c r="C683" s="42" t="s">
        <v>37</v>
      </c>
      <c r="D683" s="42">
        <v>5</v>
      </c>
      <c r="E683" s="226" t="s">
        <v>168</v>
      </c>
      <c r="F683" s="22" t="s">
        <v>72</v>
      </c>
      <c r="G683" s="38">
        <v>35.32</v>
      </c>
      <c r="H683" s="38">
        <v>35.32</v>
      </c>
      <c r="I683" s="38" t="s">
        <v>48</v>
      </c>
      <c r="J683" s="432" t="s">
        <v>295</v>
      </c>
      <c r="K683" s="210">
        <v>7689</v>
      </c>
      <c r="L683" s="226">
        <v>4278</v>
      </c>
      <c r="M683" s="43">
        <f t="shared" si="49"/>
        <v>8.3612408896423513</v>
      </c>
      <c r="N683" s="210">
        <v>356</v>
      </c>
      <c r="O683" s="44">
        <v>233</v>
      </c>
      <c r="P683" s="411">
        <f t="shared" si="50"/>
        <v>5.4510384535657002</v>
      </c>
      <c r="Q683" s="412">
        <f t="shared" si="51"/>
        <v>5.4464703132304816E-2</v>
      </c>
      <c r="R683" s="109">
        <v>26</v>
      </c>
      <c r="S683" s="110">
        <v>0.311</v>
      </c>
      <c r="T683" s="109">
        <v>12.7</v>
      </c>
      <c r="U683" s="38">
        <v>11.2</v>
      </c>
      <c r="V683" s="38">
        <v>10</v>
      </c>
      <c r="W683" s="38">
        <f t="shared" si="52"/>
        <v>112</v>
      </c>
    </row>
    <row r="684" spans="1:23" s="38" customFormat="1" x14ac:dyDescent="0.35">
      <c r="A684" s="41"/>
      <c r="B684" s="38">
        <v>2020</v>
      </c>
      <c r="C684" s="42" t="s">
        <v>39</v>
      </c>
      <c r="D684" s="42">
        <v>6</v>
      </c>
      <c r="E684" s="226" t="s">
        <v>168</v>
      </c>
      <c r="F684" s="22" t="s">
        <v>72</v>
      </c>
      <c r="G684" s="38">
        <v>35.32</v>
      </c>
      <c r="H684" s="38">
        <v>35.32</v>
      </c>
      <c r="I684" s="38" t="s">
        <v>48</v>
      </c>
      <c r="J684" s="432" t="s">
        <v>295</v>
      </c>
      <c r="K684" s="36"/>
      <c r="L684" s="226"/>
      <c r="M684" s="43"/>
      <c r="N684" s="74"/>
      <c r="O684" s="44"/>
      <c r="P684" s="411"/>
      <c r="Q684" s="412"/>
      <c r="R684" s="109">
        <v>31.3</v>
      </c>
      <c r="S684" s="110">
        <v>0.29799999999999999</v>
      </c>
      <c r="T684" s="109">
        <v>16.8</v>
      </c>
      <c r="U684" s="38">
        <v>12</v>
      </c>
      <c r="V684" s="38">
        <v>11</v>
      </c>
      <c r="W684" s="38">
        <f t="shared" si="52"/>
        <v>132</v>
      </c>
    </row>
    <row r="685" spans="1:23" s="36" customFormat="1" x14ac:dyDescent="0.25">
      <c r="A685" s="11">
        <v>-33</v>
      </c>
      <c r="B685" s="36">
        <v>2020</v>
      </c>
      <c r="C685" s="39" t="s">
        <v>104</v>
      </c>
      <c r="D685" s="39">
        <v>2</v>
      </c>
      <c r="E685" s="240" t="s">
        <v>169</v>
      </c>
      <c r="F685" s="22" t="s">
        <v>72</v>
      </c>
      <c r="G685" s="39">
        <v>40.76</v>
      </c>
      <c r="H685" s="39">
        <v>40.76</v>
      </c>
      <c r="I685" s="22" t="s">
        <v>78</v>
      </c>
      <c r="J685" s="167" t="s">
        <v>61</v>
      </c>
      <c r="K685" s="36">
        <v>1</v>
      </c>
      <c r="L685" s="38">
        <v>1</v>
      </c>
      <c r="M685" s="73">
        <f t="shared" si="49"/>
        <v>0</v>
      </c>
      <c r="N685" s="74">
        <v>0</v>
      </c>
      <c r="O685" s="74">
        <v>0</v>
      </c>
      <c r="P685" s="411"/>
      <c r="Q685" s="412">
        <f t="shared" si="51"/>
        <v>0</v>
      </c>
      <c r="R685" s="82">
        <v>19.100000000000001</v>
      </c>
      <c r="S685" s="174">
        <v>0.73399999999999999</v>
      </c>
      <c r="T685" s="82">
        <v>78.5</v>
      </c>
      <c r="U685" s="36">
        <v>5.5</v>
      </c>
      <c r="V685" s="36">
        <v>6</v>
      </c>
      <c r="W685" s="36">
        <f t="shared" si="52"/>
        <v>33</v>
      </c>
    </row>
    <row r="686" spans="1:23" s="36" customFormat="1" x14ac:dyDescent="0.25">
      <c r="A686" s="11"/>
      <c r="B686" s="36">
        <v>2020</v>
      </c>
      <c r="C686" s="39" t="s">
        <v>32</v>
      </c>
      <c r="D686" s="39">
        <v>3</v>
      </c>
      <c r="E686" s="240" t="s">
        <v>170</v>
      </c>
      <c r="F686" s="22" t="s">
        <v>72</v>
      </c>
      <c r="G686" s="39">
        <v>40.76</v>
      </c>
      <c r="H686" s="39">
        <v>40.76</v>
      </c>
      <c r="I686" s="22" t="s">
        <v>78</v>
      </c>
      <c r="J686" s="167" t="s">
        <v>61</v>
      </c>
      <c r="K686" s="240">
        <v>76211</v>
      </c>
      <c r="L686" s="226">
        <v>76210</v>
      </c>
      <c r="M686" s="73">
        <f t="shared" si="49"/>
        <v>11.241247966660163</v>
      </c>
      <c r="N686" s="240">
        <v>1929</v>
      </c>
      <c r="O686" s="74">
        <v>1929</v>
      </c>
      <c r="P686" s="411">
        <f t="shared" si="50"/>
        <v>7.5647570129057291</v>
      </c>
      <c r="Q686" s="412">
        <f t="shared" si="51"/>
        <v>2.5311638892533787E-2</v>
      </c>
      <c r="R686" s="82">
        <v>9.8000000000000007</v>
      </c>
      <c r="S686" s="174">
        <v>0.58499999999999996</v>
      </c>
      <c r="T686" s="82">
        <v>110.7</v>
      </c>
      <c r="U686" s="36">
        <v>6.9</v>
      </c>
      <c r="V686" s="36">
        <v>4</v>
      </c>
      <c r="W686" s="36">
        <f t="shared" si="52"/>
        <v>27.6</v>
      </c>
    </row>
    <row r="687" spans="1:23" s="36" customFormat="1" x14ac:dyDescent="0.25">
      <c r="A687" s="11"/>
      <c r="B687" s="36">
        <v>2020</v>
      </c>
      <c r="C687" s="39" t="s">
        <v>131</v>
      </c>
      <c r="D687" s="39">
        <v>4</v>
      </c>
      <c r="E687" s="240" t="s">
        <v>170</v>
      </c>
      <c r="F687" s="22" t="s">
        <v>72</v>
      </c>
      <c r="G687" s="39">
        <v>40.76</v>
      </c>
      <c r="H687" s="39">
        <v>40.76</v>
      </c>
      <c r="I687" s="22" t="s">
        <v>78</v>
      </c>
      <c r="J687" s="167" t="s">
        <v>61</v>
      </c>
      <c r="K687" s="240">
        <v>304401</v>
      </c>
      <c r="L687" s="226">
        <v>228190</v>
      </c>
      <c r="M687" s="73">
        <f t="shared" si="49"/>
        <v>12.33793389424047</v>
      </c>
      <c r="N687" s="240">
        <v>23616</v>
      </c>
      <c r="O687" s="74">
        <v>21687</v>
      </c>
      <c r="P687" s="411">
        <f t="shared" si="50"/>
        <v>9.9844682816684074</v>
      </c>
      <c r="Q687" s="412">
        <f t="shared" si="51"/>
        <v>9.50392217012139E-2</v>
      </c>
      <c r="R687" s="82">
        <v>16.2</v>
      </c>
      <c r="S687" s="174">
        <v>0.55300000000000005</v>
      </c>
      <c r="T687" s="82">
        <v>114.3</v>
      </c>
      <c r="U687" s="36">
        <v>7.5</v>
      </c>
      <c r="V687" s="36">
        <v>6</v>
      </c>
      <c r="W687" s="36">
        <f t="shared" si="52"/>
        <v>45</v>
      </c>
    </row>
    <row r="688" spans="1:23" s="36" customFormat="1" x14ac:dyDescent="0.25">
      <c r="A688" s="11"/>
      <c r="B688" s="36">
        <v>2020</v>
      </c>
      <c r="C688" s="39" t="s">
        <v>171</v>
      </c>
      <c r="D688" s="39">
        <v>5</v>
      </c>
      <c r="E688" s="240" t="s">
        <v>170</v>
      </c>
      <c r="F688" s="22" t="s">
        <v>72</v>
      </c>
      <c r="G688" s="39">
        <v>40.76</v>
      </c>
      <c r="H688" s="39">
        <v>40.76</v>
      </c>
      <c r="I688" s="22" t="s">
        <v>78</v>
      </c>
      <c r="J688" s="167" t="s">
        <v>61</v>
      </c>
      <c r="K688" s="213">
        <v>375575</v>
      </c>
      <c r="L688" s="226">
        <v>71174</v>
      </c>
      <c r="M688" s="73">
        <f t="shared" si="49"/>
        <v>11.172882862170475</v>
      </c>
      <c r="N688" s="213">
        <v>29699</v>
      </c>
      <c r="O688" s="74">
        <v>6083</v>
      </c>
      <c r="P688" s="411">
        <f t="shared" si="50"/>
        <v>8.7132532743207047</v>
      </c>
      <c r="Q688" s="412">
        <f t="shared" si="51"/>
        <v>8.5466602972995756E-2</v>
      </c>
      <c r="R688" s="82">
        <v>21.6</v>
      </c>
      <c r="S688" s="174">
        <v>0.627</v>
      </c>
      <c r="T688" s="82">
        <v>106.4</v>
      </c>
      <c r="U688" s="36">
        <v>8.3000000000000007</v>
      </c>
      <c r="V688" s="36">
        <v>7</v>
      </c>
      <c r="W688" s="36">
        <f t="shared" si="52"/>
        <v>58.100000000000009</v>
      </c>
    </row>
    <row r="689" spans="1:23" s="36" customFormat="1" x14ac:dyDescent="0.25">
      <c r="A689" s="11"/>
      <c r="B689" s="36">
        <v>2020</v>
      </c>
      <c r="C689" s="39" t="s">
        <v>172</v>
      </c>
      <c r="D689" s="39">
        <v>6</v>
      </c>
      <c r="E689" s="240" t="s">
        <v>170</v>
      </c>
      <c r="F689" s="22" t="s">
        <v>72</v>
      </c>
      <c r="G689" s="39">
        <v>40.76</v>
      </c>
      <c r="H689" s="39">
        <v>40.76</v>
      </c>
      <c r="I689" s="22" t="s">
        <v>78</v>
      </c>
      <c r="J689" s="167" t="s">
        <v>61</v>
      </c>
      <c r="L689" s="226"/>
      <c r="M689" s="73"/>
      <c r="N689" s="74"/>
      <c r="O689" s="74"/>
      <c r="P689" s="411"/>
      <c r="Q689" s="412"/>
      <c r="R689" s="82">
        <v>26.3</v>
      </c>
      <c r="S689" s="174">
        <v>0.65200000000000002</v>
      </c>
      <c r="T689" s="82">
        <v>112</v>
      </c>
      <c r="U689" s="36">
        <v>8.6</v>
      </c>
      <c r="V689" s="36">
        <v>8</v>
      </c>
      <c r="W689" s="36">
        <f t="shared" si="52"/>
        <v>68.8</v>
      </c>
    </row>
    <row r="690" spans="1:23" s="77" customFormat="1" x14ac:dyDescent="0.25">
      <c r="A690" s="76"/>
      <c r="B690" s="77">
        <v>2020</v>
      </c>
      <c r="C690" s="78" t="s">
        <v>40</v>
      </c>
      <c r="D690" s="78">
        <v>7</v>
      </c>
      <c r="E690" s="252" t="s">
        <v>170</v>
      </c>
      <c r="F690" s="22" t="s">
        <v>72</v>
      </c>
      <c r="G690" s="78">
        <v>40.76</v>
      </c>
      <c r="H690" s="78">
        <v>40.76</v>
      </c>
      <c r="I690" s="22" t="s">
        <v>78</v>
      </c>
      <c r="J690" s="167" t="s">
        <v>61</v>
      </c>
      <c r="K690" s="36"/>
      <c r="L690" s="226"/>
      <c r="M690" s="30"/>
      <c r="N690" s="74"/>
      <c r="O690" s="253"/>
      <c r="P690" s="411"/>
      <c r="Q690" s="412"/>
      <c r="R690" s="142"/>
      <c r="S690" s="141"/>
      <c r="T690" s="142"/>
    </row>
    <row r="691" spans="1:23" s="77" customFormat="1" x14ac:dyDescent="0.25">
      <c r="A691" s="76"/>
      <c r="B691" s="77">
        <v>2020</v>
      </c>
      <c r="C691" s="78" t="s">
        <v>41</v>
      </c>
      <c r="D691" s="78">
        <v>8</v>
      </c>
      <c r="E691" s="252" t="s">
        <v>170</v>
      </c>
      <c r="F691" s="22" t="s">
        <v>72</v>
      </c>
      <c r="G691" s="78">
        <v>40.76</v>
      </c>
      <c r="H691" s="78">
        <v>40.76</v>
      </c>
      <c r="I691" s="22" t="s">
        <v>78</v>
      </c>
      <c r="J691" s="167" t="s">
        <v>61</v>
      </c>
      <c r="K691" s="36"/>
      <c r="L691" s="226"/>
      <c r="M691" s="30"/>
      <c r="N691" s="74"/>
      <c r="O691" s="253"/>
      <c r="P691" s="411"/>
      <c r="Q691" s="412"/>
      <c r="R691" s="142"/>
      <c r="S691" s="141"/>
      <c r="T691" s="142"/>
    </row>
    <row r="692" spans="1:23" s="77" customFormat="1" x14ac:dyDescent="0.25">
      <c r="A692" s="76"/>
      <c r="B692" s="77">
        <v>2020</v>
      </c>
      <c r="C692" s="78" t="s">
        <v>42</v>
      </c>
      <c r="D692" s="78">
        <v>9</v>
      </c>
      <c r="E692" s="252" t="s">
        <v>170</v>
      </c>
      <c r="F692" s="22" t="s">
        <v>72</v>
      </c>
      <c r="G692" s="78">
        <v>40.76</v>
      </c>
      <c r="H692" s="78">
        <v>40.76</v>
      </c>
      <c r="I692" s="22" t="s">
        <v>78</v>
      </c>
      <c r="J692" s="167" t="s">
        <v>61</v>
      </c>
      <c r="K692" s="36"/>
      <c r="L692" s="226"/>
      <c r="M692" s="30"/>
      <c r="N692" s="74"/>
      <c r="O692" s="253"/>
      <c r="P692" s="411"/>
      <c r="Q692" s="412"/>
      <c r="R692" s="142"/>
      <c r="S692" s="141"/>
      <c r="T692" s="142"/>
    </row>
    <row r="693" spans="1:23" s="77" customFormat="1" x14ac:dyDescent="0.25">
      <c r="A693" s="76"/>
      <c r="B693" s="77">
        <v>2020</v>
      </c>
      <c r="C693" s="78" t="s">
        <v>44</v>
      </c>
      <c r="D693" s="78">
        <v>10</v>
      </c>
      <c r="E693" s="252" t="s">
        <v>170</v>
      </c>
      <c r="F693" s="22" t="s">
        <v>72</v>
      </c>
      <c r="G693" s="78">
        <v>40.76</v>
      </c>
      <c r="H693" s="78">
        <v>40.76</v>
      </c>
      <c r="I693" s="22" t="s">
        <v>78</v>
      </c>
      <c r="J693" s="167" t="s">
        <v>61</v>
      </c>
      <c r="K693" s="36"/>
      <c r="L693" s="226"/>
      <c r="M693" s="30"/>
      <c r="N693" s="74"/>
      <c r="O693" s="253"/>
      <c r="P693" s="411"/>
      <c r="Q693" s="412"/>
      <c r="R693" s="142"/>
      <c r="S693" s="141"/>
      <c r="T693" s="142"/>
    </row>
    <row r="694" spans="1:23" s="77" customFormat="1" x14ac:dyDescent="0.25">
      <c r="A694" s="76"/>
      <c r="B694" s="77">
        <v>2020</v>
      </c>
      <c r="C694" s="78" t="s">
        <v>70</v>
      </c>
      <c r="D694" s="78">
        <v>11</v>
      </c>
      <c r="E694" s="252" t="s">
        <v>170</v>
      </c>
      <c r="F694" s="22" t="s">
        <v>72</v>
      </c>
      <c r="G694" s="78">
        <v>40.76</v>
      </c>
      <c r="H694" s="78">
        <v>40.76</v>
      </c>
      <c r="I694" s="22" t="s">
        <v>78</v>
      </c>
      <c r="J694" s="167" t="s">
        <v>61</v>
      </c>
      <c r="K694" s="36"/>
      <c r="L694" s="226"/>
      <c r="M694" s="30"/>
      <c r="N694" s="74"/>
      <c r="O694" s="253"/>
      <c r="P694" s="411"/>
      <c r="Q694" s="412"/>
      <c r="R694" s="142"/>
      <c r="S694" s="141"/>
      <c r="T694" s="142"/>
    </row>
    <row r="695" spans="1:23" s="77" customFormat="1" x14ac:dyDescent="0.25">
      <c r="A695" s="76"/>
      <c r="B695" s="77">
        <v>2020</v>
      </c>
      <c r="C695" s="78" t="s">
        <v>46</v>
      </c>
      <c r="D695" s="78">
        <v>12</v>
      </c>
      <c r="E695" s="252" t="s">
        <v>170</v>
      </c>
      <c r="F695" s="22" t="s">
        <v>72</v>
      </c>
      <c r="G695" s="78">
        <v>40.76</v>
      </c>
      <c r="H695" s="78">
        <v>40.76</v>
      </c>
      <c r="I695" s="22" t="s">
        <v>78</v>
      </c>
      <c r="J695" s="167" t="s">
        <v>61</v>
      </c>
      <c r="K695" s="36"/>
      <c r="L695" s="226"/>
      <c r="M695" s="30"/>
      <c r="N695" s="74"/>
      <c r="O695" s="253"/>
      <c r="P695" s="411"/>
      <c r="Q695" s="412"/>
      <c r="R695" s="142"/>
      <c r="S695" s="141"/>
      <c r="T695" s="142"/>
    </row>
    <row r="696" spans="1:23" s="77" customFormat="1" x14ac:dyDescent="0.25">
      <c r="A696" s="76"/>
      <c r="C696" s="78"/>
      <c r="D696" s="78"/>
      <c r="E696" s="252"/>
      <c r="F696" s="22" t="s">
        <v>72</v>
      </c>
      <c r="G696" s="78"/>
      <c r="H696" s="78"/>
      <c r="I696" s="78"/>
      <c r="J696" s="78"/>
      <c r="K696" s="36"/>
      <c r="L696" s="226"/>
      <c r="M696" s="30"/>
      <c r="N696" s="74"/>
      <c r="O696" s="253"/>
      <c r="P696" s="411"/>
      <c r="Q696" s="412"/>
      <c r="R696" s="142"/>
      <c r="S696" s="141"/>
      <c r="T696" s="142"/>
    </row>
    <row r="697" spans="1:23" s="21" customFormat="1" x14ac:dyDescent="0.25">
      <c r="A697" s="20">
        <v>-34</v>
      </c>
      <c r="B697" s="21">
        <v>2020</v>
      </c>
      <c r="C697" s="22" t="s">
        <v>32</v>
      </c>
      <c r="D697" s="22">
        <v>3</v>
      </c>
      <c r="E697" s="250" t="s">
        <v>173</v>
      </c>
      <c r="F697" s="22" t="s">
        <v>72</v>
      </c>
      <c r="G697" s="21">
        <v>35.799999999999997</v>
      </c>
      <c r="H697" s="21">
        <v>35.799999999999997</v>
      </c>
      <c r="I697" s="22" t="s">
        <v>78</v>
      </c>
      <c r="J697" s="167" t="s">
        <v>61</v>
      </c>
      <c r="K697" s="240">
        <v>1526</v>
      </c>
      <c r="L697" s="226">
        <v>1528</v>
      </c>
      <c r="M697" s="15">
        <f t="shared" ref="M697:M752" si="53">LN(L697)</f>
        <v>7.3317149697264661</v>
      </c>
      <c r="N697" s="240">
        <v>10</v>
      </c>
      <c r="O697" s="16">
        <v>10</v>
      </c>
      <c r="P697" s="411">
        <f t="shared" si="50"/>
        <v>2.3025850929940459</v>
      </c>
      <c r="Q697" s="412">
        <f t="shared" si="51"/>
        <v>6.5445026178010471E-3</v>
      </c>
      <c r="R697" s="151">
        <v>17.399999999999999</v>
      </c>
      <c r="S697" s="152">
        <v>0.63</v>
      </c>
      <c r="T697" s="151">
        <v>104.4</v>
      </c>
      <c r="U697" s="21">
        <v>7.4</v>
      </c>
      <c r="V697" s="21">
        <v>6</v>
      </c>
      <c r="W697" s="21">
        <f t="shared" si="52"/>
        <v>44.400000000000006</v>
      </c>
    </row>
    <row r="698" spans="1:23" s="21" customFormat="1" x14ac:dyDescent="0.25">
      <c r="A698" s="20"/>
      <c r="B698" s="21">
        <v>2020</v>
      </c>
      <c r="C698" s="22" t="s">
        <v>35</v>
      </c>
      <c r="D698" s="22">
        <v>4</v>
      </c>
      <c r="E698" s="250" t="s">
        <v>173</v>
      </c>
      <c r="F698" s="22" t="s">
        <v>72</v>
      </c>
      <c r="G698" s="21">
        <v>35.799999999999997</v>
      </c>
      <c r="H698" s="21">
        <v>35.799999999999997</v>
      </c>
      <c r="I698" s="22" t="s">
        <v>78</v>
      </c>
      <c r="J698" s="167" t="s">
        <v>61</v>
      </c>
      <c r="K698" s="240">
        <v>10507</v>
      </c>
      <c r="L698" s="226">
        <v>8979</v>
      </c>
      <c r="M698" s="15">
        <f t="shared" si="53"/>
        <v>9.1026437965208089</v>
      </c>
      <c r="N698" s="240">
        <v>385</v>
      </c>
      <c r="O698" s="16">
        <v>375</v>
      </c>
      <c r="P698" s="411">
        <f t="shared" si="50"/>
        <v>5.9269260259704106</v>
      </c>
      <c r="Q698" s="412">
        <f t="shared" si="51"/>
        <v>4.1764116271299702E-2</v>
      </c>
      <c r="R698" s="151">
        <v>22.4</v>
      </c>
      <c r="S698" s="152">
        <v>0.61699999999999999</v>
      </c>
      <c r="T698" s="151">
        <v>74.2</v>
      </c>
      <c r="U698" s="21">
        <v>8.4</v>
      </c>
      <c r="V698" s="21">
        <v>7</v>
      </c>
      <c r="W698" s="21">
        <f t="shared" si="52"/>
        <v>58.800000000000004</v>
      </c>
    </row>
    <row r="699" spans="1:23" s="21" customFormat="1" x14ac:dyDescent="0.25">
      <c r="A699" s="20"/>
      <c r="B699" s="21">
        <v>2020</v>
      </c>
      <c r="C699" s="22" t="s">
        <v>37</v>
      </c>
      <c r="D699" s="22">
        <v>5</v>
      </c>
      <c r="E699" s="250" t="s">
        <v>173</v>
      </c>
      <c r="F699" s="22" t="s">
        <v>72</v>
      </c>
      <c r="G699" s="21">
        <v>35.799999999999997</v>
      </c>
      <c r="H699" s="21">
        <v>35.799999999999997</v>
      </c>
      <c r="I699" s="22" t="s">
        <v>78</v>
      </c>
      <c r="J699" s="167" t="s">
        <v>61</v>
      </c>
      <c r="K699" s="210">
        <v>28686</v>
      </c>
      <c r="L699" s="226">
        <v>18179</v>
      </c>
      <c r="M699" s="15">
        <f t="shared" si="53"/>
        <v>9.808022360718061</v>
      </c>
      <c r="N699" s="210">
        <v>911</v>
      </c>
      <c r="O699" s="16">
        <v>526</v>
      </c>
      <c r="P699" s="411">
        <f t="shared" si="50"/>
        <v>6.2653012127377101</v>
      </c>
      <c r="Q699" s="412">
        <f t="shared" si="51"/>
        <v>2.8934484845150998E-2</v>
      </c>
      <c r="R699" s="151">
        <v>26.4</v>
      </c>
      <c r="S699" s="152">
        <v>0.71099999999999997</v>
      </c>
      <c r="T699" s="151">
        <v>83.1</v>
      </c>
      <c r="U699" s="21">
        <v>8.3000000000000007</v>
      </c>
      <c r="V699" s="21">
        <v>9</v>
      </c>
      <c r="W699" s="21">
        <f t="shared" si="52"/>
        <v>74.7</v>
      </c>
    </row>
    <row r="700" spans="1:23" s="21" customFormat="1" x14ac:dyDescent="0.25">
      <c r="A700" s="20"/>
      <c r="B700" s="21">
        <v>2020</v>
      </c>
      <c r="C700" s="22" t="s">
        <v>39</v>
      </c>
      <c r="D700" s="22">
        <v>6</v>
      </c>
      <c r="E700" s="250" t="s">
        <v>173</v>
      </c>
      <c r="F700" s="22" t="s">
        <v>72</v>
      </c>
      <c r="G700" s="21">
        <v>35.799999999999997</v>
      </c>
      <c r="H700" s="21">
        <v>35.799999999999997</v>
      </c>
      <c r="I700" s="22" t="s">
        <v>78</v>
      </c>
      <c r="J700" s="167" t="s">
        <v>61</v>
      </c>
      <c r="K700" s="240"/>
      <c r="L700" s="226"/>
      <c r="M700" s="15"/>
      <c r="N700" s="74"/>
      <c r="O700" s="16"/>
      <c r="P700" s="411"/>
      <c r="Q700" s="412"/>
      <c r="R700" s="151">
        <v>30.6</v>
      </c>
      <c r="S700" s="152">
        <v>0.73599999999999999</v>
      </c>
      <c r="T700" s="151">
        <v>89.4</v>
      </c>
      <c r="U700" s="21">
        <v>8.9</v>
      </c>
      <c r="V700" s="21">
        <v>10</v>
      </c>
      <c r="W700" s="21">
        <f t="shared" si="52"/>
        <v>89</v>
      </c>
    </row>
    <row r="701" spans="1:23" s="40" customFormat="1" x14ac:dyDescent="0.25">
      <c r="A701" s="19">
        <v>-35</v>
      </c>
      <c r="B701" s="40">
        <v>2020</v>
      </c>
      <c r="C701" s="48" t="s">
        <v>32</v>
      </c>
      <c r="D701" s="48">
        <v>3</v>
      </c>
      <c r="E701" s="208" t="s">
        <v>174</v>
      </c>
      <c r="F701" s="22" t="s">
        <v>72</v>
      </c>
      <c r="G701" s="40">
        <v>46.86</v>
      </c>
      <c r="H701" s="40">
        <v>46.86</v>
      </c>
      <c r="I701" s="40" t="s">
        <v>48</v>
      </c>
      <c r="J701" s="419" t="s">
        <v>166</v>
      </c>
      <c r="K701" s="240">
        <v>126</v>
      </c>
      <c r="L701" s="226">
        <v>126</v>
      </c>
      <c r="M701" s="49">
        <f t="shared" si="53"/>
        <v>4.836281906951478</v>
      </c>
      <c r="N701" s="240">
        <v>3</v>
      </c>
      <c r="O701" s="50">
        <v>3</v>
      </c>
      <c r="P701" s="411">
        <f t="shared" si="50"/>
        <v>1.0986122886681098</v>
      </c>
      <c r="Q701" s="412">
        <f t="shared" si="51"/>
        <v>2.3809523809523808E-2</v>
      </c>
      <c r="R701" s="193">
        <v>2.4</v>
      </c>
      <c r="S701" s="192">
        <v>0.76</v>
      </c>
      <c r="T701" s="193">
        <v>33</v>
      </c>
      <c r="U701" s="40">
        <v>6.8</v>
      </c>
      <c r="V701" s="40">
        <v>3</v>
      </c>
      <c r="W701" s="40">
        <f t="shared" si="52"/>
        <v>20.399999999999999</v>
      </c>
    </row>
    <row r="702" spans="1:23" s="40" customFormat="1" x14ac:dyDescent="0.25">
      <c r="A702" s="19"/>
      <c r="B702" s="40">
        <v>2020</v>
      </c>
      <c r="C702" s="48" t="s">
        <v>35</v>
      </c>
      <c r="D702" s="48">
        <v>4</v>
      </c>
      <c r="E702" s="208" t="s">
        <v>174</v>
      </c>
      <c r="F702" s="22" t="s">
        <v>72</v>
      </c>
      <c r="G702" s="40">
        <v>46.86</v>
      </c>
      <c r="H702" s="40">
        <v>46.86</v>
      </c>
      <c r="I702" s="40" t="s">
        <v>48</v>
      </c>
      <c r="J702" s="419" t="s">
        <v>166</v>
      </c>
      <c r="K702" s="240">
        <v>1067</v>
      </c>
      <c r="L702" s="226">
        <v>941</v>
      </c>
      <c r="M702" s="49">
        <f t="shared" si="53"/>
        <v>6.8469431395853793</v>
      </c>
      <c r="N702" s="240">
        <v>19</v>
      </c>
      <c r="O702" s="50">
        <v>16</v>
      </c>
      <c r="P702" s="411">
        <f t="shared" si="50"/>
        <v>2.7725887222397811</v>
      </c>
      <c r="Q702" s="412">
        <f t="shared" si="51"/>
        <v>1.7003188097768331E-2</v>
      </c>
      <c r="R702" s="193">
        <v>13.2</v>
      </c>
      <c r="S702" s="192">
        <v>0.65600000000000003</v>
      </c>
      <c r="T702" s="193">
        <v>34.5</v>
      </c>
      <c r="U702" s="40">
        <v>8.1</v>
      </c>
      <c r="V702" s="40">
        <v>5</v>
      </c>
      <c r="W702" s="40">
        <f t="shared" si="52"/>
        <v>40.5</v>
      </c>
    </row>
    <row r="703" spans="1:23" s="40" customFormat="1" x14ac:dyDescent="0.25">
      <c r="A703" s="19"/>
      <c r="B703" s="40">
        <v>2020</v>
      </c>
      <c r="C703" s="48" t="s">
        <v>37</v>
      </c>
      <c r="D703" s="48">
        <v>5</v>
      </c>
      <c r="E703" s="208" t="s">
        <v>174</v>
      </c>
      <c r="F703" s="22" t="s">
        <v>72</v>
      </c>
      <c r="G703" s="40">
        <v>46.86</v>
      </c>
      <c r="H703" s="40">
        <v>46.86</v>
      </c>
      <c r="I703" s="40" t="s">
        <v>48</v>
      </c>
      <c r="J703" s="419" t="s">
        <v>166</v>
      </c>
      <c r="K703" s="213">
        <v>2580</v>
      </c>
      <c r="L703" s="226">
        <v>1513</v>
      </c>
      <c r="M703" s="49">
        <f t="shared" si="53"/>
        <v>7.3218497137883558</v>
      </c>
      <c r="N703" s="213">
        <v>64</v>
      </c>
      <c r="O703" s="50">
        <v>45</v>
      </c>
      <c r="P703" s="411">
        <f t="shared" si="50"/>
        <v>3.8066624897703196</v>
      </c>
      <c r="Q703" s="412">
        <f t="shared" si="51"/>
        <v>2.9742233972240583E-2</v>
      </c>
      <c r="R703" s="193">
        <v>20.7</v>
      </c>
      <c r="S703" s="192">
        <v>0.6</v>
      </c>
      <c r="T703" s="193">
        <v>71.400000000000006</v>
      </c>
      <c r="U703" s="40">
        <v>9.1</v>
      </c>
      <c r="V703" s="40">
        <v>6</v>
      </c>
      <c r="W703" s="40">
        <f t="shared" si="52"/>
        <v>54.599999999999994</v>
      </c>
    </row>
    <row r="704" spans="1:23" s="40" customFormat="1" x14ac:dyDescent="0.25">
      <c r="A704" s="19"/>
      <c r="B704" s="40">
        <v>2020</v>
      </c>
      <c r="C704" s="48" t="s">
        <v>39</v>
      </c>
      <c r="D704" s="48">
        <v>6</v>
      </c>
      <c r="E704" s="208" t="s">
        <v>174</v>
      </c>
      <c r="F704" s="22" t="s">
        <v>72</v>
      </c>
      <c r="G704" s="40">
        <v>46.86</v>
      </c>
      <c r="H704" s="40">
        <v>46.86</v>
      </c>
      <c r="I704" s="40" t="s">
        <v>48</v>
      </c>
      <c r="J704" s="419" t="s">
        <v>166</v>
      </c>
      <c r="K704" s="240"/>
      <c r="L704" s="226"/>
      <c r="M704" s="49"/>
      <c r="N704" s="74"/>
      <c r="O704" s="50"/>
      <c r="P704" s="411"/>
      <c r="Q704" s="412"/>
      <c r="R704" s="193">
        <v>25.2</v>
      </c>
      <c r="S704" s="192">
        <v>0.66100000000000003</v>
      </c>
      <c r="T704" s="193">
        <v>99.1</v>
      </c>
      <c r="U704" s="40">
        <v>10.1</v>
      </c>
      <c r="V704" s="40">
        <v>8</v>
      </c>
      <c r="W704" s="40">
        <f t="shared" si="52"/>
        <v>80.8</v>
      </c>
    </row>
    <row r="705" spans="1:25" s="190" customFormat="1" x14ac:dyDescent="0.25">
      <c r="A705" s="137">
        <v>-36</v>
      </c>
      <c r="B705" s="190">
        <v>2020</v>
      </c>
      <c r="C705" s="186" t="s">
        <v>32</v>
      </c>
      <c r="D705" s="186">
        <v>3</v>
      </c>
      <c r="E705" s="209" t="s">
        <v>175</v>
      </c>
      <c r="F705" s="22" t="s">
        <v>72</v>
      </c>
      <c r="G705" s="190">
        <v>40.049999999999997</v>
      </c>
      <c r="H705" s="190">
        <v>40.049999999999997</v>
      </c>
      <c r="I705" s="40" t="s">
        <v>48</v>
      </c>
      <c r="J705" s="419" t="s">
        <v>166</v>
      </c>
      <c r="K705" s="240">
        <v>2199</v>
      </c>
      <c r="L705" s="38">
        <v>2199</v>
      </c>
      <c r="M705" s="30">
        <f t="shared" si="53"/>
        <v>7.6957579905547613</v>
      </c>
      <c r="N705" s="240">
        <v>55</v>
      </c>
      <c r="O705" s="31">
        <v>55</v>
      </c>
      <c r="P705" s="411">
        <f t="shared" si="50"/>
        <v>4.0073331852324712</v>
      </c>
      <c r="Q705" s="412">
        <f t="shared" si="51"/>
        <v>2.5011368804001819E-2</v>
      </c>
      <c r="R705" s="82">
        <v>10.6</v>
      </c>
      <c r="S705" s="211">
        <v>0.64500000000000002</v>
      </c>
      <c r="T705" s="212">
        <v>76.7</v>
      </c>
      <c r="U705" s="190">
        <v>5.2</v>
      </c>
      <c r="V705" s="190">
        <v>4</v>
      </c>
      <c r="W705" s="126">
        <f t="shared" si="52"/>
        <v>20.8</v>
      </c>
      <c r="Y705" s="38"/>
    </row>
    <row r="706" spans="1:25" s="190" customFormat="1" x14ac:dyDescent="0.25">
      <c r="A706" s="137"/>
      <c r="B706" s="72">
        <v>2020</v>
      </c>
      <c r="C706" s="66" t="s">
        <v>35</v>
      </c>
      <c r="D706" s="66">
        <v>4</v>
      </c>
      <c r="E706" s="209" t="s">
        <v>175</v>
      </c>
      <c r="F706" s="22" t="s">
        <v>72</v>
      </c>
      <c r="G706" s="190">
        <v>40.049999999999997</v>
      </c>
      <c r="H706" s="190">
        <v>40.049999999999997</v>
      </c>
      <c r="I706" s="40" t="s">
        <v>48</v>
      </c>
      <c r="J706" s="419" t="s">
        <v>166</v>
      </c>
      <c r="K706" s="240">
        <v>18027</v>
      </c>
      <c r="L706" s="38">
        <v>15828</v>
      </c>
      <c r="M706" s="30">
        <f t="shared" si="53"/>
        <v>9.6695358025053153</v>
      </c>
      <c r="N706" s="240">
        <v>975</v>
      </c>
      <c r="O706" s="16">
        <v>920</v>
      </c>
      <c r="P706" s="411">
        <f t="shared" si="50"/>
        <v>6.8243736700430864</v>
      </c>
      <c r="Q706" s="412">
        <f t="shared" si="51"/>
        <v>5.8124842052059644E-2</v>
      </c>
      <c r="R706" s="82">
        <v>17.5</v>
      </c>
      <c r="S706" s="211">
        <v>0.625</v>
      </c>
      <c r="T706" s="212">
        <v>86.4</v>
      </c>
      <c r="U706" s="190">
        <v>6.7</v>
      </c>
      <c r="V706" s="190">
        <v>6</v>
      </c>
      <c r="W706" s="126">
        <f t="shared" si="52"/>
        <v>40.200000000000003</v>
      </c>
      <c r="Y706" s="38"/>
    </row>
    <row r="707" spans="1:25" s="190" customFormat="1" x14ac:dyDescent="0.25">
      <c r="A707" s="137"/>
      <c r="B707" s="72">
        <v>2020</v>
      </c>
      <c r="C707" s="66" t="s">
        <v>37</v>
      </c>
      <c r="D707" s="66">
        <v>5</v>
      </c>
      <c r="E707" s="209" t="s">
        <v>175</v>
      </c>
      <c r="F707" s="22" t="s">
        <v>72</v>
      </c>
      <c r="G707" s="190">
        <v>40.049999999999997</v>
      </c>
      <c r="H707" s="190">
        <v>40.049999999999997</v>
      </c>
      <c r="I707" s="40" t="s">
        <v>48</v>
      </c>
      <c r="J707" s="419" t="s">
        <v>166</v>
      </c>
      <c r="K707" s="213">
        <v>35513</v>
      </c>
      <c r="L707" s="38">
        <v>17486</v>
      </c>
      <c r="M707" s="30">
        <f t="shared" si="53"/>
        <v>9.7691558397408365</v>
      </c>
      <c r="N707" s="213">
        <v>2155</v>
      </c>
      <c r="O707" s="31">
        <v>1180</v>
      </c>
      <c r="P707" s="411">
        <f t="shared" si="50"/>
        <v>7.0732697174597101</v>
      </c>
      <c r="Q707" s="412">
        <f t="shared" si="51"/>
        <v>6.7482557474551064E-2</v>
      </c>
      <c r="R707" s="82">
        <v>22.7</v>
      </c>
      <c r="S707" s="211">
        <v>0.66500000000000004</v>
      </c>
      <c r="T707" s="212">
        <v>105.9</v>
      </c>
      <c r="U707" s="190">
        <v>7.9</v>
      </c>
      <c r="V707" s="190">
        <v>8</v>
      </c>
      <c r="W707" s="126">
        <f t="shared" si="52"/>
        <v>63.2</v>
      </c>
      <c r="Y707" s="38"/>
    </row>
    <row r="708" spans="1:25" s="190" customFormat="1" x14ac:dyDescent="0.25">
      <c r="A708" s="137"/>
      <c r="B708" s="72">
        <v>2020</v>
      </c>
      <c r="C708" s="66" t="s">
        <v>39</v>
      </c>
      <c r="D708" s="66">
        <v>6</v>
      </c>
      <c r="E708" s="209" t="s">
        <v>175</v>
      </c>
      <c r="F708" s="22" t="s">
        <v>72</v>
      </c>
      <c r="G708" s="190">
        <v>40.049999999999997</v>
      </c>
      <c r="H708" s="190">
        <v>40.049999999999997</v>
      </c>
      <c r="I708" s="40" t="s">
        <v>48</v>
      </c>
      <c r="J708" s="419" t="s">
        <v>166</v>
      </c>
      <c r="K708" s="240"/>
      <c r="L708" s="38"/>
      <c r="M708" s="30"/>
      <c r="N708" s="74"/>
      <c r="O708" s="31"/>
      <c r="P708" s="411"/>
      <c r="Q708" s="412"/>
      <c r="R708" s="82">
        <v>27.6</v>
      </c>
      <c r="S708" s="211">
        <v>0.68500000000000005</v>
      </c>
      <c r="T708" s="212">
        <v>101.9</v>
      </c>
      <c r="U708" s="190">
        <v>8.6</v>
      </c>
      <c r="V708" s="190">
        <v>9</v>
      </c>
      <c r="W708" s="126">
        <f t="shared" si="52"/>
        <v>77.399999999999991</v>
      </c>
      <c r="Y708" s="38"/>
    </row>
    <row r="709" spans="1:25" s="40" customFormat="1" x14ac:dyDescent="0.25">
      <c r="A709" s="19">
        <v>-37</v>
      </c>
      <c r="B709" s="40">
        <v>2020</v>
      </c>
      <c r="C709" s="48" t="s">
        <v>32</v>
      </c>
      <c r="D709" s="48">
        <v>3</v>
      </c>
      <c r="E709" s="208" t="s">
        <v>176</v>
      </c>
      <c r="F709" s="22" t="s">
        <v>72</v>
      </c>
      <c r="G709" s="40">
        <v>35.5</v>
      </c>
      <c r="H709" s="40">
        <v>35.5</v>
      </c>
      <c r="I709" s="22" t="s">
        <v>78</v>
      </c>
      <c r="J709" s="167" t="s">
        <v>61</v>
      </c>
      <c r="K709" s="240">
        <v>566</v>
      </c>
      <c r="L709" s="226">
        <v>566</v>
      </c>
      <c r="M709" s="49">
        <f t="shared" si="53"/>
        <v>6.3385940782031831</v>
      </c>
      <c r="N709" s="240">
        <v>23</v>
      </c>
      <c r="O709" s="50">
        <v>23</v>
      </c>
      <c r="P709" s="411">
        <f t="shared" si="50"/>
        <v>3.1354942159291497</v>
      </c>
      <c r="Q709" s="412">
        <f t="shared" si="51"/>
        <v>4.0636042402826852E-2</v>
      </c>
      <c r="R709" s="193">
        <v>17.399999999999999</v>
      </c>
      <c r="S709" s="192">
        <v>0.61299999999999999</v>
      </c>
      <c r="T709" s="193">
        <v>77.7</v>
      </c>
      <c r="U709" s="40">
        <v>7.9</v>
      </c>
      <c r="V709" s="40">
        <v>6</v>
      </c>
      <c r="W709" s="40">
        <f t="shared" si="52"/>
        <v>47.400000000000006</v>
      </c>
    </row>
    <row r="710" spans="1:25" s="40" customFormat="1" x14ac:dyDescent="0.25">
      <c r="A710" s="19"/>
      <c r="B710" s="40">
        <v>2020</v>
      </c>
      <c r="C710" s="48" t="s">
        <v>35</v>
      </c>
      <c r="D710" s="48">
        <v>4</v>
      </c>
      <c r="E710" s="208" t="s">
        <v>176</v>
      </c>
      <c r="F710" s="22" t="s">
        <v>72</v>
      </c>
      <c r="G710" s="40">
        <v>35.5</v>
      </c>
      <c r="H710" s="40">
        <v>35.5</v>
      </c>
      <c r="I710" s="22" t="s">
        <v>78</v>
      </c>
      <c r="J710" s="167" t="s">
        <v>61</v>
      </c>
      <c r="K710" s="240">
        <v>3618</v>
      </c>
      <c r="L710" s="226">
        <v>3052</v>
      </c>
      <c r="M710" s="49">
        <f t="shared" si="53"/>
        <v>8.0235523924043477</v>
      </c>
      <c r="N710" s="240">
        <v>222</v>
      </c>
      <c r="O710" s="50">
        <v>199</v>
      </c>
      <c r="P710" s="411">
        <f t="shared" si="50"/>
        <v>5.2933048247244923</v>
      </c>
      <c r="Q710" s="412">
        <f t="shared" si="51"/>
        <v>6.520314547837483E-2</v>
      </c>
      <c r="R710" s="193">
        <v>22.4</v>
      </c>
      <c r="S710" s="192">
        <v>0.61099999999999999</v>
      </c>
      <c r="T710" s="193">
        <v>78</v>
      </c>
      <c r="U710" s="40">
        <v>9</v>
      </c>
      <c r="V710" s="40">
        <v>8</v>
      </c>
      <c r="W710" s="40">
        <f t="shared" si="52"/>
        <v>72</v>
      </c>
    </row>
    <row r="711" spans="1:25" s="40" customFormat="1" x14ac:dyDescent="0.25">
      <c r="A711" s="19"/>
      <c r="B711" s="40">
        <v>2020</v>
      </c>
      <c r="C711" s="48" t="s">
        <v>37</v>
      </c>
      <c r="D711" s="48">
        <v>5</v>
      </c>
      <c r="E711" s="208" t="s">
        <v>176</v>
      </c>
      <c r="F711" s="22" t="s">
        <v>72</v>
      </c>
      <c r="G711" s="40">
        <v>35.5</v>
      </c>
      <c r="H711" s="40">
        <v>35.5</v>
      </c>
      <c r="I711" s="22" t="s">
        <v>78</v>
      </c>
      <c r="J711" s="167" t="s">
        <v>61</v>
      </c>
      <c r="K711" s="210">
        <v>6506</v>
      </c>
      <c r="L711" s="226">
        <v>2888</v>
      </c>
      <c r="M711" s="49">
        <f t="shared" si="53"/>
        <v>7.9683195000127167</v>
      </c>
      <c r="N711" s="210">
        <v>334</v>
      </c>
      <c r="O711" s="50">
        <v>112</v>
      </c>
      <c r="P711" s="411">
        <f t="shared" si="50"/>
        <v>4.7184988712950942</v>
      </c>
      <c r="Q711" s="412">
        <f t="shared" si="51"/>
        <v>3.8781163434903045E-2</v>
      </c>
      <c r="R711" s="193">
        <v>26.8</v>
      </c>
      <c r="S711" s="192">
        <v>0.67500000000000004</v>
      </c>
      <c r="T711" s="193">
        <v>118.1</v>
      </c>
      <c r="U711" s="40">
        <v>9.5</v>
      </c>
      <c r="V711" s="40">
        <v>9</v>
      </c>
      <c r="W711" s="40">
        <f t="shared" si="52"/>
        <v>85.5</v>
      </c>
    </row>
    <row r="712" spans="1:25" s="40" customFormat="1" x14ac:dyDescent="0.25">
      <c r="A712" s="19"/>
      <c r="B712" s="40">
        <v>2020</v>
      </c>
      <c r="C712" s="48" t="s">
        <v>39</v>
      </c>
      <c r="D712" s="48">
        <v>6</v>
      </c>
      <c r="E712" s="208" t="s">
        <v>176</v>
      </c>
      <c r="F712" s="22" t="s">
        <v>72</v>
      </c>
      <c r="G712" s="40">
        <v>35.5</v>
      </c>
      <c r="H712" s="40">
        <v>35.5</v>
      </c>
      <c r="I712" s="22" t="s">
        <v>78</v>
      </c>
      <c r="J712" s="167" t="s">
        <v>61</v>
      </c>
      <c r="K712" s="240"/>
      <c r="L712" s="226"/>
      <c r="M712" s="49"/>
      <c r="N712" s="74"/>
      <c r="O712" s="50"/>
      <c r="P712" s="411"/>
      <c r="Q712" s="412"/>
      <c r="R712" s="193">
        <v>31.2</v>
      </c>
      <c r="S712" s="192">
        <v>0.67200000000000004</v>
      </c>
      <c r="T712" s="193">
        <v>125.2</v>
      </c>
      <c r="U712" s="40">
        <v>10.9</v>
      </c>
      <c r="V712" s="40">
        <v>10</v>
      </c>
      <c r="W712" s="40">
        <f t="shared" si="52"/>
        <v>109</v>
      </c>
    </row>
    <row r="713" spans="1:25" s="64" customFormat="1" x14ac:dyDescent="0.25">
      <c r="A713" s="57">
        <v>-38</v>
      </c>
      <c r="B713" s="64">
        <v>2020</v>
      </c>
      <c r="C713" s="58" t="s">
        <v>32</v>
      </c>
      <c r="D713" s="58">
        <v>3</v>
      </c>
      <c r="E713" s="241" t="s">
        <v>177</v>
      </c>
      <c r="F713" s="22" t="s">
        <v>72</v>
      </c>
      <c r="G713" s="64">
        <v>45.49</v>
      </c>
      <c r="H713" s="64">
        <v>45.49</v>
      </c>
      <c r="I713" s="22" t="s">
        <v>78</v>
      </c>
      <c r="J713" s="180" t="s">
        <v>120</v>
      </c>
      <c r="K713" s="240">
        <v>690</v>
      </c>
      <c r="L713" s="38">
        <v>690</v>
      </c>
      <c r="M713" s="59">
        <f t="shared" si="53"/>
        <v>6.5366915975913047</v>
      </c>
      <c r="N713" s="240">
        <v>18</v>
      </c>
      <c r="O713" s="60">
        <v>18</v>
      </c>
      <c r="P713" s="411">
        <f t="shared" si="50"/>
        <v>2.8903717578961645</v>
      </c>
      <c r="Q713" s="412">
        <f t="shared" si="51"/>
        <v>2.6086956521739129E-2</v>
      </c>
      <c r="R713" s="198">
        <v>13.7</v>
      </c>
      <c r="S713" s="199">
        <v>0.746</v>
      </c>
      <c r="T713" s="198">
        <v>93.5</v>
      </c>
      <c r="U713" s="64">
        <v>6.2</v>
      </c>
      <c r="V713" s="64">
        <v>3</v>
      </c>
      <c r="W713" s="64">
        <f t="shared" si="52"/>
        <v>18.600000000000001</v>
      </c>
    </row>
    <row r="714" spans="1:25" s="64" customFormat="1" x14ac:dyDescent="0.25">
      <c r="A714" s="57"/>
      <c r="B714" s="64">
        <v>2020</v>
      </c>
      <c r="C714" s="58" t="s">
        <v>35</v>
      </c>
      <c r="D714" s="58">
        <v>4</v>
      </c>
      <c r="E714" s="241" t="s">
        <v>177</v>
      </c>
      <c r="F714" s="22" t="s">
        <v>72</v>
      </c>
      <c r="G714" s="64">
        <v>45.49</v>
      </c>
      <c r="H714" s="64">
        <v>45.49</v>
      </c>
      <c r="I714" s="22" t="s">
        <v>78</v>
      </c>
      <c r="J714" s="180" t="s">
        <v>120</v>
      </c>
      <c r="K714" s="240">
        <v>2510</v>
      </c>
      <c r="L714" s="38">
        <v>1820</v>
      </c>
      <c r="M714" s="59">
        <f t="shared" si="53"/>
        <v>7.506591780070841</v>
      </c>
      <c r="N714" s="240">
        <v>103</v>
      </c>
      <c r="O714" s="60">
        <v>85</v>
      </c>
      <c r="P714" s="411">
        <f t="shared" si="50"/>
        <v>4.4426512564903167</v>
      </c>
      <c r="Q714" s="412">
        <f t="shared" si="51"/>
        <v>4.6703296703296704E-2</v>
      </c>
      <c r="R714" s="198">
        <v>16.3</v>
      </c>
      <c r="S714" s="199">
        <v>0.71599999999999997</v>
      </c>
      <c r="T714" s="198">
        <v>69.3</v>
      </c>
      <c r="U714" s="64">
        <v>7.4</v>
      </c>
      <c r="V714" s="64">
        <v>5</v>
      </c>
      <c r="W714" s="64">
        <f t="shared" si="52"/>
        <v>37</v>
      </c>
    </row>
    <row r="715" spans="1:25" s="64" customFormat="1" x14ac:dyDescent="0.25">
      <c r="A715" s="57"/>
      <c r="B715" s="64">
        <v>2020</v>
      </c>
      <c r="C715" s="58" t="s">
        <v>37</v>
      </c>
      <c r="D715" s="58">
        <v>5</v>
      </c>
      <c r="E715" s="241" t="s">
        <v>177</v>
      </c>
      <c r="F715" s="22" t="s">
        <v>72</v>
      </c>
      <c r="G715" s="64">
        <v>45.49</v>
      </c>
      <c r="H715" s="64">
        <v>45.49</v>
      </c>
      <c r="I715" s="22" t="s">
        <v>78</v>
      </c>
      <c r="J715" s="180" t="s">
        <v>120</v>
      </c>
      <c r="K715" s="213">
        <v>4243</v>
      </c>
      <c r="L715" s="38">
        <v>1733</v>
      </c>
      <c r="M715" s="59">
        <f t="shared" si="53"/>
        <v>7.4576092897156059</v>
      </c>
      <c r="N715" s="213">
        <v>153</v>
      </c>
      <c r="O715" s="60">
        <v>50</v>
      </c>
      <c r="P715" s="411">
        <f t="shared" si="50"/>
        <v>3.912023005428146</v>
      </c>
      <c r="Q715" s="412">
        <f t="shared" si="51"/>
        <v>2.8851702250432775E-2</v>
      </c>
      <c r="R715" s="198">
        <v>20</v>
      </c>
      <c r="S715" s="199">
        <v>0.68700000000000006</v>
      </c>
      <c r="T715" s="198">
        <v>62.7</v>
      </c>
      <c r="U715" s="64">
        <v>8.9</v>
      </c>
      <c r="V715" s="64">
        <v>6</v>
      </c>
      <c r="W715" s="64">
        <f t="shared" si="52"/>
        <v>53.400000000000006</v>
      </c>
    </row>
    <row r="716" spans="1:25" s="64" customFormat="1" x14ac:dyDescent="0.25">
      <c r="A716" s="57"/>
      <c r="B716" s="64">
        <v>2020</v>
      </c>
      <c r="C716" s="58" t="s">
        <v>39</v>
      </c>
      <c r="D716" s="58">
        <v>6</v>
      </c>
      <c r="E716" s="241" t="s">
        <v>177</v>
      </c>
      <c r="F716" s="22" t="s">
        <v>72</v>
      </c>
      <c r="G716" s="64">
        <v>45.49</v>
      </c>
      <c r="H716" s="64">
        <v>45.49</v>
      </c>
      <c r="I716" s="22" t="s">
        <v>78</v>
      </c>
      <c r="J716" s="180" t="s">
        <v>120</v>
      </c>
      <c r="K716" s="240"/>
      <c r="L716" s="38"/>
      <c r="M716" s="59"/>
      <c r="N716" s="74"/>
      <c r="O716" s="60"/>
      <c r="P716" s="411"/>
      <c r="Q716" s="412"/>
      <c r="R716" s="198">
        <v>23.1</v>
      </c>
      <c r="S716" s="199">
        <v>0.65800000000000003</v>
      </c>
      <c r="T716" s="198">
        <v>43.2</v>
      </c>
      <c r="U716" s="64">
        <v>9.6999999999999993</v>
      </c>
      <c r="V716" s="64">
        <v>7</v>
      </c>
      <c r="W716" s="64">
        <f t="shared" si="52"/>
        <v>67.899999999999991</v>
      </c>
    </row>
    <row r="717" spans="1:25" s="77" customFormat="1" x14ac:dyDescent="0.25">
      <c r="A717" s="76">
        <v>-39</v>
      </c>
      <c r="B717" s="77">
        <v>2020</v>
      </c>
      <c r="C717" s="78" t="s">
        <v>32</v>
      </c>
      <c r="D717" s="78">
        <v>3</v>
      </c>
      <c r="E717" s="252" t="s">
        <v>178</v>
      </c>
      <c r="F717" s="22" t="s">
        <v>72</v>
      </c>
      <c r="G717" s="77">
        <v>39.950000000000003</v>
      </c>
      <c r="H717" s="77">
        <v>39.950000000000003</v>
      </c>
      <c r="I717" s="22" t="s">
        <v>78</v>
      </c>
      <c r="J717" s="167" t="s">
        <v>61</v>
      </c>
      <c r="K717" s="240">
        <v>4997</v>
      </c>
      <c r="L717" s="226">
        <v>4997</v>
      </c>
      <c r="M717" s="254">
        <f t="shared" si="53"/>
        <v>8.5165930113442059</v>
      </c>
      <c r="N717" s="240">
        <v>72</v>
      </c>
      <c r="O717" s="253">
        <v>72</v>
      </c>
      <c r="P717" s="411">
        <f t="shared" ref="P717:P776" si="54">LN(O717)</f>
        <v>4.2766661190160553</v>
      </c>
      <c r="Q717" s="412">
        <f t="shared" ref="Q717:Q776" si="55">O717/L717</f>
        <v>1.4408645187112268E-2</v>
      </c>
      <c r="R717" s="142">
        <v>11.5</v>
      </c>
      <c r="S717" s="141">
        <v>0.61699999999999999</v>
      </c>
      <c r="T717" s="142">
        <v>69.3</v>
      </c>
      <c r="U717" s="77">
        <v>6.5</v>
      </c>
      <c r="V717" s="77">
        <v>4</v>
      </c>
      <c r="W717" s="77">
        <f t="shared" si="52"/>
        <v>26</v>
      </c>
    </row>
    <row r="718" spans="1:25" s="77" customFormat="1" x14ac:dyDescent="0.25">
      <c r="A718" s="76"/>
      <c r="B718" s="77">
        <v>2020</v>
      </c>
      <c r="C718" s="78" t="s">
        <v>35</v>
      </c>
      <c r="D718" s="78">
        <v>4</v>
      </c>
      <c r="E718" s="252" t="s">
        <v>178</v>
      </c>
      <c r="F718" s="22" t="s">
        <v>72</v>
      </c>
      <c r="G718" s="77">
        <v>39.950000000000003</v>
      </c>
      <c r="H718" s="77">
        <v>39.950000000000003</v>
      </c>
      <c r="I718" s="22" t="s">
        <v>78</v>
      </c>
      <c r="J718" s="167" t="s">
        <v>61</v>
      </c>
      <c r="K718" s="240">
        <v>48224</v>
      </c>
      <c r="L718" s="226">
        <v>43227</v>
      </c>
      <c r="M718" s="254">
        <f t="shared" si="53"/>
        <v>10.674220579001044</v>
      </c>
      <c r="N718" s="240">
        <v>2580</v>
      </c>
      <c r="O718" s="253">
        <v>2508</v>
      </c>
      <c r="P718" s="411">
        <f t="shared" si="54"/>
        <v>7.8272409017528117</v>
      </c>
      <c r="Q718" s="412">
        <f t="shared" si="55"/>
        <v>5.8019293497119859E-2</v>
      </c>
      <c r="R718" s="142">
        <v>17.7</v>
      </c>
      <c r="S718" s="141">
        <v>0.60399999999999998</v>
      </c>
      <c r="T718" s="142">
        <v>90.4</v>
      </c>
      <c r="U718" s="77">
        <v>7.2</v>
      </c>
      <c r="V718" s="77">
        <v>6</v>
      </c>
      <c r="W718" s="77">
        <f t="shared" si="52"/>
        <v>43.2</v>
      </c>
    </row>
    <row r="719" spans="1:25" s="77" customFormat="1" x14ac:dyDescent="0.25">
      <c r="A719" s="76"/>
      <c r="B719" s="77">
        <v>2020</v>
      </c>
      <c r="C719" s="78" t="s">
        <v>37</v>
      </c>
      <c r="D719" s="78">
        <v>5</v>
      </c>
      <c r="E719" s="252" t="s">
        <v>178</v>
      </c>
      <c r="F719" s="22" t="s">
        <v>72</v>
      </c>
      <c r="G719" s="77">
        <v>39.950000000000003</v>
      </c>
      <c r="H719" s="77">
        <v>39.950000000000003</v>
      </c>
      <c r="I719" s="22" t="s">
        <v>78</v>
      </c>
      <c r="J719" s="167" t="s">
        <v>61</v>
      </c>
      <c r="K719" s="210">
        <v>76218</v>
      </c>
      <c r="L719" s="226">
        <v>27994</v>
      </c>
      <c r="M719" s="254">
        <f t="shared" si="53"/>
        <v>10.239745480480591</v>
      </c>
      <c r="N719" s="210">
        <v>5555</v>
      </c>
      <c r="O719" s="253">
        <v>2975</v>
      </c>
      <c r="P719" s="411">
        <f t="shared" si="54"/>
        <v>7.9979993179797297</v>
      </c>
      <c r="Q719" s="412">
        <f t="shared" si="55"/>
        <v>0.10627277273701508</v>
      </c>
      <c r="R719" s="142">
        <v>23.2</v>
      </c>
      <c r="S719" s="141">
        <v>0.65400000000000003</v>
      </c>
      <c r="T719" s="142">
        <v>94.2</v>
      </c>
      <c r="U719" s="77">
        <v>7.9</v>
      </c>
      <c r="V719" s="77">
        <v>8</v>
      </c>
      <c r="W719" s="77">
        <f t="shared" si="52"/>
        <v>63.2</v>
      </c>
    </row>
    <row r="720" spans="1:25" s="77" customFormat="1" x14ac:dyDescent="0.25">
      <c r="A720" s="76"/>
      <c r="B720" s="77">
        <v>2020</v>
      </c>
      <c r="C720" s="78" t="s">
        <v>39</v>
      </c>
      <c r="D720" s="78">
        <v>6</v>
      </c>
      <c r="E720" s="252" t="s">
        <v>178</v>
      </c>
      <c r="F720" s="22" t="s">
        <v>72</v>
      </c>
      <c r="G720" s="77">
        <v>39.950000000000003</v>
      </c>
      <c r="H720" s="77">
        <v>39.950000000000003</v>
      </c>
      <c r="I720" s="22" t="s">
        <v>78</v>
      </c>
      <c r="J720" s="167" t="s">
        <v>61</v>
      </c>
      <c r="K720" s="240"/>
      <c r="L720" s="226"/>
      <c r="M720" s="254"/>
      <c r="N720" s="74"/>
      <c r="O720" s="253"/>
      <c r="P720" s="411"/>
      <c r="Q720" s="412"/>
      <c r="R720" s="142">
        <v>28.2</v>
      </c>
      <c r="S720" s="141">
        <v>0.67800000000000005</v>
      </c>
      <c r="T720" s="142">
        <v>87.1</v>
      </c>
      <c r="U720" s="77">
        <v>9</v>
      </c>
      <c r="V720" s="77">
        <v>9</v>
      </c>
      <c r="W720" s="77">
        <f t="shared" si="52"/>
        <v>81</v>
      </c>
    </row>
    <row r="721" spans="1:25" s="230" customFormat="1" x14ac:dyDescent="0.25">
      <c r="A721" s="261">
        <v>-40</v>
      </c>
      <c r="B721" s="230">
        <v>2020</v>
      </c>
      <c r="C721" s="231" t="s">
        <v>32</v>
      </c>
      <c r="D721" s="231">
        <v>3</v>
      </c>
      <c r="E721" s="232" t="s">
        <v>180</v>
      </c>
      <c r="F721" s="22" t="s">
        <v>72</v>
      </c>
      <c r="G721" s="230">
        <v>41.82</v>
      </c>
      <c r="H721" s="230">
        <v>41.82</v>
      </c>
      <c r="I721" s="40" t="s">
        <v>48</v>
      </c>
      <c r="J721" s="419" t="s">
        <v>166</v>
      </c>
      <c r="K721" s="240">
        <v>488</v>
      </c>
      <c r="L721" s="38">
        <v>488</v>
      </c>
      <c r="M721" s="30">
        <f t="shared" si="53"/>
        <v>6.1903154058531475</v>
      </c>
      <c r="N721" s="240">
        <v>8</v>
      </c>
      <c r="O721" s="31">
        <v>8</v>
      </c>
      <c r="P721" s="411">
        <f t="shared" si="54"/>
        <v>2.0794415416798357</v>
      </c>
      <c r="Q721" s="412">
        <f t="shared" si="55"/>
        <v>1.6393442622950821E-2</v>
      </c>
      <c r="R721" s="82">
        <v>8.8000000000000007</v>
      </c>
      <c r="S721" s="233">
        <v>0.629</v>
      </c>
      <c r="T721" s="234">
        <v>127.3</v>
      </c>
      <c r="U721" s="230">
        <v>7</v>
      </c>
      <c r="V721" s="230">
        <v>4</v>
      </c>
      <c r="W721" s="126">
        <f t="shared" si="52"/>
        <v>28</v>
      </c>
      <c r="Y721" s="38"/>
    </row>
    <row r="722" spans="1:25" s="230" customFormat="1" x14ac:dyDescent="0.25">
      <c r="A722" s="261"/>
      <c r="B722" s="72">
        <v>2020</v>
      </c>
      <c r="C722" s="66" t="s">
        <v>35</v>
      </c>
      <c r="D722" s="66">
        <v>4</v>
      </c>
      <c r="E722" s="232" t="s">
        <v>180</v>
      </c>
      <c r="F722" s="22" t="s">
        <v>72</v>
      </c>
      <c r="G722" s="230">
        <v>41.82</v>
      </c>
      <c r="H722" s="230">
        <v>41.82</v>
      </c>
      <c r="I722" s="40" t="s">
        <v>48</v>
      </c>
      <c r="J722" s="419" t="s">
        <v>166</v>
      </c>
      <c r="K722" s="240">
        <v>8621</v>
      </c>
      <c r="L722" s="38">
        <v>8133</v>
      </c>
      <c r="M722" s="30">
        <f t="shared" si="53"/>
        <v>9.0036851381667748</v>
      </c>
      <c r="N722" s="240">
        <v>266</v>
      </c>
      <c r="O722" s="16">
        <v>258</v>
      </c>
      <c r="P722" s="411">
        <f t="shared" si="54"/>
        <v>5.5529595849216173</v>
      </c>
      <c r="Q722" s="412">
        <f t="shared" si="55"/>
        <v>3.1722611582441905E-2</v>
      </c>
      <c r="R722" s="82">
        <v>14.8</v>
      </c>
      <c r="S722" s="233">
        <v>0.61399999999999999</v>
      </c>
      <c r="T722" s="234">
        <v>110.7</v>
      </c>
      <c r="U722" s="230">
        <v>7.5</v>
      </c>
      <c r="V722" s="230">
        <v>6</v>
      </c>
      <c r="W722" s="126">
        <f t="shared" si="52"/>
        <v>45</v>
      </c>
      <c r="Y722" s="38"/>
    </row>
    <row r="723" spans="1:25" s="230" customFormat="1" x14ac:dyDescent="0.25">
      <c r="A723" s="261"/>
      <c r="B723" s="72">
        <v>2020</v>
      </c>
      <c r="C723" s="66" t="s">
        <v>37</v>
      </c>
      <c r="D723" s="66">
        <v>5</v>
      </c>
      <c r="E723" s="232" t="s">
        <v>180</v>
      </c>
      <c r="F723" s="22" t="s">
        <v>72</v>
      </c>
      <c r="G723" s="230">
        <v>41.82</v>
      </c>
      <c r="H723" s="230">
        <v>41.82</v>
      </c>
      <c r="I723" s="40" t="s">
        <v>48</v>
      </c>
      <c r="J723" s="419" t="s">
        <v>166</v>
      </c>
      <c r="K723" s="210">
        <v>14928</v>
      </c>
      <c r="L723" s="38">
        <v>6307</v>
      </c>
      <c r="M723" s="30">
        <f t="shared" si="53"/>
        <v>8.7494154066636511</v>
      </c>
      <c r="N723" s="210">
        <v>718</v>
      </c>
      <c r="O723" s="31">
        <v>452</v>
      </c>
      <c r="P723" s="411">
        <f t="shared" si="54"/>
        <v>6.1136821798322316</v>
      </c>
      <c r="Q723" s="412">
        <f t="shared" si="55"/>
        <v>7.1666402410020619E-2</v>
      </c>
      <c r="R723" s="82">
        <v>20.2</v>
      </c>
      <c r="S723" s="233">
        <v>0.66600000000000004</v>
      </c>
      <c r="T723" s="234">
        <v>90.2</v>
      </c>
      <c r="U723" s="230">
        <v>8.1999999999999993</v>
      </c>
      <c r="V723" s="230">
        <v>7</v>
      </c>
      <c r="W723" s="126">
        <f t="shared" si="52"/>
        <v>57.399999999999991</v>
      </c>
      <c r="Y723" s="38"/>
    </row>
    <row r="724" spans="1:25" s="230" customFormat="1" x14ac:dyDescent="0.25">
      <c r="A724" s="261"/>
      <c r="B724" s="72">
        <v>2020</v>
      </c>
      <c r="C724" s="66" t="s">
        <v>39</v>
      </c>
      <c r="D724" s="66">
        <v>6</v>
      </c>
      <c r="E724" s="232" t="s">
        <v>180</v>
      </c>
      <c r="F724" s="22" t="s">
        <v>72</v>
      </c>
      <c r="G724" s="230">
        <v>41.82</v>
      </c>
      <c r="H724" s="230">
        <v>41.82</v>
      </c>
      <c r="I724" s="40" t="s">
        <v>48</v>
      </c>
      <c r="J724" s="419" t="s">
        <v>166</v>
      </c>
      <c r="K724" s="240"/>
      <c r="L724" s="38"/>
      <c r="M724" s="30"/>
      <c r="N724" s="74"/>
      <c r="O724" s="31"/>
      <c r="P724" s="411"/>
      <c r="Q724" s="412"/>
      <c r="R724" s="82">
        <v>25.3</v>
      </c>
      <c r="S724" s="233">
        <v>0.70099999999999996</v>
      </c>
      <c r="T724" s="234">
        <v>92.5</v>
      </c>
      <c r="U724" s="230">
        <v>9.1</v>
      </c>
      <c r="V724" s="230">
        <v>8</v>
      </c>
      <c r="W724" s="126">
        <f t="shared" si="52"/>
        <v>72.8</v>
      </c>
      <c r="Y724" s="38"/>
    </row>
    <row r="725" spans="1:25" x14ac:dyDescent="0.25">
      <c r="A725" s="137">
        <v>-41</v>
      </c>
      <c r="B725" s="190">
        <v>2020</v>
      </c>
      <c r="C725" s="219" t="s">
        <v>32</v>
      </c>
      <c r="D725" s="219">
        <v>3</v>
      </c>
      <c r="E725" s="210" t="s">
        <v>181</v>
      </c>
      <c r="F725" s="22" t="s">
        <v>72</v>
      </c>
      <c r="G725" s="13">
        <v>32.9</v>
      </c>
      <c r="H725" s="13">
        <v>32.9</v>
      </c>
      <c r="I725" s="22" t="s">
        <v>78</v>
      </c>
      <c r="J725" s="167" t="s">
        <v>61</v>
      </c>
      <c r="K725" s="240">
        <v>1083</v>
      </c>
      <c r="L725" s="226">
        <v>1083</v>
      </c>
      <c r="M725" s="30">
        <f t="shared" si="53"/>
        <v>6.9874902470009905</v>
      </c>
      <c r="N725" s="240">
        <v>22</v>
      </c>
      <c r="O725" s="31">
        <v>22</v>
      </c>
      <c r="P725" s="411">
        <f t="shared" si="54"/>
        <v>3.0910424533583161</v>
      </c>
      <c r="Q725" s="412">
        <f t="shared" si="55"/>
        <v>2.0313942751615882E-2</v>
      </c>
      <c r="R725" s="82">
        <v>20.9</v>
      </c>
      <c r="S725" s="83">
        <v>0.68100000000000005</v>
      </c>
      <c r="T725" s="84">
        <v>94.2</v>
      </c>
      <c r="U725" s="40">
        <v>7.9</v>
      </c>
      <c r="V725" s="40">
        <v>7</v>
      </c>
      <c r="W725" s="126">
        <f t="shared" si="52"/>
        <v>55.300000000000004</v>
      </c>
    </row>
    <row r="726" spans="1:25" x14ac:dyDescent="0.25">
      <c r="A726" s="137"/>
      <c r="B726" s="72">
        <v>2020</v>
      </c>
      <c r="C726" s="66" t="s">
        <v>35</v>
      </c>
      <c r="D726" s="66">
        <v>4</v>
      </c>
      <c r="E726" s="210" t="s">
        <v>181</v>
      </c>
      <c r="F726" s="22" t="s">
        <v>72</v>
      </c>
      <c r="G726" s="13">
        <v>32.9</v>
      </c>
      <c r="H726" s="13">
        <v>32.9</v>
      </c>
      <c r="I726" s="22" t="s">
        <v>78</v>
      </c>
      <c r="J726" s="167" t="s">
        <v>61</v>
      </c>
      <c r="K726" s="240">
        <v>6095</v>
      </c>
      <c r="L726" s="226">
        <v>5012</v>
      </c>
      <c r="M726" s="30">
        <f t="shared" si="53"/>
        <v>8.5195903160159592</v>
      </c>
      <c r="N726" s="240">
        <v>244</v>
      </c>
      <c r="O726" s="16">
        <v>222</v>
      </c>
      <c r="P726" s="411">
        <f t="shared" si="54"/>
        <v>5.4026773818722793</v>
      </c>
      <c r="Q726" s="412">
        <f t="shared" si="55"/>
        <v>4.4293695131683956E-2</v>
      </c>
      <c r="R726" s="82">
        <v>24.7</v>
      </c>
      <c r="S726" s="83">
        <v>0.67500000000000004</v>
      </c>
      <c r="T726" s="84">
        <v>73.900000000000006</v>
      </c>
      <c r="U726" s="40">
        <v>9.1999999999999993</v>
      </c>
      <c r="V726" s="40">
        <v>9</v>
      </c>
      <c r="W726" s="126">
        <f t="shared" si="52"/>
        <v>82.8</v>
      </c>
    </row>
    <row r="727" spans="1:25" x14ac:dyDescent="0.25">
      <c r="A727" s="137"/>
      <c r="B727" s="72">
        <v>2020</v>
      </c>
      <c r="C727" s="66" t="s">
        <v>37</v>
      </c>
      <c r="D727" s="66">
        <v>5</v>
      </c>
      <c r="E727" s="210" t="s">
        <v>181</v>
      </c>
      <c r="F727" s="22" t="s">
        <v>72</v>
      </c>
      <c r="G727" s="13">
        <v>32.9</v>
      </c>
      <c r="H727" s="13">
        <v>32.9</v>
      </c>
      <c r="I727" s="22" t="s">
        <v>78</v>
      </c>
      <c r="J727" s="167" t="s">
        <v>61</v>
      </c>
      <c r="K727" s="213">
        <v>11861</v>
      </c>
      <c r="L727" s="226">
        <v>5766</v>
      </c>
      <c r="M727" s="30">
        <f t="shared" si="53"/>
        <v>8.6597338781983471</v>
      </c>
      <c r="N727" s="213">
        <v>494</v>
      </c>
      <c r="O727" s="31">
        <v>250</v>
      </c>
      <c r="P727" s="411">
        <f t="shared" si="54"/>
        <v>5.521460917862246</v>
      </c>
      <c r="Q727" s="412">
        <f t="shared" si="55"/>
        <v>4.3357613596947626E-2</v>
      </c>
      <c r="R727" s="82">
        <v>28.4</v>
      </c>
      <c r="S727" s="83">
        <v>0.72499999999999998</v>
      </c>
      <c r="T727" s="84">
        <v>76.7</v>
      </c>
      <c r="U727" s="40">
        <v>9.5</v>
      </c>
      <c r="V727" s="40">
        <v>9</v>
      </c>
      <c r="W727" s="126">
        <f t="shared" si="52"/>
        <v>85.5</v>
      </c>
    </row>
    <row r="728" spans="1:25" x14ac:dyDescent="0.25">
      <c r="A728" s="137"/>
      <c r="B728" s="72">
        <v>2020</v>
      </c>
      <c r="C728" s="66" t="s">
        <v>39</v>
      </c>
      <c r="D728" s="66">
        <v>6</v>
      </c>
      <c r="E728" s="210" t="s">
        <v>181</v>
      </c>
      <c r="F728" s="22" t="s">
        <v>72</v>
      </c>
      <c r="G728" s="13">
        <v>32.9</v>
      </c>
      <c r="H728" s="13">
        <v>32.9</v>
      </c>
      <c r="I728" s="22" t="s">
        <v>78</v>
      </c>
      <c r="J728" s="167" t="s">
        <v>61</v>
      </c>
      <c r="K728" s="240"/>
      <c r="L728" s="226"/>
      <c r="M728" s="30"/>
      <c r="N728" s="74"/>
      <c r="O728" s="31"/>
      <c r="P728" s="411"/>
      <c r="Q728" s="412"/>
      <c r="R728" s="82">
        <v>31.3</v>
      </c>
      <c r="S728" s="83">
        <v>0.751</v>
      </c>
      <c r="T728" s="84">
        <v>143.5</v>
      </c>
      <c r="U728" s="40">
        <v>9.3000000000000007</v>
      </c>
      <c r="V728" s="40">
        <v>10</v>
      </c>
      <c r="W728" s="126">
        <f t="shared" si="52"/>
        <v>93</v>
      </c>
    </row>
    <row r="729" spans="1:25" s="264" customFormat="1" x14ac:dyDescent="0.25">
      <c r="A729" s="137">
        <v>-42</v>
      </c>
      <c r="B729" s="264">
        <v>2020</v>
      </c>
      <c r="C729" s="265" t="s">
        <v>32</v>
      </c>
      <c r="D729" s="265">
        <v>3</v>
      </c>
      <c r="E729" s="266" t="s">
        <v>182</v>
      </c>
      <c r="F729" s="22" t="s">
        <v>72</v>
      </c>
      <c r="G729" s="264">
        <v>53.55</v>
      </c>
      <c r="H729" s="264">
        <v>53.55</v>
      </c>
      <c r="I729" s="40" t="s">
        <v>48</v>
      </c>
      <c r="J729" s="419" t="s">
        <v>166</v>
      </c>
      <c r="K729" s="240">
        <v>107</v>
      </c>
      <c r="L729" s="226">
        <v>108</v>
      </c>
      <c r="M729" s="30">
        <f t="shared" si="53"/>
        <v>4.6821312271242199</v>
      </c>
      <c r="N729" s="240">
        <v>1</v>
      </c>
      <c r="O729" s="31">
        <v>1</v>
      </c>
      <c r="P729" s="411">
        <f t="shared" si="54"/>
        <v>0</v>
      </c>
      <c r="Q729" s="412">
        <f t="shared" si="55"/>
        <v>9.2592592592592587E-3</v>
      </c>
      <c r="R729" s="82">
        <v>6.2</v>
      </c>
      <c r="S729" s="267">
        <v>0.63</v>
      </c>
      <c r="T729" s="268">
        <v>44.5</v>
      </c>
      <c r="U729" s="264">
        <v>7</v>
      </c>
      <c r="V729" s="264">
        <v>4</v>
      </c>
      <c r="W729" s="126">
        <f t="shared" si="52"/>
        <v>28</v>
      </c>
      <c r="Y729" s="38"/>
    </row>
    <row r="730" spans="1:25" s="264" customFormat="1" x14ac:dyDescent="0.25">
      <c r="A730" s="137"/>
      <c r="B730" s="72">
        <v>2020</v>
      </c>
      <c r="C730" s="66" t="s">
        <v>35</v>
      </c>
      <c r="D730" s="66">
        <v>4</v>
      </c>
      <c r="E730" s="266" t="s">
        <v>182</v>
      </c>
      <c r="F730" s="22" t="s">
        <v>72</v>
      </c>
      <c r="G730" s="264">
        <v>53.55</v>
      </c>
      <c r="H730" s="264">
        <v>53.55</v>
      </c>
      <c r="I730" s="40" t="s">
        <v>48</v>
      </c>
      <c r="J730" s="419" t="s">
        <v>166</v>
      </c>
      <c r="K730" s="240">
        <v>2450</v>
      </c>
      <c r="L730" s="226">
        <v>2342</v>
      </c>
      <c r="M730" s="30">
        <f t="shared" si="53"/>
        <v>7.7587605441576626</v>
      </c>
      <c r="N730" s="240">
        <v>17</v>
      </c>
      <c r="O730" s="16">
        <v>16</v>
      </c>
      <c r="P730" s="411">
        <f t="shared" si="54"/>
        <v>2.7725887222397811</v>
      </c>
      <c r="Q730" s="412">
        <f t="shared" si="55"/>
        <v>6.8317677198975234E-3</v>
      </c>
      <c r="R730" s="82">
        <v>14.7</v>
      </c>
      <c r="S730" s="267">
        <v>0.47</v>
      </c>
      <c r="T730" s="268">
        <v>76.5</v>
      </c>
      <c r="U730" s="264">
        <v>8</v>
      </c>
      <c r="V730" s="264">
        <v>5</v>
      </c>
      <c r="W730" s="126">
        <f t="shared" si="52"/>
        <v>40</v>
      </c>
      <c r="Y730" s="38"/>
    </row>
    <row r="731" spans="1:25" s="264" customFormat="1" x14ac:dyDescent="0.25">
      <c r="A731" s="137"/>
      <c r="B731" s="72">
        <v>2020</v>
      </c>
      <c r="C731" s="66" t="s">
        <v>37</v>
      </c>
      <c r="D731" s="66">
        <v>5</v>
      </c>
      <c r="E731" s="266" t="s">
        <v>182</v>
      </c>
      <c r="F731" s="22" t="s">
        <v>72</v>
      </c>
      <c r="G731" s="264">
        <v>53.55</v>
      </c>
      <c r="H731" s="264">
        <v>53.55</v>
      </c>
      <c r="I731" s="40" t="s">
        <v>48</v>
      </c>
      <c r="J731" s="419" t="s">
        <v>166</v>
      </c>
      <c r="K731" s="210">
        <v>4993</v>
      </c>
      <c r="L731" s="226">
        <v>2543</v>
      </c>
      <c r="M731" s="30">
        <f t="shared" si="53"/>
        <v>7.8410997654221193</v>
      </c>
      <c r="N731" s="210">
        <v>62</v>
      </c>
      <c r="O731" s="31">
        <v>45</v>
      </c>
      <c r="P731" s="411">
        <f t="shared" si="54"/>
        <v>3.8066624897703196</v>
      </c>
      <c r="Q731" s="412">
        <f t="shared" si="55"/>
        <v>1.7695635076681086E-2</v>
      </c>
      <c r="R731" s="82">
        <v>21</v>
      </c>
      <c r="S731" s="267">
        <v>0.49</v>
      </c>
      <c r="T731" s="268">
        <v>86.1</v>
      </c>
      <c r="U731" s="264">
        <v>9</v>
      </c>
      <c r="V731" s="264">
        <v>7</v>
      </c>
      <c r="W731" s="126">
        <f t="shared" si="52"/>
        <v>63</v>
      </c>
      <c r="Y731" s="38"/>
    </row>
    <row r="732" spans="1:25" s="264" customFormat="1" x14ac:dyDescent="0.25">
      <c r="A732" s="137"/>
      <c r="B732" s="72">
        <v>2020</v>
      </c>
      <c r="C732" s="66" t="s">
        <v>39</v>
      </c>
      <c r="D732" s="66">
        <v>6</v>
      </c>
      <c r="E732" s="266" t="s">
        <v>182</v>
      </c>
      <c r="F732" s="22" t="s">
        <v>72</v>
      </c>
      <c r="G732" s="264">
        <v>53.55</v>
      </c>
      <c r="H732" s="264">
        <v>53.55</v>
      </c>
      <c r="I732" s="40" t="s">
        <v>48</v>
      </c>
      <c r="J732" s="419" t="s">
        <v>166</v>
      </c>
      <c r="K732" s="240"/>
      <c r="L732" s="226"/>
      <c r="M732" s="30"/>
      <c r="N732" s="74"/>
      <c r="O732" s="31"/>
      <c r="P732" s="411"/>
      <c r="Q732" s="412"/>
      <c r="R732" s="82">
        <v>26.2</v>
      </c>
      <c r="S732" s="267">
        <v>0.53</v>
      </c>
      <c r="T732" s="268">
        <v>99.6</v>
      </c>
      <c r="U732" s="264">
        <v>11</v>
      </c>
      <c r="V732" s="264">
        <v>8</v>
      </c>
      <c r="W732" s="126">
        <f t="shared" si="52"/>
        <v>88</v>
      </c>
      <c r="Y732" s="38"/>
    </row>
    <row r="733" spans="1:25" x14ac:dyDescent="0.25">
      <c r="A733" s="137">
        <v>-43</v>
      </c>
      <c r="B733" s="190">
        <v>2020</v>
      </c>
      <c r="C733" s="219" t="s">
        <v>32</v>
      </c>
      <c r="D733" s="219">
        <v>3</v>
      </c>
      <c r="E733" s="210" t="s">
        <v>183</v>
      </c>
      <c r="F733" s="22" t="s">
        <v>72</v>
      </c>
      <c r="G733" s="13">
        <v>36.340000000000003</v>
      </c>
      <c r="H733" s="13">
        <v>36.340000000000003</v>
      </c>
      <c r="I733" s="22" t="s">
        <v>78</v>
      </c>
      <c r="J733" s="167" t="s">
        <v>61</v>
      </c>
      <c r="K733" s="240">
        <v>2049</v>
      </c>
      <c r="L733" s="226">
        <v>1834</v>
      </c>
      <c r="M733" s="30">
        <f t="shared" si="53"/>
        <v>7.51425465281641</v>
      </c>
      <c r="N733" s="240">
        <v>13</v>
      </c>
      <c r="O733" s="31">
        <v>13</v>
      </c>
      <c r="P733" s="411">
        <f t="shared" si="54"/>
        <v>2.5649493574615367</v>
      </c>
      <c r="Q733" s="412">
        <f t="shared" si="55"/>
        <v>7.0883315158124316E-3</v>
      </c>
      <c r="R733" s="82">
        <v>16.100000000000001</v>
      </c>
      <c r="S733" s="83">
        <v>0.64600000000000002</v>
      </c>
      <c r="T733" s="84">
        <v>104.4</v>
      </c>
      <c r="U733" s="40">
        <v>6.2</v>
      </c>
      <c r="V733" s="40">
        <v>6</v>
      </c>
      <c r="W733" s="126">
        <f t="shared" si="52"/>
        <v>37.200000000000003</v>
      </c>
    </row>
    <row r="734" spans="1:25" x14ac:dyDescent="0.25">
      <c r="A734" s="137"/>
      <c r="B734" s="72">
        <v>2020</v>
      </c>
      <c r="C734" s="66" t="s">
        <v>35</v>
      </c>
      <c r="D734" s="66">
        <v>4</v>
      </c>
      <c r="E734" s="210" t="s">
        <v>183</v>
      </c>
      <c r="F734" s="22" t="s">
        <v>72</v>
      </c>
      <c r="G734" s="13">
        <v>36.340000000000003</v>
      </c>
      <c r="H734" s="13">
        <v>36.340000000000003</v>
      </c>
      <c r="I734" s="22" t="s">
        <v>78</v>
      </c>
      <c r="J734" s="167" t="s">
        <v>61</v>
      </c>
      <c r="K734" s="240">
        <v>10562</v>
      </c>
      <c r="L734" s="226">
        <v>8728</v>
      </c>
      <c r="M734" s="30">
        <f t="shared" si="53"/>
        <v>9.0742915275129068</v>
      </c>
      <c r="N734" s="240">
        <v>208</v>
      </c>
      <c r="O734" s="16">
        <v>195</v>
      </c>
      <c r="P734" s="411">
        <f t="shared" si="54"/>
        <v>5.2729995585637468</v>
      </c>
      <c r="Q734" s="412">
        <f t="shared" si="55"/>
        <v>2.2341888175985335E-2</v>
      </c>
      <c r="R734" s="82">
        <v>21.4</v>
      </c>
      <c r="S734" s="83">
        <v>0.63200000000000001</v>
      </c>
      <c r="T734" s="84">
        <v>101.6</v>
      </c>
      <c r="U734" s="40">
        <v>7.7</v>
      </c>
      <c r="V734" s="40">
        <v>7</v>
      </c>
      <c r="W734" s="126">
        <f t="shared" si="52"/>
        <v>53.9</v>
      </c>
    </row>
    <row r="735" spans="1:25" x14ac:dyDescent="0.25">
      <c r="A735" s="137"/>
      <c r="B735" s="72">
        <v>2020</v>
      </c>
      <c r="C735" s="66" t="s">
        <v>37</v>
      </c>
      <c r="D735" s="66">
        <v>5</v>
      </c>
      <c r="E735" s="210" t="s">
        <v>183</v>
      </c>
      <c r="F735" s="22" t="s">
        <v>72</v>
      </c>
      <c r="G735" s="13">
        <v>36.340000000000003</v>
      </c>
      <c r="H735" s="13">
        <v>36.340000000000003</v>
      </c>
      <c r="I735" s="22" t="s">
        <v>78</v>
      </c>
      <c r="J735" s="167" t="s">
        <v>61</v>
      </c>
      <c r="K735" s="213">
        <v>22832</v>
      </c>
      <c r="L735" s="226">
        <v>12270</v>
      </c>
      <c r="M735" s="30">
        <f t="shared" si="53"/>
        <v>9.4149125377049572</v>
      </c>
      <c r="N735" s="213">
        <v>360</v>
      </c>
      <c r="O735" s="31">
        <v>152</v>
      </c>
      <c r="P735" s="411">
        <f t="shared" si="54"/>
        <v>5.0238805208462765</v>
      </c>
      <c r="Q735" s="412">
        <f t="shared" si="55"/>
        <v>1.2387938060309698E-2</v>
      </c>
      <c r="R735" s="82">
        <v>25.7</v>
      </c>
      <c r="S735" s="83">
        <v>0.69499999999999995</v>
      </c>
      <c r="T735" s="84">
        <v>139.69999999999999</v>
      </c>
      <c r="U735" s="40">
        <v>8.4</v>
      </c>
      <c r="V735" s="40">
        <v>9</v>
      </c>
      <c r="W735" s="126">
        <f t="shared" si="52"/>
        <v>75.600000000000009</v>
      </c>
    </row>
    <row r="736" spans="1:25" x14ac:dyDescent="0.25">
      <c r="A736" s="137"/>
      <c r="B736" s="72">
        <v>2020</v>
      </c>
      <c r="C736" s="66" t="s">
        <v>39</v>
      </c>
      <c r="D736" s="66">
        <v>6</v>
      </c>
      <c r="E736" s="210" t="s">
        <v>183</v>
      </c>
      <c r="F736" s="22" t="s">
        <v>72</v>
      </c>
      <c r="G736" s="13">
        <v>36.340000000000003</v>
      </c>
      <c r="H736" s="13">
        <v>36.340000000000003</v>
      </c>
      <c r="I736" s="22" t="s">
        <v>78</v>
      </c>
      <c r="J736" s="167" t="s">
        <v>61</v>
      </c>
      <c r="K736" s="240"/>
      <c r="L736" s="226"/>
      <c r="M736" s="30"/>
      <c r="N736" s="74"/>
      <c r="O736" s="31"/>
      <c r="P736" s="411"/>
      <c r="Q736" s="412"/>
      <c r="R736" s="82">
        <v>30</v>
      </c>
      <c r="S736" s="83">
        <v>0.70399999999999996</v>
      </c>
      <c r="T736" s="84">
        <v>105.2</v>
      </c>
      <c r="U736" s="40">
        <v>9.3000000000000007</v>
      </c>
      <c r="V736" s="40">
        <v>10</v>
      </c>
      <c r="W736" s="126">
        <f t="shared" si="52"/>
        <v>93</v>
      </c>
    </row>
    <row r="737" spans="1:25" s="230" customFormat="1" x14ac:dyDescent="0.25">
      <c r="A737" s="137">
        <v>-44</v>
      </c>
      <c r="B737" s="230">
        <v>2020</v>
      </c>
      <c r="C737" s="231" t="s">
        <v>104</v>
      </c>
      <c r="D737" s="231">
        <v>2</v>
      </c>
      <c r="E737" s="232" t="s">
        <v>184</v>
      </c>
      <c r="F737" s="22" t="s">
        <v>72</v>
      </c>
      <c r="G737" s="230">
        <v>30.63</v>
      </c>
      <c r="H737" s="230">
        <v>30.63</v>
      </c>
      <c r="I737" s="22" t="s">
        <v>78</v>
      </c>
      <c r="J737" s="167" t="s">
        <v>61</v>
      </c>
      <c r="K737" s="36">
        <v>11</v>
      </c>
      <c r="L737" s="38">
        <v>11</v>
      </c>
      <c r="M737" s="30">
        <f t="shared" si="53"/>
        <v>2.3978952727983707</v>
      </c>
      <c r="N737" s="74">
        <v>0</v>
      </c>
      <c r="O737" s="31">
        <v>0</v>
      </c>
      <c r="P737" s="411"/>
      <c r="Q737" s="412">
        <f t="shared" si="55"/>
        <v>0</v>
      </c>
      <c r="R737" s="82">
        <v>19.100000000000001</v>
      </c>
      <c r="S737" s="233">
        <v>0.73399999999999999</v>
      </c>
      <c r="T737" s="230">
        <v>81.3</v>
      </c>
      <c r="U737" s="230">
        <v>5.5</v>
      </c>
      <c r="V737" s="230">
        <v>6</v>
      </c>
      <c r="W737" s="126">
        <f t="shared" si="52"/>
        <v>33</v>
      </c>
      <c r="Y737" s="38"/>
    </row>
    <row r="738" spans="1:25" s="230" customFormat="1" x14ac:dyDescent="0.25">
      <c r="A738" s="251"/>
      <c r="B738" s="230">
        <v>2020</v>
      </c>
      <c r="C738" s="231" t="s">
        <v>32</v>
      </c>
      <c r="D738" s="231">
        <v>3</v>
      </c>
      <c r="E738" s="232" t="s">
        <v>184</v>
      </c>
      <c r="F738" s="22" t="s">
        <v>72</v>
      </c>
      <c r="G738" s="230">
        <v>30.63</v>
      </c>
      <c r="H738" s="230">
        <v>30.63</v>
      </c>
      <c r="I738" s="22" t="s">
        <v>78</v>
      </c>
      <c r="J738" s="167" t="s">
        <v>61</v>
      </c>
      <c r="K738" s="240">
        <v>3570</v>
      </c>
      <c r="L738" s="38">
        <v>3565</v>
      </c>
      <c r="M738" s="30">
        <f t="shared" si="53"/>
        <v>8.1789193328483965</v>
      </c>
      <c r="N738" s="240">
        <v>57</v>
      </c>
      <c r="O738" s="31">
        <v>57</v>
      </c>
      <c r="P738" s="411">
        <f t="shared" si="54"/>
        <v>4.0430512678345503</v>
      </c>
      <c r="Q738" s="412">
        <f t="shared" si="55"/>
        <v>1.5988779803646564E-2</v>
      </c>
      <c r="R738" s="82">
        <v>22.8</v>
      </c>
      <c r="S738" s="233">
        <v>0.72699999999999998</v>
      </c>
      <c r="T738" s="234">
        <v>86.6</v>
      </c>
      <c r="U738" s="230">
        <v>6.2</v>
      </c>
      <c r="V738" s="230">
        <v>8</v>
      </c>
      <c r="W738" s="126">
        <f t="shared" si="52"/>
        <v>49.6</v>
      </c>
      <c r="Y738" s="38"/>
    </row>
    <row r="739" spans="1:25" s="230" customFormat="1" x14ac:dyDescent="0.25">
      <c r="A739" s="251"/>
      <c r="B739" s="72">
        <v>2020</v>
      </c>
      <c r="C739" s="66" t="s">
        <v>35</v>
      </c>
      <c r="D739" s="66">
        <v>4</v>
      </c>
      <c r="E739" s="232" t="s">
        <v>184</v>
      </c>
      <c r="F739" s="22" t="s">
        <v>72</v>
      </c>
      <c r="G739" s="230">
        <v>30.63</v>
      </c>
      <c r="H739" s="230">
        <v>30.63</v>
      </c>
      <c r="I739" s="22" t="s">
        <v>78</v>
      </c>
      <c r="J739" s="167" t="s">
        <v>61</v>
      </c>
      <c r="K739" s="240">
        <v>29072</v>
      </c>
      <c r="L739" s="38">
        <v>25496</v>
      </c>
      <c r="M739" s="30">
        <f t="shared" si="53"/>
        <v>10.146276856097172</v>
      </c>
      <c r="N739" s="240">
        <v>828</v>
      </c>
      <c r="O739" s="16">
        <v>771</v>
      </c>
      <c r="P739" s="411">
        <f t="shared" si="54"/>
        <v>6.6476883735633292</v>
      </c>
      <c r="Q739" s="412">
        <f t="shared" si="55"/>
        <v>3.0240037652965172E-2</v>
      </c>
      <c r="R739" s="82">
        <v>26.4</v>
      </c>
      <c r="S739" s="233">
        <v>0.73099999999999998</v>
      </c>
      <c r="T739" s="234">
        <v>84.1</v>
      </c>
      <c r="U739" s="230">
        <v>7</v>
      </c>
      <c r="V739" s="230">
        <v>10</v>
      </c>
      <c r="W739" s="126">
        <f t="shared" si="52"/>
        <v>70</v>
      </c>
      <c r="Y739" s="38"/>
    </row>
    <row r="740" spans="1:25" s="230" customFormat="1" x14ac:dyDescent="0.25">
      <c r="A740" s="251"/>
      <c r="B740" s="72">
        <v>2020</v>
      </c>
      <c r="C740" s="66" t="s">
        <v>37</v>
      </c>
      <c r="D740" s="66">
        <v>5</v>
      </c>
      <c r="E740" s="232" t="s">
        <v>184</v>
      </c>
      <c r="F740" s="22" t="s">
        <v>72</v>
      </c>
      <c r="G740" s="230">
        <v>30.63</v>
      </c>
      <c r="H740" s="230">
        <v>30.63</v>
      </c>
      <c r="I740" s="22" t="s">
        <v>78</v>
      </c>
      <c r="J740" s="167" t="s">
        <v>61</v>
      </c>
      <c r="K740" s="210">
        <v>64974</v>
      </c>
      <c r="L740" s="38">
        <v>35902</v>
      </c>
      <c r="M740" s="30">
        <f t="shared" si="53"/>
        <v>10.488548283231015</v>
      </c>
      <c r="N740" s="210">
        <v>1683</v>
      </c>
      <c r="O740" s="31">
        <v>855</v>
      </c>
      <c r="P740" s="411">
        <f t="shared" si="54"/>
        <v>6.7511014689367599</v>
      </c>
      <c r="Q740" s="412">
        <f t="shared" si="55"/>
        <v>2.3814829257422985E-2</v>
      </c>
      <c r="R740" s="82">
        <v>30.2</v>
      </c>
      <c r="S740" s="233">
        <v>0.75</v>
      </c>
      <c r="T740" s="234">
        <v>129.30000000000001</v>
      </c>
      <c r="U740" s="230">
        <v>8</v>
      </c>
      <c r="V740" s="230">
        <v>10</v>
      </c>
      <c r="W740" s="126">
        <f t="shared" si="52"/>
        <v>80</v>
      </c>
      <c r="Y740" s="38"/>
    </row>
    <row r="741" spans="1:25" s="230" customFormat="1" x14ac:dyDescent="0.25">
      <c r="A741" s="251"/>
      <c r="B741" s="72">
        <v>2020</v>
      </c>
      <c r="C741" s="66" t="s">
        <v>39</v>
      </c>
      <c r="D741" s="66">
        <v>6</v>
      </c>
      <c r="E741" s="232" t="s">
        <v>184</v>
      </c>
      <c r="F741" s="22" t="s">
        <v>72</v>
      </c>
      <c r="G741" s="230">
        <v>30.63</v>
      </c>
      <c r="H741" s="230">
        <v>30.63</v>
      </c>
      <c r="I741" s="22" t="s">
        <v>78</v>
      </c>
      <c r="J741" s="167" t="s">
        <v>61</v>
      </c>
      <c r="K741" s="36"/>
      <c r="L741" s="38"/>
      <c r="M741" s="30"/>
      <c r="N741" s="74"/>
      <c r="O741" s="31"/>
      <c r="P741" s="411"/>
      <c r="Q741" s="412"/>
      <c r="R741" s="82">
        <v>33</v>
      </c>
      <c r="S741" s="233">
        <v>0.746</v>
      </c>
      <c r="T741" s="234">
        <v>150.6</v>
      </c>
      <c r="U741" s="230">
        <v>9.4</v>
      </c>
      <c r="V741" s="230">
        <v>11</v>
      </c>
      <c r="W741" s="126">
        <f t="shared" si="52"/>
        <v>103.4</v>
      </c>
      <c r="Y741" s="38"/>
    </row>
    <row r="742" spans="1:25" s="221" customFormat="1" x14ac:dyDescent="0.35">
      <c r="A742" s="137">
        <v>-45</v>
      </c>
      <c r="B742" s="221">
        <v>2020</v>
      </c>
      <c r="C742" s="219" t="s">
        <v>104</v>
      </c>
      <c r="D742" s="219">
        <v>2</v>
      </c>
      <c r="E742" s="220" t="s">
        <v>185</v>
      </c>
      <c r="F742" s="22" t="s">
        <v>72</v>
      </c>
      <c r="G742" s="221">
        <v>40.869999999999997</v>
      </c>
      <c r="H742" s="221">
        <v>40.869999999999997</v>
      </c>
      <c r="I742" s="38" t="s">
        <v>48</v>
      </c>
      <c r="J742" s="432" t="s">
        <v>295</v>
      </c>
      <c r="K742" s="240">
        <v>887</v>
      </c>
      <c r="L742" s="38">
        <v>887</v>
      </c>
      <c r="M742" s="30">
        <f t="shared" si="53"/>
        <v>6.7878449823095792</v>
      </c>
      <c r="N742" s="240">
        <v>5</v>
      </c>
      <c r="O742" s="31">
        <v>5</v>
      </c>
      <c r="P742" s="411">
        <f t="shared" si="54"/>
        <v>1.6094379124341003</v>
      </c>
      <c r="Q742" s="412">
        <f t="shared" si="55"/>
        <v>5.6369785794813977E-3</v>
      </c>
      <c r="R742" s="82">
        <v>12.1</v>
      </c>
      <c r="S742" s="269">
        <v>0.60199999999999998</v>
      </c>
      <c r="T742" s="270">
        <v>45.5</v>
      </c>
      <c r="U742" s="221">
        <v>7.8</v>
      </c>
      <c r="V742" s="221">
        <v>5</v>
      </c>
      <c r="W742" s="126">
        <f t="shared" si="52"/>
        <v>39</v>
      </c>
      <c r="Y742" s="38"/>
    </row>
    <row r="743" spans="1:25" s="221" customFormat="1" x14ac:dyDescent="0.35">
      <c r="A743" s="137"/>
      <c r="B743" s="72">
        <v>2020</v>
      </c>
      <c r="C743" s="66" t="s">
        <v>35</v>
      </c>
      <c r="D743" s="66">
        <v>4</v>
      </c>
      <c r="E743" s="220" t="s">
        <v>185</v>
      </c>
      <c r="F743" s="22" t="s">
        <v>72</v>
      </c>
      <c r="G743" s="221">
        <v>40.869999999999997</v>
      </c>
      <c r="H743" s="221">
        <v>40.869999999999997</v>
      </c>
      <c r="I743" s="38" t="s">
        <v>48</v>
      </c>
      <c r="J743" s="432" t="s">
        <v>295</v>
      </c>
      <c r="K743" s="240">
        <v>4672</v>
      </c>
      <c r="L743" s="38">
        <v>3785</v>
      </c>
      <c r="M743" s="30">
        <f t="shared" si="53"/>
        <v>8.2388011658715499</v>
      </c>
      <c r="N743" s="240">
        <v>46</v>
      </c>
      <c r="O743" s="16">
        <v>41</v>
      </c>
      <c r="P743" s="411">
        <f t="shared" si="54"/>
        <v>3.713572066704308</v>
      </c>
      <c r="Q743" s="412">
        <f t="shared" si="55"/>
        <v>1.0832232496697489E-2</v>
      </c>
      <c r="R743" s="82">
        <v>16.399999999999999</v>
      </c>
      <c r="S743" s="269">
        <v>0.53200000000000003</v>
      </c>
      <c r="T743" s="270">
        <v>50.5</v>
      </c>
      <c r="U743" s="221">
        <v>9</v>
      </c>
      <c r="V743" s="221">
        <v>7</v>
      </c>
      <c r="W743" s="126">
        <f t="shared" si="52"/>
        <v>63</v>
      </c>
      <c r="Y743" s="38"/>
    </row>
    <row r="744" spans="1:25" s="221" customFormat="1" x14ac:dyDescent="0.35">
      <c r="A744" s="137"/>
      <c r="B744" s="72">
        <v>2020</v>
      </c>
      <c r="C744" s="66" t="s">
        <v>37</v>
      </c>
      <c r="D744" s="66">
        <v>5</v>
      </c>
      <c r="E744" s="220" t="s">
        <v>185</v>
      </c>
      <c r="F744" s="22" t="s">
        <v>72</v>
      </c>
      <c r="G744" s="221">
        <v>40.869999999999997</v>
      </c>
      <c r="H744" s="221">
        <v>40.869999999999997</v>
      </c>
      <c r="I744" s="38" t="s">
        <v>48</v>
      </c>
      <c r="J744" s="432" t="s">
        <v>295</v>
      </c>
      <c r="K744" s="213">
        <v>9829</v>
      </c>
      <c r="L744" s="38">
        <v>5157</v>
      </c>
      <c r="M744" s="30">
        <f t="shared" si="53"/>
        <v>8.548110294050959</v>
      </c>
      <c r="N744" s="213">
        <v>113</v>
      </c>
      <c r="O744" s="31">
        <v>67</v>
      </c>
      <c r="P744" s="411">
        <f t="shared" si="54"/>
        <v>4.2046926193909657</v>
      </c>
      <c r="Q744" s="412">
        <f t="shared" si="55"/>
        <v>1.2992049641264301E-2</v>
      </c>
      <c r="R744" s="82">
        <v>22.2</v>
      </c>
      <c r="S744" s="269">
        <v>0.48699999999999999</v>
      </c>
      <c r="T744" s="270">
        <v>49.5</v>
      </c>
      <c r="U744" s="221">
        <v>10.4</v>
      </c>
      <c r="V744" s="221">
        <v>9</v>
      </c>
      <c r="W744" s="126">
        <f t="shared" si="52"/>
        <v>93.600000000000009</v>
      </c>
      <c r="Y744" s="38"/>
    </row>
    <row r="745" spans="1:25" s="221" customFormat="1" x14ac:dyDescent="0.35">
      <c r="A745" s="137"/>
      <c r="B745" s="72">
        <v>2020</v>
      </c>
      <c r="C745" s="66" t="s">
        <v>39</v>
      </c>
      <c r="D745" s="66">
        <v>6</v>
      </c>
      <c r="E745" s="220" t="s">
        <v>185</v>
      </c>
      <c r="F745" s="22" t="s">
        <v>72</v>
      </c>
      <c r="G745" s="221">
        <v>40.869999999999997</v>
      </c>
      <c r="H745" s="221">
        <v>40.869999999999997</v>
      </c>
      <c r="I745" s="38" t="s">
        <v>48</v>
      </c>
      <c r="J745" s="432" t="s">
        <v>295</v>
      </c>
      <c r="K745" s="240"/>
      <c r="L745" s="38"/>
      <c r="M745" s="30"/>
      <c r="N745" s="74"/>
      <c r="O745" s="31"/>
      <c r="P745" s="411"/>
      <c r="Q745" s="412"/>
      <c r="R745" s="82">
        <v>28.3</v>
      </c>
      <c r="S745" s="269">
        <v>0.41399999999999998</v>
      </c>
      <c r="T745" s="270">
        <v>24.9</v>
      </c>
      <c r="U745" s="221">
        <v>12</v>
      </c>
      <c r="V745" s="221">
        <v>10</v>
      </c>
      <c r="W745" s="126">
        <f t="shared" si="52"/>
        <v>120</v>
      </c>
      <c r="Y745" s="38"/>
    </row>
    <row r="746" spans="1:25" s="190" customFormat="1" x14ac:dyDescent="0.25">
      <c r="A746" s="137">
        <v>-46</v>
      </c>
      <c r="B746" s="190">
        <v>2020</v>
      </c>
      <c r="C746" s="186" t="s">
        <v>32</v>
      </c>
      <c r="D746" s="186">
        <v>3</v>
      </c>
      <c r="E746" s="209" t="s">
        <v>186</v>
      </c>
      <c r="F746" s="22" t="s">
        <v>72</v>
      </c>
      <c r="G746" s="190">
        <v>44.5</v>
      </c>
      <c r="H746" s="190">
        <v>44.5</v>
      </c>
      <c r="I746" s="40" t="s">
        <v>48</v>
      </c>
      <c r="J746" s="419" t="s">
        <v>166</v>
      </c>
      <c r="K746" s="240">
        <v>293</v>
      </c>
      <c r="L746" s="226">
        <v>293</v>
      </c>
      <c r="M746" s="30">
        <f t="shared" si="53"/>
        <v>5.6801726090170677</v>
      </c>
      <c r="N746" s="240">
        <v>13</v>
      </c>
      <c r="O746" s="31">
        <v>13</v>
      </c>
      <c r="P746" s="411">
        <f t="shared" si="54"/>
        <v>2.5649493574615367</v>
      </c>
      <c r="Q746" s="412">
        <f t="shared" si="55"/>
        <v>4.4368600682593858E-2</v>
      </c>
      <c r="R746" s="82">
        <v>4.4000000000000004</v>
      </c>
      <c r="S746" s="211">
        <v>0.64800000000000002</v>
      </c>
      <c r="T746" s="212">
        <v>56.4</v>
      </c>
      <c r="U746" s="190">
        <v>6.2</v>
      </c>
      <c r="V746" s="190">
        <v>3</v>
      </c>
      <c r="W746" s="126">
        <f t="shared" si="52"/>
        <v>18.600000000000001</v>
      </c>
      <c r="Y746" s="38"/>
    </row>
    <row r="747" spans="1:25" s="190" customFormat="1" x14ac:dyDescent="0.25">
      <c r="A747" s="137"/>
      <c r="B747" s="72">
        <v>2020</v>
      </c>
      <c r="C747" s="66" t="s">
        <v>35</v>
      </c>
      <c r="D747" s="66">
        <v>4</v>
      </c>
      <c r="E747" s="209" t="s">
        <v>187</v>
      </c>
      <c r="F747" s="22" t="s">
        <v>72</v>
      </c>
      <c r="G747" s="190">
        <v>44.5</v>
      </c>
      <c r="H747" s="190">
        <v>44.5</v>
      </c>
      <c r="I747" s="40" t="s">
        <v>48</v>
      </c>
      <c r="J747" s="419" t="s">
        <v>166</v>
      </c>
      <c r="K747" s="240">
        <v>866</v>
      </c>
      <c r="L747" s="226">
        <v>573</v>
      </c>
      <c r="M747" s="30">
        <f t="shared" si="53"/>
        <v>6.3508857167147399</v>
      </c>
      <c r="N747" s="240">
        <v>49</v>
      </c>
      <c r="O747" s="16">
        <v>36</v>
      </c>
      <c r="P747" s="411">
        <f t="shared" si="54"/>
        <v>3.5835189384561099</v>
      </c>
      <c r="Q747" s="412">
        <f t="shared" si="55"/>
        <v>6.2827225130890049E-2</v>
      </c>
      <c r="R747" s="82">
        <v>12.6</v>
      </c>
      <c r="S747" s="211">
        <v>0.61199999999999999</v>
      </c>
      <c r="T747" s="212">
        <v>71.599999999999994</v>
      </c>
      <c r="U747" s="190">
        <v>6.9</v>
      </c>
      <c r="V747" s="190">
        <v>5</v>
      </c>
      <c r="W747" s="126">
        <f t="shared" si="52"/>
        <v>34.5</v>
      </c>
      <c r="Y747" s="38"/>
    </row>
    <row r="748" spans="1:25" s="190" customFormat="1" x14ac:dyDescent="0.25">
      <c r="A748" s="137"/>
      <c r="B748" s="72">
        <v>2020</v>
      </c>
      <c r="C748" s="66" t="s">
        <v>37</v>
      </c>
      <c r="D748" s="66">
        <v>5</v>
      </c>
      <c r="E748" s="209" t="s">
        <v>187</v>
      </c>
      <c r="F748" s="22" t="s">
        <v>72</v>
      </c>
      <c r="G748" s="190">
        <v>44.5</v>
      </c>
      <c r="H748" s="190">
        <v>44.5</v>
      </c>
      <c r="I748" s="40" t="s">
        <v>48</v>
      </c>
      <c r="J748" s="419" t="s">
        <v>166</v>
      </c>
      <c r="K748" s="210">
        <v>981</v>
      </c>
      <c r="L748" s="226">
        <v>115</v>
      </c>
      <c r="M748" s="30">
        <f t="shared" si="53"/>
        <v>4.7449321283632502</v>
      </c>
      <c r="N748" s="210">
        <v>55</v>
      </c>
      <c r="O748" s="31">
        <v>6</v>
      </c>
      <c r="P748" s="411">
        <f t="shared" si="54"/>
        <v>1.791759469228055</v>
      </c>
      <c r="Q748" s="412">
        <f t="shared" si="55"/>
        <v>5.2173913043478258E-2</v>
      </c>
      <c r="R748" s="82">
        <v>19.600000000000001</v>
      </c>
      <c r="S748" s="211">
        <v>0.65500000000000003</v>
      </c>
      <c r="T748" s="212">
        <v>87.6</v>
      </c>
      <c r="U748" s="190">
        <v>8.1</v>
      </c>
      <c r="V748" s="190">
        <v>7</v>
      </c>
      <c r="W748" s="126">
        <f t="shared" si="52"/>
        <v>56.699999999999996</v>
      </c>
      <c r="Y748" s="38"/>
    </row>
    <row r="749" spans="1:25" s="190" customFormat="1" x14ac:dyDescent="0.25">
      <c r="A749" s="137"/>
      <c r="B749" s="72">
        <v>2020</v>
      </c>
      <c r="C749" s="66" t="s">
        <v>39</v>
      </c>
      <c r="D749" s="66">
        <v>6</v>
      </c>
      <c r="E749" s="209" t="s">
        <v>187</v>
      </c>
      <c r="F749" s="22" t="s">
        <v>72</v>
      </c>
      <c r="G749" s="190">
        <v>44.5</v>
      </c>
      <c r="H749" s="190">
        <v>44.5</v>
      </c>
      <c r="I749" s="40" t="s">
        <v>48</v>
      </c>
      <c r="J749" s="419" t="s">
        <v>166</v>
      </c>
      <c r="K749" s="240"/>
      <c r="L749" s="226"/>
      <c r="M749" s="30"/>
      <c r="N749" s="74"/>
      <c r="O749" s="31"/>
      <c r="P749" s="411"/>
      <c r="Q749" s="412"/>
      <c r="R749" s="82">
        <v>24.6</v>
      </c>
      <c r="S749" s="211">
        <v>0.69499999999999995</v>
      </c>
      <c r="T749" s="212">
        <v>93.7</v>
      </c>
      <c r="U749" s="190">
        <v>9</v>
      </c>
      <c r="V749" s="190">
        <v>8</v>
      </c>
      <c r="W749" s="126">
        <f t="shared" si="52"/>
        <v>72</v>
      </c>
      <c r="Y749" s="38"/>
    </row>
    <row r="750" spans="1:25" s="21" customFormat="1" x14ac:dyDescent="0.25">
      <c r="A750" s="20">
        <v>-47</v>
      </c>
      <c r="B750" s="21">
        <v>2020</v>
      </c>
      <c r="C750" s="22" t="s">
        <v>32</v>
      </c>
      <c r="D750" s="22">
        <v>3</v>
      </c>
      <c r="E750" s="250" t="s">
        <v>188</v>
      </c>
      <c r="F750" s="22" t="s">
        <v>72</v>
      </c>
      <c r="G750" s="21">
        <v>37.78</v>
      </c>
      <c r="H750" s="21">
        <v>37.78</v>
      </c>
      <c r="I750" s="22" t="s">
        <v>78</v>
      </c>
      <c r="J750" s="167" t="s">
        <v>61</v>
      </c>
      <c r="K750" s="240">
        <v>1249</v>
      </c>
      <c r="L750" s="226">
        <v>1250</v>
      </c>
      <c r="M750" s="15">
        <f t="shared" si="53"/>
        <v>7.1308988302963465</v>
      </c>
      <c r="N750" s="240">
        <v>27</v>
      </c>
      <c r="O750" s="16">
        <v>27</v>
      </c>
      <c r="P750" s="411">
        <f t="shared" si="54"/>
        <v>3.2958368660043291</v>
      </c>
      <c r="Q750" s="412">
        <f t="shared" si="55"/>
        <v>2.1600000000000001E-2</v>
      </c>
      <c r="R750" s="151">
        <v>15.6</v>
      </c>
      <c r="S750" s="152">
        <v>0.63</v>
      </c>
      <c r="T750" s="151">
        <v>102.6</v>
      </c>
      <c r="U750" s="21">
        <v>7.5</v>
      </c>
      <c r="V750" s="21">
        <v>5</v>
      </c>
      <c r="W750" s="21">
        <f t="shared" si="52"/>
        <v>37.5</v>
      </c>
    </row>
    <row r="751" spans="1:25" s="21" customFormat="1" x14ac:dyDescent="0.25">
      <c r="A751" s="20"/>
      <c r="B751" s="21">
        <v>2020</v>
      </c>
      <c r="C751" s="22" t="s">
        <v>35</v>
      </c>
      <c r="D751" s="22">
        <v>4</v>
      </c>
      <c r="E751" s="250" t="s">
        <v>188</v>
      </c>
      <c r="F751" s="22" t="s">
        <v>72</v>
      </c>
      <c r="G751" s="21">
        <v>37.78</v>
      </c>
      <c r="H751" s="21">
        <v>37.78</v>
      </c>
      <c r="I751" s="22" t="s">
        <v>78</v>
      </c>
      <c r="J751" s="167" t="s">
        <v>61</v>
      </c>
      <c r="K751" s="240">
        <v>15846</v>
      </c>
      <c r="L751" s="226">
        <v>14596</v>
      </c>
      <c r="M751" s="15">
        <f t="shared" si="53"/>
        <v>9.5885027975563375</v>
      </c>
      <c r="N751" s="240">
        <v>552</v>
      </c>
      <c r="O751" s="16">
        <v>525</v>
      </c>
      <c r="P751" s="411">
        <f t="shared" si="54"/>
        <v>6.2633982625916236</v>
      </c>
      <c r="Q751" s="412">
        <f t="shared" si="55"/>
        <v>3.5968758563990136E-2</v>
      </c>
      <c r="R751" s="151">
        <v>21.3</v>
      </c>
      <c r="S751" s="152">
        <v>7.8E-2</v>
      </c>
      <c r="T751" s="151">
        <v>83.1</v>
      </c>
      <c r="U751" s="21">
        <v>8.6999999999999993</v>
      </c>
      <c r="V751" s="21">
        <v>7</v>
      </c>
      <c r="W751" s="21">
        <f t="shared" si="52"/>
        <v>60.899999999999991</v>
      </c>
    </row>
    <row r="752" spans="1:25" s="21" customFormat="1" x14ac:dyDescent="0.25">
      <c r="A752" s="20"/>
      <c r="B752" s="21">
        <v>2020</v>
      </c>
      <c r="C752" s="22" t="s">
        <v>37</v>
      </c>
      <c r="D752" s="22">
        <v>5</v>
      </c>
      <c r="E752" s="250" t="s">
        <v>188</v>
      </c>
      <c r="F752" s="22" t="s">
        <v>72</v>
      </c>
      <c r="G752" s="21">
        <v>37.78</v>
      </c>
      <c r="H752" s="21">
        <v>37.78</v>
      </c>
      <c r="I752" s="22" t="s">
        <v>78</v>
      </c>
      <c r="J752" s="167" t="s">
        <v>61</v>
      </c>
      <c r="K752" s="210">
        <v>44607</v>
      </c>
      <c r="L752" s="226">
        <v>28761</v>
      </c>
      <c r="M752" s="15">
        <f t="shared" si="53"/>
        <v>10.266775581745106</v>
      </c>
      <c r="N752" s="210">
        <v>1375</v>
      </c>
      <c r="O752" s="16">
        <v>823</v>
      </c>
      <c r="P752" s="411">
        <f t="shared" si="54"/>
        <v>6.7129562006770698</v>
      </c>
      <c r="Q752" s="412">
        <f t="shared" si="55"/>
        <v>2.8615138555683043E-2</v>
      </c>
      <c r="R752" s="151">
        <v>25.5</v>
      </c>
      <c r="S752" s="152">
        <v>0.128</v>
      </c>
      <c r="T752" s="151">
        <v>96</v>
      </c>
      <c r="U752" s="21">
        <v>9.3000000000000007</v>
      </c>
      <c r="V752" s="21">
        <v>8</v>
      </c>
      <c r="W752" s="21">
        <f t="shared" si="52"/>
        <v>74.400000000000006</v>
      </c>
    </row>
    <row r="753" spans="1:25" s="21" customFormat="1" x14ac:dyDescent="0.25">
      <c r="A753" s="20"/>
      <c r="B753" s="21">
        <v>2020</v>
      </c>
      <c r="C753" s="22" t="s">
        <v>39</v>
      </c>
      <c r="D753" s="22">
        <v>6</v>
      </c>
      <c r="E753" s="250" t="s">
        <v>188</v>
      </c>
      <c r="F753" s="22" t="s">
        <v>72</v>
      </c>
      <c r="G753" s="21">
        <v>37.78</v>
      </c>
      <c r="H753" s="21">
        <v>37.78</v>
      </c>
      <c r="I753" s="22" t="s">
        <v>78</v>
      </c>
      <c r="J753" s="167" t="s">
        <v>61</v>
      </c>
      <c r="K753" s="240"/>
      <c r="L753" s="226"/>
      <c r="M753" s="15"/>
      <c r="N753" s="74"/>
      <c r="O753" s="16"/>
      <c r="P753" s="411"/>
      <c r="Q753" s="412"/>
      <c r="R753" s="151">
        <v>30.1</v>
      </c>
      <c r="S753" s="152">
        <v>0.18099999999999999</v>
      </c>
      <c r="T753" s="151">
        <v>99.8</v>
      </c>
      <c r="U753" s="21">
        <v>10.199999999999999</v>
      </c>
      <c r="V753" s="21">
        <v>9</v>
      </c>
      <c r="W753" s="21">
        <f t="shared" si="52"/>
        <v>91.8</v>
      </c>
    </row>
    <row r="754" spans="1:25" s="221" customFormat="1" x14ac:dyDescent="0.25">
      <c r="A754" s="137">
        <v>-48</v>
      </c>
      <c r="B754" s="221">
        <v>2020</v>
      </c>
      <c r="C754" s="219" t="s">
        <v>104</v>
      </c>
      <c r="D754" s="219">
        <v>2</v>
      </c>
      <c r="E754" s="220" t="s">
        <v>189</v>
      </c>
      <c r="F754" s="22" t="s">
        <v>72</v>
      </c>
      <c r="G754" s="221">
        <v>47.98</v>
      </c>
      <c r="H754" s="221">
        <v>47.98</v>
      </c>
      <c r="I754" s="22" t="s">
        <v>78</v>
      </c>
      <c r="J754" s="180" t="s">
        <v>120</v>
      </c>
      <c r="K754" s="36">
        <v>17</v>
      </c>
      <c r="L754" s="38">
        <v>17</v>
      </c>
      <c r="M754" s="30">
        <f t="shared" ref="M754:M776" si="56">LN(L754)</f>
        <v>2.8332133440562162</v>
      </c>
      <c r="N754" s="74">
        <v>0</v>
      </c>
      <c r="O754" s="31">
        <v>0</v>
      </c>
      <c r="P754" s="411"/>
      <c r="Q754" s="412">
        <f t="shared" si="55"/>
        <v>0</v>
      </c>
      <c r="R754" s="82">
        <v>9.9</v>
      </c>
      <c r="S754" s="269">
        <v>0.752</v>
      </c>
      <c r="T754" s="221">
        <v>88.9</v>
      </c>
      <c r="U754" s="221">
        <v>3.9</v>
      </c>
      <c r="V754" s="221">
        <v>2</v>
      </c>
      <c r="W754" s="126">
        <f t="shared" si="52"/>
        <v>7.8</v>
      </c>
      <c r="Y754" s="38"/>
    </row>
    <row r="755" spans="1:25" s="221" customFormat="1" x14ac:dyDescent="0.25">
      <c r="A755" s="137"/>
      <c r="B755" s="221">
        <v>2020</v>
      </c>
      <c r="C755" s="219" t="s">
        <v>32</v>
      </c>
      <c r="D755" s="219">
        <v>3</v>
      </c>
      <c r="E755" s="220" t="s">
        <v>189</v>
      </c>
      <c r="F755" s="22" t="s">
        <v>72</v>
      </c>
      <c r="G755" s="221">
        <v>47.98</v>
      </c>
      <c r="H755" s="221">
        <v>47.98</v>
      </c>
      <c r="I755" s="22" t="s">
        <v>78</v>
      </c>
      <c r="J755" s="180" t="s">
        <v>120</v>
      </c>
      <c r="K755" s="240">
        <v>5292</v>
      </c>
      <c r="L755" s="38">
        <v>5275</v>
      </c>
      <c r="M755" s="30">
        <f t="shared" si="56"/>
        <v>8.5707339583442668</v>
      </c>
      <c r="N755" s="240">
        <v>226</v>
      </c>
      <c r="O755" s="31">
        <v>226</v>
      </c>
      <c r="P755" s="411">
        <f t="shared" si="54"/>
        <v>5.4205349992722862</v>
      </c>
      <c r="Q755" s="412">
        <f t="shared" si="55"/>
        <v>4.28436018957346E-2</v>
      </c>
      <c r="R755" s="82">
        <v>12.1</v>
      </c>
      <c r="S755" s="269">
        <v>0.73599999999999999</v>
      </c>
      <c r="T755" s="270">
        <v>94.5</v>
      </c>
      <c r="U755" s="221">
        <v>5.8</v>
      </c>
      <c r="V755" s="221">
        <v>3</v>
      </c>
      <c r="W755" s="126">
        <f t="shared" si="52"/>
        <v>17.399999999999999</v>
      </c>
      <c r="Y755" s="38"/>
    </row>
    <row r="756" spans="1:25" s="221" customFormat="1" x14ac:dyDescent="0.25">
      <c r="A756" s="137"/>
      <c r="B756" s="72">
        <v>2020</v>
      </c>
      <c r="C756" s="66" t="s">
        <v>35</v>
      </c>
      <c r="D756" s="66">
        <v>4</v>
      </c>
      <c r="E756" s="220" t="s">
        <v>189</v>
      </c>
      <c r="F756" s="22" t="s">
        <v>72</v>
      </c>
      <c r="G756" s="221">
        <v>47.98</v>
      </c>
      <c r="H756" s="221">
        <v>47.98</v>
      </c>
      <c r="I756" s="22" t="s">
        <v>78</v>
      </c>
      <c r="J756" s="180" t="s">
        <v>120</v>
      </c>
      <c r="K756" s="240">
        <v>14696</v>
      </c>
      <c r="L756" s="38">
        <v>9404</v>
      </c>
      <c r="M756" s="30">
        <f t="shared" si="56"/>
        <v>9.1488904096599608</v>
      </c>
      <c r="N756" s="240">
        <v>822</v>
      </c>
      <c r="O756" s="16">
        <v>596</v>
      </c>
      <c r="P756" s="411">
        <f t="shared" si="54"/>
        <v>6.39024066706535</v>
      </c>
      <c r="Q756" s="412">
        <f t="shared" si="55"/>
        <v>6.3377286261165455E-2</v>
      </c>
      <c r="R756" s="82">
        <v>14.7</v>
      </c>
      <c r="S756" s="269">
        <v>0.71399999999999997</v>
      </c>
      <c r="T756" s="270">
        <v>68.8</v>
      </c>
      <c r="U756" s="221">
        <v>6.9</v>
      </c>
      <c r="V756" s="221">
        <v>5</v>
      </c>
      <c r="W756" s="126">
        <f t="shared" si="52"/>
        <v>34.5</v>
      </c>
      <c r="Y756" s="38"/>
    </row>
    <row r="757" spans="1:25" s="221" customFormat="1" x14ac:dyDescent="0.25">
      <c r="A757" s="137"/>
      <c r="B757" s="72">
        <v>2020</v>
      </c>
      <c r="C757" s="66" t="s">
        <v>37</v>
      </c>
      <c r="D757" s="66">
        <v>5</v>
      </c>
      <c r="E757" s="220" t="s">
        <v>189</v>
      </c>
      <c r="F757" s="22" t="s">
        <v>72</v>
      </c>
      <c r="G757" s="221">
        <v>47.98</v>
      </c>
      <c r="H757" s="221">
        <v>47.98</v>
      </c>
      <c r="I757" s="22" t="s">
        <v>78</v>
      </c>
      <c r="J757" s="180" t="s">
        <v>120</v>
      </c>
      <c r="K757" s="213">
        <v>22543</v>
      </c>
      <c r="L757" s="38">
        <v>7847</v>
      </c>
      <c r="M757" s="30">
        <f t="shared" si="56"/>
        <v>8.9678865721274725</v>
      </c>
      <c r="N757" s="213">
        <v>1126</v>
      </c>
      <c r="O757" s="31">
        <v>304</v>
      </c>
      <c r="P757" s="411">
        <f t="shared" si="54"/>
        <v>5.7170277014062219</v>
      </c>
      <c r="Q757" s="412">
        <f t="shared" si="55"/>
        <v>3.8740920096852302E-2</v>
      </c>
      <c r="R757" s="82">
        <v>18.2</v>
      </c>
      <c r="S757" s="269">
        <v>0.68899999999999995</v>
      </c>
      <c r="T757" s="270">
        <v>49.3</v>
      </c>
      <c r="U757" s="221">
        <v>8.1999999999999993</v>
      </c>
      <c r="V757" s="221">
        <v>6</v>
      </c>
      <c r="W757" s="126">
        <f t="shared" si="52"/>
        <v>49.199999999999996</v>
      </c>
      <c r="Y757" s="38"/>
    </row>
    <row r="758" spans="1:25" s="221" customFormat="1" x14ac:dyDescent="0.25">
      <c r="A758" s="137"/>
      <c r="B758" s="72">
        <v>2020</v>
      </c>
      <c r="C758" s="66" t="s">
        <v>39</v>
      </c>
      <c r="D758" s="66">
        <v>6</v>
      </c>
      <c r="E758" s="220" t="s">
        <v>189</v>
      </c>
      <c r="F758" s="22" t="s">
        <v>72</v>
      </c>
      <c r="G758" s="221">
        <v>47.98</v>
      </c>
      <c r="H758" s="221">
        <v>47.98</v>
      </c>
      <c r="I758" s="22" t="s">
        <v>78</v>
      </c>
      <c r="J758" s="180" t="s">
        <v>120</v>
      </c>
      <c r="K758" s="36"/>
      <c r="L758" s="38"/>
      <c r="M758" s="30"/>
      <c r="N758" s="74"/>
      <c r="O758" s="31"/>
      <c r="P758" s="411"/>
      <c r="Q758" s="412"/>
      <c r="R758" s="82">
        <v>21.1</v>
      </c>
      <c r="S758" s="269">
        <v>0.67100000000000004</v>
      </c>
      <c r="T758" s="270">
        <v>39.9</v>
      </c>
      <c r="U758" s="221">
        <v>8.9</v>
      </c>
      <c r="V758" s="221">
        <v>7</v>
      </c>
      <c r="W758" s="126">
        <f t="shared" si="52"/>
        <v>62.300000000000004</v>
      </c>
      <c r="Y758" s="38"/>
    </row>
    <row r="759" spans="1:25" s="38" customFormat="1" x14ac:dyDescent="0.25">
      <c r="A759" s="137">
        <v>-49</v>
      </c>
      <c r="B759" s="38">
        <v>2020</v>
      </c>
      <c r="C759" s="42" t="s">
        <v>32</v>
      </c>
      <c r="D759" s="42">
        <v>3</v>
      </c>
      <c r="E759" s="226" t="s">
        <v>190</v>
      </c>
      <c r="F759" s="22" t="s">
        <v>72</v>
      </c>
      <c r="G759" s="109">
        <v>38.35</v>
      </c>
      <c r="H759" s="109">
        <v>38.35</v>
      </c>
      <c r="I759" s="22" t="s">
        <v>78</v>
      </c>
      <c r="J759" s="167" t="s">
        <v>61</v>
      </c>
      <c r="K759" s="240">
        <v>162</v>
      </c>
      <c r="L759" s="226">
        <v>162</v>
      </c>
      <c r="M759" s="30">
        <f t="shared" si="56"/>
        <v>5.0875963352323836</v>
      </c>
      <c r="N759" s="240">
        <v>1</v>
      </c>
      <c r="O759" s="31">
        <v>1</v>
      </c>
      <c r="P759" s="411">
        <f t="shared" si="54"/>
        <v>0</v>
      </c>
      <c r="Q759" s="412">
        <f t="shared" si="55"/>
        <v>6.1728395061728392E-3</v>
      </c>
      <c r="R759" s="38">
        <v>13.4</v>
      </c>
      <c r="S759" s="174">
        <v>0.64100000000000001</v>
      </c>
      <c r="T759" s="82">
        <v>99.1</v>
      </c>
      <c r="U759" s="38">
        <v>5</v>
      </c>
      <c r="V759" s="38">
        <v>4</v>
      </c>
      <c r="W759" s="38">
        <f t="shared" si="52"/>
        <v>20</v>
      </c>
    </row>
    <row r="760" spans="1:25" s="38" customFormat="1" x14ac:dyDescent="0.25">
      <c r="A760" s="137"/>
      <c r="B760" s="72">
        <v>2020</v>
      </c>
      <c r="C760" s="66" t="s">
        <v>35</v>
      </c>
      <c r="D760" s="66">
        <v>4</v>
      </c>
      <c r="E760" s="226" t="s">
        <v>191</v>
      </c>
      <c r="F760" s="22" t="s">
        <v>72</v>
      </c>
      <c r="G760" s="109">
        <v>38.35</v>
      </c>
      <c r="H760" s="109">
        <v>38.35</v>
      </c>
      <c r="I760" s="22" t="s">
        <v>78</v>
      </c>
      <c r="J760" s="167" t="s">
        <v>61</v>
      </c>
      <c r="K760" s="240">
        <v>1125</v>
      </c>
      <c r="L760" s="226">
        <v>963</v>
      </c>
      <c r="M760" s="30">
        <f t="shared" si="56"/>
        <v>6.8700534117981258</v>
      </c>
      <c r="N760" s="240">
        <v>44</v>
      </c>
      <c r="O760" s="16">
        <v>43</v>
      </c>
      <c r="P760" s="411">
        <f t="shared" si="54"/>
        <v>3.7612001156935624</v>
      </c>
      <c r="Q760" s="412">
        <f t="shared" si="55"/>
        <v>4.46521287642783E-2</v>
      </c>
      <c r="R760" s="38">
        <v>19.8</v>
      </c>
      <c r="S760" s="174">
        <v>0.59799999999999998</v>
      </c>
      <c r="T760" s="82">
        <v>82</v>
      </c>
      <c r="U760" s="38">
        <v>6.1</v>
      </c>
      <c r="V760" s="38">
        <v>6</v>
      </c>
      <c r="W760" s="38">
        <f t="shared" si="52"/>
        <v>36.599999999999994</v>
      </c>
    </row>
    <row r="761" spans="1:25" s="38" customFormat="1" x14ac:dyDescent="0.25">
      <c r="A761" s="137"/>
      <c r="B761" s="72">
        <v>2020</v>
      </c>
      <c r="C761" s="66" t="s">
        <v>37</v>
      </c>
      <c r="D761" s="66">
        <v>5</v>
      </c>
      <c r="E761" s="226" t="s">
        <v>191</v>
      </c>
      <c r="F761" s="22" t="s">
        <v>72</v>
      </c>
      <c r="G761" s="109">
        <v>38.35</v>
      </c>
      <c r="H761" s="109">
        <v>38.35</v>
      </c>
      <c r="I761" s="22" t="s">
        <v>78</v>
      </c>
      <c r="J761" s="167" t="s">
        <v>61</v>
      </c>
      <c r="K761" s="210">
        <v>2010</v>
      </c>
      <c r="L761" s="226">
        <v>885</v>
      </c>
      <c r="M761" s="30">
        <f t="shared" si="56"/>
        <v>6.7855876450079293</v>
      </c>
      <c r="N761" s="210">
        <v>75</v>
      </c>
      <c r="O761" s="31">
        <v>31</v>
      </c>
      <c r="P761" s="411">
        <f t="shared" si="54"/>
        <v>3.4339872044851463</v>
      </c>
      <c r="Q761" s="412">
        <f t="shared" si="55"/>
        <v>3.5028248587570622E-2</v>
      </c>
      <c r="R761" s="38">
        <v>23.8</v>
      </c>
      <c r="S761" s="174">
        <v>0.63400000000000001</v>
      </c>
      <c r="T761" s="82">
        <v>121.9</v>
      </c>
      <c r="U761" s="38">
        <v>7</v>
      </c>
      <c r="V761" s="38">
        <v>8</v>
      </c>
      <c r="W761" s="38">
        <f t="shared" si="52"/>
        <v>56</v>
      </c>
    </row>
    <row r="762" spans="1:25" s="38" customFormat="1" x14ac:dyDescent="0.25">
      <c r="A762" s="137"/>
      <c r="B762" s="72">
        <v>2020</v>
      </c>
      <c r="C762" s="66" t="s">
        <v>39</v>
      </c>
      <c r="D762" s="66">
        <v>6</v>
      </c>
      <c r="E762" s="226" t="s">
        <v>191</v>
      </c>
      <c r="F762" s="22" t="s">
        <v>72</v>
      </c>
      <c r="G762" s="109">
        <v>38.35</v>
      </c>
      <c r="H762" s="109">
        <v>38.35</v>
      </c>
      <c r="I762" s="22" t="s">
        <v>78</v>
      </c>
      <c r="J762" s="167" t="s">
        <v>61</v>
      </c>
      <c r="K762" s="240"/>
      <c r="L762" s="226"/>
      <c r="M762" s="30"/>
      <c r="N762" s="74"/>
      <c r="O762" s="31"/>
      <c r="P762" s="411"/>
      <c r="Q762" s="412"/>
      <c r="R762" s="38">
        <v>27.9</v>
      </c>
      <c r="S762" s="174">
        <v>0.66200000000000003</v>
      </c>
      <c r="T762" s="82">
        <v>108.7</v>
      </c>
      <c r="U762" s="38">
        <v>8.1</v>
      </c>
      <c r="V762" s="38">
        <v>9</v>
      </c>
      <c r="W762" s="38">
        <f t="shared" si="52"/>
        <v>72.899999999999991</v>
      </c>
    </row>
    <row r="763" spans="1:25" s="214" customFormat="1" x14ac:dyDescent="0.25">
      <c r="A763" s="137">
        <v>-50</v>
      </c>
      <c r="B763" s="214">
        <v>2020</v>
      </c>
      <c r="C763" s="215" t="s">
        <v>32</v>
      </c>
      <c r="D763" s="215">
        <v>3</v>
      </c>
      <c r="E763" s="216" t="s">
        <v>192</v>
      </c>
      <c r="F763" s="22" t="s">
        <v>72</v>
      </c>
      <c r="G763" s="214">
        <v>43.16</v>
      </c>
      <c r="H763" s="214">
        <v>43.16</v>
      </c>
      <c r="I763" s="40" t="s">
        <v>48</v>
      </c>
      <c r="J763" s="419" t="s">
        <v>166</v>
      </c>
      <c r="K763" s="240">
        <v>1351</v>
      </c>
      <c r="L763" s="38">
        <v>1351</v>
      </c>
      <c r="M763" s="30">
        <f t="shared" si="56"/>
        <v>7.2086003379601991</v>
      </c>
      <c r="N763" s="240">
        <v>25</v>
      </c>
      <c r="O763" s="31">
        <v>25</v>
      </c>
      <c r="P763" s="411">
        <f t="shared" si="54"/>
        <v>3.2188758248682006</v>
      </c>
      <c r="Q763" s="412">
        <f t="shared" si="55"/>
        <v>1.8504811250925242E-2</v>
      </c>
      <c r="R763" s="82">
        <v>5.8</v>
      </c>
      <c r="S763" s="217">
        <v>0.71399999999999997</v>
      </c>
      <c r="T763" s="218">
        <v>57.7</v>
      </c>
      <c r="U763" s="214">
        <v>6</v>
      </c>
      <c r="V763" s="214">
        <v>4</v>
      </c>
      <c r="W763" s="126">
        <f t="shared" si="52"/>
        <v>24</v>
      </c>
      <c r="Y763" s="38"/>
    </row>
    <row r="764" spans="1:25" s="214" customFormat="1" x14ac:dyDescent="0.25">
      <c r="A764" s="137"/>
      <c r="B764" s="72">
        <v>2020</v>
      </c>
      <c r="C764" s="66" t="s">
        <v>35</v>
      </c>
      <c r="D764" s="66">
        <v>4</v>
      </c>
      <c r="E764" s="216" t="s">
        <v>192</v>
      </c>
      <c r="F764" s="22" t="s">
        <v>72</v>
      </c>
      <c r="G764" s="214">
        <v>43.16</v>
      </c>
      <c r="H764" s="214">
        <v>43.16</v>
      </c>
      <c r="I764" s="40" t="s">
        <v>48</v>
      </c>
      <c r="J764" s="419" t="s">
        <v>166</v>
      </c>
      <c r="K764" s="240">
        <v>6854</v>
      </c>
      <c r="L764" s="38">
        <v>5503</v>
      </c>
      <c r="M764" s="30">
        <f t="shared" si="56"/>
        <v>8.6130486770597585</v>
      </c>
      <c r="N764" s="240">
        <v>316</v>
      </c>
      <c r="O764" s="16">
        <v>291</v>
      </c>
      <c r="P764" s="411">
        <f t="shared" si="54"/>
        <v>5.6733232671714928</v>
      </c>
      <c r="Q764" s="412">
        <f t="shared" si="55"/>
        <v>5.2880247137924767E-2</v>
      </c>
      <c r="R764" s="82">
        <v>12.1</v>
      </c>
      <c r="S764" s="217">
        <v>0.68500000000000005</v>
      </c>
      <c r="T764" s="218">
        <v>90.4</v>
      </c>
      <c r="U764" s="214">
        <v>7.1</v>
      </c>
      <c r="V764" s="214">
        <v>5</v>
      </c>
      <c r="W764" s="126">
        <f t="shared" si="52"/>
        <v>35.5</v>
      </c>
      <c r="Y764" s="38"/>
    </row>
    <row r="765" spans="1:25" s="214" customFormat="1" x14ac:dyDescent="0.25">
      <c r="A765" s="137"/>
      <c r="B765" s="72">
        <v>2020</v>
      </c>
      <c r="C765" s="66" t="s">
        <v>37</v>
      </c>
      <c r="D765" s="66">
        <v>5</v>
      </c>
      <c r="E765" s="216" t="s">
        <v>192</v>
      </c>
      <c r="F765" s="22" t="s">
        <v>72</v>
      </c>
      <c r="G765" s="214">
        <v>43.16</v>
      </c>
      <c r="H765" s="214">
        <v>43.16</v>
      </c>
      <c r="I765" s="40" t="s">
        <v>48</v>
      </c>
      <c r="J765" s="419" t="s">
        <v>166</v>
      </c>
      <c r="K765" s="213">
        <v>18418</v>
      </c>
      <c r="L765" s="38">
        <v>11564</v>
      </c>
      <c r="M765" s="30">
        <f t="shared" si="56"/>
        <v>9.3556521031362365</v>
      </c>
      <c r="N765" s="213">
        <v>594</v>
      </c>
      <c r="O765" s="31">
        <v>278</v>
      </c>
      <c r="P765" s="411">
        <f t="shared" si="54"/>
        <v>5.6276211136906369</v>
      </c>
      <c r="Q765" s="412">
        <f t="shared" si="55"/>
        <v>2.4040124524386027E-2</v>
      </c>
      <c r="R765" s="82">
        <v>18.3</v>
      </c>
      <c r="S765" s="217">
        <v>0.68500000000000005</v>
      </c>
      <c r="T765" s="218">
        <v>86.4</v>
      </c>
      <c r="U765" s="214">
        <v>8.9</v>
      </c>
      <c r="V765" s="214">
        <v>7</v>
      </c>
      <c r="W765" s="126">
        <f t="shared" si="52"/>
        <v>62.300000000000004</v>
      </c>
      <c r="Y765" s="38"/>
    </row>
    <row r="766" spans="1:25" s="214" customFormat="1" x14ac:dyDescent="0.25">
      <c r="A766" s="137"/>
      <c r="B766" s="72">
        <v>2020</v>
      </c>
      <c r="C766" s="66" t="s">
        <v>39</v>
      </c>
      <c r="D766" s="66">
        <v>6</v>
      </c>
      <c r="E766" s="216" t="s">
        <v>192</v>
      </c>
      <c r="F766" s="22" t="s">
        <v>72</v>
      </c>
      <c r="G766" s="214">
        <v>43.16</v>
      </c>
      <c r="H766" s="214">
        <v>43.16</v>
      </c>
      <c r="I766" s="40" t="s">
        <v>48</v>
      </c>
      <c r="J766" s="419" t="s">
        <v>166</v>
      </c>
      <c r="K766" s="240"/>
      <c r="L766" s="38"/>
      <c r="M766" s="30"/>
      <c r="N766" s="74"/>
      <c r="O766" s="31"/>
      <c r="P766" s="411"/>
      <c r="Q766" s="412"/>
      <c r="R766" s="82">
        <v>24.1</v>
      </c>
      <c r="S766" s="217">
        <v>0.69699999999999995</v>
      </c>
      <c r="T766" s="218">
        <v>99.1</v>
      </c>
      <c r="U766" s="214">
        <v>10.199999999999999</v>
      </c>
      <c r="V766" s="214">
        <v>8</v>
      </c>
      <c r="W766" s="126">
        <f t="shared" si="52"/>
        <v>81.599999999999994</v>
      </c>
      <c r="Y766" s="38"/>
    </row>
    <row r="767" spans="1:25" s="38" customFormat="1" x14ac:dyDescent="0.35">
      <c r="A767" s="137">
        <v>-51</v>
      </c>
      <c r="B767" s="38">
        <v>2020</v>
      </c>
      <c r="C767" s="42" t="s">
        <v>32</v>
      </c>
      <c r="D767" s="42">
        <v>3</v>
      </c>
      <c r="E767" s="226" t="s">
        <v>193</v>
      </c>
      <c r="F767" s="22" t="s">
        <v>72</v>
      </c>
      <c r="G767" s="38">
        <v>41.19</v>
      </c>
      <c r="H767" s="38">
        <v>41.19</v>
      </c>
      <c r="I767" s="38" t="s">
        <v>48</v>
      </c>
      <c r="J767" s="432" t="s">
        <v>295</v>
      </c>
      <c r="K767" s="240">
        <v>120</v>
      </c>
      <c r="L767" s="226">
        <v>120</v>
      </c>
      <c r="M767" s="30">
        <f t="shared" si="56"/>
        <v>4.7874917427820458</v>
      </c>
      <c r="N767" s="74">
        <v>0</v>
      </c>
      <c r="O767" s="31">
        <v>0</v>
      </c>
      <c r="P767" s="411"/>
      <c r="Q767" s="412">
        <f t="shared" si="55"/>
        <v>0</v>
      </c>
      <c r="R767" s="109">
        <v>8.6</v>
      </c>
      <c r="S767" s="110">
        <v>0.56100000000000005</v>
      </c>
      <c r="T767" s="109">
        <v>26.7</v>
      </c>
      <c r="U767" s="38">
        <v>8.1999999999999993</v>
      </c>
      <c r="V767" s="38">
        <v>5</v>
      </c>
      <c r="W767" s="126">
        <f t="shared" si="52"/>
        <v>41</v>
      </c>
    </row>
    <row r="768" spans="1:25" s="38" customFormat="1" x14ac:dyDescent="0.35">
      <c r="A768" s="137"/>
      <c r="B768" s="72">
        <v>2020</v>
      </c>
      <c r="C768" s="66" t="s">
        <v>35</v>
      </c>
      <c r="D768" s="66">
        <v>4</v>
      </c>
      <c r="E768" s="226" t="s">
        <v>193</v>
      </c>
      <c r="F768" s="22" t="s">
        <v>72</v>
      </c>
      <c r="G768" s="38">
        <v>41.19</v>
      </c>
      <c r="H768" s="38">
        <v>41.19</v>
      </c>
      <c r="I768" s="38" t="s">
        <v>48</v>
      </c>
      <c r="J768" s="432" t="s">
        <v>295</v>
      </c>
      <c r="K768" s="240">
        <v>415</v>
      </c>
      <c r="L768" s="226">
        <v>295</v>
      </c>
      <c r="M768" s="30">
        <f t="shared" si="56"/>
        <v>5.6869753563398202</v>
      </c>
      <c r="N768" s="240">
        <v>7</v>
      </c>
      <c r="O768" s="16">
        <v>7</v>
      </c>
      <c r="P768" s="411">
        <f t="shared" si="54"/>
        <v>1.9459101490553132</v>
      </c>
      <c r="Q768" s="412">
        <f t="shared" si="55"/>
        <v>2.3728813559322035E-2</v>
      </c>
      <c r="R768" s="109">
        <v>12.7</v>
      </c>
      <c r="S768" s="110">
        <v>0.54300000000000004</v>
      </c>
      <c r="T768" s="109">
        <v>45.2</v>
      </c>
      <c r="U768" s="38">
        <v>9.1</v>
      </c>
      <c r="V768" s="38">
        <v>7</v>
      </c>
      <c r="W768" s="126">
        <f t="shared" si="52"/>
        <v>63.699999999999996</v>
      </c>
    </row>
    <row r="769" spans="1:25" s="38" customFormat="1" x14ac:dyDescent="0.35">
      <c r="A769" s="137"/>
      <c r="B769" s="72">
        <v>2020</v>
      </c>
      <c r="C769" s="66" t="s">
        <v>37</v>
      </c>
      <c r="D769" s="66">
        <v>5</v>
      </c>
      <c r="E769" s="226" t="s">
        <v>193</v>
      </c>
      <c r="F769" s="22" t="s">
        <v>72</v>
      </c>
      <c r="G769" s="38">
        <v>41.19</v>
      </c>
      <c r="H769" s="38">
        <v>41.19</v>
      </c>
      <c r="I769" s="38" t="s">
        <v>48</v>
      </c>
      <c r="J769" s="432" t="s">
        <v>295</v>
      </c>
      <c r="K769" s="210">
        <v>903</v>
      </c>
      <c r="L769" s="226">
        <v>488</v>
      </c>
      <c r="M769" s="30">
        <f t="shared" si="56"/>
        <v>6.1903154058531475</v>
      </c>
      <c r="N769" s="210">
        <v>16</v>
      </c>
      <c r="O769" s="31">
        <v>9</v>
      </c>
      <c r="P769" s="411">
        <f t="shared" si="54"/>
        <v>2.1972245773362196</v>
      </c>
      <c r="Q769" s="412">
        <f t="shared" si="55"/>
        <v>1.8442622950819672E-2</v>
      </c>
      <c r="R769" s="109">
        <v>18.2</v>
      </c>
      <c r="S769" s="110">
        <v>0.55800000000000005</v>
      </c>
      <c r="T769" s="109">
        <v>59.4</v>
      </c>
      <c r="U769" s="38">
        <v>9.4</v>
      </c>
      <c r="V769" s="38">
        <v>9</v>
      </c>
      <c r="W769" s="126">
        <f t="shared" si="52"/>
        <v>84.600000000000009</v>
      </c>
    </row>
    <row r="770" spans="1:25" s="38" customFormat="1" x14ac:dyDescent="0.35">
      <c r="A770" s="137"/>
      <c r="B770" s="72">
        <v>2020</v>
      </c>
      <c r="C770" s="66" t="s">
        <v>39</v>
      </c>
      <c r="D770" s="66">
        <v>6</v>
      </c>
      <c r="E770" s="226" t="s">
        <v>193</v>
      </c>
      <c r="F770" s="22" t="s">
        <v>72</v>
      </c>
      <c r="G770" s="38">
        <v>41.19</v>
      </c>
      <c r="H770" s="38">
        <v>41.19</v>
      </c>
      <c r="I770" s="38" t="s">
        <v>48</v>
      </c>
      <c r="J770" s="432" t="s">
        <v>295</v>
      </c>
      <c r="K770" s="240"/>
      <c r="L770" s="226"/>
      <c r="M770" s="30"/>
      <c r="N770" s="74"/>
      <c r="O770" s="31"/>
      <c r="P770" s="411"/>
      <c r="Q770" s="412"/>
      <c r="R770" s="109">
        <v>24.1</v>
      </c>
      <c r="S770" s="110">
        <v>0.53500000000000003</v>
      </c>
      <c r="T770" s="109">
        <v>59.4</v>
      </c>
      <c r="U770" s="38">
        <v>10.1</v>
      </c>
      <c r="V770" s="38">
        <v>10</v>
      </c>
      <c r="W770" s="126">
        <f t="shared" si="52"/>
        <v>101</v>
      </c>
    </row>
    <row r="771" spans="1:25" s="113" customFormat="1" x14ac:dyDescent="0.25">
      <c r="A771" s="111"/>
      <c r="F771" s="22" t="s">
        <v>72</v>
      </c>
      <c r="K771" s="36"/>
      <c r="L771" s="38"/>
      <c r="M771" s="30"/>
      <c r="N771" s="74"/>
      <c r="O771" s="31"/>
      <c r="P771" s="411"/>
      <c r="Q771" s="412"/>
      <c r="R771" s="82"/>
      <c r="S771" s="115"/>
      <c r="T771" s="114"/>
      <c r="W771" s="126"/>
      <c r="Y771" s="38"/>
    </row>
    <row r="772" spans="1:25" s="21" customFormat="1" x14ac:dyDescent="0.25">
      <c r="A772" s="11">
        <v>30</v>
      </c>
      <c r="B772" s="214">
        <v>2020</v>
      </c>
      <c r="C772" s="22" t="s">
        <v>22</v>
      </c>
      <c r="D772" s="22">
        <v>1</v>
      </c>
      <c r="E772" s="48" t="s">
        <v>323</v>
      </c>
      <c r="F772" s="22" t="s">
        <v>72</v>
      </c>
      <c r="G772" s="48">
        <v>46.2</v>
      </c>
      <c r="H772" s="48">
        <v>46.2</v>
      </c>
      <c r="I772" s="40" t="s">
        <v>48</v>
      </c>
      <c r="J772" s="419" t="s">
        <v>166</v>
      </c>
      <c r="K772" s="36">
        <v>4</v>
      </c>
      <c r="L772" s="42">
        <v>4</v>
      </c>
      <c r="M772" s="30">
        <f t="shared" si="56"/>
        <v>1.3862943611198906</v>
      </c>
      <c r="N772" s="74">
        <v>0</v>
      </c>
      <c r="O772" s="31">
        <v>0</v>
      </c>
      <c r="P772" s="411"/>
      <c r="Q772" s="412">
        <f t="shared" si="55"/>
        <v>0</v>
      </c>
      <c r="R772" s="119">
        <v>-5.8</v>
      </c>
      <c r="S772" s="89">
        <v>0.67500000000000004</v>
      </c>
      <c r="T772" s="90">
        <v>25</v>
      </c>
      <c r="U772" s="35">
        <v>3.9</v>
      </c>
      <c r="V772" s="35">
        <v>1</v>
      </c>
      <c r="W772" s="126">
        <f t="shared" si="52"/>
        <v>3.9</v>
      </c>
      <c r="Y772" s="38"/>
    </row>
    <row r="773" spans="1:25" s="21" customFormat="1" x14ac:dyDescent="0.25">
      <c r="A773" s="20"/>
      <c r="B773" s="264">
        <v>2020</v>
      </c>
      <c r="C773" s="22" t="s">
        <v>28</v>
      </c>
      <c r="D773" s="22">
        <v>2</v>
      </c>
      <c r="E773" s="48" t="s">
        <v>323</v>
      </c>
      <c r="F773" s="22" t="s">
        <v>72</v>
      </c>
      <c r="G773" s="48">
        <v>46.2</v>
      </c>
      <c r="H773" s="48">
        <v>46.2</v>
      </c>
      <c r="I773" s="40" t="s">
        <v>48</v>
      </c>
      <c r="J773" s="419" t="s">
        <v>166</v>
      </c>
      <c r="K773" s="36">
        <v>19</v>
      </c>
      <c r="L773" s="42">
        <v>15</v>
      </c>
      <c r="M773" s="30">
        <f t="shared" si="56"/>
        <v>2.7080502011022101</v>
      </c>
      <c r="N773" s="74">
        <v>0</v>
      </c>
      <c r="O773" s="31">
        <v>0</v>
      </c>
      <c r="P773" s="411"/>
      <c r="Q773" s="412">
        <f t="shared" si="55"/>
        <v>0</v>
      </c>
      <c r="R773" s="119">
        <v>-3.4</v>
      </c>
      <c r="S773" s="89">
        <v>0.61299999999999999</v>
      </c>
      <c r="T773" s="90">
        <v>18.7</v>
      </c>
      <c r="U773" s="35">
        <v>4.0999999999999996</v>
      </c>
      <c r="V773" s="35">
        <v>2</v>
      </c>
      <c r="W773" s="126">
        <f t="shared" si="52"/>
        <v>8.1999999999999993</v>
      </c>
      <c r="Y773" s="38"/>
    </row>
    <row r="774" spans="1:25" s="21" customFormat="1" x14ac:dyDescent="0.25">
      <c r="A774" s="20"/>
      <c r="B774" s="214">
        <v>2020</v>
      </c>
      <c r="C774" s="22" t="s">
        <v>32</v>
      </c>
      <c r="D774" s="22">
        <v>3</v>
      </c>
      <c r="E774" s="48" t="s">
        <v>323</v>
      </c>
      <c r="F774" s="22" t="s">
        <v>72</v>
      </c>
      <c r="G774" s="48">
        <v>46.2</v>
      </c>
      <c r="H774" s="48">
        <v>46.2</v>
      </c>
      <c r="I774" s="40" t="s">
        <v>48</v>
      </c>
      <c r="J774" s="419" t="s">
        <v>166</v>
      </c>
      <c r="K774" s="36">
        <v>7695</v>
      </c>
      <c r="L774" s="42">
        <v>7676</v>
      </c>
      <c r="M774" s="30">
        <f t="shared" si="56"/>
        <v>8.9458538571275898</v>
      </c>
      <c r="N774" s="74">
        <v>89</v>
      </c>
      <c r="O774" s="31">
        <v>89</v>
      </c>
      <c r="P774" s="411">
        <f t="shared" si="54"/>
        <v>4.4886363697321396</v>
      </c>
      <c r="Q774" s="412">
        <f t="shared" si="55"/>
        <v>1.1594580510682647E-2</v>
      </c>
      <c r="R774" s="119">
        <v>2.5</v>
      </c>
      <c r="S774" s="89">
        <v>0.56599999999999995</v>
      </c>
      <c r="T774" s="90">
        <v>31.1</v>
      </c>
      <c r="U774" s="35">
        <v>5.4</v>
      </c>
      <c r="V774" s="35">
        <v>3</v>
      </c>
      <c r="W774" s="126">
        <f t="shared" si="52"/>
        <v>16.200000000000003</v>
      </c>
      <c r="Y774" s="38"/>
    </row>
    <row r="775" spans="1:25" s="20" customFormat="1" x14ac:dyDescent="0.25">
      <c r="B775" s="271">
        <v>2020</v>
      </c>
      <c r="C775" s="153" t="s">
        <v>35</v>
      </c>
      <c r="D775" s="153">
        <v>4</v>
      </c>
      <c r="E775" s="10" t="s">
        <v>195</v>
      </c>
      <c r="F775" s="22" t="s">
        <v>72</v>
      </c>
      <c r="G775" s="10">
        <v>46.2</v>
      </c>
      <c r="H775" s="10">
        <v>46.2</v>
      </c>
      <c r="I775" s="40" t="s">
        <v>48</v>
      </c>
      <c r="J775" s="419" t="s">
        <v>166</v>
      </c>
      <c r="K775" s="11">
        <v>52056</v>
      </c>
      <c r="L775" s="14">
        <v>44361</v>
      </c>
      <c r="M775" s="117">
        <f t="shared" si="56"/>
        <v>10.700115984041597</v>
      </c>
      <c r="N775" s="334">
        <v>3082</v>
      </c>
      <c r="O775" s="123">
        <v>2993</v>
      </c>
      <c r="P775" s="411">
        <f t="shared" si="54"/>
        <v>8.0040315078526998</v>
      </c>
      <c r="Q775" s="412">
        <f t="shared" si="55"/>
        <v>6.7469173373007826E-2</v>
      </c>
      <c r="R775" s="88">
        <v>11.6</v>
      </c>
      <c r="S775" s="89">
        <v>0.502</v>
      </c>
      <c r="T775" s="90">
        <v>63</v>
      </c>
      <c r="U775" s="35">
        <v>6.3</v>
      </c>
      <c r="V775" s="35">
        <v>5</v>
      </c>
      <c r="W775" s="130">
        <f t="shared" si="52"/>
        <v>31.5</v>
      </c>
      <c r="Y775" s="41"/>
    </row>
    <row r="776" spans="1:25" s="21" customFormat="1" x14ac:dyDescent="0.25">
      <c r="A776" s="20"/>
      <c r="B776" s="214">
        <v>2020</v>
      </c>
      <c r="C776" s="22" t="s">
        <v>37</v>
      </c>
      <c r="D776" s="22">
        <v>5</v>
      </c>
      <c r="E776" s="48" t="s">
        <v>323</v>
      </c>
      <c r="F776" s="22" t="s">
        <v>72</v>
      </c>
      <c r="G776" s="48">
        <v>46.2</v>
      </c>
      <c r="H776" s="48">
        <v>46.2</v>
      </c>
      <c r="I776" s="40" t="s">
        <v>48</v>
      </c>
      <c r="J776" s="419" t="s">
        <v>166</v>
      </c>
      <c r="K776" s="36">
        <v>89741</v>
      </c>
      <c r="L776" s="42">
        <v>37685</v>
      </c>
      <c r="M776" s="30">
        <f t="shared" si="56"/>
        <v>10.537017416277569</v>
      </c>
      <c r="N776" s="74">
        <v>6996</v>
      </c>
      <c r="O776" s="31">
        <v>3914</v>
      </c>
      <c r="P776" s="411">
        <f t="shared" si="54"/>
        <v>8.2723151479560215</v>
      </c>
      <c r="Q776" s="412">
        <f t="shared" si="55"/>
        <v>0.10386095263367387</v>
      </c>
      <c r="R776" s="119">
        <v>19</v>
      </c>
      <c r="S776" s="89">
        <v>0.499</v>
      </c>
      <c r="T776" s="90">
        <v>80.099999999999994</v>
      </c>
      <c r="U776" s="35">
        <v>6.8</v>
      </c>
      <c r="V776" s="35">
        <v>6</v>
      </c>
      <c r="W776" s="126">
        <f t="shared" si="52"/>
        <v>40.799999999999997</v>
      </c>
      <c r="Y776" s="38"/>
    </row>
    <row r="777" spans="1:25" s="21" customFormat="1" x14ac:dyDescent="0.25">
      <c r="A777" s="20"/>
      <c r="B777" s="264">
        <v>2020</v>
      </c>
      <c r="C777" s="22" t="s">
        <v>39</v>
      </c>
      <c r="D777" s="22">
        <v>6</v>
      </c>
      <c r="E777" s="48" t="s">
        <v>323</v>
      </c>
      <c r="F777" s="22" t="s">
        <v>72</v>
      </c>
      <c r="G777" s="48">
        <v>46.2</v>
      </c>
      <c r="H777" s="48">
        <v>46.2</v>
      </c>
      <c r="I777" s="40" t="s">
        <v>48</v>
      </c>
      <c r="J777" s="419" t="s">
        <v>166</v>
      </c>
      <c r="K777" s="36"/>
      <c r="L777" s="42"/>
      <c r="M777" s="30"/>
      <c r="N777" s="74"/>
      <c r="O777" s="31"/>
      <c r="P777" s="411"/>
      <c r="Q777" s="412"/>
      <c r="R777" s="119">
        <v>24.1</v>
      </c>
      <c r="S777" s="89">
        <v>0.53100000000000003</v>
      </c>
      <c r="T777" s="90">
        <v>92.8</v>
      </c>
      <c r="U777" s="35">
        <v>9.1</v>
      </c>
      <c r="V777" s="35">
        <v>8</v>
      </c>
      <c r="W777" s="126">
        <f t="shared" si="52"/>
        <v>72.8</v>
      </c>
      <c r="Y777" s="38"/>
    </row>
    <row r="778" spans="1:25" s="21" customFormat="1" x14ac:dyDescent="0.25">
      <c r="A778" s="20"/>
      <c r="B778" s="214">
        <v>2020</v>
      </c>
      <c r="C778" s="22" t="s">
        <v>40</v>
      </c>
      <c r="D778" s="22">
        <v>7</v>
      </c>
      <c r="E778" s="48" t="s">
        <v>323</v>
      </c>
      <c r="F778" s="22" t="s">
        <v>72</v>
      </c>
      <c r="G778" s="48">
        <v>46.2</v>
      </c>
      <c r="H778" s="48">
        <v>46.2</v>
      </c>
      <c r="I778" s="40" t="s">
        <v>48</v>
      </c>
      <c r="J778" s="419" t="s">
        <v>166</v>
      </c>
      <c r="K778" s="36"/>
      <c r="L778" s="42"/>
      <c r="M778" s="30"/>
      <c r="N778" s="74"/>
      <c r="O778" s="31"/>
      <c r="P778" s="411"/>
      <c r="Q778" s="412"/>
      <c r="R778" s="119">
        <v>26.5</v>
      </c>
      <c r="S778" s="89">
        <v>0.53700000000000003</v>
      </c>
      <c r="T778" s="90">
        <v>91.9</v>
      </c>
      <c r="U778" s="35">
        <v>9.6999999999999993</v>
      </c>
      <c r="V778" s="35">
        <v>7</v>
      </c>
      <c r="W778" s="126">
        <f t="shared" si="52"/>
        <v>67.899999999999991</v>
      </c>
      <c r="Y778" s="38"/>
    </row>
    <row r="779" spans="1:25" s="21" customFormat="1" x14ac:dyDescent="0.25">
      <c r="A779" s="20"/>
      <c r="B779" s="264">
        <v>2020</v>
      </c>
      <c r="C779" s="22" t="s">
        <v>41</v>
      </c>
      <c r="D779" s="22">
        <v>8</v>
      </c>
      <c r="E779" s="48" t="s">
        <v>323</v>
      </c>
      <c r="F779" s="22" t="s">
        <v>72</v>
      </c>
      <c r="G779" s="48">
        <v>46.2</v>
      </c>
      <c r="H779" s="48">
        <v>46.2</v>
      </c>
      <c r="I779" s="40" t="s">
        <v>48</v>
      </c>
      <c r="J779" s="419" t="s">
        <v>166</v>
      </c>
      <c r="K779" s="36"/>
      <c r="L779" s="42"/>
      <c r="M779" s="30"/>
      <c r="N779" s="74"/>
      <c r="O779" s="31"/>
      <c r="P779" s="411"/>
      <c r="Q779" s="412"/>
      <c r="R779" s="119">
        <v>25.3</v>
      </c>
      <c r="S779" s="89">
        <v>0.55000000000000004</v>
      </c>
      <c r="T779" s="90">
        <v>85.5</v>
      </c>
      <c r="U779" s="35">
        <v>7.5</v>
      </c>
      <c r="V779" s="35">
        <v>7</v>
      </c>
      <c r="W779" s="126">
        <f t="shared" si="52"/>
        <v>52.5</v>
      </c>
      <c r="Y779" s="38"/>
    </row>
    <row r="780" spans="1:25" s="21" customFormat="1" x14ac:dyDescent="0.25">
      <c r="A780" s="20"/>
      <c r="B780" s="214">
        <v>2020</v>
      </c>
      <c r="C780" s="22" t="s">
        <v>42</v>
      </c>
      <c r="D780" s="22">
        <v>9</v>
      </c>
      <c r="E780" s="48" t="s">
        <v>323</v>
      </c>
      <c r="F780" s="22" t="s">
        <v>72</v>
      </c>
      <c r="G780" s="48">
        <v>46.2</v>
      </c>
      <c r="H780" s="48">
        <v>46.2</v>
      </c>
      <c r="I780" s="40" t="s">
        <v>48</v>
      </c>
      <c r="J780" s="419" t="s">
        <v>166</v>
      </c>
      <c r="K780" s="36"/>
      <c r="L780" s="42"/>
      <c r="M780" s="30"/>
      <c r="N780" s="74"/>
      <c r="O780" s="31"/>
      <c r="P780" s="411"/>
      <c r="Q780" s="412"/>
      <c r="R780" s="119">
        <v>20.399999999999999</v>
      </c>
      <c r="S780" s="89">
        <v>0.59099999999999997</v>
      </c>
      <c r="T780" s="90">
        <v>90.1</v>
      </c>
      <c r="U780" s="35">
        <v>7.1</v>
      </c>
      <c r="V780" s="35">
        <v>5</v>
      </c>
      <c r="W780" s="126">
        <f t="shared" si="52"/>
        <v>35.5</v>
      </c>
      <c r="Y780" s="38"/>
    </row>
    <row r="781" spans="1:25" s="21" customFormat="1" x14ac:dyDescent="0.25">
      <c r="A781" s="20"/>
      <c r="B781" s="264">
        <v>2020</v>
      </c>
      <c r="C781" s="22" t="s">
        <v>44</v>
      </c>
      <c r="D781" s="22">
        <v>10</v>
      </c>
      <c r="E781" s="48" t="s">
        <v>323</v>
      </c>
      <c r="F781" s="22" t="s">
        <v>72</v>
      </c>
      <c r="G781" s="48">
        <v>46.2</v>
      </c>
      <c r="H781" s="48">
        <v>46.2</v>
      </c>
      <c r="I781" s="40" t="s">
        <v>48</v>
      </c>
      <c r="J781" s="419" t="s">
        <v>166</v>
      </c>
      <c r="K781" s="36"/>
      <c r="L781" s="42"/>
      <c r="M781" s="30"/>
      <c r="N781" s="74"/>
      <c r="O781" s="31"/>
      <c r="P781" s="411"/>
      <c r="Q781" s="412"/>
      <c r="R781" s="119">
        <v>12.7</v>
      </c>
      <c r="S781" s="89">
        <v>0.61599999999999999</v>
      </c>
      <c r="T781" s="90">
        <v>82.2</v>
      </c>
      <c r="U781" s="35">
        <v>4.8</v>
      </c>
      <c r="V781" s="35">
        <v>3</v>
      </c>
      <c r="W781" s="126">
        <f t="shared" si="52"/>
        <v>14.399999999999999</v>
      </c>
      <c r="Y781" s="38"/>
    </row>
    <row r="782" spans="1:25" s="21" customFormat="1" x14ac:dyDescent="0.25">
      <c r="A782" s="20"/>
      <c r="B782" s="214">
        <v>2020</v>
      </c>
      <c r="C782" s="22" t="s">
        <v>70</v>
      </c>
      <c r="D782" s="22">
        <v>11</v>
      </c>
      <c r="E782" s="48" t="s">
        <v>323</v>
      </c>
      <c r="F782" s="22" t="s">
        <v>72</v>
      </c>
      <c r="G782" s="48">
        <v>46.2</v>
      </c>
      <c r="H782" s="48">
        <v>46.2</v>
      </c>
      <c r="I782" s="40" t="s">
        <v>48</v>
      </c>
      <c r="J782" s="419" t="s">
        <v>166</v>
      </c>
      <c r="K782" s="36"/>
      <c r="L782" s="42"/>
      <c r="M782" s="30"/>
      <c r="N782" s="74"/>
      <c r="O782" s="31"/>
      <c r="P782" s="411"/>
      <c r="Q782" s="412"/>
      <c r="R782" s="119">
        <v>5.4</v>
      </c>
      <c r="S782" s="89">
        <v>0.68100000000000005</v>
      </c>
      <c r="T782" s="90">
        <v>64.5</v>
      </c>
      <c r="U782" s="35">
        <v>3.1</v>
      </c>
      <c r="V782" s="35">
        <v>1</v>
      </c>
      <c r="W782" s="126">
        <f t="shared" si="52"/>
        <v>3.1</v>
      </c>
      <c r="Y782" s="38"/>
    </row>
    <row r="783" spans="1:25" s="21" customFormat="1" x14ac:dyDescent="0.25">
      <c r="A783" s="20"/>
      <c r="B783" s="264">
        <v>2020</v>
      </c>
      <c r="C783" s="22" t="s">
        <v>46</v>
      </c>
      <c r="D783" s="22">
        <v>12</v>
      </c>
      <c r="E783" s="48" t="s">
        <v>323</v>
      </c>
      <c r="F783" s="22" t="s">
        <v>72</v>
      </c>
      <c r="G783" s="48">
        <v>46.2</v>
      </c>
      <c r="H783" s="48">
        <v>46.2</v>
      </c>
      <c r="I783" s="40" t="s">
        <v>48</v>
      </c>
      <c r="J783" s="419" t="s">
        <v>166</v>
      </c>
      <c r="K783" s="36"/>
      <c r="L783" s="42"/>
      <c r="M783" s="30"/>
      <c r="N783" s="74"/>
      <c r="O783" s="31"/>
      <c r="P783" s="411"/>
      <c r="Q783" s="412"/>
      <c r="R783" s="119">
        <v>-2.2999999999999998</v>
      </c>
      <c r="S783" s="89">
        <v>0.72199999999999998</v>
      </c>
      <c r="T783" s="90">
        <v>33.5</v>
      </c>
      <c r="U783" s="35">
        <v>2.2000000000000002</v>
      </c>
      <c r="V783" s="35">
        <v>1</v>
      </c>
      <c r="W783" s="126">
        <f t="shared" si="52"/>
        <v>2.2000000000000002</v>
      </c>
      <c r="Y783" s="38"/>
    </row>
    <row r="784" spans="1:25" x14ac:dyDescent="0.25">
      <c r="F784" s="22" t="s">
        <v>72</v>
      </c>
      <c r="M784" s="30"/>
      <c r="N784" s="74"/>
      <c r="O784" s="31"/>
      <c r="P784" s="411"/>
      <c r="Q784" s="412"/>
      <c r="W784" s="126"/>
    </row>
    <row r="785" spans="1:25" s="103" customFormat="1" x14ac:dyDescent="0.25">
      <c r="A785" s="11">
        <v>31</v>
      </c>
      <c r="B785" s="103">
        <v>2020</v>
      </c>
      <c r="C785" s="97" t="s">
        <v>32</v>
      </c>
      <c r="D785" s="97">
        <v>3</v>
      </c>
      <c r="E785" s="103" t="s">
        <v>196</v>
      </c>
      <c r="F785" s="22" t="s">
        <v>107</v>
      </c>
      <c r="G785" s="103">
        <v>-15.5</v>
      </c>
      <c r="H785" s="103">
        <v>15.5</v>
      </c>
      <c r="I785" s="103" t="s">
        <v>25</v>
      </c>
      <c r="J785" s="22" t="s">
        <v>293</v>
      </c>
      <c r="K785" s="36">
        <v>4579</v>
      </c>
      <c r="L785" s="38">
        <v>4579</v>
      </c>
      <c r="M785" s="30">
        <f t="shared" ref="M785:M847" si="57">LN(L785)</f>
        <v>8.429235912657095</v>
      </c>
      <c r="N785" s="36">
        <v>159</v>
      </c>
      <c r="O785" s="99">
        <v>159</v>
      </c>
      <c r="P785" s="411">
        <f t="shared" ref="P785:P847" si="58">LN(O785)</f>
        <v>5.0689042022202315</v>
      </c>
      <c r="Q785" s="412">
        <f t="shared" ref="Q785:Q847" si="59">O785/L785</f>
        <v>3.4723738807599915E-2</v>
      </c>
      <c r="R785" s="107">
        <v>27.1</v>
      </c>
      <c r="S785" s="108">
        <v>0.76</v>
      </c>
      <c r="T785" s="107">
        <v>180.6</v>
      </c>
      <c r="U785" s="103">
        <v>5.8</v>
      </c>
      <c r="V785" s="103">
        <v>12</v>
      </c>
      <c r="W785" s="103">
        <f t="shared" si="52"/>
        <v>69.599999999999994</v>
      </c>
    </row>
    <row r="786" spans="1:25" s="96" customFormat="1" x14ac:dyDescent="0.25">
      <c r="A786" s="11"/>
      <c r="B786" s="271">
        <v>2020</v>
      </c>
      <c r="C786" s="153" t="s">
        <v>35</v>
      </c>
      <c r="D786" s="153">
        <v>4</v>
      </c>
      <c r="E786" s="96" t="s">
        <v>196</v>
      </c>
      <c r="F786" s="22" t="s">
        <v>107</v>
      </c>
      <c r="G786" s="96">
        <v>-15.5</v>
      </c>
      <c r="H786" s="96">
        <v>15.5</v>
      </c>
      <c r="I786" s="103" t="s">
        <v>25</v>
      </c>
      <c r="J786" s="22" t="s">
        <v>293</v>
      </c>
      <c r="K786" s="11">
        <v>78162</v>
      </c>
      <c r="L786" s="41">
        <v>73583</v>
      </c>
      <c r="M786" s="117">
        <f t="shared" si="57"/>
        <v>11.20616929977651</v>
      </c>
      <c r="N786" s="334">
        <v>5466</v>
      </c>
      <c r="O786" s="123">
        <v>5307</v>
      </c>
      <c r="P786" s="411">
        <f t="shared" si="58"/>
        <v>8.5767819828278942</v>
      </c>
      <c r="Q786" s="412">
        <f t="shared" si="59"/>
        <v>7.2122637022138267E-2</v>
      </c>
      <c r="R786" s="157">
        <v>26.6</v>
      </c>
      <c r="S786" s="158">
        <v>0.75</v>
      </c>
      <c r="T786" s="157">
        <v>123.8</v>
      </c>
      <c r="U786" s="96">
        <v>6.7</v>
      </c>
      <c r="V786" s="96">
        <v>11</v>
      </c>
      <c r="W786" s="96">
        <f t="shared" si="52"/>
        <v>73.7</v>
      </c>
    </row>
    <row r="787" spans="1:25" s="103" customFormat="1" x14ac:dyDescent="0.25">
      <c r="A787" s="11"/>
      <c r="B787" s="214">
        <v>2020</v>
      </c>
      <c r="C787" s="22" t="s">
        <v>37</v>
      </c>
      <c r="D787" s="22">
        <v>5</v>
      </c>
      <c r="E787" s="103" t="s">
        <v>196</v>
      </c>
      <c r="F787" s="22" t="s">
        <v>107</v>
      </c>
      <c r="G787" s="103">
        <v>-15.5</v>
      </c>
      <c r="H787" s="103">
        <v>15.5</v>
      </c>
      <c r="I787" s="103" t="s">
        <v>25</v>
      </c>
      <c r="J787" s="22" t="s">
        <v>293</v>
      </c>
      <c r="K787" s="36">
        <v>465166</v>
      </c>
      <c r="L787" s="38">
        <v>387004</v>
      </c>
      <c r="M787" s="117">
        <f t="shared" si="57"/>
        <v>12.866190307875817</v>
      </c>
      <c r="N787" s="74">
        <v>27878</v>
      </c>
      <c r="O787" s="99">
        <v>22412</v>
      </c>
      <c r="P787" s="411">
        <f t="shared" si="58"/>
        <v>10.017351808685175</v>
      </c>
      <c r="Q787" s="412">
        <f t="shared" si="59"/>
        <v>5.7911546133890088E-2</v>
      </c>
      <c r="R787" s="107">
        <v>25.7</v>
      </c>
      <c r="S787" s="108">
        <v>0.68</v>
      </c>
      <c r="T787" s="107">
        <v>38.6</v>
      </c>
      <c r="U787" s="103">
        <v>7.6</v>
      </c>
      <c r="V787" s="103">
        <v>9</v>
      </c>
      <c r="W787" s="103">
        <f t="shared" si="52"/>
        <v>68.399999999999991</v>
      </c>
    </row>
    <row r="788" spans="1:25" s="103" customFormat="1" x14ac:dyDescent="0.25">
      <c r="A788" s="11"/>
      <c r="B788" s="264">
        <v>2020</v>
      </c>
      <c r="C788" s="22" t="s">
        <v>39</v>
      </c>
      <c r="D788" s="22">
        <v>6</v>
      </c>
      <c r="E788" s="103" t="s">
        <v>196</v>
      </c>
      <c r="F788" s="22" t="s">
        <v>107</v>
      </c>
      <c r="G788" s="103">
        <v>-15.5</v>
      </c>
      <c r="H788" s="103">
        <v>15.5</v>
      </c>
      <c r="I788" s="103" t="s">
        <v>25</v>
      </c>
      <c r="J788" s="22" t="s">
        <v>293</v>
      </c>
      <c r="K788" s="36"/>
      <c r="L788" s="38"/>
      <c r="M788" s="30"/>
      <c r="N788" s="74"/>
      <c r="O788" s="99"/>
      <c r="P788" s="411"/>
      <c r="Q788" s="412"/>
      <c r="R788" s="107">
        <v>25.2</v>
      </c>
      <c r="S788" s="108">
        <v>0.61</v>
      </c>
      <c r="T788" s="107">
        <v>8.6999999999999993</v>
      </c>
      <c r="U788" s="103">
        <v>8.4</v>
      </c>
      <c r="V788" s="103">
        <v>8</v>
      </c>
      <c r="W788" s="103">
        <f t="shared" si="52"/>
        <v>67.2</v>
      </c>
    </row>
    <row r="789" spans="1:25" s="21" customFormat="1" x14ac:dyDescent="0.35">
      <c r="A789" s="96">
        <v>32</v>
      </c>
      <c r="B789" s="40">
        <v>2020</v>
      </c>
      <c r="C789" s="22" t="s">
        <v>32</v>
      </c>
      <c r="D789" s="22">
        <v>3</v>
      </c>
      <c r="E789" s="21" t="s">
        <v>197</v>
      </c>
      <c r="F789" s="22" t="s">
        <v>72</v>
      </c>
      <c r="G789" s="21">
        <v>-33.44</v>
      </c>
      <c r="H789" s="21">
        <v>33.44</v>
      </c>
      <c r="I789" s="21" t="s">
        <v>48</v>
      </c>
      <c r="J789" s="432" t="s">
        <v>295</v>
      </c>
      <c r="K789" s="36">
        <v>2738</v>
      </c>
      <c r="L789" s="38">
        <v>2738</v>
      </c>
      <c r="M789" s="30">
        <f t="shared" si="57"/>
        <v>7.9149830058483941</v>
      </c>
      <c r="N789" s="36">
        <v>12</v>
      </c>
      <c r="O789" s="31">
        <v>12</v>
      </c>
      <c r="P789" s="411">
        <f t="shared" si="58"/>
        <v>2.4849066497880004</v>
      </c>
      <c r="Q789" s="412">
        <f t="shared" si="59"/>
        <v>4.3827611395178961E-3</v>
      </c>
      <c r="R789" s="82">
        <v>26.9</v>
      </c>
      <c r="S789" s="152">
        <v>0.65</v>
      </c>
      <c r="T789" s="151">
        <v>3.8</v>
      </c>
      <c r="U789" s="21">
        <v>8.8000000000000007</v>
      </c>
      <c r="V789" s="21">
        <v>10</v>
      </c>
      <c r="W789" s="126">
        <f t="shared" si="52"/>
        <v>88</v>
      </c>
      <c r="Y789" s="38"/>
    </row>
    <row r="790" spans="1:25" s="20" customFormat="1" x14ac:dyDescent="0.35">
      <c r="A790" s="96"/>
      <c r="B790" s="271">
        <v>2020</v>
      </c>
      <c r="C790" s="153" t="s">
        <v>35</v>
      </c>
      <c r="D790" s="153">
        <v>4</v>
      </c>
      <c r="E790" s="20" t="s">
        <v>197</v>
      </c>
      <c r="F790" s="22" t="s">
        <v>72</v>
      </c>
      <c r="G790" s="20">
        <v>-33.44</v>
      </c>
      <c r="H790" s="20">
        <v>33.44</v>
      </c>
      <c r="I790" s="21" t="s">
        <v>48</v>
      </c>
      <c r="J790" s="432" t="s">
        <v>295</v>
      </c>
      <c r="K790" s="11">
        <v>16023</v>
      </c>
      <c r="L790" s="41">
        <v>13285</v>
      </c>
      <c r="M790" s="117">
        <f t="shared" si="57"/>
        <v>9.4943908581939134</v>
      </c>
      <c r="N790" s="334">
        <v>227</v>
      </c>
      <c r="O790" s="123">
        <v>215</v>
      </c>
      <c r="P790" s="411">
        <f t="shared" si="58"/>
        <v>5.3706380281276624</v>
      </c>
      <c r="Q790" s="412">
        <f t="shared" si="59"/>
        <v>1.6183665788483251E-2</v>
      </c>
      <c r="R790" s="164">
        <v>22.8</v>
      </c>
      <c r="S790" s="155">
        <v>0.71</v>
      </c>
      <c r="T790" s="154">
        <v>12.9</v>
      </c>
      <c r="U790" s="20">
        <v>6.7</v>
      </c>
      <c r="V790" s="20">
        <v>6</v>
      </c>
      <c r="W790" s="130">
        <f t="shared" si="52"/>
        <v>40.200000000000003</v>
      </c>
      <c r="Y790" s="41"/>
    </row>
    <row r="791" spans="1:25" s="21" customFormat="1" x14ac:dyDescent="0.35">
      <c r="A791" s="96"/>
      <c r="B791" s="214">
        <v>2020</v>
      </c>
      <c r="C791" s="22" t="s">
        <v>37</v>
      </c>
      <c r="D791" s="22">
        <v>5</v>
      </c>
      <c r="E791" s="21" t="s">
        <v>198</v>
      </c>
      <c r="F791" s="22" t="s">
        <v>72</v>
      </c>
      <c r="G791" s="21">
        <v>-33.44</v>
      </c>
      <c r="H791" s="21">
        <v>33.44</v>
      </c>
      <c r="I791" s="21" t="s">
        <v>48</v>
      </c>
      <c r="J791" s="432" t="s">
        <v>295</v>
      </c>
      <c r="K791" s="36">
        <v>94858</v>
      </c>
      <c r="L791" s="38">
        <v>78835</v>
      </c>
      <c r="M791" s="30">
        <f t="shared" si="57"/>
        <v>11.275112339671582</v>
      </c>
      <c r="N791" s="74">
        <v>997</v>
      </c>
      <c r="O791" s="31">
        <v>770</v>
      </c>
      <c r="P791" s="411">
        <f t="shared" si="58"/>
        <v>6.6463905148477291</v>
      </c>
      <c r="Q791" s="412">
        <f t="shared" si="59"/>
        <v>9.7672353650028534E-3</v>
      </c>
      <c r="R791" s="82">
        <v>18.2</v>
      </c>
      <c r="S791" s="152">
        <v>0.8</v>
      </c>
      <c r="T791" s="151">
        <v>44.2</v>
      </c>
      <c r="U791" s="21">
        <v>5</v>
      </c>
      <c r="V791" s="21">
        <v>4</v>
      </c>
      <c r="W791" s="126">
        <f t="shared" si="52"/>
        <v>20</v>
      </c>
      <c r="Y791" s="38"/>
    </row>
    <row r="792" spans="1:25" s="21" customFormat="1" x14ac:dyDescent="0.35">
      <c r="A792" s="96"/>
      <c r="B792" s="264">
        <v>2020</v>
      </c>
      <c r="C792" s="22" t="s">
        <v>39</v>
      </c>
      <c r="D792" s="22">
        <v>6</v>
      </c>
      <c r="E792" s="21" t="s">
        <v>197</v>
      </c>
      <c r="F792" s="22" t="s">
        <v>72</v>
      </c>
      <c r="G792" s="21">
        <v>-33.44</v>
      </c>
      <c r="H792" s="21">
        <v>33.44</v>
      </c>
      <c r="I792" s="21" t="s">
        <v>48</v>
      </c>
      <c r="J792" s="432" t="s">
        <v>295</v>
      </c>
      <c r="K792" s="36"/>
      <c r="L792" s="38"/>
      <c r="M792" s="30"/>
      <c r="N792" s="74"/>
      <c r="O792" s="31"/>
      <c r="P792" s="411"/>
      <c r="Q792" s="412"/>
      <c r="R792" s="82">
        <v>14.8</v>
      </c>
      <c r="S792" s="152">
        <v>0.84</v>
      </c>
      <c r="T792" s="151">
        <v>69.8</v>
      </c>
      <c r="U792" s="21">
        <v>4</v>
      </c>
      <c r="V792" s="21">
        <v>3</v>
      </c>
      <c r="W792" s="126">
        <f t="shared" si="52"/>
        <v>12</v>
      </c>
      <c r="Y792" s="38"/>
    </row>
    <row r="793" spans="1:25" s="64" customFormat="1" x14ac:dyDescent="0.25">
      <c r="A793" s="57">
        <v>33</v>
      </c>
      <c r="B793" s="64">
        <v>2020</v>
      </c>
      <c r="C793" s="58" t="s">
        <v>32</v>
      </c>
      <c r="D793" s="58">
        <v>3</v>
      </c>
      <c r="E793" s="64" t="s">
        <v>199</v>
      </c>
      <c r="F793" s="22" t="s">
        <v>72</v>
      </c>
      <c r="G793" s="64">
        <v>0.34</v>
      </c>
      <c r="H793" s="64">
        <v>0.34</v>
      </c>
      <c r="I793" s="184" t="s">
        <v>200</v>
      </c>
      <c r="J793" s="180" t="s">
        <v>88</v>
      </c>
      <c r="K793" s="36">
        <v>2240</v>
      </c>
      <c r="L793" s="38">
        <v>2240</v>
      </c>
      <c r="M793" s="59">
        <f t="shared" si="57"/>
        <v>7.7142311448490855</v>
      </c>
      <c r="N793" s="36">
        <v>75</v>
      </c>
      <c r="O793" s="60">
        <v>75</v>
      </c>
      <c r="P793" s="411">
        <f t="shared" si="58"/>
        <v>4.3174881135363101</v>
      </c>
      <c r="Q793" s="412">
        <f t="shared" si="59"/>
        <v>3.3482142857142856E-2</v>
      </c>
      <c r="R793" s="198">
        <v>20.8</v>
      </c>
      <c r="S793" s="199">
        <v>0.75</v>
      </c>
      <c r="T793" s="198">
        <v>146.6</v>
      </c>
      <c r="U793" s="64">
        <v>3.9</v>
      </c>
      <c r="V793" s="64">
        <v>12</v>
      </c>
      <c r="W793" s="64">
        <f t="shared" si="52"/>
        <v>46.8</v>
      </c>
    </row>
    <row r="794" spans="1:25" s="57" customFormat="1" x14ac:dyDescent="0.25">
      <c r="B794" s="57">
        <v>2020</v>
      </c>
      <c r="C794" s="200" t="s">
        <v>35</v>
      </c>
      <c r="D794" s="200">
        <v>4</v>
      </c>
      <c r="E794" s="57" t="s">
        <v>201</v>
      </c>
      <c r="F794" s="22" t="s">
        <v>72</v>
      </c>
      <c r="G794" s="57">
        <v>0.34</v>
      </c>
      <c r="H794" s="57">
        <v>0.34</v>
      </c>
      <c r="I794" s="184" t="s">
        <v>200</v>
      </c>
      <c r="J794" s="180" t="s">
        <v>88</v>
      </c>
      <c r="K794" s="11">
        <v>24934</v>
      </c>
      <c r="L794" s="41">
        <v>22694</v>
      </c>
      <c r="M794" s="273">
        <f t="shared" si="57"/>
        <v>10.029855851350934</v>
      </c>
      <c r="N794" s="334">
        <v>900</v>
      </c>
      <c r="O794" s="274">
        <v>825</v>
      </c>
      <c r="P794" s="411">
        <f t="shared" si="58"/>
        <v>6.7153833863346808</v>
      </c>
      <c r="Q794" s="412">
        <f t="shared" si="59"/>
        <v>3.6353221115713402E-2</v>
      </c>
      <c r="R794" s="201">
        <v>20.9</v>
      </c>
      <c r="S794" s="202">
        <v>0.77</v>
      </c>
      <c r="T794" s="201">
        <v>171.2</v>
      </c>
      <c r="U794" s="57">
        <v>4.5</v>
      </c>
      <c r="V794" s="57">
        <v>12</v>
      </c>
      <c r="W794" s="57">
        <f t="shared" si="52"/>
        <v>54</v>
      </c>
    </row>
    <row r="795" spans="1:25" s="64" customFormat="1" x14ac:dyDescent="0.25">
      <c r="A795" s="57"/>
      <c r="B795" s="64">
        <v>2020</v>
      </c>
      <c r="C795" s="58" t="s">
        <v>37</v>
      </c>
      <c r="D795" s="58">
        <v>5</v>
      </c>
      <c r="E795" s="64" t="s">
        <v>201</v>
      </c>
      <c r="F795" s="22" t="s">
        <v>72</v>
      </c>
      <c r="G795" s="64">
        <v>0.34</v>
      </c>
      <c r="H795" s="64">
        <v>0.34</v>
      </c>
      <c r="I795" s="184" t="s">
        <v>200</v>
      </c>
      <c r="J795" s="180" t="s">
        <v>88</v>
      </c>
      <c r="K795" s="36">
        <v>38571</v>
      </c>
      <c r="L795" s="38">
        <v>13637</v>
      </c>
      <c r="M795" s="273">
        <f t="shared" si="57"/>
        <v>9.5205419658578343</v>
      </c>
      <c r="N795" s="74">
        <v>3334</v>
      </c>
      <c r="O795" s="60">
        <v>2434</v>
      </c>
      <c r="P795" s="411">
        <f t="shared" si="58"/>
        <v>7.7972912735474722</v>
      </c>
      <c r="Q795" s="412">
        <f t="shared" si="59"/>
        <v>0.17848500403314513</v>
      </c>
      <c r="R795" s="198">
        <v>21</v>
      </c>
      <c r="S795" s="199">
        <v>0.77</v>
      </c>
      <c r="T795" s="198">
        <v>105.5</v>
      </c>
      <c r="U795" s="64">
        <v>5.3</v>
      </c>
      <c r="V795" s="64">
        <v>12</v>
      </c>
      <c r="W795" s="64">
        <f t="shared" si="52"/>
        <v>63.599999999999994</v>
      </c>
    </row>
    <row r="796" spans="1:25" s="64" customFormat="1" x14ac:dyDescent="0.25">
      <c r="A796" s="57"/>
      <c r="B796" s="64">
        <v>2020</v>
      </c>
      <c r="C796" s="58" t="s">
        <v>39</v>
      </c>
      <c r="D796" s="58">
        <v>6</v>
      </c>
      <c r="E796" s="64" t="s">
        <v>201</v>
      </c>
      <c r="F796" s="22" t="s">
        <v>72</v>
      </c>
      <c r="G796" s="64">
        <v>0.34</v>
      </c>
      <c r="H796" s="64">
        <v>0.34</v>
      </c>
      <c r="I796" s="184" t="s">
        <v>200</v>
      </c>
      <c r="J796" s="180" t="s">
        <v>88</v>
      </c>
      <c r="K796" s="36"/>
      <c r="L796" s="38"/>
      <c r="M796" s="59"/>
      <c r="N796" s="74"/>
      <c r="O796" s="60"/>
      <c r="P796" s="411"/>
      <c r="Q796" s="412"/>
      <c r="R796" s="198">
        <v>21.1</v>
      </c>
      <c r="S796" s="199">
        <v>0.75</v>
      </c>
      <c r="T796" s="198">
        <v>39.5</v>
      </c>
      <c r="U796" s="64">
        <v>6.3</v>
      </c>
      <c r="V796" s="64">
        <v>12</v>
      </c>
      <c r="W796" s="64">
        <f t="shared" si="52"/>
        <v>75.599999999999994</v>
      </c>
    </row>
    <row r="797" spans="1:25" x14ac:dyDescent="0.25">
      <c r="A797" s="96">
        <v>34</v>
      </c>
      <c r="B797" s="40">
        <v>2020</v>
      </c>
      <c r="C797" s="22" t="s">
        <v>32</v>
      </c>
      <c r="D797" s="22">
        <v>3</v>
      </c>
      <c r="E797" s="13" t="s">
        <v>202</v>
      </c>
      <c r="F797" s="22" t="s">
        <v>72</v>
      </c>
      <c r="G797" s="13">
        <v>9</v>
      </c>
      <c r="H797" s="13">
        <v>9</v>
      </c>
      <c r="I797" s="103" t="s">
        <v>25</v>
      </c>
      <c r="J797" s="22" t="s">
        <v>293</v>
      </c>
      <c r="K797" s="36">
        <v>989</v>
      </c>
      <c r="L797" s="38">
        <v>989</v>
      </c>
      <c r="M797" s="30">
        <f t="shared" si="57"/>
        <v>6.8966943316227125</v>
      </c>
      <c r="N797" s="36">
        <v>24</v>
      </c>
      <c r="O797" s="31">
        <v>24</v>
      </c>
      <c r="P797" s="411">
        <f t="shared" si="58"/>
        <v>3.1780538303479458</v>
      </c>
      <c r="Q797" s="412">
        <f t="shared" si="59"/>
        <v>2.4266936299292215E-2</v>
      </c>
      <c r="R797" s="82">
        <v>34.799999999999997</v>
      </c>
      <c r="S797" s="110">
        <v>0.75</v>
      </c>
      <c r="T797" s="109">
        <v>13.1</v>
      </c>
      <c r="U797" s="40">
        <v>5.9</v>
      </c>
      <c r="V797" s="40">
        <v>12</v>
      </c>
      <c r="W797" s="126">
        <f t="shared" si="52"/>
        <v>70.800000000000011</v>
      </c>
    </row>
    <row r="798" spans="1:25" s="12" customFormat="1" x14ac:dyDescent="0.25">
      <c r="A798" s="96"/>
      <c r="B798" s="271">
        <v>2020</v>
      </c>
      <c r="C798" s="153" t="s">
        <v>35</v>
      </c>
      <c r="D798" s="153">
        <v>4</v>
      </c>
      <c r="E798" s="12" t="s">
        <v>202</v>
      </c>
      <c r="F798" s="22" t="s">
        <v>72</v>
      </c>
      <c r="G798" s="12">
        <v>9</v>
      </c>
      <c r="H798" s="12">
        <v>9</v>
      </c>
      <c r="I798" s="103" t="s">
        <v>25</v>
      </c>
      <c r="J798" s="22" t="s">
        <v>293</v>
      </c>
      <c r="K798" s="11">
        <v>6378</v>
      </c>
      <c r="L798" s="41">
        <v>5389</v>
      </c>
      <c r="M798" s="117">
        <f t="shared" si="57"/>
        <v>8.5921151179334974</v>
      </c>
      <c r="N798" s="334">
        <v>178</v>
      </c>
      <c r="O798" s="123">
        <v>154</v>
      </c>
      <c r="P798" s="411">
        <f t="shared" si="58"/>
        <v>5.0369526024136295</v>
      </c>
      <c r="Q798" s="412">
        <f t="shared" si="59"/>
        <v>2.8576730376693265E-2</v>
      </c>
      <c r="R798" s="164">
        <v>35.4</v>
      </c>
      <c r="S798" s="275">
        <v>0.77</v>
      </c>
      <c r="T798" s="276">
        <v>64.7</v>
      </c>
      <c r="U798" s="19">
        <v>5.8</v>
      </c>
      <c r="V798" s="19">
        <v>12</v>
      </c>
      <c r="W798" s="130">
        <f t="shared" si="52"/>
        <v>69.599999999999994</v>
      </c>
      <c r="Y798" s="41"/>
    </row>
    <row r="799" spans="1:25" x14ac:dyDescent="0.25">
      <c r="A799" s="96"/>
      <c r="B799" s="214">
        <v>2020</v>
      </c>
      <c r="C799" s="22" t="s">
        <v>37</v>
      </c>
      <c r="D799" s="22">
        <v>5</v>
      </c>
      <c r="E799" s="13" t="s">
        <v>202</v>
      </c>
      <c r="F799" s="22" t="s">
        <v>72</v>
      </c>
      <c r="G799" s="13">
        <v>9</v>
      </c>
      <c r="H799" s="13">
        <v>9</v>
      </c>
      <c r="I799" s="103" t="s">
        <v>25</v>
      </c>
      <c r="J799" s="22" t="s">
        <v>293</v>
      </c>
      <c r="K799" s="36">
        <v>12531</v>
      </c>
      <c r="L799" s="38">
        <v>6153</v>
      </c>
      <c r="M799" s="117">
        <f t="shared" si="57"/>
        <v>8.7246950467404911</v>
      </c>
      <c r="N799" s="74">
        <v>326</v>
      </c>
      <c r="O799" s="31">
        <v>148</v>
      </c>
      <c r="P799" s="411">
        <f t="shared" si="58"/>
        <v>4.9972122737641147</v>
      </c>
      <c r="Q799" s="412">
        <f t="shared" si="59"/>
        <v>2.4053307329757842E-2</v>
      </c>
      <c r="R799" s="82">
        <v>34.5</v>
      </c>
      <c r="S799" s="110">
        <v>0.77</v>
      </c>
      <c r="T799" s="109">
        <v>225.1</v>
      </c>
      <c r="U799" s="40">
        <v>3.5</v>
      </c>
      <c r="V799" s="40">
        <v>12</v>
      </c>
      <c r="W799" s="126">
        <f t="shared" si="52"/>
        <v>42</v>
      </c>
    </row>
    <row r="800" spans="1:25" x14ac:dyDescent="0.25">
      <c r="A800" s="96"/>
      <c r="B800" s="264">
        <v>2020</v>
      </c>
      <c r="C800" s="22" t="s">
        <v>39</v>
      </c>
      <c r="D800" s="22">
        <v>6</v>
      </c>
      <c r="E800" s="13" t="s">
        <v>202</v>
      </c>
      <c r="F800" s="22" t="s">
        <v>72</v>
      </c>
      <c r="G800" s="13">
        <v>9</v>
      </c>
      <c r="H800" s="13">
        <v>9</v>
      </c>
      <c r="I800" s="103" t="s">
        <v>25</v>
      </c>
      <c r="J800" s="22" t="s">
        <v>293</v>
      </c>
      <c r="M800" s="30"/>
      <c r="N800" s="74"/>
      <c r="O800" s="31"/>
      <c r="P800" s="411"/>
      <c r="Q800" s="412"/>
      <c r="R800" s="82">
        <v>33.799999999999997</v>
      </c>
      <c r="S800" s="110">
        <v>0.75</v>
      </c>
      <c r="T800" s="109">
        <v>235</v>
      </c>
      <c r="U800" s="40">
        <v>3.9</v>
      </c>
      <c r="V800" s="40">
        <v>12</v>
      </c>
      <c r="W800" s="126">
        <f t="shared" si="52"/>
        <v>46.8</v>
      </c>
    </row>
    <row r="801" spans="1:25" s="103" customFormat="1" x14ac:dyDescent="0.25">
      <c r="A801" s="11">
        <v>35</v>
      </c>
      <c r="B801" s="103">
        <v>2020</v>
      </c>
      <c r="C801" s="97" t="s">
        <v>32</v>
      </c>
      <c r="D801" s="97">
        <v>3</v>
      </c>
      <c r="E801" s="103" t="s">
        <v>203</v>
      </c>
      <c r="F801" s="22" t="s">
        <v>72</v>
      </c>
      <c r="G801" s="103">
        <v>19.440000000000001</v>
      </c>
      <c r="H801" s="103">
        <v>19.440000000000001</v>
      </c>
      <c r="I801" s="184" t="s">
        <v>200</v>
      </c>
      <c r="J801" s="180" t="s">
        <v>88</v>
      </c>
      <c r="K801" s="36">
        <v>1094</v>
      </c>
      <c r="L801" s="38">
        <v>1094</v>
      </c>
      <c r="M801" s="30">
        <f t="shared" si="57"/>
        <v>6.9975959829819265</v>
      </c>
      <c r="N801" s="36">
        <v>28</v>
      </c>
      <c r="O801" s="99">
        <v>28</v>
      </c>
      <c r="P801" s="411">
        <f t="shared" si="58"/>
        <v>3.3322045101752038</v>
      </c>
      <c r="Q801" s="412">
        <f t="shared" si="59"/>
        <v>2.5594149908592323E-2</v>
      </c>
      <c r="R801" s="107">
        <v>25.7</v>
      </c>
      <c r="S801" s="108">
        <v>0.41</v>
      </c>
      <c r="T801" s="107">
        <v>8.9</v>
      </c>
      <c r="U801" s="103">
        <v>8.6</v>
      </c>
      <c r="V801" s="103">
        <v>12</v>
      </c>
      <c r="W801" s="103">
        <f t="shared" si="52"/>
        <v>103.19999999999999</v>
      </c>
    </row>
    <row r="802" spans="1:25" s="96" customFormat="1" x14ac:dyDescent="0.25">
      <c r="A802" s="11"/>
      <c r="B802" s="271">
        <v>2020</v>
      </c>
      <c r="C802" s="153" t="s">
        <v>35</v>
      </c>
      <c r="D802" s="153">
        <v>4</v>
      </c>
      <c r="E802" s="96" t="s">
        <v>203</v>
      </c>
      <c r="F802" s="22" t="s">
        <v>72</v>
      </c>
      <c r="G802" s="96">
        <v>19.440000000000001</v>
      </c>
      <c r="H802" s="96">
        <v>19.440000000000001</v>
      </c>
      <c r="I802" s="184" t="s">
        <v>200</v>
      </c>
      <c r="J802" s="180" t="s">
        <v>88</v>
      </c>
      <c r="K802" s="11">
        <v>17799</v>
      </c>
      <c r="L802" s="41">
        <v>16705</v>
      </c>
      <c r="M802" s="117">
        <f t="shared" si="57"/>
        <v>9.7234633547908569</v>
      </c>
      <c r="N802" s="334">
        <v>1732</v>
      </c>
      <c r="O802" s="123">
        <v>1704</v>
      </c>
      <c r="P802" s="411">
        <f t="shared" si="58"/>
        <v>7.4407337073892608</v>
      </c>
      <c r="Q802" s="412">
        <f t="shared" si="59"/>
        <v>0.10200538760850045</v>
      </c>
      <c r="R802" s="157">
        <v>26.8</v>
      </c>
      <c r="S802" s="158">
        <v>0.43</v>
      </c>
      <c r="T802" s="157">
        <v>22.5</v>
      </c>
      <c r="U802" s="96">
        <v>7.7</v>
      </c>
      <c r="V802" s="96">
        <v>12</v>
      </c>
      <c r="W802" s="96">
        <f t="shared" si="52"/>
        <v>92.4</v>
      </c>
    </row>
    <row r="803" spans="1:25" s="103" customFormat="1" x14ac:dyDescent="0.25">
      <c r="A803" s="11"/>
      <c r="B803" s="214">
        <v>2020</v>
      </c>
      <c r="C803" s="22" t="s">
        <v>37</v>
      </c>
      <c r="D803" s="22">
        <v>5</v>
      </c>
      <c r="E803" s="103" t="s">
        <v>203</v>
      </c>
      <c r="F803" s="22" t="s">
        <v>72</v>
      </c>
      <c r="G803" s="103">
        <v>19.440000000000001</v>
      </c>
      <c r="H803" s="103">
        <v>19.440000000000001</v>
      </c>
      <c r="I803" s="184" t="s">
        <v>200</v>
      </c>
      <c r="J803" s="180" t="s">
        <v>88</v>
      </c>
      <c r="K803" s="36">
        <v>84627</v>
      </c>
      <c r="L803" s="38">
        <v>66828</v>
      </c>
      <c r="M803" s="30">
        <f t="shared" si="57"/>
        <v>11.109877433377669</v>
      </c>
      <c r="N803" s="74">
        <v>9415</v>
      </c>
      <c r="O803" s="99">
        <v>7683</v>
      </c>
      <c r="P803" s="411">
        <f t="shared" si="58"/>
        <v>8.9467653748676348</v>
      </c>
      <c r="Q803" s="412">
        <f t="shared" si="59"/>
        <v>0.11496678039145268</v>
      </c>
      <c r="R803" s="107">
        <v>26.8</v>
      </c>
      <c r="S803" s="108">
        <v>0.51</v>
      </c>
      <c r="T803" s="107">
        <v>66.5</v>
      </c>
      <c r="U803" s="103">
        <v>7.3</v>
      </c>
      <c r="V803" s="103">
        <v>12</v>
      </c>
      <c r="W803" s="103">
        <f t="shared" si="52"/>
        <v>87.6</v>
      </c>
    </row>
    <row r="804" spans="1:25" s="103" customFormat="1" x14ac:dyDescent="0.25">
      <c r="A804" s="11"/>
      <c r="B804" s="264">
        <v>2020</v>
      </c>
      <c r="C804" s="22" t="s">
        <v>39</v>
      </c>
      <c r="D804" s="22">
        <v>6</v>
      </c>
      <c r="E804" s="103" t="s">
        <v>203</v>
      </c>
      <c r="F804" s="22" t="s">
        <v>72</v>
      </c>
      <c r="G804" s="103">
        <v>19.440000000000001</v>
      </c>
      <c r="H804" s="103">
        <v>19.440000000000001</v>
      </c>
      <c r="I804" s="184" t="s">
        <v>200</v>
      </c>
      <c r="J804" s="180" t="s">
        <v>88</v>
      </c>
      <c r="K804" s="36"/>
      <c r="L804" s="38"/>
      <c r="M804" s="30"/>
      <c r="N804" s="74"/>
      <c r="O804" s="99"/>
      <c r="P804" s="411"/>
      <c r="Q804" s="412"/>
      <c r="R804" s="107">
        <v>25.3</v>
      </c>
      <c r="S804" s="108">
        <v>0.63</v>
      </c>
      <c r="T804" s="107">
        <v>140</v>
      </c>
      <c r="U804" s="103">
        <v>6.1</v>
      </c>
      <c r="V804" s="103">
        <v>12</v>
      </c>
      <c r="W804" s="103">
        <f t="shared" si="52"/>
        <v>73.199999999999989</v>
      </c>
    </row>
    <row r="805" spans="1:25" x14ac:dyDescent="0.25">
      <c r="A805" s="11">
        <v>36</v>
      </c>
      <c r="B805" s="40">
        <v>2020</v>
      </c>
      <c r="C805" s="22" t="s">
        <v>32</v>
      </c>
      <c r="D805" s="22">
        <v>3</v>
      </c>
      <c r="E805" s="13" t="s">
        <v>204</v>
      </c>
      <c r="F805" s="22" t="s">
        <v>107</v>
      </c>
      <c r="G805" s="13">
        <v>-34.6</v>
      </c>
      <c r="H805" s="13">
        <v>34.6</v>
      </c>
      <c r="I805" s="184" t="s">
        <v>200</v>
      </c>
      <c r="J805" s="167" t="s">
        <v>205</v>
      </c>
      <c r="K805" s="36">
        <v>966</v>
      </c>
      <c r="L805" s="38">
        <v>966</v>
      </c>
      <c r="M805" s="30">
        <f t="shared" si="57"/>
        <v>6.8731638342125176</v>
      </c>
      <c r="N805" s="36">
        <v>24</v>
      </c>
      <c r="O805" s="31">
        <v>24</v>
      </c>
      <c r="P805" s="411">
        <f t="shared" si="58"/>
        <v>3.1780538303479458</v>
      </c>
      <c r="Q805" s="412">
        <f t="shared" si="59"/>
        <v>2.4844720496894408E-2</v>
      </c>
      <c r="R805" s="82">
        <v>26.8</v>
      </c>
      <c r="S805" s="83">
        <v>0.72</v>
      </c>
      <c r="T805" s="84">
        <v>172.3</v>
      </c>
      <c r="U805" s="40">
        <v>6.8</v>
      </c>
      <c r="V805" s="40">
        <v>9</v>
      </c>
      <c r="W805" s="126">
        <f t="shared" si="52"/>
        <v>61.199999999999996</v>
      </c>
    </row>
    <row r="806" spans="1:25" s="12" customFormat="1" x14ac:dyDescent="0.25">
      <c r="A806" s="11"/>
      <c r="B806" s="271">
        <v>2020</v>
      </c>
      <c r="C806" s="153" t="s">
        <v>35</v>
      </c>
      <c r="D806" s="153">
        <v>4</v>
      </c>
      <c r="E806" s="12" t="s">
        <v>204</v>
      </c>
      <c r="F806" s="22" t="s">
        <v>107</v>
      </c>
      <c r="G806" s="12">
        <v>-34.6</v>
      </c>
      <c r="H806" s="12">
        <v>34.6</v>
      </c>
      <c r="I806" s="184" t="s">
        <v>200</v>
      </c>
      <c r="J806" s="167" t="s">
        <v>205</v>
      </c>
      <c r="K806" s="11">
        <v>4304</v>
      </c>
      <c r="L806" s="41">
        <v>3338</v>
      </c>
      <c r="M806" s="117">
        <f t="shared" si="57"/>
        <v>8.1131271042217801</v>
      </c>
      <c r="N806" s="334">
        <v>215</v>
      </c>
      <c r="O806" s="123">
        <v>191</v>
      </c>
      <c r="P806" s="411">
        <f t="shared" si="58"/>
        <v>5.2522734280466299</v>
      </c>
      <c r="Q806" s="412">
        <f t="shared" si="59"/>
        <v>5.7219892150988619E-2</v>
      </c>
      <c r="R806" s="164">
        <v>23.4</v>
      </c>
      <c r="S806" s="277">
        <v>0.77</v>
      </c>
      <c r="T806" s="278">
        <v>110.8</v>
      </c>
      <c r="U806" s="19">
        <v>6.1</v>
      </c>
      <c r="V806" s="19">
        <v>6</v>
      </c>
      <c r="W806" s="130">
        <f t="shared" si="52"/>
        <v>36.599999999999994</v>
      </c>
      <c r="Y806" s="41"/>
    </row>
    <row r="807" spans="1:25" x14ac:dyDescent="0.25">
      <c r="A807" s="11"/>
      <c r="B807" s="214">
        <v>2020</v>
      </c>
      <c r="C807" s="22" t="s">
        <v>37</v>
      </c>
      <c r="D807" s="22">
        <v>5</v>
      </c>
      <c r="E807" s="13" t="s">
        <v>204</v>
      </c>
      <c r="F807" s="22" t="s">
        <v>107</v>
      </c>
      <c r="G807" s="13">
        <v>-34.6</v>
      </c>
      <c r="H807" s="13">
        <v>34.6</v>
      </c>
      <c r="I807" s="184" t="s">
        <v>200</v>
      </c>
      <c r="J807" s="167" t="s">
        <v>205</v>
      </c>
      <c r="K807" s="36">
        <v>14702</v>
      </c>
      <c r="L807" s="38">
        <v>10398</v>
      </c>
      <c r="M807" s="30">
        <f t="shared" si="57"/>
        <v>9.2493687589436604</v>
      </c>
      <c r="N807" s="74">
        <v>510</v>
      </c>
      <c r="O807" s="31">
        <v>295</v>
      </c>
      <c r="P807" s="411">
        <f t="shared" si="58"/>
        <v>5.6869753563398202</v>
      </c>
      <c r="Q807" s="412">
        <f t="shared" si="59"/>
        <v>2.8370840546258897E-2</v>
      </c>
      <c r="R807" s="82">
        <v>19.3</v>
      </c>
      <c r="S807" s="83">
        <v>0.78</v>
      </c>
      <c r="T807" s="84">
        <v>72.3</v>
      </c>
      <c r="U807" s="40">
        <v>5.4</v>
      </c>
      <c r="V807" s="40">
        <v>3</v>
      </c>
      <c r="W807" s="126">
        <f t="shared" si="52"/>
        <v>16.200000000000003</v>
      </c>
      <c r="Y807" s="13"/>
    </row>
    <row r="808" spans="1:25" x14ac:dyDescent="0.25">
      <c r="A808" s="11"/>
      <c r="B808" s="264">
        <v>2020</v>
      </c>
      <c r="C808" s="22" t="s">
        <v>39</v>
      </c>
      <c r="D808" s="22">
        <v>6</v>
      </c>
      <c r="E808" s="13" t="s">
        <v>204</v>
      </c>
      <c r="F808" s="22" t="s">
        <v>107</v>
      </c>
      <c r="G808" s="13">
        <v>-34.6</v>
      </c>
      <c r="H808" s="13">
        <v>34.6</v>
      </c>
      <c r="I808" s="184" t="s">
        <v>200</v>
      </c>
      <c r="J808" s="167" t="s">
        <v>205</v>
      </c>
      <c r="M808" s="30"/>
      <c r="N808" s="74"/>
      <c r="O808" s="31"/>
      <c r="P808" s="411"/>
      <c r="Q808" s="412"/>
      <c r="R808" s="82">
        <v>16.600000000000001</v>
      </c>
      <c r="S808" s="83">
        <v>0.79</v>
      </c>
      <c r="T808" s="84">
        <v>54.8</v>
      </c>
      <c r="U808" s="40">
        <v>4.8</v>
      </c>
      <c r="V808" s="40">
        <v>2</v>
      </c>
      <c r="W808" s="126">
        <f t="shared" si="52"/>
        <v>9.6</v>
      </c>
      <c r="Y808" s="13"/>
    </row>
    <row r="809" spans="1:25" s="103" customFormat="1" x14ac:dyDescent="0.25">
      <c r="A809" s="96">
        <v>37</v>
      </c>
      <c r="B809" s="103">
        <v>2020</v>
      </c>
      <c r="C809" s="97" t="s">
        <v>32</v>
      </c>
      <c r="D809" s="97">
        <v>3</v>
      </c>
      <c r="E809" s="103" t="s">
        <v>206</v>
      </c>
      <c r="F809" s="22" t="s">
        <v>107</v>
      </c>
      <c r="G809" s="103">
        <v>-11.89</v>
      </c>
      <c r="H809" s="103">
        <v>11.89</v>
      </c>
      <c r="I809" s="184" t="s">
        <v>200</v>
      </c>
      <c r="J809" s="180" t="s">
        <v>136</v>
      </c>
      <c r="K809" s="36">
        <v>1065</v>
      </c>
      <c r="L809" s="38">
        <v>1065</v>
      </c>
      <c r="M809" s="30">
        <f t="shared" si="57"/>
        <v>6.9707300781435251</v>
      </c>
      <c r="N809" s="36">
        <v>24</v>
      </c>
      <c r="O809" s="99">
        <v>24</v>
      </c>
      <c r="P809" s="411">
        <f t="shared" si="58"/>
        <v>3.1780538303479458</v>
      </c>
      <c r="Q809" s="412">
        <f t="shared" si="59"/>
        <v>2.2535211267605635E-2</v>
      </c>
      <c r="R809" s="107">
        <v>26</v>
      </c>
      <c r="S809" s="108">
        <v>0.82699999999999996</v>
      </c>
      <c r="T809" s="107">
        <v>4.9000000000000004</v>
      </c>
      <c r="U809" s="103">
        <v>4.5</v>
      </c>
      <c r="V809" s="103">
        <v>12</v>
      </c>
      <c r="W809" s="103">
        <f t="shared" si="52"/>
        <v>54</v>
      </c>
    </row>
    <row r="810" spans="1:25" s="96" customFormat="1" x14ac:dyDescent="0.25">
      <c r="B810" s="271">
        <v>2020</v>
      </c>
      <c r="C810" s="153" t="s">
        <v>35</v>
      </c>
      <c r="D810" s="153">
        <v>4</v>
      </c>
      <c r="E810" s="96" t="s">
        <v>206</v>
      </c>
      <c r="F810" s="22" t="s">
        <v>107</v>
      </c>
      <c r="G810" s="96">
        <v>-11.89</v>
      </c>
      <c r="H810" s="96">
        <v>11.89</v>
      </c>
      <c r="I810" s="184" t="s">
        <v>200</v>
      </c>
      <c r="J810" s="180" t="s">
        <v>136</v>
      </c>
      <c r="K810" s="11">
        <v>33931</v>
      </c>
      <c r="L810" s="41">
        <v>32866</v>
      </c>
      <c r="M810" s="117">
        <f t="shared" si="57"/>
        <v>10.400193967741235</v>
      </c>
      <c r="N810" s="334">
        <v>943</v>
      </c>
      <c r="O810" s="123">
        <v>919</v>
      </c>
      <c r="P810" s="411">
        <f t="shared" si="58"/>
        <v>6.8232861223556869</v>
      </c>
      <c r="Q810" s="412">
        <f t="shared" si="59"/>
        <v>2.796202762733524E-2</v>
      </c>
      <c r="R810" s="157">
        <v>24.3</v>
      </c>
      <c r="S810" s="158">
        <v>0.85</v>
      </c>
      <c r="T810" s="157">
        <v>0</v>
      </c>
      <c r="U810" s="96">
        <v>6.1</v>
      </c>
      <c r="V810" s="96">
        <v>12</v>
      </c>
      <c r="W810" s="96">
        <f t="shared" si="52"/>
        <v>73.199999999999989</v>
      </c>
    </row>
    <row r="811" spans="1:25" s="103" customFormat="1" x14ac:dyDescent="0.25">
      <c r="A811" s="96"/>
      <c r="B811" s="214">
        <v>2020</v>
      </c>
      <c r="C811" s="22" t="s">
        <v>37</v>
      </c>
      <c r="D811" s="22">
        <v>5</v>
      </c>
      <c r="E811" s="103" t="s">
        <v>206</v>
      </c>
      <c r="F811" s="22" t="s">
        <v>107</v>
      </c>
      <c r="G811" s="103">
        <v>-11.89</v>
      </c>
      <c r="H811" s="103">
        <v>11.89</v>
      </c>
      <c r="I811" s="184" t="s">
        <v>200</v>
      </c>
      <c r="J811" s="180" t="s">
        <v>136</v>
      </c>
      <c r="K811" s="36">
        <v>148285</v>
      </c>
      <c r="L811" s="38">
        <v>114354</v>
      </c>
      <c r="M811" s="30">
        <f t="shared" si="57"/>
        <v>11.647054179162698</v>
      </c>
      <c r="N811" s="74">
        <v>4230</v>
      </c>
      <c r="O811" s="99">
        <v>3287</v>
      </c>
      <c r="P811" s="411">
        <f t="shared" si="58"/>
        <v>8.0977305736642187</v>
      </c>
      <c r="Q811" s="412">
        <f t="shared" si="59"/>
        <v>2.8744075414939573E-2</v>
      </c>
      <c r="R811" s="107">
        <v>21.7</v>
      </c>
      <c r="S811" s="108">
        <v>0.85099999999999998</v>
      </c>
      <c r="T811" s="107">
        <v>0.1</v>
      </c>
      <c r="U811" s="103">
        <v>3.8</v>
      </c>
      <c r="V811" s="103">
        <v>10</v>
      </c>
      <c r="W811" s="103">
        <f t="shared" si="52"/>
        <v>38</v>
      </c>
    </row>
    <row r="812" spans="1:25" s="103" customFormat="1" x14ac:dyDescent="0.25">
      <c r="A812" s="96"/>
      <c r="B812" s="264">
        <v>2020</v>
      </c>
      <c r="C812" s="22" t="s">
        <v>39</v>
      </c>
      <c r="D812" s="22">
        <v>6</v>
      </c>
      <c r="E812" s="103" t="s">
        <v>206</v>
      </c>
      <c r="F812" s="22" t="s">
        <v>107</v>
      </c>
      <c r="G812" s="103">
        <v>-11.89</v>
      </c>
      <c r="H812" s="103">
        <v>11.89</v>
      </c>
      <c r="I812" s="184" t="s">
        <v>200</v>
      </c>
      <c r="J812" s="180" t="s">
        <v>136</v>
      </c>
      <c r="K812" s="36"/>
      <c r="L812" s="38"/>
      <c r="M812" s="30"/>
      <c r="N812" s="74"/>
      <c r="O812" s="99"/>
      <c r="P812" s="411"/>
      <c r="Q812" s="412"/>
      <c r="R812" s="107">
        <v>19.7</v>
      </c>
      <c r="S812" s="108">
        <v>0.85099999999999998</v>
      </c>
      <c r="T812" s="107">
        <v>0.3</v>
      </c>
      <c r="U812" s="103">
        <v>1.7</v>
      </c>
      <c r="V812" s="103">
        <v>9</v>
      </c>
      <c r="W812" s="103">
        <f t="shared" si="52"/>
        <v>15.299999999999999</v>
      </c>
    </row>
    <row r="813" spans="1:25" s="64" customFormat="1" x14ac:dyDescent="0.25">
      <c r="A813" s="57">
        <v>38</v>
      </c>
      <c r="B813" s="64">
        <v>2020</v>
      </c>
      <c r="C813" s="58" t="s">
        <v>32</v>
      </c>
      <c r="D813" s="58">
        <v>3</v>
      </c>
      <c r="E813" s="64" t="s">
        <v>316</v>
      </c>
      <c r="F813" s="22" t="s">
        <v>72</v>
      </c>
      <c r="G813" s="64">
        <v>18.57</v>
      </c>
      <c r="H813" s="64">
        <v>18.57</v>
      </c>
      <c r="I813" s="64" t="s">
        <v>25</v>
      </c>
      <c r="J813" s="64" t="s">
        <v>84</v>
      </c>
      <c r="K813" s="36">
        <v>1109</v>
      </c>
      <c r="L813" s="38">
        <v>1109</v>
      </c>
      <c r="M813" s="59">
        <f t="shared" si="57"/>
        <v>7.0112139873503674</v>
      </c>
      <c r="N813" s="36">
        <v>51</v>
      </c>
      <c r="O813" s="60">
        <v>51</v>
      </c>
      <c r="P813" s="411">
        <f t="shared" si="58"/>
        <v>3.9318256327243257</v>
      </c>
      <c r="Q813" s="412">
        <f t="shared" si="59"/>
        <v>4.5987376014427414E-2</v>
      </c>
      <c r="R813" s="198">
        <v>29.6</v>
      </c>
      <c r="S813" s="199">
        <v>0.79300000000000004</v>
      </c>
      <c r="T813" s="198">
        <v>53.8</v>
      </c>
      <c r="U813" s="64">
        <v>7.4</v>
      </c>
      <c r="V813" s="64">
        <v>12</v>
      </c>
      <c r="W813" s="64">
        <f t="shared" si="52"/>
        <v>88.800000000000011</v>
      </c>
    </row>
    <row r="814" spans="1:25" s="57" customFormat="1" x14ac:dyDescent="0.25">
      <c r="B814" s="57">
        <v>2020</v>
      </c>
      <c r="C814" s="200" t="s">
        <v>35</v>
      </c>
      <c r="D814" s="200">
        <v>4</v>
      </c>
      <c r="E814" s="57" t="s">
        <v>207</v>
      </c>
      <c r="F814" s="22" t="s">
        <v>72</v>
      </c>
      <c r="G814" s="57">
        <v>18.57</v>
      </c>
      <c r="H814" s="57">
        <v>18.57</v>
      </c>
      <c r="I814" s="64" t="s">
        <v>25</v>
      </c>
      <c r="J814" s="64" t="s">
        <v>84</v>
      </c>
      <c r="K814" s="11">
        <v>6972</v>
      </c>
      <c r="L814" s="41">
        <v>5863</v>
      </c>
      <c r="M814" s="273">
        <f t="shared" si="57"/>
        <v>8.6764166969642158</v>
      </c>
      <c r="N814" s="334">
        <v>301</v>
      </c>
      <c r="O814" s="274">
        <v>250</v>
      </c>
      <c r="P814" s="411">
        <f t="shared" si="58"/>
        <v>5.521460917862246</v>
      </c>
      <c r="Q814" s="412">
        <f t="shared" si="59"/>
        <v>4.2640286542725565E-2</v>
      </c>
      <c r="R814" s="201">
        <v>24.3</v>
      </c>
      <c r="S814" s="202">
        <v>0.85</v>
      </c>
      <c r="T814" s="201">
        <v>71.900000000000006</v>
      </c>
      <c r="U814" s="57">
        <v>6.1</v>
      </c>
      <c r="V814" s="57">
        <v>12</v>
      </c>
      <c r="W814" s="57">
        <f t="shared" si="52"/>
        <v>73.199999999999989</v>
      </c>
    </row>
    <row r="815" spans="1:25" s="64" customFormat="1" x14ac:dyDescent="0.25">
      <c r="A815" s="57"/>
      <c r="B815" s="64">
        <v>2020</v>
      </c>
      <c r="C815" s="58" t="s">
        <v>37</v>
      </c>
      <c r="D815" s="58">
        <v>5</v>
      </c>
      <c r="E815" s="64" t="s">
        <v>207</v>
      </c>
      <c r="F815" s="22" t="s">
        <v>72</v>
      </c>
      <c r="G815" s="64">
        <v>18.57</v>
      </c>
      <c r="H815" s="64">
        <v>18.57</v>
      </c>
      <c r="I815" s="64" t="s">
        <v>25</v>
      </c>
      <c r="J815" s="64" t="s">
        <v>84</v>
      </c>
      <c r="K815" s="36">
        <v>16908</v>
      </c>
      <c r="L815" s="38">
        <v>9936</v>
      </c>
      <c r="M815" s="273">
        <f t="shared" si="57"/>
        <v>9.2039198041732604</v>
      </c>
      <c r="N815" s="74">
        <v>498</v>
      </c>
      <c r="O815" s="60">
        <v>197</v>
      </c>
      <c r="P815" s="411">
        <f t="shared" si="58"/>
        <v>5.2832037287379885</v>
      </c>
      <c r="Q815" s="412">
        <f t="shared" si="59"/>
        <v>1.9826892109500806E-2</v>
      </c>
      <c r="R815" s="198">
        <v>21.7</v>
      </c>
      <c r="S815" s="199">
        <v>0.85099999999999998</v>
      </c>
      <c r="T815" s="198">
        <v>187.7</v>
      </c>
      <c r="U815" s="64">
        <v>3.8</v>
      </c>
      <c r="V815" s="64">
        <v>10</v>
      </c>
      <c r="W815" s="64">
        <f t="shared" si="52"/>
        <v>38</v>
      </c>
    </row>
    <row r="816" spans="1:25" s="64" customFormat="1" x14ac:dyDescent="0.25">
      <c r="A816" s="57"/>
      <c r="B816" s="64">
        <v>2020</v>
      </c>
      <c r="C816" s="58" t="s">
        <v>39</v>
      </c>
      <c r="D816" s="58">
        <v>6</v>
      </c>
      <c r="E816" s="64" t="s">
        <v>207</v>
      </c>
      <c r="F816" s="22" t="s">
        <v>72</v>
      </c>
      <c r="G816" s="64">
        <v>18.57</v>
      </c>
      <c r="H816" s="64">
        <v>18.57</v>
      </c>
      <c r="I816" s="64" t="s">
        <v>25</v>
      </c>
      <c r="J816" s="64" t="s">
        <v>84</v>
      </c>
      <c r="K816" s="36"/>
      <c r="L816" s="38"/>
      <c r="M816" s="59"/>
      <c r="N816" s="74"/>
      <c r="O816" s="60"/>
      <c r="P816" s="411"/>
      <c r="Q816" s="412"/>
      <c r="R816" s="198">
        <v>19.7</v>
      </c>
      <c r="S816" s="199">
        <v>0.85099999999999998</v>
      </c>
      <c r="T816" s="198">
        <v>140.1</v>
      </c>
      <c r="U816" s="64">
        <v>1.7</v>
      </c>
      <c r="V816" s="64">
        <v>9</v>
      </c>
      <c r="W816" s="64">
        <f t="shared" si="52"/>
        <v>15.299999999999999</v>
      </c>
    </row>
    <row r="817" spans="1:24" s="38" customFormat="1" x14ac:dyDescent="0.25">
      <c r="A817" s="41">
        <v>39</v>
      </c>
      <c r="B817" s="38">
        <v>2020</v>
      </c>
      <c r="C817" s="42" t="s">
        <v>32</v>
      </c>
      <c r="D817" s="42">
        <v>3</v>
      </c>
      <c r="E817" s="38" t="s">
        <v>208</v>
      </c>
      <c r="F817" s="22" t="s">
        <v>72</v>
      </c>
      <c r="G817" s="38">
        <v>4.7</v>
      </c>
      <c r="H817" s="38">
        <v>4.7</v>
      </c>
      <c r="I817" s="184" t="s">
        <v>200</v>
      </c>
      <c r="J817" s="180" t="s">
        <v>88</v>
      </c>
      <c r="K817" s="36">
        <v>798</v>
      </c>
      <c r="L817" s="38">
        <v>798</v>
      </c>
      <c r="M817" s="30">
        <f t="shared" si="57"/>
        <v>6.6821085974498091</v>
      </c>
      <c r="N817" s="36">
        <v>14</v>
      </c>
      <c r="O817" s="31">
        <v>14</v>
      </c>
      <c r="P817" s="411">
        <f t="shared" si="58"/>
        <v>2.6390573296152584</v>
      </c>
      <c r="Q817" s="412">
        <f t="shared" si="59"/>
        <v>1.7543859649122806E-2</v>
      </c>
      <c r="R817" s="82">
        <v>19.399999999999999</v>
      </c>
      <c r="S817" s="110">
        <v>0.75</v>
      </c>
      <c r="T817" s="109">
        <v>91</v>
      </c>
      <c r="U817" s="38">
        <v>3.5</v>
      </c>
      <c r="V817" s="38">
        <v>12</v>
      </c>
      <c r="W817" s="126">
        <f t="shared" si="52"/>
        <v>42</v>
      </c>
    </row>
    <row r="818" spans="1:24" s="41" customFormat="1" x14ac:dyDescent="0.25">
      <c r="B818" s="271">
        <v>2020</v>
      </c>
      <c r="C818" s="153" t="s">
        <v>35</v>
      </c>
      <c r="D818" s="153">
        <v>4</v>
      </c>
      <c r="E818" s="41" t="s">
        <v>208</v>
      </c>
      <c r="F818" s="22" t="s">
        <v>72</v>
      </c>
      <c r="G818" s="41">
        <v>4.7</v>
      </c>
      <c r="H818" s="41">
        <v>4.7</v>
      </c>
      <c r="I818" s="184" t="s">
        <v>200</v>
      </c>
      <c r="J818" s="180" t="s">
        <v>88</v>
      </c>
      <c r="K818" s="11">
        <v>6211</v>
      </c>
      <c r="L818" s="41">
        <v>5413</v>
      </c>
      <c r="M818" s="117">
        <f t="shared" si="57"/>
        <v>8.596558746796978</v>
      </c>
      <c r="N818" s="334">
        <v>278</v>
      </c>
      <c r="O818" s="123">
        <v>264</v>
      </c>
      <c r="P818" s="411">
        <f t="shared" si="58"/>
        <v>5.575949103146316</v>
      </c>
      <c r="Q818" s="412">
        <f t="shared" si="59"/>
        <v>4.8771476076113061E-2</v>
      </c>
      <c r="R818" s="164">
        <v>20.100000000000001</v>
      </c>
      <c r="S818" s="275">
        <v>0.77</v>
      </c>
      <c r="T818" s="276">
        <v>135</v>
      </c>
      <c r="U818" s="41">
        <v>2.9</v>
      </c>
      <c r="V818" s="41">
        <v>12</v>
      </c>
      <c r="W818" s="130">
        <f t="shared" si="52"/>
        <v>34.799999999999997</v>
      </c>
    </row>
    <row r="819" spans="1:24" s="38" customFormat="1" x14ac:dyDescent="0.25">
      <c r="A819" s="41"/>
      <c r="B819" s="214">
        <v>2020</v>
      </c>
      <c r="C819" s="22" t="s">
        <v>37</v>
      </c>
      <c r="D819" s="22">
        <v>5</v>
      </c>
      <c r="E819" s="38" t="s">
        <v>208</v>
      </c>
      <c r="F819" s="22" t="s">
        <v>72</v>
      </c>
      <c r="G819" s="38">
        <v>4.7</v>
      </c>
      <c r="H819" s="38">
        <v>4.7</v>
      </c>
      <c r="I819" s="184" t="s">
        <v>200</v>
      </c>
      <c r="J819" s="180" t="s">
        <v>88</v>
      </c>
      <c r="K819" s="36">
        <v>26688</v>
      </c>
      <c r="L819" s="38">
        <v>20477</v>
      </c>
      <c r="M819" s="117">
        <f t="shared" si="57"/>
        <v>9.9270575840485602</v>
      </c>
      <c r="N819" s="74">
        <v>853</v>
      </c>
      <c r="O819" s="31">
        <v>575</v>
      </c>
      <c r="P819" s="411">
        <f t="shared" si="58"/>
        <v>6.3543700407973507</v>
      </c>
      <c r="Q819" s="412">
        <f t="shared" si="59"/>
        <v>2.8080285198027053E-2</v>
      </c>
      <c r="R819" s="82">
        <v>19</v>
      </c>
      <c r="S819" s="110">
        <v>0.77</v>
      </c>
      <c r="T819" s="109">
        <v>120</v>
      </c>
      <c r="U819" s="38">
        <v>2.7</v>
      </c>
      <c r="V819" s="38">
        <v>12</v>
      </c>
      <c r="W819" s="126">
        <f t="shared" ref="W819:W852" si="60">U819*V819</f>
        <v>32.400000000000006</v>
      </c>
    </row>
    <row r="820" spans="1:24" s="38" customFormat="1" x14ac:dyDescent="0.25">
      <c r="A820" s="41"/>
      <c r="B820" s="264">
        <v>2020</v>
      </c>
      <c r="C820" s="22" t="s">
        <v>39</v>
      </c>
      <c r="D820" s="22">
        <v>6</v>
      </c>
      <c r="E820" s="38" t="s">
        <v>208</v>
      </c>
      <c r="F820" s="22" t="s">
        <v>72</v>
      </c>
      <c r="G820" s="38">
        <v>4.7</v>
      </c>
      <c r="H820" s="38">
        <v>4.7</v>
      </c>
      <c r="I820" s="184" t="s">
        <v>200</v>
      </c>
      <c r="J820" s="180" t="s">
        <v>88</v>
      </c>
      <c r="K820" s="36"/>
      <c r="M820" s="30"/>
      <c r="N820" s="74"/>
      <c r="O820" s="31"/>
      <c r="P820" s="411"/>
      <c r="Q820" s="412"/>
      <c r="R820" s="82">
        <v>19.2</v>
      </c>
      <c r="S820" s="110">
        <v>0.75</v>
      </c>
      <c r="T820" s="109">
        <v>54</v>
      </c>
      <c r="U820" s="38">
        <v>3.1</v>
      </c>
      <c r="V820" s="38">
        <v>12</v>
      </c>
      <c r="W820" s="126">
        <f t="shared" si="60"/>
        <v>37.200000000000003</v>
      </c>
    </row>
    <row r="821" spans="1:24" s="21" customFormat="1" x14ac:dyDescent="0.25">
      <c r="A821" s="20">
        <v>40</v>
      </c>
      <c r="B821" s="21">
        <v>2020</v>
      </c>
      <c r="C821" s="22" t="s">
        <v>32</v>
      </c>
      <c r="D821" s="22">
        <v>3</v>
      </c>
      <c r="E821" s="21" t="s">
        <v>209</v>
      </c>
      <c r="F821" s="22" t="s">
        <v>72</v>
      </c>
      <c r="G821" s="21">
        <v>23.1</v>
      </c>
      <c r="H821" s="21">
        <v>23.1</v>
      </c>
      <c r="I821" s="64" t="s">
        <v>25</v>
      </c>
      <c r="J821" s="64" t="s">
        <v>84</v>
      </c>
      <c r="K821" s="36">
        <v>186</v>
      </c>
      <c r="L821" s="38">
        <v>186</v>
      </c>
      <c r="M821" s="30">
        <f t="shared" si="57"/>
        <v>5.2257466737132017</v>
      </c>
      <c r="N821" s="36">
        <v>6</v>
      </c>
      <c r="O821" s="16">
        <v>6</v>
      </c>
      <c r="P821" s="411">
        <f t="shared" si="58"/>
        <v>1.791759469228055</v>
      </c>
      <c r="Q821" s="412">
        <f t="shared" si="59"/>
        <v>3.2258064516129031E-2</v>
      </c>
      <c r="R821" s="151">
        <v>27.6</v>
      </c>
      <c r="S821" s="152">
        <v>0.73</v>
      </c>
      <c r="T821" s="151">
        <v>46.2</v>
      </c>
      <c r="U821" s="21">
        <v>8</v>
      </c>
      <c r="V821" s="21">
        <v>10</v>
      </c>
      <c r="W821" s="21">
        <f t="shared" si="60"/>
        <v>80</v>
      </c>
    </row>
    <row r="822" spans="1:24" s="20" customFormat="1" x14ac:dyDescent="0.25">
      <c r="B822" s="271">
        <v>2020</v>
      </c>
      <c r="C822" s="153" t="s">
        <v>35</v>
      </c>
      <c r="D822" s="153">
        <v>4</v>
      </c>
      <c r="E822" s="20" t="s">
        <v>209</v>
      </c>
      <c r="F822" s="22" t="s">
        <v>72</v>
      </c>
      <c r="G822" s="20">
        <v>23.1</v>
      </c>
      <c r="H822" s="20">
        <v>23.1</v>
      </c>
      <c r="I822" s="64" t="s">
        <v>25</v>
      </c>
      <c r="J822" s="64" t="s">
        <v>84</v>
      </c>
      <c r="K822" s="11">
        <v>1501</v>
      </c>
      <c r="L822" s="41">
        <v>1315</v>
      </c>
      <c r="M822" s="117">
        <f t="shared" si="57"/>
        <v>7.1815919446118652</v>
      </c>
      <c r="N822" s="334">
        <v>61</v>
      </c>
      <c r="O822" s="123">
        <v>55</v>
      </c>
      <c r="P822" s="411">
        <f t="shared" si="58"/>
        <v>4.0073331852324712</v>
      </c>
      <c r="Q822" s="412">
        <f t="shared" si="59"/>
        <v>4.1825095057034217E-2</v>
      </c>
      <c r="R822" s="154">
        <v>28.6</v>
      </c>
      <c r="S822" s="155">
        <v>0.72</v>
      </c>
      <c r="T822" s="154">
        <v>53.7</v>
      </c>
      <c r="U822" s="20">
        <v>9</v>
      </c>
      <c r="V822" s="20">
        <v>12</v>
      </c>
      <c r="W822" s="20">
        <f t="shared" si="60"/>
        <v>108</v>
      </c>
    </row>
    <row r="823" spans="1:24" s="21" customFormat="1" x14ac:dyDescent="0.25">
      <c r="A823" s="20"/>
      <c r="B823" s="214">
        <v>2020</v>
      </c>
      <c r="C823" s="22" t="s">
        <v>37</v>
      </c>
      <c r="D823" s="22">
        <v>5</v>
      </c>
      <c r="E823" s="21" t="s">
        <v>209</v>
      </c>
      <c r="F823" s="22" t="s">
        <v>72</v>
      </c>
      <c r="G823" s="21">
        <v>23.1</v>
      </c>
      <c r="H823" s="21">
        <v>23.1</v>
      </c>
      <c r="I823" s="64" t="s">
        <v>25</v>
      </c>
      <c r="J823" s="64" t="s">
        <v>84</v>
      </c>
      <c r="K823" s="36">
        <v>2025</v>
      </c>
      <c r="L823" s="38">
        <v>524</v>
      </c>
      <c r="M823" s="30">
        <f t="shared" si="57"/>
        <v>6.261491684321042</v>
      </c>
      <c r="N823" s="74">
        <v>83</v>
      </c>
      <c r="O823" s="16">
        <v>22</v>
      </c>
      <c r="P823" s="411">
        <f t="shared" si="58"/>
        <v>3.0910424533583161</v>
      </c>
      <c r="Q823" s="412">
        <f t="shared" si="59"/>
        <v>4.1984732824427481E-2</v>
      </c>
      <c r="R823" s="151">
        <v>29.8</v>
      </c>
      <c r="S823" s="152">
        <v>0.75</v>
      </c>
      <c r="T823" s="151">
        <v>98</v>
      </c>
      <c r="U823" s="21">
        <v>9</v>
      </c>
      <c r="V823" s="21">
        <v>12</v>
      </c>
      <c r="W823" s="21">
        <f t="shared" si="60"/>
        <v>108</v>
      </c>
    </row>
    <row r="824" spans="1:24" s="21" customFormat="1" x14ac:dyDescent="0.25">
      <c r="A824" s="20"/>
      <c r="B824" s="264">
        <v>2020</v>
      </c>
      <c r="C824" s="22" t="s">
        <v>39</v>
      </c>
      <c r="D824" s="22">
        <v>6</v>
      </c>
      <c r="E824" s="21" t="s">
        <v>209</v>
      </c>
      <c r="F824" s="22" t="s">
        <v>72</v>
      </c>
      <c r="G824" s="21">
        <v>23.1</v>
      </c>
      <c r="H824" s="21">
        <v>23.1</v>
      </c>
      <c r="I824" s="64" t="s">
        <v>25</v>
      </c>
      <c r="J824" s="64" t="s">
        <v>84</v>
      </c>
      <c r="K824" s="36"/>
      <c r="L824" s="38"/>
      <c r="M824" s="30"/>
      <c r="N824" s="74"/>
      <c r="O824" s="16"/>
      <c r="P824" s="411"/>
      <c r="Q824" s="412"/>
      <c r="R824" s="151">
        <v>30.5</v>
      </c>
      <c r="S824" s="152">
        <v>0.77</v>
      </c>
      <c r="T824" s="151">
        <v>182.3</v>
      </c>
      <c r="U824" s="21">
        <v>8</v>
      </c>
      <c r="V824" s="21">
        <v>12</v>
      </c>
      <c r="W824" s="21">
        <f t="shared" si="60"/>
        <v>96</v>
      </c>
    </row>
    <row r="825" spans="1:24" s="38" customFormat="1" x14ac:dyDescent="0.25">
      <c r="A825" s="11">
        <v>41</v>
      </c>
      <c r="B825" s="264">
        <v>2020</v>
      </c>
      <c r="C825" s="265" t="s">
        <v>32</v>
      </c>
      <c r="D825" s="265">
        <v>3</v>
      </c>
      <c r="E825" s="13" t="s">
        <v>210</v>
      </c>
      <c r="F825" s="22" t="s">
        <v>107</v>
      </c>
      <c r="G825" s="38">
        <v>-17.8</v>
      </c>
      <c r="H825" s="38">
        <v>17.8</v>
      </c>
      <c r="I825" s="103" t="s">
        <v>25</v>
      </c>
      <c r="J825" s="22" t="s">
        <v>293</v>
      </c>
      <c r="K825" s="36">
        <v>107</v>
      </c>
      <c r="L825" s="38">
        <v>107</v>
      </c>
      <c r="M825" s="30">
        <f t="shared" si="57"/>
        <v>4.6728288344619058</v>
      </c>
      <c r="N825" s="74">
        <v>6</v>
      </c>
      <c r="O825" s="16">
        <v>6</v>
      </c>
      <c r="P825" s="411">
        <f t="shared" si="58"/>
        <v>1.791759469228055</v>
      </c>
      <c r="Q825" s="412">
        <f t="shared" si="59"/>
        <v>5.6074766355140186E-2</v>
      </c>
      <c r="R825" s="82">
        <v>29.5</v>
      </c>
      <c r="S825" s="110">
        <v>0.79</v>
      </c>
      <c r="T825" s="109">
        <v>118</v>
      </c>
      <c r="U825" s="38">
        <v>7</v>
      </c>
      <c r="V825" s="38">
        <v>12</v>
      </c>
      <c r="W825" s="126">
        <f t="shared" si="60"/>
        <v>84</v>
      </c>
    </row>
    <row r="826" spans="1:24" s="41" customFormat="1" x14ac:dyDescent="0.25">
      <c r="A826" s="11"/>
      <c r="B826" s="271">
        <v>2020</v>
      </c>
      <c r="C826" s="153" t="s">
        <v>35</v>
      </c>
      <c r="D826" s="153">
        <v>4</v>
      </c>
      <c r="E826" s="12" t="s">
        <v>210</v>
      </c>
      <c r="F826" s="22" t="s">
        <v>107</v>
      </c>
      <c r="G826" s="41">
        <v>-17.8</v>
      </c>
      <c r="H826" s="41">
        <v>17.8</v>
      </c>
      <c r="I826" s="103" t="s">
        <v>25</v>
      </c>
      <c r="J826" s="22" t="s">
        <v>293</v>
      </c>
      <c r="K826" s="11">
        <v>1110</v>
      </c>
      <c r="L826" s="41">
        <v>1003</v>
      </c>
      <c r="M826" s="117">
        <f t="shared" si="57"/>
        <v>6.9107507879619359</v>
      </c>
      <c r="N826" s="334">
        <v>59</v>
      </c>
      <c r="O826" s="123">
        <v>53</v>
      </c>
      <c r="P826" s="411">
        <f t="shared" si="58"/>
        <v>3.970291913552122</v>
      </c>
      <c r="Q826" s="412">
        <f t="shared" si="59"/>
        <v>5.2841475573280158E-2</v>
      </c>
      <c r="R826" s="164">
        <v>27.7</v>
      </c>
      <c r="S826" s="275">
        <v>0.78</v>
      </c>
      <c r="T826" s="276">
        <v>118</v>
      </c>
      <c r="U826" s="41">
        <v>8</v>
      </c>
      <c r="V826" s="41">
        <v>11</v>
      </c>
      <c r="W826" s="130">
        <f t="shared" si="60"/>
        <v>88</v>
      </c>
    </row>
    <row r="827" spans="1:24" s="38" customFormat="1" x14ac:dyDescent="0.25">
      <c r="A827" s="11"/>
      <c r="B827" s="214">
        <v>2020</v>
      </c>
      <c r="C827" s="22" t="s">
        <v>37</v>
      </c>
      <c r="D827" s="22">
        <v>5</v>
      </c>
      <c r="E827" s="13" t="s">
        <v>210</v>
      </c>
      <c r="F827" s="22" t="s">
        <v>107</v>
      </c>
      <c r="G827" s="38">
        <v>-17.8</v>
      </c>
      <c r="H827" s="38">
        <v>17.8</v>
      </c>
      <c r="I827" s="103" t="s">
        <v>25</v>
      </c>
      <c r="J827" s="22" t="s">
        <v>293</v>
      </c>
      <c r="K827" s="36">
        <v>8731</v>
      </c>
      <c r="L827" s="38">
        <v>7621</v>
      </c>
      <c r="M827" s="30">
        <f t="shared" si="57"/>
        <v>8.938662873666118</v>
      </c>
      <c r="N827" s="74">
        <v>300</v>
      </c>
      <c r="O827" s="31">
        <v>241</v>
      </c>
      <c r="P827" s="411">
        <f t="shared" si="58"/>
        <v>5.4847969334906548</v>
      </c>
      <c r="Q827" s="412">
        <f t="shared" si="59"/>
        <v>3.1623146568691772E-2</v>
      </c>
      <c r="R827" s="82">
        <v>24.9</v>
      </c>
      <c r="S827" s="110">
        <v>0.79</v>
      </c>
      <c r="T827" s="109">
        <v>84</v>
      </c>
      <c r="U827" s="38">
        <v>7</v>
      </c>
      <c r="V827" s="38">
        <v>8</v>
      </c>
      <c r="W827" s="126">
        <f t="shared" si="60"/>
        <v>56</v>
      </c>
    </row>
    <row r="828" spans="1:24" s="38" customFormat="1" x14ac:dyDescent="0.25">
      <c r="A828" s="11"/>
      <c r="B828" s="264">
        <v>2020</v>
      </c>
      <c r="C828" s="22" t="s">
        <v>39</v>
      </c>
      <c r="D828" s="22">
        <v>6</v>
      </c>
      <c r="E828" s="13" t="s">
        <v>210</v>
      </c>
      <c r="F828" s="22" t="s">
        <v>107</v>
      </c>
      <c r="G828" s="38">
        <v>-17.8</v>
      </c>
      <c r="H828" s="38">
        <v>17.8</v>
      </c>
      <c r="I828" s="103" t="s">
        <v>25</v>
      </c>
      <c r="J828" s="22" t="s">
        <v>293</v>
      </c>
      <c r="K828" s="36"/>
      <c r="M828" s="30"/>
      <c r="N828" s="74"/>
      <c r="O828" s="31"/>
      <c r="P828" s="411"/>
      <c r="Q828" s="412"/>
      <c r="R828" s="82">
        <v>23.1</v>
      </c>
      <c r="S828" s="110">
        <v>0.78</v>
      </c>
      <c r="T828" s="109">
        <v>73</v>
      </c>
      <c r="U828" s="38">
        <v>7</v>
      </c>
      <c r="V828" s="38">
        <v>7</v>
      </c>
      <c r="W828" s="126">
        <f t="shared" si="60"/>
        <v>49</v>
      </c>
    </row>
    <row r="829" spans="1:24" s="21" customFormat="1" x14ac:dyDescent="0.25">
      <c r="A829" s="20">
        <v>42</v>
      </c>
      <c r="B829" s="21">
        <v>2020</v>
      </c>
      <c r="C829" s="22" t="s">
        <v>32</v>
      </c>
      <c r="D829" s="22">
        <v>3</v>
      </c>
      <c r="E829" s="21" t="s">
        <v>212</v>
      </c>
      <c r="F829" s="22" t="s">
        <v>72</v>
      </c>
      <c r="G829" s="21">
        <v>10</v>
      </c>
      <c r="H829" s="21">
        <v>10</v>
      </c>
      <c r="I829" s="103" t="s">
        <v>25</v>
      </c>
      <c r="J829" s="48" t="s">
        <v>26</v>
      </c>
      <c r="K829" s="21">
        <v>314</v>
      </c>
      <c r="L829" s="21">
        <v>314</v>
      </c>
      <c r="M829" s="30">
        <f t="shared" si="57"/>
        <v>5.7493929859082531</v>
      </c>
      <c r="N829" s="16">
        <v>2</v>
      </c>
      <c r="O829" s="16">
        <v>2</v>
      </c>
      <c r="P829" s="411">
        <f t="shared" si="58"/>
        <v>0.69314718055994529</v>
      </c>
      <c r="Q829" s="412">
        <f t="shared" si="59"/>
        <v>6.369426751592357E-3</v>
      </c>
      <c r="R829" s="151">
        <v>27.9</v>
      </c>
      <c r="S829" s="110">
        <v>0.75</v>
      </c>
      <c r="T829" s="151">
        <v>13.8</v>
      </c>
      <c r="U829" s="21">
        <v>9.1</v>
      </c>
      <c r="V829" s="21">
        <v>12</v>
      </c>
      <c r="W829" s="21">
        <f t="shared" si="60"/>
        <v>109.19999999999999</v>
      </c>
      <c r="X829" s="21" t="s">
        <v>311</v>
      </c>
    </row>
    <row r="830" spans="1:24" s="21" customFormat="1" x14ac:dyDescent="0.25">
      <c r="A830" s="20"/>
      <c r="B830" s="21">
        <v>2020</v>
      </c>
      <c r="C830" s="22" t="s">
        <v>35</v>
      </c>
      <c r="D830" s="22">
        <v>4</v>
      </c>
      <c r="E830" s="21" t="s">
        <v>212</v>
      </c>
      <c r="F830" s="22" t="s">
        <v>72</v>
      </c>
      <c r="G830" s="21">
        <v>10</v>
      </c>
      <c r="H830" s="21">
        <v>10</v>
      </c>
      <c r="I830" s="103" t="s">
        <v>25</v>
      </c>
      <c r="J830" s="48" t="s">
        <v>26</v>
      </c>
      <c r="K830" s="21">
        <v>705</v>
      </c>
      <c r="L830" s="21">
        <v>391</v>
      </c>
      <c r="M830" s="30">
        <f t="shared" si="57"/>
        <v>5.9687075599853658</v>
      </c>
      <c r="N830" s="16">
        <v>6</v>
      </c>
      <c r="O830" s="16">
        <v>4</v>
      </c>
      <c r="P830" s="411">
        <f t="shared" si="58"/>
        <v>1.3862943611198906</v>
      </c>
      <c r="Q830" s="412">
        <f t="shared" si="59"/>
        <v>1.0230179028132993E-2</v>
      </c>
      <c r="R830" s="151">
        <v>28.4</v>
      </c>
      <c r="S830" s="275">
        <v>0.77</v>
      </c>
      <c r="T830" s="151">
        <v>79.900000000000006</v>
      </c>
      <c r="U830" s="21">
        <v>8</v>
      </c>
      <c r="V830" s="21">
        <v>12</v>
      </c>
      <c r="W830" s="21">
        <f t="shared" si="60"/>
        <v>96</v>
      </c>
    </row>
    <row r="831" spans="1:24" s="21" customFormat="1" x14ac:dyDescent="0.25">
      <c r="A831" s="20"/>
      <c r="B831" s="21">
        <v>2020</v>
      </c>
      <c r="C831" s="22" t="s">
        <v>37</v>
      </c>
      <c r="D831" s="22">
        <v>5</v>
      </c>
      <c r="E831" s="21" t="s">
        <v>212</v>
      </c>
      <c r="F831" s="22" t="s">
        <v>72</v>
      </c>
      <c r="G831" s="21">
        <v>10</v>
      </c>
      <c r="H831" s="21">
        <v>10</v>
      </c>
      <c r="I831" s="103" t="s">
        <v>25</v>
      </c>
      <c r="J831" s="48" t="s">
        <v>26</v>
      </c>
      <c r="K831" s="21">
        <v>1022</v>
      </c>
      <c r="L831" s="21">
        <v>317</v>
      </c>
      <c r="M831" s="30">
        <f t="shared" si="57"/>
        <v>5.7589017738772803</v>
      </c>
      <c r="N831" s="16">
        <v>10</v>
      </c>
      <c r="O831" s="16">
        <v>4</v>
      </c>
      <c r="P831" s="411">
        <f t="shared" si="58"/>
        <v>1.3862943611198906</v>
      </c>
      <c r="Q831" s="412">
        <f t="shared" si="59"/>
        <v>1.2618296529968454E-2</v>
      </c>
      <c r="R831" s="151">
        <v>27.6</v>
      </c>
      <c r="S831" s="110">
        <v>0.77</v>
      </c>
      <c r="T831" s="151">
        <v>267.60000000000002</v>
      </c>
      <c r="U831" s="21">
        <v>5.9</v>
      </c>
      <c r="V831" s="21">
        <v>12</v>
      </c>
      <c r="W831" s="21">
        <f t="shared" si="60"/>
        <v>70.800000000000011</v>
      </c>
    </row>
    <row r="832" spans="1:24" s="21" customFormat="1" x14ac:dyDescent="0.25">
      <c r="A832" s="20"/>
      <c r="B832" s="21">
        <v>2020</v>
      </c>
      <c r="C832" s="22" t="s">
        <v>39</v>
      </c>
      <c r="D832" s="22">
        <v>6</v>
      </c>
      <c r="E832" s="21" t="s">
        <v>212</v>
      </c>
      <c r="F832" s="22" t="s">
        <v>72</v>
      </c>
      <c r="G832" s="21">
        <v>10</v>
      </c>
      <c r="H832" s="21">
        <v>10</v>
      </c>
      <c r="I832" s="103" t="s">
        <v>25</v>
      </c>
      <c r="J832" s="48" t="s">
        <v>26</v>
      </c>
      <c r="M832" s="30"/>
      <c r="N832" s="16"/>
      <c r="O832" s="16"/>
      <c r="P832" s="411"/>
      <c r="Q832" s="412"/>
      <c r="R832" s="151">
        <v>27</v>
      </c>
      <c r="S832" s="110">
        <v>0.75</v>
      </c>
      <c r="T832" s="151">
        <v>280.10000000000002</v>
      </c>
      <c r="U832" s="21">
        <v>4.8</v>
      </c>
      <c r="V832" s="21">
        <v>12</v>
      </c>
      <c r="W832" s="21">
        <f t="shared" si="60"/>
        <v>57.599999999999994</v>
      </c>
    </row>
    <row r="833" spans="1:24" s="77" customFormat="1" x14ac:dyDescent="0.25">
      <c r="A833" s="76">
        <v>43</v>
      </c>
      <c r="B833" s="77">
        <v>2020</v>
      </c>
      <c r="C833" s="78" t="s">
        <v>32</v>
      </c>
      <c r="D833" s="78">
        <v>3</v>
      </c>
      <c r="E833" s="77" t="s">
        <v>312</v>
      </c>
      <c r="F833" s="78" t="s">
        <v>72</v>
      </c>
      <c r="G833" s="77">
        <v>10.5</v>
      </c>
      <c r="H833" s="77">
        <v>10.5</v>
      </c>
      <c r="I833" s="103" t="s">
        <v>25</v>
      </c>
      <c r="J833" s="22" t="s">
        <v>294</v>
      </c>
      <c r="K833" s="77">
        <v>129</v>
      </c>
      <c r="L833" s="77">
        <v>129</v>
      </c>
      <c r="M833" s="30">
        <f t="shared" si="57"/>
        <v>4.8598124043616719</v>
      </c>
      <c r="N833" s="253">
        <v>3</v>
      </c>
      <c r="O833" s="253">
        <v>3</v>
      </c>
      <c r="P833" s="411">
        <f t="shared" si="58"/>
        <v>1.0986122886681098</v>
      </c>
      <c r="Q833" s="412">
        <f t="shared" si="59"/>
        <v>2.3255813953488372E-2</v>
      </c>
      <c r="R833" s="142">
        <v>24.3</v>
      </c>
      <c r="S833" s="141">
        <v>0.73</v>
      </c>
      <c r="T833" s="142">
        <v>11.4</v>
      </c>
      <c r="U833" s="77">
        <v>7.6</v>
      </c>
      <c r="V833" s="21">
        <v>12</v>
      </c>
      <c r="W833" s="21">
        <f t="shared" si="60"/>
        <v>91.199999999999989</v>
      </c>
    </row>
    <row r="834" spans="1:24" s="77" customFormat="1" x14ac:dyDescent="0.25">
      <c r="A834" s="76"/>
      <c r="B834" s="77">
        <v>2020</v>
      </c>
      <c r="C834" s="78" t="s">
        <v>35</v>
      </c>
      <c r="D834" s="78">
        <v>4</v>
      </c>
      <c r="E834" s="77" t="s">
        <v>213</v>
      </c>
      <c r="F834" s="78" t="s">
        <v>72</v>
      </c>
      <c r="G834" s="77">
        <v>10.5</v>
      </c>
      <c r="H834" s="77">
        <v>10.5</v>
      </c>
      <c r="I834" s="103" t="s">
        <v>25</v>
      </c>
      <c r="J834" s="22" t="s">
        <v>294</v>
      </c>
      <c r="K834" s="77">
        <v>329</v>
      </c>
      <c r="L834" s="77">
        <v>200</v>
      </c>
      <c r="M834" s="30">
        <f t="shared" si="57"/>
        <v>5.2983173665480363</v>
      </c>
      <c r="N834" s="253">
        <v>10</v>
      </c>
      <c r="O834" s="253">
        <v>7</v>
      </c>
      <c r="P834" s="411">
        <f t="shared" si="58"/>
        <v>1.9459101490553132</v>
      </c>
      <c r="Q834" s="412">
        <f t="shared" si="59"/>
        <v>3.5000000000000003E-2</v>
      </c>
      <c r="R834" s="142">
        <v>25</v>
      </c>
      <c r="S834" s="141">
        <v>0.76300000000000001</v>
      </c>
      <c r="T834" s="142">
        <v>59.2</v>
      </c>
      <c r="U834" s="77">
        <v>6.1</v>
      </c>
      <c r="V834" s="21">
        <v>12</v>
      </c>
      <c r="W834" s="21">
        <f t="shared" si="60"/>
        <v>73.199999999999989</v>
      </c>
    </row>
    <row r="835" spans="1:24" s="77" customFormat="1" x14ac:dyDescent="0.25">
      <c r="A835" s="76"/>
      <c r="B835" s="77">
        <v>2020</v>
      </c>
      <c r="C835" s="78" t="s">
        <v>37</v>
      </c>
      <c r="D835" s="78">
        <v>5</v>
      </c>
      <c r="E835" s="77" t="s">
        <v>213</v>
      </c>
      <c r="F835" s="78" t="s">
        <v>72</v>
      </c>
      <c r="G835" s="77">
        <v>10.5</v>
      </c>
      <c r="H835" s="77">
        <v>10.5</v>
      </c>
      <c r="I835" s="103" t="s">
        <v>25</v>
      </c>
      <c r="J835" s="22" t="s">
        <v>294</v>
      </c>
      <c r="K835" s="77">
        <v>1370</v>
      </c>
      <c r="L835" s="77">
        <v>1041</v>
      </c>
      <c r="M835" s="30">
        <f t="shared" si="57"/>
        <v>6.9479370686149693</v>
      </c>
      <c r="N835" s="253">
        <v>14</v>
      </c>
      <c r="O835" s="253">
        <v>4</v>
      </c>
      <c r="P835" s="411">
        <f t="shared" si="58"/>
        <v>1.3862943611198906</v>
      </c>
      <c r="Q835" s="412">
        <f t="shared" si="59"/>
        <v>3.8424591738712775E-3</v>
      </c>
      <c r="R835" s="142">
        <v>25.8</v>
      </c>
      <c r="S835" s="141">
        <v>0.754</v>
      </c>
      <c r="T835" s="142">
        <v>81.7</v>
      </c>
      <c r="U835" s="77">
        <v>5.9</v>
      </c>
      <c r="V835" s="21">
        <v>12</v>
      </c>
      <c r="W835" s="21">
        <f t="shared" si="60"/>
        <v>70.800000000000011</v>
      </c>
    </row>
    <row r="836" spans="1:24" s="77" customFormat="1" x14ac:dyDescent="0.25">
      <c r="A836" s="76"/>
      <c r="B836" s="77">
        <v>2020</v>
      </c>
      <c r="C836" s="78" t="s">
        <v>39</v>
      </c>
      <c r="D836" s="78">
        <v>6</v>
      </c>
      <c r="E836" s="77" t="s">
        <v>213</v>
      </c>
      <c r="F836" s="78" t="s">
        <v>72</v>
      </c>
      <c r="G836" s="77">
        <v>10.5</v>
      </c>
      <c r="H836" s="77">
        <v>10.5</v>
      </c>
      <c r="I836" s="103" t="s">
        <v>25</v>
      </c>
      <c r="J836" s="22" t="s">
        <v>294</v>
      </c>
      <c r="M836" s="30"/>
      <c r="N836" s="253"/>
      <c r="O836" s="253"/>
      <c r="P836" s="411"/>
      <c r="Q836" s="412"/>
      <c r="R836" s="142">
        <v>26</v>
      </c>
      <c r="S836" s="141">
        <v>0.751</v>
      </c>
      <c r="T836" s="142">
        <v>134.1</v>
      </c>
      <c r="U836" s="77">
        <v>6.1</v>
      </c>
      <c r="V836" s="21">
        <v>12</v>
      </c>
      <c r="W836" s="21">
        <f t="shared" si="60"/>
        <v>73.199999999999989</v>
      </c>
    </row>
    <row r="837" spans="1:24" s="40" customFormat="1" x14ac:dyDescent="0.35">
      <c r="A837" s="19">
        <v>44</v>
      </c>
      <c r="B837" s="40">
        <v>2020</v>
      </c>
      <c r="C837" s="48" t="s">
        <v>32</v>
      </c>
      <c r="D837" s="48">
        <v>3</v>
      </c>
      <c r="E837" s="433" t="s">
        <v>306</v>
      </c>
      <c r="F837" s="78" t="s">
        <v>24</v>
      </c>
      <c r="G837" s="40">
        <v>14</v>
      </c>
      <c r="H837" s="40">
        <v>14</v>
      </c>
      <c r="I837" s="103" t="s">
        <v>25</v>
      </c>
      <c r="J837" s="48" t="s">
        <v>26</v>
      </c>
      <c r="K837" s="40">
        <v>139</v>
      </c>
      <c r="L837" s="40">
        <v>139</v>
      </c>
      <c r="M837" s="30">
        <f t="shared" si="57"/>
        <v>4.9344739331306915</v>
      </c>
      <c r="N837" s="40">
        <v>2</v>
      </c>
      <c r="O837" s="50">
        <v>2</v>
      </c>
      <c r="P837" s="411">
        <f t="shared" si="58"/>
        <v>0.69314718055994529</v>
      </c>
      <c r="Q837" s="412">
        <f t="shared" si="59"/>
        <v>1.4388489208633094E-2</v>
      </c>
      <c r="R837" s="193">
        <v>29.5</v>
      </c>
      <c r="S837" s="192">
        <v>0.62</v>
      </c>
      <c r="T837" s="193">
        <v>9.9</v>
      </c>
      <c r="U837" s="40">
        <v>8.6999999999999993</v>
      </c>
      <c r="V837" s="21">
        <v>12</v>
      </c>
      <c r="W837" s="21">
        <f t="shared" si="60"/>
        <v>104.39999999999999</v>
      </c>
    </row>
    <row r="838" spans="1:24" s="40" customFormat="1" x14ac:dyDescent="0.35">
      <c r="A838" s="19"/>
      <c r="B838" s="40">
        <v>2020</v>
      </c>
      <c r="C838" s="48" t="s">
        <v>35</v>
      </c>
      <c r="D838" s="48">
        <v>4</v>
      </c>
      <c r="E838" s="433" t="s">
        <v>305</v>
      </c>
      <c r="F838" s="78" t="s">
        <v>24</v>
      </c>
      <c r="G838" s="40">
        <v>14</v>
      </c>
      <c r="H838" s="40">
        <v>14</v>
      </c>
      <c r="I838" s="103" t="s">
        <v>25</v>
      </c>
      <c r="J838" s="48" t="s">
        <v>26</v>
      </c>
      <c r="K838" s="40">
        <v>738</v>
      </c>
      <c r="L838" s="40">
        <v>599</v>
      </c>
      <c r="M838" s="30">
        <f t="shared" si="57"/>
        <v>6.3952615981154493</v>
      </c>
      <c r="N838" s="50">
        <v>66</v>
      </c>
      <c r="O838" s="50">
        <v>64</v>
      </c>
      <c r="P838" s="411">
        <f t="shared" si="58"/>
        <v>4.1588830833596715</v>
      </c>
      <c r="Q838" s="412">
        <f t="shared" si="59"/>
        <v>0.10684474123539232</v>
      </c>
      <c r="R838" s="193">
        <v>30.2</v>
      </c>
      <c r="S838" s="192">
        <v>0.6</v>
      </c>
      <c r="T838" s="193">
        <v>42.9</v>
      </c>
      <c r="U838" s="40">
        <v>8.1</v>
      </c>
      <c r="V838" s="21">
        <v>12</v>
      </c>
      <c r="W838" s="21">
        <f t="shared" si="60"/>
        <v>97.199999999999989</v>
      </c>
    </row>
    <row r="839" spans="1:24" s="40" customFormat="1" x14ac:dyDescent="0.35">
      <c r="A839" s="19"/>
      <c r="B839" s="40">
        <v>2020</v>
      </c>
      <c r="C839" s="48" t="s">
        <v>37</v>
      </c>
      <c r="D839" s="48">
        <v>5</v>
      </c>
      <c r="E839" s="433" t="s">
        <v>305</v>
      </c>
      <c r="F839" s="78" t="s">
        <v>24</v>
      </c>
      <c r="G839" s="40">
        <v>14</v>
      </c>
      <c r="H839" s="40">
        <v>14</v>
      </c>
      <c r="I839" s="103" t="s">
        <v>25</v>
      </c>
      <c r="J839" s="48" t="s">
        <v>26</v>
      </c>
      <c r="K839" s="40">
        <v>4886</v>
      </c>
      <c r="L839" s="40">
        <v>4148</v>
      </c>
      <c r="M839" s="30">
        <f t="shared" si="57"/>
        <v>8.3303815693494183</v>
      </c>
      <c r="N839" s="50">
        <v>199</v>
      </c>
      <c r="O839" s="50">
        <v>133</v>
      </c>
      <c r="P839" s="411">
        <f t="shared" si="58"/>
        <v>4.8903491282217537</v>
      </c>
      <c r="Q839" s="412">
        <f t="shared" si="59"/>
        <v>3.206364513018322E-2</v>
      </c>
      <c r="R839" s="193">
        <v>30.2</v>
      </c>
      <c r="S839" s="192">
        <v>0.67</v>
      </c>
      <c r="T839" s="193">
        <v>143.5</v>
      </c>
      <c r="U839" s="40">
        <v>7</v>
      </c>
      <c r="V839" s="21">
        <v>12</v>
      </c>
      <c r="W839" s="21">
        <f t="shared" si="60"/>
        <v>84</v>
      </c>
    </row>
    <row r="840" spans="1:24" s="40" customFormat="1" x14ac:dyDescent="0.35">
      <c r="A840" s="19"/>
      <c r="B840" s="40">
        <v>2020</v>
      </c>
      <c r="C840" s="48" t="s">
        <v>39</v>
      </c>
      <c r="D840" s="48">
        <v>6</v>
      </c>
      <c r="E840" s="433" t="s">
        <v>305</v>
      </c>
      <c r="F840" s="78" t="s">
        <v>24</v>
      </c>
      <c r="G840" s="40">
        <v>14</v>
      </c>
      <c r="H840" s="40">
        <v>14</v>
      </c>
      <c r="I840" s="103" t="s">
        <v>25</v>
      </c>
      <c r="J840" s="48" t="s">
        <v>26</v>
      </c>
      <c r="M840" s="30"/>
      <c r="N840" s="50"/>
      <c r="O840" s="50"/>
      <c r="P840" s="411"/>
      <c r="Q840" s="412"/>
      <c r="R840" s="193">
        <v>28.6</v>
      </c>
      <c r="S840" s="192">
        <v>0.75</v>
      </c>
      <c r="T840" s="193">
        <v>158.69999999999999</v>
      </c>
      <c r="U840" s="40">
        <v>5.7</v>
      </c>
      <c r="V840" s="21">
        <v>12</v>
      </c>
      <c r="W840" s="21">
        <f t="shared" si="60"/>
        <v>68.400000000000006</v>
      </c>
    </row>
    <row r="841" spans="1:24" s="77" customFormat="1" x14ac:dyDescent="0.35">
      <c r="A841" s="76">
        <v>45</v>
      </c>
      <c r="B841" s="77">
        <v>2020</v>
      </c>
      <c r="C841" s="78" t="s">
        <v>32</v>
      </c>
      <c r="D841" s="78">
        <v>3</v>
      </c>
      <c r="E841" s="430" t="s">
        <v>307</v>
      </c>
      <c r="F841" s="78" t="s">
        <v>24</v>
      </c>
      <c r="G841" s="40">
        <v>14</v>
      </c>
      <c r="H841" s="40">
        <v>14</v>
      </c>
      <c r="I841" s="103" t="s">
        <v>25</v>
      </c>
      <c r="J841" s="22" t="s">
        <v>294</v>
      </c>
      <c r="K841" s="77">
        <v>36</v>
      </c>
      <c r="L841" s="77">
        <v>36</v>
      </c>
      <c r="M841" s="30">
        <f t="shared" si="57"/>
        <v>3.5835189384561099</v>
      </c>
      <c r="N841" s="253">
        <v>1</v>
      </c>
      <c r="O841" s="253">
        <v>1</v>
      </c>
      <c r="P841" s="411">
        <f t="shared" si="58"/>
        <v>0</v>
      </c>
      <c r="Q841" s="412">
        <f t="shared" si="59"/>
        <v>2.7777777777777776E-2</v>
      </c>
      <c r="R841" s="142">
        <v>26.8</v>
      </c>
      <c r="S841" s="141">
        <v>0.73199999999999998</v>
      </c>
      <c r="T841" s="142">
        <v>6</v>
      </c>
      <c r="U841" s="77">
        <v>7.9</v>
      </c>
      <c r="V841" s="21">
        <v>12</v>
      </c>
      <c r="W841" s="21">
        <f t="shared" si="60"/>
        <v>94.800000000000011</v>
      </c>
    </row>
    <row r="842" spans="1:24" s="77" customFormat="1" x14ac:dyDescent="0.35">
      <c r="A842" s="76"/>
      <c r="B842" s="77">
        <v>2020</v>
      </c>
      <c r="C842" s="78" t="s">
        <v>35</v>
      </c>
      <c r="D842" s="78">
        <v>4</v>
      </c>
      <c r="E842" s="430" t="s">
        <v>307</v>
      </c>
      <c r="F842" s="78" t="s">
        <v>24</v>
      </c>
      <c r="G842" s="40">
        <v>14</v>
      </c>
      <c r="H842" s="40">
        <v>14</v>
      </c>
      <c r="I842" s="103" t="s">
        <v>25</v>
      </c>
      <c r="J842" s="22" t="s">
        <v>294</v>
      </c>
      <c r="K842" s="77">
        <v>557</v>
      </c>
      <c r="L842" s="77">
        <v>521</v>
      </c>
      <c r="M842" s="30">
        <f t="shared" si="57"/>
        <v>6.2557500417533669</v>
      </c>
      <c r="N842" s="253">
        <v>16</v>
      </c>
      <c r="O842" s="253">
        <v>15</v>
      </c>
      <c r="P842" s="411">
        <f t="shared" si="58"/>
        <v>2.7080502011022101</v>
      </c>
      <c r="Q842" s="412">
        <f t="shared" si="59"/>
        <v>2.8790786948176585E-2</v>
      </c>
      <c r="R842" s="142">
        <v>27.8</v>
      </c>
      <c r="S842" s="141">
        <v>0.74299999999999999</v>
      </c>
      <c r="T842" s="142">
        <v>31</v>
      </c>
      <c r="U842" s="77">
        <v>7.9</v>
      </c>
      <c r="V842" s="21">
        <v>12</v>
      </c>
      <c r="W842" s="21">
        <f t="shared" si="60"/>
        <v>94.800000000000011</v>
      </c>
    </row>
    <row r="843" spans="1:24" s="77" customFormat="1" x14ac:dyDescent="0.35">
      <c r="A843" s="76"/>
      <c r="B843" s="77">
        <v>2020</v>
      </c>
      <c r="C843" s="78" t="s">
        <v>37</v>
      </c>
      <c r="D843" s="78">
        <v>5</v>
      </c>
      <c r="E843" s="430" t="s">
        <v>313</v>
      </c>
      <c r="F843" s="78" t="s">
        <v>24</v>
      </c>
      <c r="G843" s="40">
        <v>14</v>
      </c>
      <c r="H843" s="40">
        <v>14</v>
      </c>
      <c r="I843" s="103" t="s">
        <v>25</v>
      </c>
      <c r="J843" s="22" t="s">
        <v>294</v>
      </c>
      <c r="K843" s="77">
        <v>4607</v>
      </c>
      <c r="L843" s="77">
        <v>4050</v>
      </c>
      <c r="M843" s="30">
        <f t="shared" si="57"/>
        <v>8.3064721601005846</v>
      </c>
      <c r="N843" s="253">
        <v>90</v>
      </c>
      <c r="O843" s="253">
        <v>74</v>
      </c>
      <c r="P843" s="411">
        <f t="shared" si="58"/>
        <v>4.3040650932041702</v>
      </c>
      <c r="Q843" s="412">
        <f t="shared" si="59"/>
        <v>1.8271604938271607E-2</v>
      </c>
      <c r="R843" s="142">
        <v>27.1</v>
      </c>
      <c r="S843" s="141">
        <v>0.77300000000000002</v>
      </c>
      <c r="T843" s="142">
        <v>128.9</v>
      </c>
      <c r="U843" s="77">
        <v>5.9</v>
      </c>
      <c r="V843" s="21">
        <v>12</v>
      </c>
      <c r="W843" s="21">
        <f t="shared" si="60"/>
        <v>70.800000000000011</v>
      </c>
    </row>
    <row r="844" spans="1:24" s="77" customFormat="1" x14ac:dyDescent="0.35">
      <c r="A844" s="76"/>
      <c r="B844" s="77">
        <v>2020</v>
      </c>
      <c r="C844" s="78" t="s">
        <v>39</v>
      </c>
      <c r="D844" s="78">
        <v>6</v>
      </c>
      <c r="E844" s="430" t="s">
        <v>307</v>
      </c>
      <c r="F844" s="78" t="s">
        <v>24</v>
      </c>
      <c r="G844" s="40">
        <v>14</v>
      </c>
      <c r="H844" s="40">
        <v>14</v>
      </c>
      <c r="I844" s="103" t="s">
        <v>25</v>
      </c>
      <c r="J844" s="22" t="s">
        <v>294</v>
      </c>
      <c r="M844" s="30"/>
      <c r="N844" s="253"/>
      <c r="O844" s="253"/>
      <c r="P844" s="411"/>
      <c r="Q844" s="412"/>
      <c r="R844" s="142">
        <v>25.8</v>
      </c>
      <c r="S844" s="141">
        <v>0.82399999999999995</v>
      </c>
      <c r="T844" s="142">
        <v>271.8</v>
      </c>
      <c r="U844" s="77">
        <v>5.2</v>
      </c>
      <c r="V844" s="21">
        <v>12</v>
      </c>
      <c r="W844" s="21">
        <f t="shared" si="60"/>
        <v>62.400000000000006</v>
      </c>
    </row>
    <row r="845" spans="1:24" s="21" customFormat="1" x14ac:dyDescent="0.35">
      <c r="A845" s="20">
        <v>46</v>
      </c>
      <c r="B845" s="21">
        <v>2020</v>
      </c>
      <c r="C845" s="22" t="s">
        <v>32</v>
      </c>
      <c r="D845" s="22">
        <v>3</v>
      </c>
      <c r="E845" s="434" t="s">
        <v>308</v>
      </c>
      <c r="F845" s="78" t="s">
        <v>24</v>
      </c>
      <c r="G845" s="21">
        <v>13.7</v>
      </c>
      <c r="H845" s="21">
        <v>13.7</v>
      </c>
      <c r="I845" s="103" t="s">
        <v>25</v>
      </c>
      <c r="J845" s="48" t="s">
        <v>26</v>
      </c>
      <c r="K845" s="21">
        <v>30</v>
      </c>
      <c r="L845" s="21">
        <v>30</v>
      </c>
      <c r="M845" s="30">
        <f t="shared" si="57"/>
        <v>3.4011973816621555</v>
      </c>
      <c r="N845" s="16">
        <v>0</v>
      </c>
      <c r="O845" s="16">
        <v>0</v>
      </c>
      <c r="P845" s="411"/>
      <c r="Q845" s="412">
        <f t="shared" si="59"/>
        <v>0</v>
      </c>
      <c r="R845" s="151">
        <v>32</v>
      </c>
      <c r="S845" s="141">
        <v>0.73199999999999998</v>
      </c>
      <c r="T845" s="151">
        <v>9</v>
      </c>
      <c r="U845" s="21">
        <v>9.5</v>
      </c>
      <c r="V845" s="21">
        <v>12</v>
      </c>
      <c r="W845" s="21">
        <f t="shared" si="60"/>
        <v>114</v>
      </c>
      <c r="X845" s="21" t="s">
        <v>314</v>
      </c>
    </row>
    <row r="846" spans="1:24" s="21" customFormat="1" x14ac:dyDescent="0.35">
      <c r="A846" s="20"/>
      <c r="B846" s="21">
        <v>2020</v>
      </c>
      <c r="C846" s="22" t="s">
        <v>35</v>
      </c>
      <c r="D846" s="22">
        <v>4</v>
      </c>
      <c r="E846" s="434" t="s">
        <v>308</v>
      </c>
      <c r="F846" s="78" t="s">
        <v>24</v>
      </c>
      <c r="G846" s="21">
        <v>13.7</v>
      </c>
      <c r="H846" s="21">
        <v>13.7</v>
      </c>
      <c r="I846" s="103" t="s">
        <v>25</v>
      </c>
      <c r="J846" s="48" t="s">
        <v>26</v>
      </c>
      <c r="K846" s="21">
        <v>377</v>
      </c>
      <c r="L846" s="21">
        <v>347</v>
      </c>
      <c r="M846" s="30">
        <f t="shared" si="57"/>
        <v>5.8493247799468593</v>
      </c>
      <c r="N846" s="16">
        <v>9</v>
      </c>
      <c r="O846" s="16">
        <v>9</v>
      </c>
      <c r="P846" s="411">
        <f t="shared" si="58"/>
        <v>2.1972245773362196</v>
      </c>
      <c r="Q846" s="412">
        <f t="shared" si="59"/>
        <v>2.5936599423631124E-2</v>
      </c>
      <c r="R846" s="151">
        <v>32.200000000000003</v>
      </c>
      <c r="S846" s="141">
        <v>0.74299999999999999</v>
      </c>
      <c r="T846" s="151">
        <v>36</v>
      </c>
      <c r="U846" s="21">
        <v>8.1</v>
      </c>
      <c r="V846" s="21">
        <v>12</v>
      </c>
      <c r="W846" s="21">
        <f t="shared" si="60"/>
        <v>97.199999999999989</v>
      </c>
    </row>
    <row r="847" spans="1:24" s="21" customFormat="1" x14ac:dyDescent="0.35">
      <c r="A847" s="20"/>
      <c r="B847" s="21">
        <v>2020</v>
      </c>
      <c r="C847" s="22" t="s">
        <v>37</v>
      </c>
      <c r="D847" s="22">
        <v>5</v>
      </c>
      <c r="E847" s="434" t="s">
        <v>308</v>
      </c>
      <c r="F847" s="78" t="s">
        <v>24</v>
      </c>
      <c r="G847" s="21">
        <v>13.7</v>
      </c>
      <c r="H847" s="21">
        <v>13.7</v>
      </c>
      <c r="I847" s="103" t="s">
        <v>25</v>
      </c>
      <c r="J847" s="48" t="s">
        <v>26</v>
      </c>
      <c r="K847" s="21">
        <v>2395</v>
      </c>
      <c r="L847" s="21">
        <v>2018</v>
      </c>
      <c r="M847" s="30">
        <f t="shared" si="57"/>
        <v>7.6098622009135539</v>
      </c>
      <c r="N847" s="16">
        <v>44</v>
      </c>
      <c r="O847" s="16">
        <v>35</v>
      </c>
      <c r="P847" s="411">
        <f t="shared" si="58"/>
        <v>3.5553480614894135</v>
      </c>
      <c r="Q847" s="412">
        <f t="shared" si="59"/>
        <v>1.7343904856293359E-2</v>
      </c>
      <c r="R847" s="151">
        <v>30.8</v>
      </c>
      <c r="S847" s="141">
        <v>0.77300000000000002</v>
      </c>
      <c r="T847" s="151">
        <v>152</v>
      </c>
      <c r="U847" s="21">
        <v>7.1</v>
      </c>
      <c r="V847" s="21">
        <v>12</v>
      </c>
      <c r="W847" s="21">
        <f t="shared" si="60"/>
        <v>85.199999999999989</v>
      </c>
    </row>
    <row r="848" spans="1:24" s="21" customFormat="1" x14ac:dyDescent="0.35">
      <c r="A848" s="20"/>
      <c r="B848" s="21">
        <v>2020</v>
      </c>
      <c r="C848" s="22" t="s">
        <v>39</v>
      </c>
      <c r="D848" s="22">
        <v>6</v>
      </c>
      <c r="E848" s="434" t="s">
        <v>308</v>
      </c>
      <c r="F848" s="78" t="s">
        <v>24</v>
      </c>
      <c r="G848" s="21">
        <v>13.7</v>
      </c>
      <c r="H848" s="21">
        <v>13.7</v>
      </c>
      <c r="I848" s="103" t="s">
        <v>25</v>
      </c>
      <c r="J848" s="48" t="s">
        <v>26</v>
      </c>
      <c r="M848" s="30"/>
      <c r="N848" s="16"/>
      <c r="O848" s="16"/>
      <c r="P848" s="411"/>
      <c r="Q848" s="412"/>
      <c r="R848" s="151">
        <v>29.5</v>
      </c>
      <c r="S848" s="141">
        <v>0.82399999999999995</v>
      </c>
      <c r="T848" s="151">
        <v>292</v>
      </c>
      <c r="U848" s="21">
        <v>5.8</v>
      </c>
      <c r="V848" s="21">
        <v>12</v>
      </c>
      <c r="W848" s="21">
        <f t="shared" si="60"/>
        <v>69.599999999999994</v>
      </c>
    </row>
    <row r="849" spans="1:25" s="404" customFormat="1" x14ac:dyDescent="0.35">
      <c r="A849" s="403">
        <v>47</v>
      </c>
      <c r="B849" s="404">
        <v>2020</v>
      </c>
      <c r="C849" s="405" t="s">
        <v>32</v>
      </c>
      <c r="D849" s="405">
        <v>3</v>
      </c>
      <c r="E849" s="435" t="s">
        <v>315</v>
      </c>
      <c r="F849" s="78" t="s">
        <v>24</v>
      </c>
      <c r="G849" s="404">
        <v>18.7</v>
      </c>
      <c r="H849" s="404">
        <v>18.7</v>
      </c>
      <c r="I849" s="103" t="s">
        <v>25</v>
      </c>
      <c r="J849" s="48" t="s">
        <v>26</v>
      </c>
      <c r="K849" s="404">
        <v>15</v>
      </c>
      <c r="L849" s="404">
        <v>15</v>
      </c>
      <c r="M849" s="30">
        <f t="shared" ref="M849:M851" si="61">LN(L849)</f>
        <v>2.7080502011022101</v>
      </c>
      <c r="N849" s="406">
        <v>0</v>
      </c>
      <c r="O849" s="406">
        <v>0</v>
      </c>
      <c r="P849" s="411"/>
      <c r="Q849" s="412">
        <f t="shared" ref="Q849:Q851" si="62">O849/L849</f>
        <v>0</v>
      </c>
      <c r="R849" s="407">
        <v>32</v>
      </c>
      <c r="S849" s="199">
        <v>0.79300000000000004</v>
      </c>
      <c r="T849" s="407">
        <v>86</v>
      </c>
      <c r="U849" s="404">
        <v>9</v>
      </c>
      <c r="V849" s="21">
        <v>12</v>
      </c>
      <c r="W849" s="21">
        <f t="shared" si="60"/>
        <v>108</v>
      </c>
      <c r="X849" s="404" t="s">
        <v>317</v>
      </c>
    </row>
    <row r="850" spans="1:25" s="404" customFormat="1" x14ac:dyDescent="0.35">
      <c r="A850" s="403"/>
      <c r="B850" s="404">
        <v>2020</v>
      </c>
      <c r="C850" s="405" t="s">
        <v>35</v>
      </c>
      <c r="D850" s="405">
        <v>4</v>
      </c>
      <c r="E850" s="435" t="s">
        <v>309</v>
      </c>
      <c r="F850" s="78" t="s">
        <v>24</v>
      </c>
      <c r="G850" s="404">
        <v>18.7</v>
      </c>
      <c r="H850" s="404">
        <v>18.7</v>
      </c>
      <c r="I850" s="103" t="s">
        <v>25</v>
      </c>
      <c r="J850" s="48" t="s">
        <v>26</v>
      </c>
      <c r="K850" s="404">
        <v>76</v>
      </c>
      <c r="L850" s="404">
        <v>61</v>
      </c>
      <c r="M850" s="30">
        <f t="shared" si="61"/>
        <v>4.1108738641733114</v>
      </c>
      <c r="N850" s="406">
        <v>6</v>
      </c>
      <c r="O850" s="406">
        <v>6</v>
      </c>
      <c r="P850" s="411">
        <f t="shared" ref="P850:P851" si="63">LN(O850)</f>
        <v>1.791759469228055</v>
      </c>
      <c r="Q850" s="412">
        <f t="shared" si="62"/>
        <v>9.8360655737704916E-2</v>
      </c>
      <c r="R850" s="407">
        <v>32</v>
      </c>
      <c r="S850" s="202">
        <v>0.85</v>
      </c>
      <c r="T850" s="407">
        <v>160</v>
      </c>
      <c r="U850" s="404">
        <v>9.1</v>
      </c>
      <c r="V850" s="21">
        <v>12</v>
      </c>
      <c r="W850" s="21">
        <f t="shared" si="60"/>
        <v>109.19999999999999</v>
      </c>
    </row>
    <row r="851" spans="1:25" s="404" customFormat="1" x14ac:dyDescent="0.35">
      <c r="A851" s="403"/>
      <c r="B851" s="404">
        <v>2020</v>
      </c>
      <c r="C851" s="405" t="s">
        <v>37</v>
      </c>
      <c r="D851" s="405">
        <v>5</v>
      </c>
      <c r="E851" s="435" t="s">
        <v>310</v>
      </c>
      <c r="F851" s="78" t="s">
        <v>24</v>
      </c>
      <c r="G851" s="404">
        <v>18.7</v>
      </c>
      <c r="H851" s="404">
        <v>18.7</v>
      </c>
      <c r="I851" s="103" t="s">
        <v>25</v>
      </c>
      <c r="J851" s="48" t="s">
        <v>26</v>
      </c>
      <c r="K851" s="404">
        <v>1584</v>
      </c>
      <c r="L851" s="404">
        <v>1508</v>
      </c>
      <c r="M851" s="30">
        <f t="shared" si="61"/>
        <v>7.3185395485679017</v>
      </c>
      <c r="N851" s="406">
        <v>35</v>
      </c>
      <c r="O851" s="406">
        <v>29</v>
      </c>
      <c r="P851" s="411">
        <f t="shared" si="63"/>
        <v>3.3672958299864741</v>
      </c>
      <c r="Q851" s="412">
        <f t="shared" si="62"/>
        <v>1.9230769230769232E-2</v>
      </c>
      <c r="R851" s="407">
        <v>33</v>
      </c>
      <c r="S851" s="199">
        <v>0.85099999999999998</v>
      </c>
      <c r="T851" s="407">
        <v>231</v>
      </c>
      <c r="U851" s="404">
        <v>8.1</v>
      </c>
      <c r="V851" s="21">
        <v>12</v>
      </c>
      <c r="W851" s="21">
        <f t="shared" si="60"/>
        <v>97.199999999999989</v>
      </c>
    </row>
    <row r="852" spans="1:25" s="404" customFormat="1" x14ac:dyDescent="0.35">
      <c r="A852" s="403"/>
      <c r="B852" s="404">
        <v>2020</v>
      </c>
      <c r="C852" s="405" t="s">
        <v>39</v>
      </c>
      <c r="D852" s="405">
        <v>6</v>
      </c>
      <c r="E852" s="435" t="s">
        <v>315</v>
      </c>
      <c r="F852" s="78" t="s">
        <v>24</v>
      </c>
      <c r="G852" s="404">
        <v>18.7</v>
      </c>
      <c r="H852" s="404">
        <v>18.7</v>
      </c>
      <c r="I852" s="103" t="s">
        <v>25</v>
      </c>
      <c r="J852" s="48" t="s">
        <v>26</v>
      </c>
      <c r="M852" s="30"/>
      <c r="N852" s="406"/>
      <c r="O852" s="406"/>
      <c r="P852" s="420"/>
      <c r="Q852" s="421"/>
      <c r="R852" s="407">
        <v>35</v>
      </c>
      <c r="S852" s="199">
        <v>0.85099999999999998</v>
      </c>
      <c r="T852" s="407">
        <v>102</v>
      </c>
      <c r="U852" s="404">
        <v>7.9</v>
      </c>
      <c r="V852" s="21">
        <v>12</v>
      </c>
      <c r="W852" s="21">
        <f t="shared" si="60"/>
        <v>94.800000000000011</v>
      </c>
    </row>
    <row r="853" spans="1:25" s="404" customFormat="1" ht="20.399999999999999" x14ac:dyDescent="0.3">
      <c r="A853" s="403"/>
      <c r="C853" s="405"/>
      <c r="D853" s="405"/>
      <c r="E853" s="444" t="s">
        <v>350</v>
      </c>
      <c r="F853" s="78"/>
      <c r="I853" s="103"/>
      <c r="J853" s="48"/>
      <c r="M853" s="30"/>
      <c r="N853" s="406"/>
      <c r="O853" s="406"/>
      <c r="P853" s="420"/>
      <c r="Q853" s="421"/>
      <c r="R853" s="407"/>
      <c r="S853" s="199"/>
      <c r="T853" s="407"/>
      <c r="V853" s="21"/>
      <c r="W853" s="21"/>
    </row>
    <row r="854" spans="1:25" s="256" customFormat="1" x14ac:dyDescent="0.25">
      <c r="A854" s="137">
        <v>48</v>
      </c>
      <c r="B854" s="190">
        <v>2020</v>
      </c>
      <c r="C854" s="219" t="s">
        <v>32</v>
      </c>
      <c r="D854" s="219">
        <v>3</v>
      </c>
      <c r="E854" s="255" t="s">
        <v>179</v>
      </c>
      <c r="F854" s="22" t="s">
        <v>72</v>
      </c>
      <c r="G854" s="256">
        <v>18.5</v>
      </c>
      <c r="H854" s="256">
        <v>18.5</v>
      </c>
      <c r="I854" s="256" t="s">
        <v>58</v>
      </c>
      <c r="J854" s="125" t="s">
        <v>90</v>
      </c>
      <c r="K854" s="240">
        <v>239</v>
      </c>
      <c r="L854" s="226">
        <v>239</v>
      </c>
      <c r="M854" s="30">
        <f>LN(L854)</f>
        <v>5.476463551931511</v>
      </c>
      <c r="N854" s="240">
        <v>8</v>
      </c>
      <c r="O854" s="31">
        <v>8</v>
      </c>
      <c r="P854" s="411">
        <f>LN(O854)</f>
        <v>2.0794415416798357</v>
      </c>
      <c r="Q854" s="412">
        <f>O854/L854</f>
        <v>3.3472803347280332E-2</v>
      </c>
      <c r="R854" s="257">
        <v>29.4</v>
      </c>
      <c r="S854" s="258">
        <v>0.71</v>
      </c>
      <c r="T854" s="257">
        <v>79</v>
      </c>
      <c r="U854" s="256">
        <v>9.1</v>
      </c>
      <c r="V854" s="256">
        <v>12</v>
      </c>
      <c r="W854" s="256">
        <f>U854*V854</f>
        <v>109.19999999999999</v>
      </c>
      <c r="Y854" s="38"/>
    </row>
    <row r="855" spans="1:25" s="261" customFormat="1" x14ac:dyDescent="0.25">
      <c r="A855" s="137"/>
      <c r="B855" s="65">
        <v>2020</v>
      </c>
      <c r="C855" s="259" t="s">
        <v>35</v>
      </c>
      <c r="D855" s="259">
        <v>4</v>
      </c>
      <c r="E855" s="260" t="s">
        <v>179</v>
      </c>
      <c r="F855" s="22" t="s">
        <v>72</v>
      </c>
      <c r="G855" s="261">
        <v>18.5</v>
      </c>
      <c r="H855" s="261">
        <v>18.5</v>
      </c>
      <c r="I855" s="256" t="s">
        <v>58</v>
      </c>
      <c r="J855" s="125" t="s">
        <v>90</v>
      </c>
      <c r="K855" s="389">
        <v>1537</v>
      </c>
      <c r="L855" s="401">
        <v>1298</v>
      </c>
      <c r="M855" s="117">
        <f>LN(L855)</f>
        <v>7.1685798972640349</v>
      </c>
      <c r="N855" s="240">
        <v>92</v>
      </c>
      <c r="O855" s="123">
        <v>84</v>
      </c>
      <c r="P855" s="411">
        <f>LN(O855)</f>
        <v>4.4308167988433134</v>
      </c>
      <c r="Q855" s="412">
        <f>O855/L855</f>
        <v>6.4714946070878271E-2</v>
      </c>
      <c r="R855" s="262">
        <v>30.1</v>
      </c>
      <c r="S855" s="263">
        <v>0.71299999999999997</v>
      </c>
      <c r="T855" s="262">
        <v>121</v>
      </c>
      <c r="U855" s="261">
        <v>8.9</v>
      </c>
      <c r="V855" s="261">
        <v>12</v>
      </c>
      <c r="W855" s="261">
        <f>U855*V855</f>
        <v>106.80000000000001</v>
      </c>
      <c r="Y855" s="41"/>
    </row>
    <row r="856" spans="1:25" s="256" customFormat="1" x14ac:dyDescent="0.25">
      <c r="A856" s="137"/>
      <c r="B856" s="72">
        <v>2020</v>
      </c>
      <c r="C856" s="66" t="s">
        <v>37</v>
      </c>
      <c r="D856" s="66">
        <v>5</v>
      </c>
      <c r="E856" s="255" t="s">
        <v>179</v>
      </c>
      <c r="F856" s="22" t="s">
        <v>72</v>
      </c>
      <c r="G856" s="256">
        <v>18.5</v>
      </c>
      <c r="H856" s="256">
        <v>18.5</v>
      </c>
      <c r="I856" s="256" t="s">
        <v>58</v>
      </c>
      <c r="J856" s="125" t="s">
        <v>90</v>
      </c>
      <c r="K856" s="213">
        <v>3776</v>
      </c>
      <c r="L856" s="226">
        <v>2239</v>
      </c>
      <c r="M856" s="30">
        <f>LN(L856)</f>
        <v>7.7137846165987547</v>
      </c>
      <c r="N856" s="213">
        <v>136</v>
      </c>
      <c r="O856" s="31">
        <v>44</v>
      </c>
      <c r="P856" s="411">
        <f>LN(O856)</f>
        <v>3.784189633918261</v>
      </c>
      <c r="Q856" s="412">
        <f>O856/L856</f>
        <v>1.9651630192050022E-2</v>
      </c>
      <c r="R856" s="257">
        <v>30.8</v>
      </c>
      <c r="S856" s="258">
        <v>0.749</v>
      </c>
      <c r="T856" s="257">
        <v>182</v>
      </c>
      <c r="U856" s="256">
        <v>8.1999999999999993</v>
      </c>
      <c r="V856" s="256">
        <v>12</v>
      </c>
      <c r="W856" s="256">
        <f>U856*V856</f>
        <v>98.399999999999991</v>
      </c>
      <c r="Y856" s="38"/>
    </row>
    <row r="857" spans="1:25" s="256" customFormat="1" x14ac:dyDescent="0.25">
      <c r="A857" s="137"/>
      <c r="B857" s="72">
        <v>2020</v>
      </c>
      <c r="C857" s="66" t="s">
        <v>39</v>
      </c>
      <c r="D857" s="66">
        <v>6</v>
      </c>
      <c r="E857" s="255" t="s">
        <v>179</v>
      </c>
      <c r="F857" s="22" t="s">
        <v>72</v>
      </c>
      <c r="G857" s="256">
        <v>18.5</v>
      </c>
      <c r="H857" s="256">
        <v>18.5</v>
      </c>
      <c r="I857" s="256" t="s">
        <v>58</v>
      </c>
      <c r="J857" s="125" t="s">
        <v>90</v>
      </c>
      <c r="K857" s="240"/>
      <c r="L857" s="226"/>
      <c r="M857" s="30"/>
      <c r="N857" s="74"/>
      <c r="O857" s="31"/>
      <c r="P857" s="411"/>
      <c r="Q857" s="412"/>
      <c r="R857" s="257">
        <v>31.6</v>
      </c>
      <c r="S857" s="258">
        <v>0.755</v>
      </c>
      <c r="T857" s="257">
        <v>151</v>
      </c>
      <c r="U857" s="256">
        <v>8.6</v>
      </c>
      <c r="V857" s="256">
        <v>12</v>
      </c>
      <c r="W857" s="256">
        <f>U857*V857</f>
        <v>103.19999999999999</v>
      </c>
      <c r="Y857" s="38"/>
    </row>
    <row r="858" spans="1:25" s="228" customFormat="1" x14ac:dyDescent="0.25">
      <c r="A858" s="137">
        <v>49</v>
      </c>
      <c r="B858" s="38">
        <v>2020</v>
      </c>
      <c r="C858" s="42" t="s">
        <v>32</v>
      </c>
      <c r="D858" s="42">
        <v>3</v>
      </c>
      <c r="E858" s="227" t="s">
        <v>146</v>
      </c>
      <c r="F858" s="22" t="s">
        <v>72</v>
      </c>
      <c r="G858" s="228">
        <v>13.44</v>
      </c>
      <c r="H858" s="228">
        <v>13.44</v>
      </c>
      <c r="I858" s="22" t="s">
        <v>58</v>
      </c>
      <c r="J858" s="125" t="s">
        <v>90</v>
      </c>
      <c r="K858" s="240">
        <v>139</v>
      </c>
      <c r="L858" s="226">
        <v>139</v>
      </c>
      <c r="M858" s="30">
        <f>LN(L858)</f>
        <v>4.9344739331306915</v>
      </c>
      <c r="N858" s="240">
        <v>2</v>
      </c>
      <c r="O858" s="31">
        <v>2</v>
      </c>
      <c r="P858" s="411">
        <f>LN(O858)</f>
        <v>0.69314718055994529</v>
      </c>
      <c r="Q858" s="412">
        <f>O858/L858</f>
        <v>1.4388489208633094E-2</v>
      </c>
      <c r="R858" s="84">
        <v>31.9</v>
      </c>
      <c r="S858" s="83">
        <v>0.66</v>
      </c>
      <c r="T858" s="84">
        <v>96.5</v>
      </c>
      <c r="U858" s="228">
        <v>7.3</v>
      </c>
      <c r="V858" s="228">
        <v>12</v>
      </c>
      <c r="W858" s="126">
        <f>U858*V858</f>
        <v>87.6</v>
      </c>
      <c r="Y858" s="38"/>
    </row>
    <row r="859" spans="1:25" s="228" customFormat="1" x14ac:dyDescent="0.25">
      <c r="A859" s="137"/>
      <c r="B859" s="72">
        <v>2020</v>
      </c>
      <c r="C859" s="66" t="s">
        <v>35</v>
      </c>
      <c r="D859" s="66">
        <v>4</v>
      </c>
      <c r="E859" s="227" t="s">
        <v>146</v>
      </c>
      <c r="F859" s="22" t="s">
        <v>72</v>
      </c>
      <c r="G859" s="228">
        <v>13.44</v>
      </c>
      <c r="H859" s="228">
        <v>13.44</v>
      </c>
      <c r="I859" s="22" t="s">
        <v>58</v>
      </c>
      <c r="J859" s="125" t="s">
        <v>90</v>
      </c>
      <c r="K859" s="240">
        <v>1111</v>
      </c>
      <c r="L859" s="226">
        <v>972</v>
      </c>
      <c r="M859" s="30">
        <f>LN(L859)</f>
        <v>6.879355804460439</v>
      </c>
      <c r="N859" s="240">
        <v>6</v>
      </c>
      <c r="O859" s="16">
        <v>4</v>
      </c>
      <c r="P859" s="411">
        <f>LN(O859)</f>
        <v>1.3862943611198906</v>
      </c>
      <c r="Q859" s="412">
        <f>O859/L859</f>
        <v>4.11522633744856E-3</v>
      </c>
      <c r="R859" s="84">
        <v>33.299999999999997</v>
      </c>
      <c r="S859" s="83">
        <v>0.64</v>
      </c>
      <c r="T859" s="84">
        <v>101.6</v>
      </c>
      <c r="U859" s="228">
        <v>8.6</v>
      </c>
      <c r="V859" s="228">
        <v>12</v>
      </c>
      <c r="W859" s="126"/>
      <c r="Y859" s="38"/>
    </row>
    <row r="860" spans="1:25" s="228" customFormat="1" x14ac:dyDescent="0.25">
      <c r="A860" s="137"/>
      <c r="B860" s="72">
        <v>2020</v>
      </c>
      <c r="C860" s="66" t="s">
        <v>37</v>
      </c>
      <c r="D860" s="66">
        <v>5</v>
      </c>
      <c r="E860" s="227" t="s">
        <v>146</v>
      </c>
      <c r="F860" s="22" t="s">
        <v>72</v>
      </c>
      <c r="G860" s="228">
        <v>13.44</v>
      </c>
      <c r="H860" s="228">
        <v>13.44</v>
      </c>
      <c r="I860" s="22" t="s">
        <v>58</v>
      </c>
      <c r="J860" s="125" t="s">
        <v>90</v>
      </c>
      <c r="K860" s="213">
        <v>1144</v>
      </c>
      <c r="L860" s="226">
        <v>33</v>
      </c>
      <c r="M860" s="30">
        <f>LN(L860)</f>
        <v>3.4965075614664802</v>
      </c>
      <c r="N860" s="213">
        <v>6</v>
      </c>
      <c r="O860" s="31">
        <v>0</v>
      </c>
      <c r="P860" s="411"/>
      <c r="Q860" s="412">
        <f>O860/L860</f>
        <v>0</v>
      </c>
      <c r="R860" s="84">
        <v>33.4</v>
      </c>
      <c r="S860" s="83">
        <v>0.68</v>
      </c>
      <c r="T860" s="84">
        <v>132.1</v>
      </c>
      <c r="U860" s="228">
        <v>7.2</v>
      </c>
      <c r="V860" s="228">
        <v>12</v>
      </c>
      <c r="W860" s="126"/>
      <c r="Y860" s="38"/>
    </row>
    <row r="861" spans="1:25" s="228" customFormat="1" x14ac:dyDescent="0.25">
      <c r="A861" s="137"/>
      <c r="B861" s="72">
        <v>2020</v>
      </c>
      <c r="C861" s="66" t="s">
        <v>39</v>
      </c>
      <c r="D861" s="66">
        <v>6</v>
      </c>
      <c r="E861" s="227" t="s">
        <v>146</v>
      </c>
      <c r="F861" s="22" t="s">
        <v>72</v>
      </c>
      <c r="G861" s="228">
        <v>13.44</v>
      </c>
      <c r="H861" s="228">
        <v>13.44</v>
      </c>
      <c r="I861" s="22" t="s">
        <v>58</v>
      </c>
      <c r="J861" s="125" t="s">
        <v>90</v>
      </c>
      <c r="K861" s="240"/>
      <c r="L861" s="226"/>
      <c r="M861" s="30"/>
      <c r="N861" s="74"/>
      <c r="O861" s="31"/>
      <c r="P861" s="411"/>
      <c r="Q861" s="412"/>
      <c r="R861" s="84">
        <v>32.1</v>
      </c>
      <c r="S861" s="83">
        <v>0.76</v>
      </c>
      <c r="T861" s="84">
        <v>162.6</v>
      </c>
      <c r="U861" s="228">
        <v>5.4</v>
      </c>
      <c r="V861" s="228">
        <v>12</v>
      </c>
      <c r="W861" s="126"/>
      <c r="Y861" s="38"/>
    </row>
    <row r="862" spans="1:25" s="264" customFormat="1" x14ac:dyDescent="0.25">
      <c r="A862" s="271"/>
      <c r="B862" s="264">
        <v>2020</v>
      </c>
      <c r="C862" s="265" t="s">
        <v>32</v>
      </c>
      <c r="D862" s="265">
        <v>3</v>
      </c>
      <c r="E862" s="264" t="s">
        <v>211</v>
      </c>
      <c r="F862" s="265" t="s">
        <v>107</v>
      </c>
      <c r="G862" s="264">
        <v>-34.799999999999997</v>
      </c>
      <c r="H862" s="264">
        <v>34.799999999999997</v>
      </c>
      <c r="K862" s="264">
        <v>320</v>
      </c>
      <c r="M862" s="409"/>
      <c r="N862" s="410"/>
      <c r="O862" s="410"/>
      <c r="P862" s="422"/>
      <c r="Q862" s="423"/>
      <c r="R862" s="268"/>
      <c r="S862" s="267"/>
      <c r="T862" s="268"/>
    </row>
    <row r="863" spans="1:25" s="264" customFormat="1" x14ac:dyDescent="0.25">
      <c r="A863" s="271"/>
      <c r="B863" s="264">
        <v>2020</v>
      </c>
      <c r="C863" s="265" t="s">
        <v>35</v>
      </c>
      <c r="D863" s="265">
        <v>4</v>
      </c>
      <c r="E863" s="264" t="s">
        <v>211</v>
      </c>
      <c r="F863" s="265" t="s">
        <v>107</v>
      </c>
      <c r="G863" s="264">
        <v>-34.799999999999997</v>
      </c>
      <c r="H863" s="264">
        <v>34.799999999999997</v>
      </c>
      <c r="M863" s="409"/>
      <c r="N863" s="410"/>
      <c r="O863" s="410"/>
      <c r="P863" s="422"/>
      <c r="Q863" s="423"/>
      <c r="R863" s="268"/>
      <c r="S863" s="267"/>
      <c r="T863" s="268"/>
    </row>
    <row r="864" spans="1:25" s="264" customFormat="1" x14ac:dyDescent="0.25">
      <c r="A864" s="271"/>
      <c r="B864" s="264">
        <v>2020</v>
      </c>
      <c r="C864" s="265" t="s">
        <v>37</v>
      </c>
      <c r="D864" s="265">
        <v>5</v>
      </c>
      <c r="E864" s="264" t="s">
        <v>211</v>
      </c>
      <c r="F864" s="265" t="s">
        <v>107</v>
      </c>
      <c r="G864" s="264">
        <v>-34.799999999999997</v>
      </c>
      <c r="H864" s="264">
        <v>34.799999999999997</v>
      </c>
      <c r="M864" s="409"/>
      <c r="N864" s="410"/>
      <c r="O864" s="410"/>
      <c r="P864" s="422"/>
      <c r="Q864" s="423"/>
      <c r="R864" s="268"/>
      <c r="S864" s="267"/>
      <c r="T864" s="268"/>
    </row>
    <row r="865" spans="1:25" s="264" customFormat="1" x14ac:dyDescent="0.25">
      <c r="A865" s="271"/>
      <c r="B865" s="264">
        <v>2020</v>
      </c>
      <c r="C865" s="265" t="s">
        <v>39</v>
      </c>
      <c r="D865" s="265">
        <v>6</v>
      </c>
      <c r="E865" s="264" t="s">
        <v>211</v>
      </c>
      <c r="F865" s="265" t="s">
        <v>107</v>
      </c>
      <c r="G865" s="264">
        <v>-34.799999999999997</v>
      </c>
      <c r="H865" s="264">
        <v>34.799999999999997</v>
      </c>
      <c r="M865" s="409"/>
      <c r="N865" s="410"/>
      <c r="O865" s="410"/>
      <c r="P865" s="422"/>
      <c r="Q865" s="423"/>
      <c r="R865" s="268"/>
      <c r="S865" s="267"/>
      <c r="T865" s="268"/>
    </row>
    <row r="866" spans="1:25" s="280" customFormat="1" x14ac:dyDescent="0.25">
      <c r="A866" s="279"/>
      <c r="C866" s="281"/>
      <c r="D866" s="281"/>
      <c r="F866" s="42" t="s">
        <v>72</v>
      </c>
      <c r="M866" s="43"/>
      <c r="N866" s="282"/>
      <c r="O866" s="282"/>
      <c r="P866" s="424"/>
      <c r="Q866" s="425"/>
      <c r="R866" s="282"/>
      <c r="S866" s="283"/>
      <c r="T866" s="282"/>
    </row>
    <row r="867" spans="1:25" s="113" customFormat="1" x14ac:dyDescent="0.25">
      <c r="A867" s="111"/>
      <c r="C867" s="112"/>
      <c r="D867" s="112"/>
      <c r="F867" s="22" t="s">
        <v>72</v>
      </c>
      <c r="K867" s="36"/>
      <c r="L867" s="38"/>
      <c r="M867" s="30"/>
      <c r="N867" s="74"/>
      <c r="O867" s="173"/>
      <c r="P867" s="411"/>
      <c r="Q867" s="412"/>
      <c r="R867" s="114"/>
      <c r="S867" s="115"/>
      <c r="T867" s="114"/>
    </row>
    <row r="868" spans="1:25" x14ac:dyDescent="0.25">
      <c r="B868" s="40"/>
      <c r="E868" s="12" t="s">
        <v>214</v>
      </c>
      <c r="F868" s="22" t="s">
        <v>72</v>
      </c>
      <c r="M868" s="30"/>
      <c r="N868" s="74"/>
      <c r="O868" s="31"/>
      <c r="P868" s="411"/>
      <c r="Q868" s="412"/>
      <c r="W868" s="126"/>
    </row>
    <row r="869" spans="1:25" s="40" customFormat="1" x14ac:dyDescent="0.25">
      <c r="A869" s="11">
        <v>50</v>
      </c>
      <c r="B869" s="40">
        <v>2020</v>
      </c>
      <c r="C869" s="85" t="s">
        <v>22</v>
      </c>
      <c r="D869" s="85">
        <v>1</v>
      </c>
      <c r="E869" s="48" t="s">
        <v>215</v>
      </c>
      <c r="F869" s="22" t="s">
        <v>72</v>
      </c>
      <c r="G869" s="48">
        <v>45.47</v>
      </c>
      <c r="H869" s="48">
        <v>45.47</v>
      </c>
      <c r="I869" s="184" t="s">
        <v>200</v>
      </c>
      <c r="J869" s="167" t="s">
        <v>205</v>
      </c>
      <c r="K869" s="36">
        <v>2</v>
      </c>
      <c r="L869" s="79">
        <v>2</v>
      </c>
      <c r="M869" s="30">
        <f t="shared" ref="M869:M932" si="64">LN(L869)</f>
        <v>0.69314718055994529</v>
      </c>
      <c r="N869" s="74">
        <v>0</v>
      </c>
      <c r="O869" s="31">
        <v>0</v>
      </c>
      <c r="P869" s="411"/>
      <c r="Q869" s="412">
        <f t="shared" ref="Q869:Q932" si="65">O869/L869</f>
        <v>0</v>
      </c>
      <c r="R869" s="88">
        <v>5.9</v>
      </c>
      <c r="S869" s="89">
        <v>0.86</v>
      </c>
      <c r="T869" s="90">
        <v>58.7</v>
      </c>
      <c r="U869" s="35">
        <v>1.9</v>
      </c>
      <c r="V869" s="35">
        <v>1</v>
      </c>
      <c r="W869" s="126">
        <f t="shared" ref="W869:W1060" si="66">U869*V869</f>
        <v>1.9</v>
      </c>
      <c r="Y869" s="38"/>
    </row>
    <row r="870" spans="1:25" s="40" customFormat="1" x14ac:dyDescent="0.25">
      <c r="A870" s="19"/>
      <c r="B870" s="40">
        <v>2020</v>
      </c>
      <c r="C870" s="85" t="s">
        <v>28</v>
      </c>
      <c r="D870" s="85">
        <v>2</v>
      </c>
      <c r="E870" s="48" t="s">
        <v>215</v>
      </c>
      <c r="F870" s="22" t="s">
        <v>72</v>
      </c>
      <c r="G870" s="48">
        <v>45.47</v>
      </c>
      <c r="H870" s="48">
        <v>45.47</v>
      </c>
      <c r="I870" s="184" t="s">
        <v>200</v>
      </c>
      <c r="J870" s="167" t="s">
        <v>205</v>
      </c>
      <c r="K870" s="36">
        <v>1128</v>
      </c>
      <c r="L870" s="79">
        <v>1126</v>
      </c>
      <c r="M870" s="30">
        <f t="shared" si="64"/>
        <v>7.026426808699636</v>
      </c>
      <c r="N870" s="74">
        <v>29</v>
      </c>
      <c r="O870" s="31">
        <v>29</v>
      </c>
      <c r="P870" s="411">
        <f t="shared" ref="P870:P933" si="67">LN(O870)</f>
        <v>3.3672958299864741</v>
      </c>
      <c r="Q870" s="412">
        <f t="shared" si="65"/>
        <v>2.5754884547069271E-2</v>
      </c>
      <c r="R870" s="88">
        <v>9</v>
      </c>
      <c r="S870" s="89">
        <v>0.78</v>
      </c>
      <c r="T870" s="90">
        <v>49.2</v>
      </c>
      <c r="U870" s="35">
        <v>3.4</v>
      </c>
      <c r="V870" s="35">
        <v>2</v>
      </c>
      <c r="W870" s="126">
        <f t="shared" si="66"/>
        <v>6.8</v>
      </c>
      <c r="Y870" s="38"/>
    </row>
    <row r="871" spans="1:25" s="40" customFormat="1" x14ac:dyDescent="0.25">
      <c r="A871" s="19"/>
      <c r="B871" s="40">
        <v>2020</v>
      </c>
      <c r="C871" s="85" t="s">
        <v>32</v>
      </c>
      <c r="D871" s="85">
        <v>3</v>
      </c>
      <c r="E871" s="48" t="s">
        <v>215</v>
      </c>
      <c r="F871" s="22" t="s">
        <v>72</v>
      </c>
      <c r="G871" s="48">
        <v>45.47</v>
      </c>
      <c r="H871" s="48">
        <v>45.47</v>
      </c>
      <c r="I871" s="184" t="s">
        <v>200</v>
      </c>
      <c r="J871" s="167" t="s">
        <v>205</v>
      </c>
      <c r="K871" s="36">
        <v>105792</v>
      </c>
      <c r="L871" s="38">
        <v>104664</v>
      </c>
      <c r="M871" s="30">
        <f t="shared" si="64"/>
        <v>11.558510498190712</v>
      </c>
      <c r="N871" s="36">
        <v>12430</v>
      </c>
      <c r="O871" s="31">
        <v>12401</v>
      </c>
      <c r="P871" s="411">
        <f t="shared" si="67"/>
        <v>9.4255323935027722</v>
      </c>
      <c r="Q871" s="412">
        <f t="shared" si="65"/>
        <v>0.11848391041809983</v>
      </c>
      <c r="R871" s="88">
        <v>14.3</v>
      </c>
      <c r="S871" s="89">
        <v>0.71</v>
      </c>
      <c r="T871" s="90">
        <v>65</v>
      </c>
      <c r="U871" s="35">
        <v>4.9000000000000004</v>
      </c>
      <c r="V871" s="35">
        <v>3</v>
      </c>
      <c r="W871" s="126">
        <f t="shared" si="66"/>
        <v>14.700000000000001</v>
      </c>
      <c r="Y871" s="38"/>
    </row>
    <row r="872" spans="1:25" s="19" customFormat="1" x14ac:dyDescent="0.25">
      <c r="B872" s="19">
        <v>2020</v>
      </c>
      <c r="C872" s="122" t="s">
        <v>35</v>
      </c>
      <c r="D872" s="122">
        <v>4</v>
      </c>
      <c r="E872" s="10" t="s">
        <v>215</v>
      </c>
      <c r="F872" s="22" t="s">
        <v>72</v>
      </c>
      <c r="G872" s="10">
        <v>45.47</v>
      </c>
      <c r="H872" s="10">
        <v>45.47</v>
      </c>
      <c r="I872" s="184" t="s">
        <v>200</v>
      </c>
      <c r="J872" s="167" t="s">
        <v>205</v>
      </c>
      <c r="K872" s="11">
        <v>205463</v>
      </c>
      <c r="L872" s="14">
        <v>99671</v>
      </c>
      <c r="M872" s="117">
        <f t="shared" si="64"/>
        <v>11.509630041020431</v>
      </c>
      <c r="N872" s="334">
        <v>27967</v>
      </c>
      <c r="O872" s="123">
        <v>15537</v>
      </c>
      <c r="P872" s="411">
        <f t="shared" si="67"/>
        <v>9.6509795550920003</v>
      </c>
      <c r="Q872" s="412">
        <f t="shared" si="65"/>
        <v>0.15588285459160639</v>
      </c>
      <c r="R872" s="88">
        <v>17.399999999999999</v>
      </c>
      <c r="S872" s="89">
        <v>0.75</v>
      </c>
      <c r="T872" s="90">
        <v>75.5</v>
      </c>
      <c r="U872" s="35">
        <v>5.9</v>
      </c>
      <c r="V872" s="35">
        <v>5</v>
      </c>
      <c r="W872" s="130">
        <f t="shared" si="66"/>
        <v>29.5</v>
      </c>
      <c r="Y872" s="41"/>
    </row>
    <row r="873" spans="1:25" s="40" customFormat="1" x14ac:dyDescent="0.25">
      <c r="A873" s="19"/>
      <c r="B873" s="40">
        <v>2020</v>
      </c>
      <c r="C873" s="85" t="s">
        <v>37</v>
      </c>
      <c r="D873" s="85">
        <v>5</v>
      </c>
      <c r="E873" s="48" t="s">
        <v>215</v>
      </c>
      <c r="F873" s="22" t="s">
        <v>72</v>
      </c>
      <c r="G873" s="48">
        <v>45.47</v>
      </c>
      <c r="H873" s="48">
        <v>45.47</v>
      </c>
      <c r="I873" s="184" t="s">
        <v>200</v>
      </c>
      <c r="J873" s="167" t="s">
        <v>205</v>
      </c>
      <c r="K873" s="36">
        <v>232664</v>
      </c>
      <c r="L873" s="42">
        <v>27201</v>
      </c>
      <c r="M873" s="117">
        <f t="shared" si="64"/>
        <v>10.211009016314167</v>
      </c>
      <c r="N873" s="74">
        <v>33340</v>
      </c>
      <c r="O873" s="31">
        <v>5373</v>
      </c>
      <c r="P873" s="411">
        <f t="shared" si="67"/>
        <v>8.5891416907288214</v>
      </c>
      <c r="Q873" s="412">
        <f t="shared" si="65"/>
        <v>0.19752950259181648</v>
      </c>
      <c r="R873" s="88">
        <v>22.3</v>
      </c>
      <c r="S873" s="89">
        <v>0.72</v>
      </c>
      <c r="T873" s="90">
        <v>95.5</v>
      </c>
      <c r="U873" s="35">
        <v>6.8</v>
      </c>
      <c r="V873" s="35">
        <v>7</v>
      </c>
      <c r="W873" s="126">
        <f t="shared" si="66"/>
        <v>47.6</v>
      </c>
      <c r="Y873" s="38"/>
    </row>
    <row r="874" spans="1:25" s="40" customFormat="1" x14ac:dyDescent="0.25">
      <c r="A874" s="19"/>
      <c r="B874" s="40">
        <v>2020</v>
      </c>
      <c r="C874" s="85" t="s">
        <v>39</v>
      </c>
      <c r="D874" s="85">
        <v>6</v>
      </c>
      <c r="E874" s="48" t="s">
        <v>215</v>
      </c>
      <c r="F874" s="22" t="s">
        <v>72</v>
      </c>
      <c r="G874" s="48">
        <v>45.47</v>
      </c>
      <c r="H874" s="48">
        <v>45.47</v>
      </c>
      <c r="I874" s="184" t="s">
        <v>200</v>
      </c>
      <c r="J874" s="167" t="s">
        <v>205</v>
      </c>
      <c r="K874" s="36"/>
      <c r="L874" s="42"/>
      <c r="M874" s="30"/>
      <c r="N874" s="74"/>
      <c r="O874" s="31"/>
      <c r="P874" s="411"/>
      <c r="Q874" s="412"/>
      <c r="R874" s="88">
        <v>26.2</v>
      </c>
      <c r="S874" s="89">
        <v>0.71</v>
      </c>
      <c r="T874" s="90">
        <v>66.7</v>
      </c>
      <c r="U874" s="35">
        <v>8.1</v>
      </c>
      <c r="V874" s="35">
        <v>8</v>
      </c>
      <c r="W874" s="126">
        <f t="shared" si="66"/>
        <v>64.8</v>
      </c>
      <c r="Y874" s="38"/>
    </row>
    <row r="875" spans="1:25" s="40" customFormat="1" x14ac:dyDescent="0.25">
      <c r="A875" s="19"/>
      <c r="B875" s="40">
        <v>2020</v>
      </c>
      <c r="C875" s="85" t="s">
        <v>40</v>
      </c>
      <c r="D875" s="85">
        <v>7</v>
      </c>
      <c r="E875" s="48" t="s">
        <v>215</v>
      </c>
      <c r="F875" s="22" t="s">
        <v>72</v>
      </c>
      <c r="G875" s="48">
        <v>45.47</v>
      </c>
      <c r="H875" s="48">
        <v>45.47</v>
      </c>
      <c r="I875" s="184" t="s">
        <v>200</v>
      </c>
      <c r="J875" s="167" t="s">
        <v>205</v>
      </c>
      <c r="K875" s="36"/>
      <c r="L875" s="42"/>
      <c r="M875" s="30"/>
      <c r="N875" s="74"/>
      <c r="O875" s="31"/>
      <c r="P875" s="411"/>
      <c r="Q875" s="412"/>
      <c r="R875" s="88">
        <v>29.2</v>
      </c>
      <c r="S875" s="89">
        <v>0.71</v>
      </c>
      <c r="T875" s="90"/>
      <c r="U875" s="35"/>
      <c r="V875" s="35"/>
      <c r="W875" s="126"/>
      <c r="Y875" s="38"/>
    </row>
    <row r="876" spans="1:25" s="40" customFormat="1" x14ac:dyDescent="0.25">
      <c r="A876" s="19"/>
      <c r="B876" s="40">
        <v>2020</v>
      </c>
      <c r="C876" s="85" t="s">
        <v>41</v>
      </c>
      <c r="D876" s="85">
        <v>8</v>
      </c>
      <c r="E876" s="48" t="s">
        <v>215</v>
      </c>
      <c r="F876" s="22" t="s">
        <v>72</v>
      </c>
      <c r="G876" s="48">
        <v>45.47</v>
      </c>
      <c r="H876" s="48">
        <v>45.47</v>
      </c>
      <c r="I876" s="184" t="s">
        <v>200</v>
      </c>
      <c r="J876" s="167" t="s">
        <v>205</v>
      </c>
      <c r="K876" s="36"/>
      <c r="L876" s="42"/>
      <c r="M876" s="30"/>
      <c r="N876" s="74"/>
      <c r="O876" s="31"/>
      <c r="P876" s="411"/>
      <c r="Q876" s="412"/>
      <c r="R876" s="88">
        <v>28.5</v>
      </c>
      <c r="S876" s="89">
        <v>0.72</v>
      </c>
      <c r="T876" s="90"/>
      <c r="U876" s="35"/>
      <c r="V876" s="35"/>
      <c r="W876" s="126"/>
      <c r="Y876" s="38"/>
    </row>
    <row r="877" spans="1:25" s="40" customFormat="1" x14ac:dyDescent="0.25">
      <c r="A877" s="19"/>
      <c r="B877" s="40">
        <v>2020</v>
      </c>
      <c r="C877" s="85" t="s">
        <v>42</v>
      </c>
      <c r="D877" s="85">
        <v>9</v>
      </c>
      <c r="E877" s="48" t="s">
        <v>215</v>
      </c>
      <c r="F877" s="22" t="s">
        <v>72</v>
      </c>
      <c r="G877" s="48">
        <v>45.47</v>
      </c>
      <c r="H877" s="48">
        <v>45.47</v>
      </c>
      <c r="I877" s="184" t="s">
        <v>200</v>
      </c>
      <c r="J877" s="167" t="s">
        <v>205</v>
      </c>
      <c r="K877" s="36"/>
      <c r="L877" s="42"/>
      <c r="M877" s="30"/>
      <c r="N877" s="74"/>
      <c r="O877" s="31"/>
      <c r="P877" s="411"/>
      <c r="Q877" s="412"/>
      <c r="R877" s="88">
        <v>24.4</v>
      </c>
      <c r="S877" s="89">
        <v>0.74</v>
      </c>
      <c r="T877" s="90"/>
      <c r="U877" s="35"/>
      <c r="V877" s="35"/>
      <c r="W877" s="126"/>
      <c r="Y877" s="38"/>
    </row>
    <row r="878" spans="1:25" s="40" customFormat="1" x14ac:dyDescent="0.25">
      <c r="A878" s="19"/>
      <c r="B878" s="40">
        <v>2020</v>
      </c>
      <c r="C878" s="85" t="s">
        <v>44</v>
      </c>
      <c r="D878" s="85">
        <v>10</v>
      </c>
      <c r="E878" s="48" t="s">
        <v>215</v>
      </c>
      <c r="F878" s="22" t="s">
        <v>72</v>
      </c>
      <c r="G878" s="48">
        <v>45.47</v>
      </c>
      <c r="H878" s="48">
        <v>45.47</v>
      </c>
      <c r="I878" s="184" t="s">
        <v>200</v>
      </c>
      <c r="J878" s="167" t="s">
        <v>205</v>
      </c>
      <c r="K878" s="36"/>
      <c r="L878" s="42"/>
      <c r="M878" s="30"/>
      <c r="N878" s="74"/>
      <c r="O878" s="31"/>
      <c r="P878" s="411"/>
      <c r="Q878" s="412"/>
      <c r="R878" s="88">
        <v>17.8</v>
      </c>
      <c r="S878" s="89">
        <v>0.81</v>
      </c>
      <c r="T878" s="90"/>
      <c r="U878" s="35"/>
      <c r="V878" s="35"/>
      <c r="W878" s="126"/>
      <c r="Y878" s="38"/>
    </row>
    <row r="879" spans="1:25" s="40" customFormat="1" x14ac:dyDescent="0.25">
      <c r="A879" s="19"/>
      <c r="B879" s="40">
        <v>2020</v>
      </c>
      <c r="C879" s="85" t="s">
        <v>70</v>
      </c>
      <c r="D879" s="85">
        <v>11</v>
      </c>
      <c r="E879" s="48" t="s">
        <v>215</v>
      </c>
      <c r="F879" s="22" t="s">
        <v>72</v>
      </c>
      <c r="G879" s="48">
        <v>45.47</v>
      </c>
      <c r="H879" s="48">
        <v>45.47</v>
      </c>
      <c r="I879" s="184" t="s">
        <v>200</v>
      </c>
      <c r="J879" s="167" t="s">
        <v>205</v>
      </c>
      <c r="K879" s="36"/>
      <c r="L879" s="42"/>
      <c r="M879" s="30"/>
      <c r="N879" s="74"/>
      <c r="O879" s="31"/>
      <c r="P879" s="411"/>
      <c r="Q879" s="412"/>
      <c r="R879" s="88">
        <v>10.7</v>
      </c>
      <c r="S879" s="89">
        <v>0.85</v>
      </c>
      <c r="T879" s="90"/>
      <c r="U879" s="35"/>
      <c r="V879" s="35"/>
      <c r="W879" s="126"/>
      <c r="Y879" s="38"/>
    </row>
    <row r="880" spans="1:25" s="40" customFormat="1" x14ac:dyDescent="0.25">
      <c r="A880" s="19"/>
      <c r="B880" s="40">
        <v>2020</v>
      </c>
      <c r="C880" s="85" t="s">
        <v>46</v>
      </c>
      <c r="D880" s="85">
        <v>12</v>
      </c>
      <c r="E880" s="48" t="s">
        <v>215</v>
      </c>
      <c r="F880" s="22" t="s">
        <v>72</v>
      </c>
      <c r="G880" s="48">
        <v>45.47</v>
      </c>
      <c r="H880" s="48">
        <v>45.47</v>
      </c>
      <c r="I880" s="184" t="s">
        <v>200</v>
      </c>
      <c r="J880" s="167" t="s">
        <v>205</v>
      </c>
      <c r="K880" s="36"/>
      <c r="L880" s="42"/>
      <c r="M880" s="30"/>
      <c r="N880" s="74"/>
      <c r="O880" s="31"/>
      <c r="P880" s="411"/>
      <c r="Q880" s="412"/>
      <c r="R880" s="88">
        <v>6.4</v>
      </c>
      <c r="S880" s="89">
        <v>0.86</v>
      </c>
      <c r="T880" s="90"/>
      <c r="U880" s="35"/>
      <c r="V880" s="35"/>
      <c r="W880" s="126"/>
      <c r="Y880" s="38"/>
    </row>
    <row r="881" spans="1:25" x14ac:dyDescent="0.25">
      <c r="B881" s="40"/>
      <c r="F881" s="22" t="s">
        <v>72</v>
      </c>
      <c r="M881" s="30"/>
      <c r="N881" s="74"/>
      <c r="O881" s="31"/>
      <c r="P881" s="411"/>
      <c r="Q881" s="412"/>
      <c r="W881" s="126"/>
    </row>
    <row r="882" spans="1:25" s="103" customFormat="1" x14ac:dyDescent="0.25">
      <c r="A882" s="96">
        <v>51</v>
      </c>
      <c r="B882" s="103">
        <v>2020</v>
      </c>
      <c r="C882" s="97" t="s">
        <v>22</v>
      </c>
      <c r="D882" s="97">
        <v>1</v>
      </c>
      <c r="E882" s="103" t="s">
        <v>216</v>
      </c>
      <c r="F882" s="22" t="s">
        <v>72</v>
      </c>
      <c r="G882" s="103">
        <v>49.1</v>
      </c>
      <c r="H882" s="103">
        <v>49.1</v>
      </c>
      <c r="I882" s="103" t="s">
        <v>48</v>
      </c>
      <c r="J882" s="58" t="s">
        <v>112</v>
      </c>
      <c r="K882" s="36"/>
      <c r="L882" s="38"/>
      <c r="M882" s="30"/>
      <c r="N882" s="74"/>
      <c r="O882" s="99"/>
      <c r="P882" s="411"/>
      <c r="Q882" s="412"/>
      <c r="R882" s="100">
        <v>7.2</v>
      </c>
      <c r="S882" s="108">
        <v>0.89</v>
      </c>
      <c r="T882" s="107">
        <v>53.7</v>
      </c>
      <c r="U882" s="102">
        <v>2</v>
      </c>
      <c r="V882" s="102">
        <v>1</v>
      </c>
      <c r="W882" s="103">
        <f t="shared" si="66"/>
        <v>2</v>
      </c>
    </row>
    <row r="883" spans="1:25" s="40" customFormat="1" x14ac:dyDescent="0.25">
      <c r="A883" s="19"/>
      <c r="B883" s="40">
        <v>2020</v>
      </c>
      <c r="C883" s="85" t="s">
        <v>28</v>
      </c>
      <c r="D883" s="85">
        <v>2</v>
      </c>
      <c r="E883" s="40" t="s">
        <v>216</v>
      </c>
      <c r="F883" s="22" t="s">
        <v>72</v>
      </c>
      <c r="G883" s="40">
        <v>49.1</v>
      </c>
      <c r="H883" s="40">
        <v>49.1</v>
      </c>
      <c r="I883" s="103" t="s">
        <v>48</v>
      </c>
      <c r="J883" s="58" t="s">
        <v>112</v>
      </c>
      <c r="K883" s="36">
        <v>100</v>
      </c>
      <c r="L883" s="38">
        <v>100</v>
      </c>
      <c r="M883" s="30">
        <f t="shared" si="64"/>
        <v>4.6051701859880918</v>
      </c>
      <c r="N883" s="74">
        <v>2</v>
      </c>
      <c r="O883" s="31">
        <v>2</v>
      </c>
      <c r="P883" s="411">
        <f t="shared" si="67"/>
        <v>0.69314718055994529</v>
      </c>
      <c r="Q883" s="412">
        <f t="shared" si="65"/>
        <v>0.02</v>
      </c>
      <c r="R883" s="88">
        <v>8.3000000000000007</v>
      </c>
      <c r="S883" s="83">
        <v>0.84</v>
      </c>
      <c r="T883" s="84">
        <v>43.7</v>
      </c>
      <c r="U883" s="35">
        <v>2.8</v>
      </c>
      <c r="V883" s="35">
        <v>2</v>
      </c>
      <c r="W883" s="126">
        <f t="shared" si="66"/>
        <v>5.6</v>
      </c>
      <c r="Y883" s="38"/>
    </row>
    <row r="884" spans="1:25" s="40" customFormat="1" x14ac:dyDescent="0.25">
      <c r="A884" s="19"/>
      <c r="B884" s="40">
        <v>2020</v>
      </c>
      <c r="C884" s="85" t="s">
        <v>32</v>
      </c>
      <c r="D884" s="85">
        <v>3</v>
      </c>
      <c r="E884" s="40" t="s">
        <v>216</v>
      </c>
      <c r="F884" s="22" t="s">
        <v>72</v>
      </c>
      <c r="G884" s="40">
        <v>49.1</v>
      </c>
      <c r="H884" s="40">
        <v>49.1</v>
      </c>
      <c r="I884" s="103" t="s">
        <v>48</v>
      </c>
      <c r="J884" s="58" t="s">
        <v>112</v>
      </c>
      <c r="K884" s="36">
        <v>51477</v>
      </c>
      <c r="L884" s="38">
        <v>51377</v>
      </c>
      <c r="M884" s="30">
        <f t="shared" si="64"/>
        <v>10.846945880481194</v>
      </c>
      <c r="N884" s="36">
        <v>3514</v>
      </c>
      <c r="O884" s="31">
        <v>3512</v>
      </c>
      <c r="P884" s="411">
        <f t="shared" si="67"/>
        <v>8.1639409547550077</v>
      </c>
      <c r="Q884" s="412">
        <f t="shared" si="65"/>
        <v>6.8357436206862993E-2</v>
      </c>
      <c r="R884" s="88">
        <v>12.2</v>
      </c>
      <c r="S884" s="83">
        <v>0.75</v>
      </c>
      <c r="T884" s="84">
        <v>48.5</v>
      </c>
      <c r="U884" s="35">
        <v>4.2</v>
      </c>
      <c r="V884" s="35">
        <v>3</v>
      </c>
      <c r="W884" s="126">
        <f t="shared" si="66"/>
        <v>12.600000000000001</v>
      </c>
      <c r="Y884" s="38"/>
    </row>
    <row r="885" spans="1:25" s="19" customFormat="1" x14ac:dyDescent="0.25">
      <c r="B885" s="19">
        <v>2020</v>
      </c>
      <c r="C885" s="122" t="s">
        <v>35</v>
      </c>
      <c r="D885" s="122">
        <v>4</v>
      </c>
      <c r="E885" s="19" t="s">
        <v>216</v>
      </c>
      <c r="F885" s="22" t="s">
        <v>72</v>
      </c>
      <c r="G885" s="19">
        <v>49.1</v>
      </c>
      <c r="H885" s="19">
        <v>49.1</v>
      </c>
      <c r="I885" s="103" t="s">
        <v>48</v>
      </c>
      <c r="J885" s="58" t="s">
        <v>112</v>
      </c>
      <c r="K885" s="11">
        <v>128121</v>
      </c>
      <c r="L885" s="41">
        <v>76644</v>
      </c>
      <c r="M885" s="117">
        <f t="shared" si="64"/>
        <v>11.246926603349589</v>
      </c>
      <c r="N885" s="334">
        <v>24342</v>
      </c>
      <c r="O885" s="123">
        <v>20828</v>
      </c>
      <c r="P885" s="411">
        <f t="shared" si="67"/>
        <v>9.9440535142827891</v>
      </c>
      <c r="Q885" s="412">
        <f t="shared" si="65"/>
        <v>0.27174990866864984</v>
      </c>
      <c r="R885" s="88">
        <v>15.6</v>
      </c>
      <c r="S885" s="277">
        <v>0.69</v>
      </c>
      <c r="T885" s="278">
        <v>53</v>
      </c>
      <c r="U885" s="35">
        <v>5.5</v>
      </c>
      <c r="V885" s="35">
        <v>4</v>
      </c>
      <c r="W885" s="130">
        <f t="shared" si="66"/>
        <v>22</v>
      </c>
      <c r="Y885" s="41"/>
    </row>
    <row r="886" spans="1:25" s="40" customFormat="1" x14ac:dyDescent="0.35">
      <c r="A886" s="19"/>
      <c r="B886" s="40">
        <v>2020</v>
      </c>
      <c r="C886" s="85" t="s">
        <v>37</v>
      </c>
      <c r="D886" s="85">
        <v>5</v>
      </c>
      <c r="E886" s="40" t="s">
        <v>216</v>
      </c>
      <c r="F886" s="22" t="s">
        <v>72</v>
      </c>
      <c r="G886" s="40">
        <v>49.1</v>
      </c>
      <c r="H886" s="40">
        <v>49.1</v>
      </c>
      <c r="I886" s="103" t="s">
        <v>48</v>
      </c>
      <c r="J886" s="58" t="s">
        <v>112</v>
      </c>
      <c r="K886" s="430">
        <v>148436</v>
      </c>
      <c r="L886" s="38">
        <v>20315</v>
      </c>
      <c r="M886" s="117">
        <f t="shared" si="64"/>
        <v>9.9191148084218277</v>
      </c>
      <c r="N886" s="74">
        <v>28717</v>
      </c>
      <c r="O886" s="31">
        <v>4375</v>
      </c>
      <c r="P886" s="411">
        <f t="shared" si="67"/>
        <v>8.3836617987917155</v>
      </c>
      <c r="Q886" s="412">
        <f t="shared" si="65"/>
        <v>0.21535810977110509</v>
      </c>
      <c r="R886" s="88">
        <v>19.600000000000001</v>
      </c>
      <c r="S886" s="83">
        <v>0.69</v>
      </c>
      <c r="T886" s="84">
        <v>65</v>
      </c>
      <c r="U886" s="35">
        <v>6.3</v>
      </c>
      <c r="V886" s="35">
        <v>6</v>
      </c>
      <c r="W886" s="126">
        <f t="shared" si="66"/>
        <v>37.799999999999997</v>
      </c>
      <c r="Y886" s="38"/>
    </row>
    <row r="887" spans="1:25" s="40" customFormat="1" x14ac:dyDescent="0.25">
      <c r="A887" s="19"/>
      <c r="B887" s="40">
        <v>2020</v>
      </c>
      <c r="C887" s="85" t="s">
        <v>39</v>
      </c>
      <c r="D887" s="85">
        <v>6</v>
      </c>
      <c r="E887" s="40" t="s">
        <v>216</v>
      </c>
      <c r="F887" s="22" t="s">
        <v>72</v>
      </c>
      <c r="G887" s="40">
        <v>49.1</v>
      </c>
      <c r="H887" s="40">
        <v>49.1</v>
      </c>
      <c r="I887" s="103" t="s">
        <v>48</v>
      </c>
      <c r="J887" s="58" t="s">
        <v>112</v>
      </c>
      <c r="K887" s="36"/>
      <c r="L887" s="38"/>
      <c r="M887" s="30"/>
      <c r="N887" s="74"/>
      <c r="O887" s="31"/>
      <c r="P887" s="411"/>
      <c r="Q887" s="412"/>
      <c r="R887" s="88">
        <v>22.7</v>
      </c>
      <c r="S887" s="83">
        <v>0.69</v>
      </c>
      <c r="T887" s="84">
        <v>54.6</v>
      </c>
      <c r="U887" s="35">
        <v>6.7</v>
      </c>
      <c r="V887" s="35">
        <v>7</v>
      </c>
      <c r="W887" s="126">
        <f t="shared" si="66"/>
        <v>46.9</v>
      </c>
      <c r="Y887" s="38"/>
    </row>
    <row r="888" spans="1:25" s="40" customFormat="1" x14ac:dyDescent="0.25">
      <c r="A888" s="19"/>
      <c r="B888" s="40">
        <v>2020</v>
      </c>
      <c r="C888" s="85" t="s">
        <v>40</v>
      </c>
      <c r="D888" s="85">
        <v>7</v>
      </c>
      <c r="E888" s="40" t="s">
        <v>216</v>
      </c>
      <c r="F888" s="22" t="s">
        <v>72</v>
      </c>
      <c r="G888" s="40">
        <v>49.1</v>
      </c>
      <c r="H888" s="40">
        <v>49.1</v>
      </c>
      <c r="I888" s="103" t="s">
        <v>48</v>
      </c>
      <c r="J888" s="58" t="s">
        <v>112</v>
      </c>
      <c r="K888" s="36"/>
      <c r="L888" s="38"/>
      <c r="M888" s="30"/>
      <c r="N888" s="74"/>
      <c r="O888" s="31"/>
      <c r="P888" s="411"/>
      <c r="Q888" s="412"/>
      <c r="R888" s="88">
        <v>25.2</v>
      </c>
      <c r="S888" s="83">
        <v>0.7</v>
      </c>
      <c r="T888" s="84"/>
      <c r="U888" s="35">
        <v>6.8</v>
      </c>
      <c r="V888" s="35">
        <v>7</v>
      </c>
      <c r="W888" s="126">
        <f t="shared" si="66"/>
        <v>47.6</v>
      </c>
      <c r="Y888" s="38"/>
    </row>
    <row r="889" spans="1:25" s="40" customFormat="1" x14ac:dyDescent="0.25">
      <c r="A889" s="19"/>
      <c r="B889" s="40">
        <v>2020</v>
      </c>
      <c r="C889" s="85" t="s">
        <v>41</v>
      </c>
      <c r="D889" s="85">
        <v>8</v>
      </c>
      <c r="E889" s="40" t="s">
        <v>216</v>
      </c>
      <c r="F889" s="22" t="s">
        <v>72</v>
      </c>
      <c r="G889" s="40">
        <v>49.1</v>
      </c>
      <c r="H889" s="40">
        <v>49.1</v>
      </c>
      <c r="I889" s="103" t="s">
        <v>48</v>
      </c>
      <c r="J889" s="58" t="s">
        <v>112</v>
      </c>
      <c r="K889" s="36"/>
      <c r="L889" s="38"/>
      <c r="M889" s="30"/>
      <c r="N889" s="74"/>
      <c r="O889" s="31"/>
      <c r="P889" s="411"/>
      <c r="Q889" s="412"/>
      <c r="R889" s="88">
        <v>25</v>
      </c>
      <c r="S889" s="83">
        <v>0.72</v>
      </c>
      <c r="T889" s="84"/>
      <c r="U889" s="35">
        <v>6.8</v>
      </c>
      <c r="V889" s="35">
        <v>6</v>
      </c>
      <c r="W889" s="126">
        <f t="shared" si="66"/>
        <v>40.799999999999997</v>
      </c>
      <c r="Y889" s="38"/>
    </row>
    <row r="890" spans="1:25" s="40" customFormat="1" x14ac:dyDescent="0.25">
      <c r="A890" s="19"/>
      <c r="B890" s="40">
        <v>2020</v>
      </c>
      <c r="C890" s="85" t="s">
        <v>42</v>
      </c>
      <c r="D890" s="85">
        <v>9</v>
      </c>
      <c r="E890" s="40" t="s">
        <v>216</v>
      </c>
      <c r="F890" s="22" t="s">
        <v>72</v>
      </c>
      <c r="G890" s="40">
        <v>49.1</v>
      </c>
      <c r="H890" s="40">
        <v>49.1</v>
      </c>
      <c r="I890" s="103" t="s">
        <v>48</v>
      </c>
      <c r="J890" s="58" t="s">
        <v>112</v>
      </c>
      <c r="K890" s="36"/>
      <c r="L890" s="38"/>
      <c r="M890" s="30"/>
      <c r="N890" s="74"/>
      <c r="O890" s="31"/>
      <c r="P890" s="411"/>
      <c r="Q890" s="412"/>
      <c r="R890" s="88">
        <v>21.1</v>
      </c>
      <c r="S890" s="83">
        <v>0.78</v>
      </c>
      <c r="T890" s="84"/>
      <c r="U890" s="35">
        <v>5.6</v>
      </c>
      <c r="V890" s="35">
        <v>4</v>
      </c>
      <c r="W890" s="126">
        <f t="shared" si="66"/>
        <v>22.4</v>
      </c>
      <c r="Y890" s="38"/>
    </row>
    <row r="891" spans="1:25" s="40" customFormat="1" x14ac:dyDescent="0.25">
      <c r="A891" s="19"/>
      <c r="B891" s="40">
        <v>2020</v>
      </c>
      <c r="C891" s="85" t="s">
        <v>44</v>
      </c>
      <c r="D891" s="85">
        <v>10</v>
      </c>
      <c r="E891" s="40" t="s">
        <v>216</v>
      </c>
      <c r="F891" s="22" t="s">
        <v>72</v>
      </c>
      <c r="G891" s="40">
        <v>49.1</v>
      </c>
      <c r="H891" s="40">
        <v>49.1</v>
      </c>
      <c r="I891" s="103" t="s">
        <v>48</v>
      </c>
      <c r="J891" s="58" t="s">
        <v>112</v>
      </c>
      <c r="K891" s="36"/>
      <c r="L891" s="38"/>
      <c r="M891" s="30"/>
      <c r="N891" s="74"/>
      <c r="O891" s="31"/>
      <c r="P891" s="411"/>
      <c r="Q891" s="412"/>
      <c r="R891" s="88">
        <v>16.3</v>
      </c>
      <c r="S891" s="83">
        <v>0.84</v>
      </c>
      <c r="T891" s="84"/>
      <c r="U891" s="35">
        <v>3.8</v>
      </c>
      <c r="V891" s="35">
        <v>3</v>
      </c>
      <c r="W891" s="126">
        <f t="shared" si="66"/>
        <v>11.399999999999999</v>
      </c>
      <c r="Y891" s="38"/>
    </row>
    <row r="892" spans="1:25" s="40" customFormat="1" x14ac:dyDescent="0.25">
      <c r="A892" s="19"/>
      <c r="B892" s="40">
        <v>2020</v>
      </c>
      <c r="C892" s="85" t="s">
        <v>70</v>
      </c>
      <c r="D892" s="85">
        <v>11</v>
      </c>
      <c r="E892" s="40" t="s">
        <v>216</v>
      </c>
      <c r="F892" s="22" t="s">
        <v>72</v>
      </c>
      <c r="G892" s="40">
        <v>49.1</v>
      </c>
      <c r="H892" s="40">
        <v>49.1</v>
      </c>
      <c r="I892" s="103" t="s">
        <v>48</v>
      </c>
      <c r="J892" s="58" t="s">
        <v>112</v>
      </c>
      <c r="K892" s="36"/>
      <c r="L892" s="38"/>
      <c r="M892" s="30"/>
      <c r="N892" s="74"/>
      <c r="O892" s="31"/>
      <c r="P892" s="411"/>
      <c r="Q892" s="412"/>
      <c r="R892" s="88">
        <v>10.8</v>
      </c>
      <c r="S892" s="83">
        <v>0.89</v>
      </c>
      <c r="T892" s="84"/>
      <c r="U892" s="35">
        <v>2.2999999999999998</v>
      </c>
      <c r="V892" s="35">
        <v>1</v>
      </c>
      <c r="W892" s="126">
        <f t="shared" si="66"/>
        <v>2.2999999999999998</v>
      </c>
      <c r="Y892" s="38"/>
    </row>
    <row r="893" spans="1:25" s="40" customFormat="1" x14ac:dyDescent="0.25">
      <c r="A893" s="19"/>
      <c r="B893" s="40">
        <v>2020</v>
      </c>
      <c r="C893" s="85" t="s">
        <v>46</v>
      </c>
      <c r="D893" s="85">
        <v>12</v>
      </c>
      <c r="E893" s="40" t="s">
        <v>216</v>
      </c>
      <c r="F893" s="22" t="s">
        <v>72</v>
      </c>
      <c r="G893" s="40">
        <v>49.1</v>
      </c>
      <c r="H893" s="40">
        <v>49.1</v>
      </c>
      <c r="I893" s="103" t="s">
        <v>48</v>
      </c>
      <c r="J893" s="58" t="s">
        <v>112</v>
      </c>
      <c r="K893" s="36"/>
      <c r="L893" s="38"/>
      <c r="M893" s="30"/>
      <c r="N893" s="74"/>
      <c r="O893" s="31"/>
      <c r="P893" s="411"/>
      <c r="Q893" s="412"/>
      <c r="R893" s="88">
        <v>7.5</v>
      </c>
      <c r="S893" s="83">
        <v>0.89</v>
      </c>
      <c r="T893" s="84"/>
      <c r="U893" s="35">
        <v>1.7</v>
      </c>
      <c r="V893" s="35">
        <v>1</v>
      </c>
      <c r="W893" s="126">
        <f t="shared" si="66"/>
        <v>1.7</v>
      </c>
      <c r="Y893" s="38"/>
    </row>
    <row r="894" spans="1:25" x14ac:dyDescent="0.25">
      <c r="B894" s="40">
        <v>2020</v>
      </c>
      <c r="F894" s="22" t="s">
        <v>72</v>
      </c>
      <c r="M894" s="30"/>
      <c r="N894" s="74"/>
      <c r="O894" s="31"/>
      <c r="P894" s="411"/>
      <c r="Q894" s="412"/>
      <c r="W894" s="126"/>
    </row>
    <row r="895" spans="1:25" s="21" customFormat="1" x14ac:dyDescent="0.25">
      <c r="A895" s="153">
        <v>52</v>
      </c>
      <c r="B895" s="21">
        <v>2020</v>
      </c>
      <c r="C895" s="22" t="s">
        <v>22</v>
      </c>
      <c r="D895" s="22">
        <v>1</v>
      </c>
      <c r="E895" s="22" t="s">
        <v>217</v>
      </c>
      <c r="F895" s="22" t="s">
        <v>72</v>
      </c>
      <c r="G895" s="21">
        <v>40.72</v>
      </c>
      <c r="H895" s="21">
        <v>40.72</v>
      </c>
      <c r="I895" s="184" t="s">
        <v>200</v>
      </c>
      <c r="J895" s="180" t="s">
        <v>120</v>
      </c>
      <c r="K895" s="36"/>
      <c r="L895" s="38"/>
      <c r="M895" s="30"/>
      <c r="N895" s="74"/>
      <c r="O895" s="16"/>
      <c r="P895" s="411"/>
      <c r="Q895" s="412"/>
      <c r="R895" s="151">
        <v>9.8000000000000007</v>
      </c>
      <c r="S895" s="152">
        <v>0.75</v>
      </c>
      <c r="T895" s="84">
        <v>33</v>
      </c>
    </row>
    <row r="896" spans="1:25" x14ac:dyDescent="0.25">
      <c r="A896" s="1"/>
      <c r="B896" s="40">
        <v>2020</v>
      </c>
      <c r="C896" s="85" t="s">
        <v>28</v>
      </c>
      <c r="D896" s="85">
        <v>2</v>
      </c>
      <c r="E896" s="22" t="s">
        <v>217</v>
      </c>
      <c r="F896" s="22" t="s">
        <v>72</v>
      </c>
      <c r="G896" s="13">
        <v>40.72</v>
      </c>
      <c r="H896" s="13">
        <v>40.72</v>
      </c>
      <c r="I896" s="184" t="s">
        <v>200</v>
      </c>
      <c r="J896" s="180" t="s">
        <v>120</v>
      </c>
      <c r="K896" s="36">
        <v>45</v>
      </c>
      <c r="L896" s="38">
        <v>45</v>
      </c>
      <c r="M896" s="30">
        <f t="shared" si="64"/>
        <v>3.8066624897703196</v>
      </c>
      <c r="N896" s="74">
        <v>0</v>
      </c>
      <c r="O896" s="31">
        <v>0</v>
      </c>
      <c r="P896" s="411"/>
      <c r="Q896" s="412">
        <f t="shared" si="65"/>
        <v>0</v>
      </c>
      <c r="R896" s="82">
        <v>12</v>
      </c>
      <c r="S896" s="83">
        <v>0.68</v>
      </c>
      <c r="T896" s="84">
        <v>35</v>
      </c>
      <c r="U896" s="40">
        <v>5.6</v>
      </c>
      <c r="V896" s="40">
        <v>3</v>
      </c>
      <c r="W896" s="126">
        <f t="shared" si="66"/>
        <v>16.799999999999997</v>
      </c>
    </row>
    <row r="897" spans="1:25" x14ac:dyDescent="0.25">
      <c r="A897" s="1"/>
      <c r="B897" s="40">
        <v>2020</v>
      </c>
      <c r="C897" s="85" t="s">
        <v>32</v>
      </c>
      <c r="D897" s="85">
        <v>3</v>
      </c>
      <c r="E897" s="22" t="s">
        <v>217</v>
      </c>
      <c r="F897" s="22" t="s">
        <v>72</v>
      </c>
      <c r="G897" s="13">
        <v>40.72</v>
      </c>
      <c r="H897" s="13">
        <v>40.72</v>
      </c>
      <c r="I897" s="184" t="s">
        <v>200</v>
      </c>
      <c r="J897" s="180" t="s">
        <v>120</v>
      </c>
      <c r="K897" s="36">
        <v>94417</v>
      </c>
      <c r="L897" s="38">
        <v>94372</v>
      </c>
      <c r="M897" s="30">
        <f t="shared" si="64"/>
        <v>11.454999697966604</v>
      </c>
      <c r="N897" s="36">
        <v>8189</v>
      </c>
      <c r="O897" s="31">
        <v>8189</v>
      </c>
      <c r="P897" s="411">
        <f t="shared" si="67"/>
        <v>9.0105470692701886</v>
      </c>
      <c r="Q897" s="412">
        <f t="shared" si="65"/>
        <v>8.6773619293858351E-2</v>
      </c>
      <c r="R897" s="82">
        <v>16.3</v>
      </c>
      <c r="S897" s="83">
        <v>0.6</v>
      </c>
      <c r="T897" s="84">
        <v>25</v>
      </c>
      <c r="U897" s="40">
        <v>6.9</v>
      </c>
      <c r="V897" s="40">
        <v>5</v>
      </c>
      <c r="W897" s="126">
        <f t="shared" si="66"/>
        <v>34.5</v>
      </c>
    </row>
    <row r="898" spans="1:25" s="12" customFormat="1" x14ac:dyDescent="0.25">
      <c r="A898" s="1"/>
      <c r="B898" s="19">
        <v>2020</v>
      </c>
      <c r="C898" s="122" t="s">
        <v>35</v>
      </c>
      <c r="D898" s="122">
        <v>4</v>
      </c>
      <c r="E898" s="153" t="s">
        <v>217</v>
      </c>
      <c r="F898" s="22" t="s">
        <v>72</v>
      </c>
      <c r="G898" s="20">
        <v>40.72</v>
      </c>
      <c r="H898" s="20">
        <v>40.72</v>
      </c>
      <c r="I898" s="184" t="s">
        <v>200</v>
      </c>
      <c r="J898" s="180" t="s">
        <v>120</v>
      </c>
      <c r="K898" s="11">
        <v>213435</v>
      </c>
      <c r="L898" s="41">
        <v>119018</v>
      </c>
      <c r="M898" s="117">
        <f t="shared" si="64"/>
        <v>11.687030021159151</v>
      </c>
      <c r="N898" s="334">
        <v>24543</v>
      </c>
      <c r="O898" s="123">
        <v>16354</v>
      </c>
      <c r="P898" s="411">
        <f t="shared" si="67"/>
        <v>9.7022277947219226</v>
      </c>
      <c r="Q898" s="412">
        <f t="shared" si="65"/>
        <v>0.13740778705741988</v>
      </c>
      <c r="R898" s="164">
        <v>18.2</v>
      </c>
      <c r="S898" s="277">
        <v>0.57999999999999996</v>
      </c>
      <c r="T898" s="278">
        <v>45</v>
      </c>
      <c r="U898" s="19">
        <v>7.7</v>
      </c>
      <c r="V898" s="19">
        <v>6</v>
      </c>
      <c r="W898" s="130">
        <f t="shared" si="66"/>
        <v>46.2</v>
      </c>
      <c r="Y898" s="41"/>
    </row>
    <row r="899" spans="1:25" x14ac:dyDescent="0.25">
      <c r="A899" s="1"/>
      <c r="B899" s="40">
        <v>2020</v>
      </c>
      <c r="C899" s="85" t="s">
        <v>37</v>
      </c>
      <c r="D899" s="85">
        <v>5</v>
      </c>
      <c r="E899" s="22" t="s">
        <v>217</v>
      </c>
      <c r="F899" s="22" t="s">
        <v>72</v>
      </c>
      <c r="G899" s="13">
        <v>40.72</v>
      </c>
      <c r="H899" s="13">
        <v>40.72</v>
      </c>
      <c r="I899" s="184" t="s">
        <v>200</v>
      </c>
      <c r="J899" s="180" t="s">
        <v>120</v>
      </c>
      <c r="K899" s="36">
        <v>239600</v>
      </c>
      <c r="L899" s="38">
        <v>26165</v>
      </c>
      <c r="M899" s="117">
        <f t="shared" si="64"/>
        <v>10.172177918806309</v>
      </c>
      <c r="N899" s="74">
        <v>29043</v>
      </c>
      <c r="O899" s="31">
        <v>4500</v>
      </c>
      <c r="P899" s="411">
        <f t="shared" si="67"/>
        <v>8.4118326757584114</v>
      </c>
      <c r="Q899" s="412">
        <f t="shared" si="65"/>
        <v>0.17198547678196063</v>
      </c>
      <c r="R899" s="82">
        <v>22.2</v>
      </c>
      <c r="S899" s="83">
        <v>0.56000000000000005</v>
      </c>
      <c r="T899" s="84">
        <v>51</v>
      </c>
      <c r="U899" s="40">
        <v>8.8000000000000007</v>
      </c>
      <c r="V899" s="40">
        <v>8</v>
      </c>
      <c r="W899" s="126">
        <f t="shared" si="66"/>
        <v>70.400000000000006</v>
      </c>
    </row>
    <row r="900" spans="1:25" x14ac:dyDescent="0.25">
      <c r="A900" s="1"/>
      <c r="B900" s="40">
        <v>2020</v>
      </c>
      <c r="C900" s="85" t="s">
        <v>39</v>
      </c>
      <c r="D900" s="85">
        <v>6</v>
      </c>
      <c r="E900" s="22" t="s">
        <v>217</v>
      </c>
      <c r="F900" s="22" t="s">
        <v>72</v>
      </c>
      <c r="G900" s="13">
        <v>40.72</v>
      </c>
      <c r="H900" s="13">
        <v>40.72</v>
      </c>
      <c r="I900" s="184" t="s">
        <v>200</v>
      </c>
      <c r="J900" s="180" t="s">
        <v>120</v>
      </c>
      <c r="M900" s="30"/>
      <c r="N900" s="74"/>
      <c r="O900" s="31"/>
      <c r="P900" s="411"/>
      <c r="Q900" s="412"/>
      <c r="R900" s="82">
        <v>28.2</v>
      </c>
      <c r="S900" s="284">
        <v>0.52</v>
      </c>
      <c r="T900" s="81">
        <v>21</v>
      </c>
      <c r="U900" s="13">
        <v>10.3</v>
      </c>
      <c r="V900" s="13">
        <v>9</v>
      </c>
      <c r="W900" s="126">
        <f t="shared" si="66"/>
        <v>92.7</v>
      </c>
    </row>
    <row r="901" spans="1:25" x14ac:dyDescent="0.25">
      <c r="A901" s="3">
        <v>53</v>
      </c>
      <c r="B901" s="72">
        <v>2020</v>
      </c>
      <c r="C901" s="66" t="s">
        <v>218</v>
      </c>
      <c r="D901" s="66">
        <v>1</v>
      </c>
      <c r="E901" s="66" t="s">
        <v>219</v>
      </c>
      <c r="F901" s="22" t="s">
        <v>72</v>
      </c>
      <c r="G901" s="72">
        <v>48.14</v>
      </c>
      <c r="H901" s="72">
        <v>48.14</v>
      </c>
      <c r="I901" s="72" t="s">
        <v>220</v>
      </c>
      <c r="J901" s="58" t="s">
        <v>112</v>
      </c>
      <c r="M901" s="30"/>
      <c r="N901" s="74"/>
      <c r="O901" s="31"/>
      <c r="P901" s="411"/>
      <c r="Q901" s="412"/>
      <c r="S901" s="284"/>
      <c r="T901" s="204">
        <v>48</v>
      </c>
      <c r="U901" s="13"/>
      <c r="V901" s="13"/>
      <c r="W901" s="126"/>
    </row>
    <row r="902" spans="1:25" s="72" customFormat="1" x14ac:dyDescent="0.25">
      <c r="A902" s="65"/>
      <c r="B902" s="72">
        <v>2020</v>
      </c>
      <c r="C902" s="66" t="s">
        <v>28</v>
      </c>
      <c r="D902" s="66">
        <v>2</v>
      </c>
      <c r="E902" s="66" t="s">
        <v>219</v>
      </c>
      <c r="F902" s="22" t="s">
        <v>72</v>
      </c>
      <c r="G902" s="72">
        <v>48.14</v>
      </c>
      <c r="H902" s="72">
        <v>48.14</v>
      </c>
      <c r="I902" s="72" t="s">
        <v>220</v>
      </c>
      <c r="J902" s="58" t="s">
        <v>112</v>
      </c>
      <c r="K902" s="36">
        <v>57</v>
      </c>
      <c r="L902" s="38">
        <v>57</v>
      </c>
      <c r="M902" s="30">
        <f t="shared" si="64"/>
        <v>4.0430512678345503</v>
      </c>
      <c r="N902" s="74">
        <v>0</v>
      </c>
      <c r="O902" s="31">
        <v>0</v>
      </c>
      <c r="P902" s="411"/>
      <c r="Q902" s="412">
        <f t="shared" si="65"/>
        <v>0</v>
      </c>
      <c r="R902" s="82">
        <v>4.3</v>
      </c>
      <c r="S902" s="205">
        <v>0.74</v>
      </c>
      <c r="T902" s="204">
        <v>45</v>
      </c>
      <c r="U902" s="72">
        <v>3</v>
      </c>
      <c r="V902" s="72">
        <v>2</v>
      </c>
      <c r="W902" s="126">
        <f t="shared" si="66"/>
        <v>6</v>
      </c>
      <c r="Y902" s="38"/>
    </row>
    <row r="903" spans="1:25" s="72" customFormat="1" x14ac:dyDescent="0.25">
      <c r="A903" s="259"/>
      <c r="B903" s="72">
        <v>2020</v>
      </c>
      <c r="C903" s="66" t="s">
        <v>32</v>
      </c>
      <c r="D903" s="66">
        <v>3</v>
      </c>
      <c r="E903" s="66" t="s">
        <v>219</v>
      </c>
      <c r="F903" s="22" t="s">
        <v>72</v>
      </c>
      <c r="G903" s="72">
        <v>48.14</v>
      </c>
      <c r="H903" s="72">
        <v>48.14</v>
      </c>
      <c r="I903" s="72" t="s">
        <v>220</v>
      </c>
      <c r="J903" s="58" t="s">
        <v>112</v>
      </c>
      <c r="K903" s="36">
        <v>67366</v>
      </c>
      <c r="L903" s="38">
        <v>67309</v>
      </c>
      <c r="M903" s="30">
        <f t="shared" si="64"/>
        <v>11.117049236260911</v>
      </c>
      <c r="N903" s="36">
        <v>732</v>
      </c>
      <c r="O903" s="31">
        <v>732</v>
      </c>
      <c r="P903" s="411">
        <f t="shared" si="67"/>
        <v>6.5957805139613113</v>
      </c>
      <c r="Q903" s="412">
        <f t="shared" si="65"/>
        <v>1.0875217281492816E-2</v>
      </c>
      <c r="R903" s="82">
        <v>9</v>
      </c>
      <c r="S903" s="205">
        <v>0.62</v>
      </c>
      <c r="T903" s="204">
        <v>58</v>
      </c>
      <c r="U903" s="72">
        <v>4.0999999999999996</v>
      </c>
      <c r="V903" s="72">
        <v>3</v>
      </c>
      <c r="W903" s="126">
        <f t="shared" si="66"/>
        <v>12.299999999999999</v>
      </c>
      <c r="Y903" s="38"/>
    </row>
    <row r="904" spans="1:25" s="65" customFormat="1" x14ac:dyDescent="0.25">
      <c r="A904" s="259"/>
      <c r="B904" s="19">
        <v>2020</v>
      </c>
      <c r="C904" s="122" t="s">
        <v>35</v>
      </c>
      <c r="D904" s="122">
        <v>4</v>
      </c>
      <c r="E904" s="259" t="s">
        <v>219</v>
      </c>
      <c r="F904" s="22" t="s">
        <v>72</v>
      </c>
      <c r="G904" s="65">
        <v>48.14</v>
      </c>
      <c r="H904" s="65">
        <v>48.14</v>
      </c>
      <c r="I904" s="72" t="s">
        <v>220</v>
      </c>
      <c r="J904" s="58" t="s">
        <v>112</v>
      </c>
      <c r="K904" s="11">
        <v>159119</v>
      </c>
      <c r="L904" s="41">
        <v>91753</v>
      </c>
      <c r="M904" s="117">
        <f t="shared" si="64"/>
        <v>11.426855462929947</v>
      </c>
      <c r="N904" s="334">
        <v>6288</v>
      </c>
      <c r="O904" s="123">
        <v>5556</v>
      </c>
      <c r="P904" s="411">
        <f t="shared" si="67"/>
        <v>8.622633703874234</v>
      </c>
      <c r="Q904" s="412">
        <f t="shared" si="65"/>
        <v>6.0553878347301998E-2</v>
      </c>
      <c r="R904" s="164">
        <v>12.5</v>
      </c>
      <c r="S904" s="285">
        <v>0.56999999999999995</v>
      </c>
      <c r="T904" s="286">
        <v>70</v>
      </c>
      <c r="U904" s="65">
        <v>5.2</v>
      </c>
      <c r="V904" s="65">
        <v>5</v>
      </c>
      <c r="W904" s="130">
        <f t="shared" si="66"/>
        <v>26</v>
      </c>
      <c r="Y904" s="41"/>
    </row>
    <row r="905" spans="1:25" s="72" customFormat="1" x14ac:dyDescent="0.25">
      <c r="A905" s="259"/>
      <c r="B905" s="40">
        <v>2020</v>
      </c>
      <c r="C905" s="85" t="s">
        <v>37</v>
      </c>
      <c r="D905" s="85">
        <v>5</v>
      </c>
      <c r="E905" s="66" t="s">
        <v>219</v>
      </c>
      <c r="F905" s="22" t="s">
        <v>72</v>
      </c>
      <c r="G905" s="72">
        <v>48.14</v>
      </c>
      <c r="H905" s="72">
        <v>48.14</v>
      </c>
      <c r="I905" s="72" t="s">
        <v>220</v>
      </c>
      <c r="J905" s="58" t="s">
        <v>112</v>
      </c>
      <c r="K905" s="36">
        <v>181482</v>
      </c>
      <c r="L905" s="38">
        <v>22363</v>
      </c>
      <c r="M905" s="117">
        <f t="shared" si="64"/>
        <v>10.015163086426718</v>
      </c>
      <c r="N905" s="74">
        <v>8500</v>
      </c>
      <c r="O905" s="31">
        <v>2212</v>
      </c>
      <c r="P905" s="411">
        <f t="shared" si="67"/>
        <v>7.7016523626422257</v>
      </c>
      <c r="Q905" s="412">
        <f t="shared" si="65"/>
        <v>9.891338371417073E-2</v>
      </c>
      <c r="R905" s="82">
        <v>18</v>
      </c>
      <c r="S905" s="205">
        <v>0.55000000000000004</v>
      </c>
      <c r="T905" s="204">
        <v>93</v>
      </c>
      <c r="U905" s="72">
        <v>6.4</v>
      </c>
      <c r="V905" s="72">
        <v>6</v>
      </c>
      <c r="W905" s="126">
        <f t="shared" si="66"/>
        <v>38.400000000000006</v>
      </c>
      <c r="Y905" s="38"/>
    </row>
    <row r="906" spans="1:25" s="72" customFormat="1" x14ac:dyDescent="0.25">
      <c r="A906" s="259"/>
      <c r="B906" s="40">
        <v>2020</v>
      </c>
      <c r="C906" s="85" t="s">
        <v>39</v>
      </c>
      <c r="D906" s="85">
        <v>6</v>
      </c>
      <c r="E906" s="66" t="s">
        <v>219</v>
      </c>
      <c r="F906" s="22" t="s">
        <v>72</v>
      </c>
      <c r="G906" s="72">
        <v>48.14</v>
      </c>
      <c r="H906" s="72">
        <v>48.14</v>
      </c>
      <c r="I906" s="72" t="s">
        <v>220</v>
      </c>
      <c r="J906" s="58" t="s">
        <v>112</v>
      </c>
      <c r="K906" s="36"/>
      <c r="L906" s="38"/>
      <c r="M906" s="30"/>
      <c r="N906" s="74"/>
      <c r="O906" s="31"/>
      <c r="P906" s="411"/>
      <c r="Q906" s="412"/>
      <c r="R906" s="82">
        <v>20.5</v>
      </c>
      <c r="S906" s="205">
        <v>0.57999999999999996</v>
      </c>
      <c r="T906" s="204">
        <v>128</v>
      </c>
      <c r="U906" s="72">
        <v>7</v>
      </c>
      <c r="V906" s="72">
        <v>7</v>
      </c>
      <c r="W906" s="126">
        <f t="shared" si="66"/>
        <v>49</v>
      </c>
      <c r="Y906" s="38"/>
    </row>
    <row r="907" spans="1:25" s="72" customFormat="1" x14ac:dyDescent="0.25">
      <c r="A907" s="3">
        <v>54</v>
      </c>
      <c r="B907" s="72">
        <v>2020</v>
      </c>
      <c r="C907" s="66" t="s">
        <v>218</v>
      </c>
      <c r="D907" s="66">
        <v>1</v>
      </c>
      <c r="E907" s="48" t="s">
        <v>221</v>
      </c>
      <c r="F907" s="22" t="s">
        <v>72</v>
      </c>
      <c r="G907" s="40">
        <v>51.53</v>
      </c>
      <c r="H907" s="40">
        <v>51.53</v>
      </c>
      <c r="I907" s="72" t="s">
        <v>220</v>
      </c>
      <c r="J907" s="58" t="s">
        <v>112</v>
      </c>
      <c r="K907" s="36"/>
      <c r="L907" s="38"/>
      <c r="M907" s="30"/>
      <c r="N907" s="74"/>
      <c r="O907" s="31"/>
      <c r="P907" s="411"/>
      <c r="Q907" s="412"/>
      <c r="R907" s="82"/>
      <c r="S907" s="205"/>
      <c r="T907" s="193">
        <v>55.2</v>
      </c>
      <c r="W907" s="126"/>
      <c r="Y907" s="38"/>
    </row>
    <row r="908" spans="1:25" s="40" customFormat="1" x14ac:dyDescent="0.25">
      <c r="A908" s="19"/>
      <c r="B908" s="40">
        <v>2020</v>
      </c>
      <c r="C908" s="48" t="s">
        <v>28</v>
      </c>
      <c r="D908" s="48">
        <v>2</v>
      </c>
      <c r="E908" s="48" t="s">
        <v>221</v>
      </c>
      <c r="F908" s="22" t="s">
        <v>72</v>
      </c>
      <c r="G908" s="40">
        <v>51.53</v>
      </c>
      <c r="H908" s="40">
        <v>51.53</v>
      </c>
      <c r="I908" s="72" t="s">
        <v>220</v>
      </c>
      <c r="J908" s="58" t="s">
        <v>112</v>
      </c>
      <c r="K908" s="36">
        <v>23</v>
      </c>
      <c r="L908" s="38">
        <v>23</v>
      </c>
      <c r="M908" s="30">
        <f t="shared" si="64"/>
        <v>3.1354942159291497</v>
      </c>
      <c r="N908" s="74">
        <v>0</v>
      </c>
      <c r="O908" s="31">
        <v>0</v>
      </c>
      <c r="P908" s="411"/>
      <c r="Q908" s="412">
        <f t="shared" si="65"/>
        <v>0</v>
      </c>
      <c r="R908" s="82">
        <v>8.4</v>
      </c>
      <c r="S908" s="192">
        <v>0.8</v>
      </c>
      <c r="T908" s="193">
        <v>40.9</v>
      </c>
      <c r="U908" s="40">
        <v>2.8</v>
      </c>
      <c r="V908" s="40">
        <v>1</v>
      </c>
      <c r="W908" s="126">
        <f t="shared" si="66"/>
        <v>2.8</v>
      </c>
      <c r="Y908" s="38"/>
    </row>
    <row r="909" spans="1:25" s="40" customFormat="1" x14ac:dyDescent="0.25">
      <c r="A909" s="10"/>
      <c r="B909" s="40">
        <v>2020</v>
      </c>
      <c r="C909" s="48" t="s">
        <v>32</v>
      </c>
      <c r="D909" s="48">
        <v>3</v>
      </c>
      <c r="E909" s="48" t="s">
        <v>221</v>
      </c>
      <c r="F909" s="22" t="s">
        <v>72</v>
      </c>
      <c r="G909" s="40">
        <v>51.53</v>
      </c>
      <c r="H909" s="40">
        <v>51.53</v>
      </c>
      <c r="I909" s="72" t="s">
        <v>220</v>
      </c>
      <c r="J909" s="58" t="s">
        <v>112</v>
      </c>
      <c r="K909" s="36">
        <v>25154</v>
      </c>
      <c r="L909" s="38">
        <v>25131</v>
      </c>
      <c r="M909" s="30">
        <f t="shared" si="64"/>
        <v>10.13185742282192</v>
      </c>
      <c r="N909" s="36">
        <v>373</v>
      </c>
      <c r="O909" s="31">
        <v>373</v>
      </c>
      <c r="P909" s="411">
        <f t="shared" si="67"/>
        <v>5.9215784196438159</v>
      </c>
      <c r="Q909" s="412">
        <f t="shared" si="65"/>
        <v>1.4842226731924715E-2</v>
      </c>
      <c r="R909" s="82">
        <v>11.3</v>
      </c>
      <c r="S909" s="192">
        <v>0.73</v>
      </c>
      <c r="T909" s="193">
        <v>41.6</v>
      </c>
      <c r="U909" s="40">
        <v>3.7</v>
      </c>
      <c r="V909" s="40">
        <v>2</v>
      </c>
      <c r="W909" s="126">
        <f t="shared" si="66"/>
        <v>7.4</v>
      </c>
      <c r="Y909" s="38"/>
    </row>
    <row r="910" spans="1:25" s="19" customFormat="1" x14ac:dyDescent="0.25">
      <c r="A910" s="10"/>
      <c r="B910" s="19">
        <v>2020</v>
      </c>
      <c r="C910" s="122" t="s">
        <v>35</v>
      </c>
      <c r="D910" s="122">
        <v>4</v>
      </c>
      <c r="E910" s="10" t="s">
        <v>221</v>
      </c>
      <c r="F910" s="22" t="s">
        <v>72</v>
      </c>
      <c r="G910" s="19">
        <v>51.53</v>
      </c>
      <c r="H910" s="19">
        <v>51.53</v>
      </c>
      <c r="I910" s="72" t="s">
        <v>220</v>
      </c>
      <c r="J910" s="58" t="s">
        <v>112</v>
      </c>
      <c r="K910" s="11">
        <v>171257</v>
      </c>
      <c r="L910" s="41">
        <v>146103</v>
      </c>
      <c r="M910" s="117">
        <f t="shared" si="64"/>
        <v>11.892067131408878</v>
      </c>
      <c r="N910" s="334">
        <v>26771</v>
      </c>
      <c r="O910" s="123">
        <v>26398</v>
      </c>
      <c r="P910" s="411">
        <f t="shared" si="67"/>
        <v>10.1810435286889</v>
      </c>
      <c r="Q910" s="412">
        <f t="shared" si="65"/>
        <v>0.18068075261972719</v>
      </c>
      <c r="R910" s="164">
        <v>14.2</v>
      </c>
      <c r="S910" s="194">
        <v>0.65</v>
      </c>
      <c r="T910" s="195">
        <v>43.7</v>
      </c>
      <c r="U910" s="19">
        <v>5.6</v>
      </c>
      <c r="V910" s="19">
        <v>4</v>
      </c>
      <c r="W910" s="130">
        <f t="shared" si="66"/>
        <v>22.4</v>
      </c>
      <c r="Y910" s="41"/>
    </row>
    <row r="911" spans="1:25" s="40" customFormat="1" x14ac:dyDescent="0.25">
      <c r="A911" s="10"/>
      <c r="B911" s="40">
        <v>2020</v>
      </c>
      <c r="C911" s="85" t="s">
        <v>37</v>
      </c>
      <c r="D911" s="85">
        <v>5</v>
      </c>
      <c r="E911" s="48" t="s">
        <v>221</v>
      </c>
      <c r="F911" s="22" t="s">
        <v>72</v>
      </c>
      <c r="G911" s="40">
        <v>51.53</v>
      </c>
      <c r="H911" s="40">
        <v>51.53</v>
      </c>
      <c r="I911" s="72" t="s">
        <v>220</v>
      </c>
      <c r="J911" s="58" t="s">
        <v>112</v>
      </c>
      <c r="K911" s="36">
        <v>272830</v>
      </c>
      <c r="L911" s="38">
        <v>101573</v>
      </c>
      <c r="M911" s="117">
        <f t="shared" si="64"/>
        <v>11.528533030777757</v>
      </c>
      <c r="N911" s="74">
        <v>38376</v>
      </c>
      <c r="O911" s="31">
        <v>11605</v>
      </c>
      <c r="P911" s="411">
        <f t="shared" si="67"/>
        <v>9.3591913187085378</v>
      </c>
      <c r="Q911" s="412">
        <f t="shared" si="65"/>
        <v>0.11425280340247901</v>
      </c>
      <c r="R911" s="82">
        <v>17.899999999999999</v>
      </c>
      <c r="S911" s="192">
        <v>0.65</v>
      </c>
      <c r="T911" s="193">
        <v>49.4</v>
      </c>
      <c r="U911" s="40">
        <v>6.4</v>
      </c>
      <c r="V911" s="40">
        <v>5</v>
      </c>
      <c r="W911" s="126">
        <f t="shared" si="66"/>
        <v>32</v>
      </c>
      <c r="Y911" s="38"/>
    </row>
    <row r="912" spans="1:25" s="40" customFormat="1" x14ac:dyDescent="0.25">
      <c r="A912" s="10"/>
      <c r="B912" s="40">
        <v>2020</v>
      </c>
      <c r="C912" s="85" t="s">
        <v>39</v>
      </c>
      <c r="D912" s="85">
        <v>6</v>
      </c>
      <c r="E912" s="48" t="s">
        <v>221</v>
      </c>
      <c r="F912" s="22" t="s">
        <v>72</v>
      </c>
      <c r="G912" s="40">
        <v>51.53</v>
      </c>
      <c r="H912" s="40">
        <v>51.53</v>
      </c>
      <c r="I912" s="72" t="s">
        <v>220</v>
      </c>
      <c r="J912" s="58" t="s">
        <v>112</v>
      </c>
      <c r="K912" s="36"/>
      <c r="L912" s="38"/>
      <c r="M912" s="30"/>
      <c r="N912" s="74"/>
      <c r="O912" s="31"/>
      <c r="P912" s="411"/>
      <c r="Q912" s="412"/>
      <c r="R912" s="82">
        <v>21</v>
      </c>
      <c r="S912" s="192">
        <v>0.65</v>
      </c>
      <c r="T912" s="193">
        <v>45.1</v>
      </c>
      <c r="U912" s="40">
        <v>6.8</v>
      </c>
      <c r="V912" s="40">
        <v>6</v>
      </c>
      <c r="W912" s="126">
        <f t="shared" si="66"/>
        <v>40.799999999999997</v>
      </c>
      <c r="Y912" s="38"/>
    </row>
    <row r="913" spans="1:23" s="21" customFormat="1" x14ac:dyDescent="0.25">
      <c r="A913" s="153">
        <v>55</v>
      </c>
      <c r="B913" s="21">
        <v>2020</v>
      </c>
      <c r="C913" s="22" t="s">
        <v>218</v>
      </c>
      <c r="D913" s="22">
        <v>1</v>
      </c>
      <c r="E913" s="22" t="s">
        <v>222</v>
      </c>
      <c r="F913" s="22" t="s">
        <v>72</v>
      </c>
      <c r="G913" s="21">
        <v>47.4</v>
      </c>
      <c r="H913" s="21">
        <v>47.4</v>
      </c>
      <c r="I913" s="72" t="s">
        <v>220</v>
      </c>
      <c r="J913" s="58" t="s">
        <v>112</v>
      </c>
      <c r="K913" s="36"/>
      <c r="L913" s="38"/>
      <c r="M913" s="30"/>
      <c r="N913" s="74"/>
      <c r="O913" s="16"/>
      <c r="P913" s="411"/>
      <c r="Q913" s="412"/>
      <c r="R913" s="151"/>
      <c r="S913" s="152"/>
      <c r="T913" s="151">
        <v>63</v>
      </c>
    </row>
    <row r="914" spans="1:23" s="21" customFormat="1" x14ac:dyDescent="0.25">
      <c r="A914" s="20"/>
      <c r="B914" s="21">
        <v>2020</v>
      </c>
      <c r="C914" s="22" t="s">
        <v>28</v>
      </c>
      <c r="D914" s="22">
        <v>2</v>
      </c>
      <c r="E914" s="22" t="s">
        <v>222</v>
      </c>
      <c r="F914" s="22" t="s">
        <v>72</v>
      </c>
      <c r="G914" s="21">
        <v>47.4</v>
      </c>
      <c r="H914" s="21">
        <v>47.4</v>
      </c>
      <c r="I914" s="72" t="s">
        <v>220</v>
      </c>
      <c r="J914" s="58" t="s">
        <v>112</v>
      </c>
      <c r="K914" s="36">
        <v>18</v>
      </c>
      <c r="L914" s="38">
        <v>18</v>
      </c>
      <c r="M914" s="30">
        <f t="shared" si="64"/>
        <v>2.8903717578961645</v>
      </c>
      <c r="N914" s="74">
        <v>0</v>
      </c>
      <c r="O914" s="16">
        <v>0</v>
      </c>
      <c r="P914" s="411"/>
      <c r="Q914" s="412">
        <f t="shared" si="65"/>
        <v>0</v>
      </c>
      <c r="R914" s="151">
        <v>4.5999999999999996</v>
      </c>
      <c r="S914" s="152">
        <v>0.78</v>
      </c>
      <c r="T914" s="151">
        <v>64</v>
      </c>
      <c r="U914" s="21">
        <v>2.9</v>
      </c>
      <c r="V914" s="21">
        <v>2</v>
      </c>
      <c r="W914" s="21">
        <f t="shared" si="66"/>
        <v>5.8</v>
      </c>
    </row>
    <row r="915" spans="1:23" s="21" customFormat="1" x14ac:dyDescent="0.25">
      <c r="A915" s="153"/>
      <c r="B915" s="21">
        <v>2020</v>
      </c>
      <c r="C915" s="22" t="s">
        <v>32</v>
      </c>
      <c r="D915" s="22">
        <v>3</v>
      </c>
      <c r="E915" s="22" t="s">
        <v>222</v>
      </c>
      <c r="F915" s="22" t="s">
        <v>72</v>
      </c>
      <c r="G915" s="21">
        <v>47.4</v>
      </c>
      <c r="H915" s="21">
        <v>47.4</v>
      </c>
      <c r="I915" s="72" t="s">
        <v>220</v>
      </c>
      <c r="J915" s="58" t="s">
        <v>112</v>
      </c>
      <c r="K915" s="36">
        <v>16108</v>
      </c>
      <c r="L915" s="38">
        <v>16090</v>
      </c>
      <c r="M915" s="30">
        <f t="shared" si="64"/>
        <v>9.6859532399864285</v>
      </c>
      <c r="N915" s="36">
        <v>373</v>
      </c>
      <c r="O915" s="16">
        <v>373</v>
      </c>
      <c r="P915" s="411">
        <f t="shared" si="67"/>
        <v>5.9215784196438159</v>
      </c>
      <c r="Q915" s="412">
        <f t="shared" si="65"/>
        <v>2.3182100683654443E-2</v>
      </c>
      <c r="R915" s="151">
        <v>9.5</v>
      </c>
      <c r="S915" s="152">
        <v>0.72</v>
      </c>
      <c r="T915" s="151">
        <v>78</v>
      </c>
      <c r="U915" s="21">
        <v>4</v>
      </c>
      <c r="V915" s="21">
        <v>3</v>
      </c>
      <c r="W915" s="21">
        <f t="shared" si="66"/>
        <v>12</v>
      </c>
    </row>
    <row r="916" spans="1:23" s="20" customFormat="1" x14ac:dyDescent="0.25">
      <c r="A916" s="153"/>
      <c r="B916" s="20">
        <v>2020</v>
      </c>
      <c r="C916" s="153" t="s">
        <v>35</v>
      </c>
      <c r="D916" s="153">
        <v>4</v>
      </c>
      <c r="E916" s="153" t="s">
        <v>222</v>
      </c>
      <c r="F916" s="22" t="s">
        <v>72</v>
      </c>
      <c r="G916" s="20">
        <v>47.4</v>
      </c>
      <c r="H916" s="20">
        <v>47.4</v>
      </c>
      <c r="I916" s="72" t="s">
        <v>220</v>
      </c>
      <c r="J916" s="58" t="s">
        <v>112</v>
      </c>
      <c r="K916" s="11">
        <v>29503</v>
      </c>
      <c r="L916" s="41">
        <v>13395</v>
      </c>
      <c r="M916" s="117">
        <f t="shared" si="64"/>
        <v>9.5026367819787083</v>
      </c>
      <c r="N916" s="334">
        <v>1422</v>
      </c>
      <c r="O916" s="123">
        <v>1049</v>
      </c>
      <c r="P916" s="411">
        <f t="shared" si="67"/>
        <v>6.9555926083962971</v>
      </c>
      <c r="Q916" s="412">
        <f t="shared" si="65"/>
        <v>7.8312803284807761E-2</v>
      </c>
      <c r="R916" s="154">
        <v>13.8</v>
      </c>
      <c r="S916" s="155">
        <v>0.69</v>
      </c>
      <c r="T916" s="154">
        <v>83</v>
      </c>
      <c r="U916" s="20">
        <v>5.0999999999999996</v>
      </c>
      <c r="V916" s="20">
        <v>5</v>
      </c>
      <c r="W916" s="20">
        <f t="shared" si="66"/>
        <v>25.5</v>
      </c>
    </row>
    <row r="917" spans="1:23" s="21" customFormat="1" x14ac:dyDescent="0.35">
      <c r="A917" s="153"/>
      <c r="B917" s="21">
        <v>2020</v>
      </c>
      <c r="C917" s="22" t="s">
        <v>37</v>
      </c>
      <c r="D917" s="22">
        <v>5</v>
      </c>
      <c r="E917" s="22" t="s">
        <v>222</v>
      </c>
      <c r="F917" s="22" t="s">
        <v>72</v>
      </c>
      <c r="G917" s="21">
        <v>47.4</v>
      </c>
      <c r="H917" s="21">
        <v>47.4</v>
      </c>
      <c r="I917" s="72" t="s">
        <v>220</v>
      </c>
      <c r="J917" s="58" t="s">
        <v>112</v>
      </c>
      <c r="K917" s="430">
        <v>30762</v>
      </c>
      <c r="L917" s="38">
        <v>1259</v>
      </c>
      <c r="M917" s="117">
        <f t="shared" si="64"/>
        <v>7.1380730340443472</v>
      </c>
      <c r="N917" s="74">
        <v>1656</v>
      </c>
      <c r="O917" s="16">
        <v>234</v>
      </c>
      <c r="P917" s="411">
        <f t="shared" si="67"/>
        <v>5.4553211153577017</v>
      </c>
      <c r="Q917" s="412">
        <f t="shared" si="65"/>
        <v>0.18586179507545672</v>
      </c>
      <c r="R917" s="151">
        <v>18.5</v>
      </c>
      <c r="S917" s="152">
        <v>0.71</v>
      </c>
      <c r="T917" s="151">
        <v>122</v>
      </c>
      <c r="U917" s="21">
        <v>5.6</v>
      </c>
      <c r="V917" s="21">
        <v>7</v>
      </c>
      <c r="W917" s="21">
        <f t="shared" si="66"/>
        <v>39.199999999999996</v>
      </c>
    </row>
    <row r="918" spans="1:23" s="21" customFormat="1" x14ac:dyDescent="0.25">
      <c r="A918" s="153"/>
      <c r="B918" s="21">
        <v>2020</v>
      </c>
      <c r="C918" s="22" t="s">
        <v>39</v>
      </c>
      <c r="D918" s="22">
        <v>6</v>
      </c>
      <c r="E918" s="22" t="s">
        <v>222</v>
      </c>
      <c r="F918" s="22" t="s">
        <v>72</v>
      </c>
      <c r="G918" s="21">
        <v>47.4</v>
      </c>
      <c r="H918" s="21">
        <v>47.4</v>
      </c>
      <c r="I918" s="72" t="s">
        <v>220</v>
      </c>
      <c r="J918" s="58" t="s">
        <v>112</v>
      </c>
      <c r="K918" s="36"/>
      <c r="L918" s="38"/>
      <c r="M918" s="30"/>
      <c r="N918" s="74"/>
      <c r="O918" s="16"/>
      <c r="P918" s="411"/>
      <c r="Q918" s="412"/>
      <c r="R918" s="151">
        <v>21.6</v>
      </c>
      <c r="S918" s="152">
        <v>0.71</v>
      </c>
      <c r="T918" s="151">
        <v>128</v>
      </c>
      <c r="U918" s="21">
        <v>6.3</v>
      </c>
      <c r="V918" s="21">
        <v>8</v>
      </c>
      <c r="W918" s="21">
        <f t="shared" si="66"/>
        <v>50.4</v>
      </c>
    </row>
    <row r="919" spans="1:23" s="133" customFormat="1" x14ac:dyDescent="0.25">
      <c r="A919" s="138">
        <v>56</v>
      </c>
      <c r="B919" s="133">
        <v>2020</v>
      </c>
      <c r="C919" s="132" t="s">
        <v>218</v>
      </c>
      <c r="D919" s="132">
        <v>1</v>
      </c>
      <c r="E919" s="132" t="s">
        <v>223</v>
      </c>
      <c r="F919" s="22" t="s">
        <v>72</v>
      </c>
      <c r="G919" s="133">
        <v>52.48</v>
      </c>
      <c r="H919" s="133">
        <v>52.48</v>
      </c>
      <c r="I919" s="72" t="s">
        <v>220</v>
      </c>
      <c r="J919" s="58" t="s">
        <v>112</v>
      </c>
      <c r="K919" s="36"/>
      <c r="L919" s="38"/>
      <c r="M919" s="287"/>
      <c r="N919" s="74"/>
      <c r="O919" s="288"/>
      <c r="P919" s="411"/>
      <c r="Q919" s="412"/>
      <c r="R919" s="140"/>
      <c r="S919" s="139"/>
      <c r="T919" s="140">
        <v>66.599999999999994</v>
      </c>
    </row>
    <row r="920" spans="1:23" s="133" customFormat="1" x14ac:dyDescent="0.25">
      <c r="A920" s="137"/>
      <c r="B920" s="133">
        <v>2020</v>
      </c>
      <c r="C920" s="132" t="s">
        <v>28</v>
      </c>
      <c r="D920" s="132">
        <v>2</v>
      </c>
      <c r="E920" s="132" t="s">
        <v>223</v>
      </c>
      <c r="F920" s="22" t="s">
        <v>72</v>
      </c>
      <c r="G920" s="133">
        <v>52.48</v>
      </c>
      <c r="H920" s="133">
        <v>52.48</v>
      </c>
      <c r="I920" s="72" t="s">
        <v>220</v>
      </c>
      <c r="J920" s="58" t="s">
        <v>112</v>
      </c>
      <c r="K920" s="36">
        <v>7</v>
      </c>
      <c r="L920" s="38">
        <v>7</v>
      </c>
      <c r="M920" s="287">
        <f t="shared" si="64"/>
        <v>1.9459101490553132</v>
      </c>
      <c r="N920" s="74">
        <v>0</v>
      </c>
      <c r="O920" s="288">
        <v>0</v>
      </c>
      <c r="P920" s="411"/>
      <c r="Q920" s="412">
        <f t="shared" si="65"/>
        <v>0</v>
      </c>
      <c r="R920" s="140">
        <v>6.3</v>
      </c>
      <c r="S920" s="139">
        <v>0.86</v>
      </c>
      <c r="T920" s="140">
        <v>50.6</v>
      </c>
      <c r="U920" s="133">
        <v>3.1</v>
      </c>
      <c r="V920" s="133">
        <v>1</v>
      </c>
      <c r="W920" s="133">
        <f t="shared" si="66"/>
        <v>3.1</v>
      </c>
    </row>
    <row r="921" spans="1:23" s="133" customFormat="1" x14ac:dyDescent="0.25">
      <c r="A921" s="138"/>
      <c r="B921" s="133">
        <v>2020</v>
      </c>
      <c r="C921" s="132" t="s">
        <v>32</v>
      </c>
      <c r="D921" s="132">
        <v>3</v>
      </c>
      <c r="E921" s="132" t="s">
        <v>223</v>
      </c>
      <c r="F921" s="22" t="s">
        <v>72</v>
      </c>
      <c r="G921" s="133">
        <v>52.48</v>
      </c>
      <c r="H921" s="133">
        <v>52.48</v>
      </c>
      <c r="I921" s="72" t="s">
        <v>220</v>
      </c>
      <c r="J921" s="58" t="s">
        <v>112</v>
      </c>
      <c r="K921" s="36">
        <v>12595</v>
      </c>
      <c r="L921" s="38">
        <v>12588</v>
      </c>
      <c r="M921" s="287">
        <f t="shared" si="64"/>
        <v>9.4404992581842979</v>
      </c>
      <c r="N921" s="36">
        <v>1039</v>
      </c>
      <c r="O921" s="288">
        <v>1039</v>
      </c>
      <c r="P921" s="411">
        <f t="shared" si="67"/>
        <v>6.9460139910992273</v>
      </c>
      <c r="Q921" s="412">
        <f t="shared" si="65"/>
        <v>8.2538925961232926E-2</v>
      </c>
      <c r="R921" s="140">
        <v>9.6</v>
      </c>
      <c r="S921" s="139">
        <v>0.83</v>
      </c>
      <c r="T921" s="140">
        <v>60.6</v>
      </c>
      <c r="U921" s="133">
        <v>4.0999999999999996</v>
      </c>
      <c r="V921" s="133">
        <v>2</v>
      </c>
      <c r="W921" s="133">
        <f t="shared" si="66"/>
        <v>8.1999999999999993</v>
      </c>
    </row>
    <row r="922" spans="1:23" s="137" customFormat="1" x14ac:dyDescent="0.25">
      <c r="A922" s="138"/>
      <c r="B922" s="137">
        <v>2020</v>
      </c>
      <c r="C922" s="138" t="s">
        <v>35</v>
      </c>
      <c r="D922" s="138">
        <v>4</v>
      </c>
      <c r="E922" s="138" t="s">
        <v>223</v>
      </c>
      <c r="F922" s="22" t="s">
        <v>72</v>
      </c>
      <c r="G922" s="137">
        <v>52.48</v>
      </c>
      <c r="H922" s="137">
        <v>52.48</v>
      </c>
      <c r="I922" s="72" t="s">
        <v>220</v>
      </c>
      <c r="J922" s="58" t="s">
        <v>112</v>
      </c>
      <c r="K922" s="11">
        <v>39316</v>
      </c>
      <c r="L922" s="41">
        <v>26721</v>
      </c>
      <c r="M922" s="289">
        <f t="shared" si="64"/>
        <v>10.193205052099978</v>
      </c>
      <c r="N922" s="334">
        <v>4795</v>
      </c>
      <c r="O922" s="290">
        <v>3756</v>
      </c>
      <c r="P922" s="411">
        <f t="shared" si="67"/>
        <v>8.2311098403281537</v>
      </c>
      <c r="Q922" s="412">
        <f t="shared" si="65"/>
        <v>0.14056360166161447</v>
      </c>
      <c r="R922" s="291">
        <v>13.5</v>
      </c>
      <c r="S922" s="292">
        <v>0.78</v>
      </c>
      <c r="T922" s="291">
        <v>40.9</v>
      </c>
      <c r="U922" s="137">
        <v>6.1</v>
      </c>
      <c r="V922" s="137">
        <v>4</v>
      </c>
      <c r="W922" s="137">
        <f t="shared" si="66"/>
        <v>24.4</v>
      </c>
    </row>
    <row r="923" spans="1:23" s="133" customFormat="1" x14ac:dyDescent="0.35">
      <c r="A923" s="138"/>
      <c r="B923" s="133">
        <v>2020</v>
      </c>
      <c r="C923" s="132" t="s">
        <v>37</v>
      </c>
      <c r="D923" s="132">
        <v>5</v>
      </c>
      <c r="E923" s="132" t="s">
        <v>223</v>
      </c>
      <c r="F923" s="22" t="s">
        <v>72</v>
      </c>
      <c r="G923" s="133">
        <v>52.48</v>
      </c>
      <c r="H923" s="133">
        <v>52.48</v>
      </c>
      <c r="I923" s="72" t="s">
        <v>220</v>
      </c>
      <c r="J923" s="58" t="s">
        <v>112</v>
      </c>
      <c r="K923" s="430">
        <v>46257</v>
      </c>
      <c r="L923" s="38">
        <v>6941</v>
      </c>
      <c r="M923" s="289">
        <f t="shared" si="64"/>
        <v>8.8452011353395843</v>
      </c>
      <c r="N923" s="74">
        <v>5951</v>
      </c>
      <c r="O923" s="288">
        <v>1156</v>
      </c>
      <c r="P923" s="411">
        <f t="shared" si="67"/>
        <v>7.0527210492323231</v>
      </c>
      <c r="Q923" s="412">
        <f t="shared" si="65"/>
        <v>0.1665466071171301</v>
      </c>
      <c r="R923" s="140">
        <v>17.399999999999999</v>
      </c>
      <c r="S923" s="139">
        <v>0.76</v>
      </c>
      <c r="T923" s="140">
        <v>55.6</v>
      </c>
      <c r="U923" s="133">
        <v>7.2</v>
      </c>
      <c r="V923" s="133">
        <v>5</v>
      </c>
      <c r="W923" s="133">
        <f t="shared" si="66"/>
        <v>36</v>
      </c>
    </row>
    <row r="924" spans="1:23" s="133" customFormat="1" x14ac:dyDescent="0.25">
      <c r="A924" s="138"/>
      <c r="B924" s="133">
        <v>2020</v>
      </c>
      <c r="C924" s="132" t="s">
        <v>39</v>
      </c>
      <c r="D924" s="132">
        <v>6</v>
      </c>
      <c r="E924" s="132" t="s">
        <v>223</v>
      </c>
      <c r="F924" s="22" t="s">
        <v>72</v>
      </c>
      <c r="G924" s="133">
        <v>52.48</v>
      </c>
      <c r="H924" s="133">
        <v>52.48</v>
      </c>
      <c r="I924" s="72" t="s">
        <v>220</v>
      </c>
      <c r="J924" s="58" t="s">
        <v>112</v>
      </c>
      <c r="K924" s="36"/>
      <c r="L924" s="38"/>
      <c r="M924" s="287"/>
      <c r="N924" s="74"/>
      <c r="O924" s="288"/>
      <c r="P924" s="411"/>
      <c r="Q924" s="412"/>
      <c r="R924" s="140">
        <v>19.7</v>
      </c>
      <c r="S924" s="139">
        <v>0.78</v>
      </c>
      <c r="T924" s="140">
        <v>66</v>
      </c>
      <c r="U924" s="133">
        <v>6.9</v>
      </c>
      <c r="V924" s="133">
        <v>6</v>
      </c>
      <c r="W924" s="133">
        <f t="shared" si="66"/>
        <v>41.400000000000006</v>
      </c>
    </row>
    <row r="925" spans="1:23" s="38" customFormat="1" x14ac:dyDescent="0.25">
      <c r="A925" s="293">
        <v>57</v>
      </c>
      <c r="B925" s="21">
        <v>2020</v>
      </c>
      <c r="C925" s="22" t="s">
        <v>218</v>
      </c>
      <c r="D925" s="22">
        <v>1</v>
      </c>
      <c r="E925" s="42" t="s">
        <v>224</v>
      </c>
      <c r="F925" s="22" t="s">
        <v>72</v>
      </c>
      <c r="G925" s="38">
        <v>51</v>
      </c>
      <c r="H925" s="38">
        <v>51</v>
      </c>
      <c r="I925" s="72" t="s">
        <v>220</v>
      </c>
      <c r="J925" s="58" t="s">
        <v>112</v>
      </c>
      <c r="K925" s="36"/>
      <c r="M925" s="30"/>
      <c r="N925" s="74"/>
      <c r="O925" s="44"/>
      <c r="P925" s="411"/>
      <c r="Q925" s="412"/>
      <c r="R925" s="109"/>
      <c r="S925" s="110"/>
      <c r="T925" s="109">
        <v>76.099999999999994</v>
      </c>
    </row>
    <row r="926" spans="1:23" s="38" customFormat="1" x14ac:dyDescent="0.25">
      <c r="A926" s="14"/>
      <c r="B926" s="294">
        <v>2020</v>
      </c>
      <c r="C926" s="295" t="s">
        <v>28</v>
      </c>
      <c r="D926" s="295">
        <v>2</v>
      </c>
      <c r="E926" s="42" t="s">
        <v>224</v>
      </c>
      <c r="F926" s="22" t="s">
        <v>72</v>
      </c>
      <c r="G926" s="38">
        <v>51</v>
      </c>
      <c r="H926" s="38">
        <v>51</v>
      </c>
      <c r="I926" s="72" t="s">
        <v>220</v>
      </c>
      <c r="J926" s="58" t="s">
        <v>112</v>
      </c>
      <c r="K926" s="36">
        <v>1</v>
      </c>
      <c r="L926" s="38">
        <v>1</v>
      </c>
      <c r="M926" s="30">
        <f t="shared" si="64"/>
        <v>0</v>
      </c>
      <c r="N926" s="74">
        <v>0</v>
      </c>
      <c r="O926" s="44">
        <v>0</v>
      </c>
      <c r="P926" s="411"/>
      <c r="Q926" s="412">
        <f t="shared" si="65"/>
        <v>0</v>
      </c>
      <c r="R926" s="109"/>
      <c r="S926" s="110"/>
      <c r="T926" s="109">
        <v>73.099999999999994</v>
      </c>
    </row>
    <row r="927" spans="1:23" s="38" customFormat="1" x14ac:dyDescent="0.25">
      <c r="A927" s="41"/>
      <c r="B927" s="38">
        <v>2020</v>
      </c>
      <c r="C927" s="42" t="s">
        <v>32</v>
      </c>
      <c r="D927" s="42">
        <v>3</v>
      </c>
      <c r="E927" s="42" t="s">
        <v>224</v>
      </c>
      <c r="F927" s="22" t="s">
        <v>72</v>
      </c>
      <c r="G927" s="38">
        <v>51</v>
      </c>
      <c r="H927" s="38">
        <v>51</v>
      </c>
      <c r="I927" s="72" t="s">
        <v>220</v>
      </c>
      <c r="J927" s="58" t="s">
        <v>112</v>
      </c>
      <c r="K927" s="36">
        <v>12775</v>
      </c>
      <c r="L927" s="38">
        <v>12774</v>
      </c>
      <c r="M927" s="30">
        <f t="shared" si="64"/>
        <v>9.4551671341215346</v>
      </c>
      <c r="N927" s="36">
        <v>705</v>
      </c>
      <c r="O927" s="44">
        <v>705</v>
      </c>
      <c r="P927" s="411">
        <f t="shared" si="67"/>
        <v>6.5581978028122689</v>
      </c>
      <c r="Q927" s="412">
        <f t="shared" si="65"/>
        <v>5.5190230155002351E-2</v>
      </c>
      <c r="R927" s="109">
        <v>10.4</v>
      </c>
      <c r="S927" s="110">
        <v>0.78500000000000003</v>
      </c>
      <c r="T927" s="109">
        <v>70</v>
      </c>
      <c r="U927" s="38">
        <v>3.7</v>
      </c>
      <c r="V927" s="38">
        <v>3</v>
      </c>
      <c r="W927" s="38">
        <f t="shared" si="66"/>
        <v>11.100000000000001</v>
      </c>
    </row>
    <row r="928" spans="1:23" s="41" customFormat="1" x14ac:dyDescent="0.25">
      <c r="A928" s="293"/>
      <c r="B928" s="41">
        <v>2020</v>
      </c>
      <c r="C928" s="14" t="s">
        <v>35</v>
      </c>
      <c r="D928" s="14">
        <v>4</v>
      </c>
      <c r="E928" s="14" t="s">
        <v>224</v>
      </c>
      <c r="F928" s="22" t="s">
        <v>72</v>
      </c>
      <c r="G928" s="41">
        <v>51</v>
      </c>
      <c r="H928" s="41">
        <v>51</v>
      </c>
      <c r="I928" s="72" t="s">
        <v>220</v>
      </c>
      <c r="J928" s="58" t="s">
        <v>112</v>
      </c>
      <c r="K928" s="11">
        <v>48519</v>
      </c>
      <c r="L928" s="41">
        <v>35744</v>
      </c>
      <c r="M928" s="117">
        <f t="shared" si="64"/>
        <v>10.484137701868928</v>
      </c>
      <c r="N928" s="334">
        <v>7594</v>
      </c>
      <c r="O928" s="296">
        <v>6889</v>
      </c>
      <c r="P928" s="411">
        <f t="shared" si="67"/>
        <v>8.8376812155931965</v>
      </c>
      <c r="Q928" s="412">
        <f t="shared" si="65"/>
        <v>0.19273164726947181</v>
      </c>
      <c r="R928" s="276">
        <v>14.2</v>
      </c>
      <c r="S928" s="275">
        <v>0.72499999999999998</v>
      </c>
      <c r="T928" s="276">
        <v>51.3</v>
      </c>
      <c r="U928" s="41">
        <v>5.3</v>
      </c>
      <c r="V928" s="41">
        <v>4</v>
      </c>
      <c r="W928" s="41">
        <f t="shared" si="66"/>
        <v>21.2</v>
      </c>
    </row>
    <row r="929" spans="1:23" s="38" customFormat="1" x14ac:dyDescent="0.35">
      <c r="A929" s="293"/>
      <c r="B929" s="38">
        <v>2020</v>
      </c>
      <c r="C929" s="42" t="s">
        <v>37</v>
      </c>
      <c r="D929" s="42">
        <v>5</v>
      </c>
      <c r="E929" s="42" t="s">
        <v>224</v>
      </c>
      <c r="F929" s="22" t="s">
        <v>72</v>
      </c>
      <c r="G929" s="38">
        <v>51</v>
      </c>
      <c r="H929" s="38">
        <v>51</v>
      </c>
      <c r="I929" s="72" t="s">
        <v>220</v>
      </c>
      <c r="J929" s="58" t="s">
        <v>112</v>
      </c>
      <c r="K929" s="430">
        <v>58186</v>
      </c>
      <c r="L929" s="38">
        <v>9667</v>
      </c>
      <c r="M929" s="117">
        <f t="shared" si="64"/>
        <v>9.1764733024646059</v>
      </c>
      <c r="N929" s="74">
        <v>9453</v>
      </c>
      <c r="O929" s="44">
        <v>1859</v>
      </c>
      <c r="P929" s="411">
        <f t="shared" si="67"/>
        <v>7.5277939877214441</v>
      </c>
      <c r="Q929" s="412">
        <f t="shared" si="65"/>
        <v>0.19230371366504603</v>
      </c>
      <c r="R929" s="109">
        <v>18.100000000000001</v>
      </c>
      <c r="S929" s="110">
        <v>0.73199999999999998</v>
      </c>
      <c r="T929" s="109">
        <v>66.5</v>
      </c>
      <c r="U929" s="38">
        <v>6.2</v>
      </c>
      <c r="V929" s="38">
        <v>6</v>
      </c>
      <c r="W929" s="38">
        <f t="shared" si="66"/>
        <v>37.200000000000003</v>
      </c>
    </row>
    <row r="930" spans="1:23" s="38" customFormat="1" x14ac:dyDescent="0.25">
      <c r="A930" s="293"/>
      <c r="B930" s="38">
        <v>2020</v>
      </c>
      <c r="C930" s="42" t="s">
        <v>39</v>
      </c>
      <c r="D930" s="42">
        <v>6</v>
      </c>
      <c r="E930" s="42" t="s">
        <v>224</v>
      </c>
      <c r="F930" s="22" t="s">
        <v>72</v>
      </c>
      <c r="G930" s="38">
        <v>51</v>
      </c>
      <c r="H930" s="38">
        <v>51</v>
      </c>
      <c r="I930" s="72" t="s">
        <v>220</v>
      </c>
      <c r="J930" s="58" t="s">
        <v>112</v>
      </c>
      <c r="K930" s="36"/>
      <c r="M930" s="30"/>
      <c r="N930" s="74"/>
      <c r="O930" s="44"/>
      <c r="P930" s="411"/>
      <c r="Q930" s="412"/>
      <c r="R930" s="109">
        <v>20.6</v>
      </c>
      <c r="S930" s="110">
        <v>0.74099999999999999</v>
      </c>
      <c r="T930" s="109">
        <v>71.8</v>
      </c>
      <c r="U930" s="38">
        <v>6.3</v>
      </c>
      <c r="V930" s="38">
        <v>7</v>
      </c>
      <c r="W930" s="38">
        <f t="shared" si="66"/>
        <v>44.1</v>
      </c>
    </row>
    <row r="931" spans="1:23" s="21" customFormat="1" x14ac:dyDescent="0.25">
      <c r="A931" s="297">
        <v>58</v>
      </c>
      <c r="B931" s="21">
        <v>2020</v>
      </c>
      <c r="C931" s="22" t="s">
        <v>218</v>
      </c>
      <c r="D931" s="22">
        <v>1</v>
      </c>
      <c r="E931" s="22" t="s">
        <v>225</v>
      </c>
      <c r="F931" s="22" t="s">
        <v>72</v>
      </c>
      <c r="G931" s="21">
        <v>48.43</v>
      </c>
      <c r="H931" s="21">
        <v>48.43</v>
      </c>
      <c r="I931" s="72" t="s">
        <v>220</v>
      </c>
      <c r="J931" s="58" t="s">
        <v>112</v>
      </c>
      <c r="K931" s="36"/>
      <c r="L931" s="38"/>
      <c r="M931" s="30"/>
      <c r="N931" s="74"/>
      <c r="O931" s="16"/>
      <c r="P931" s="411"/>
      <c r="Q931" s="412"/>
      <c r="R931" s="151"/>
      <c r="S931" s="152"/>
      <c r="T931" s="151">
        <v>21.3</v>
      </c>
    </row>
    <row r="932" spans="1:23" s="21" customFormat="1" x14ac:dyDescent="0.25">
      <c r="A932" s="20"/>
      <c r="B932" s="21">
        <v>2020</v>
      </c>
      <c r="C932" s="22" t="s">
        <v>28</v>
      </c>
      <c r="D932" s="22">
        <v>2</v>
      </c>
      <c r="E932" s="22" t="s">
        <v>225</v>
      </c>
      <c r="F932" s="22" t="s">
        <v>72</v>
      </c>
      <c r="G932" s="21">
        <v>48.43</v>
      </c>
      <c r="H932" s="21">
        <v>48.43</v>
      </c>
      <c r="I932" s="72" t="s">
        <v>220</v>
      </c>
      <c r="J932" s="58" t="s">
        <v>112</v>
      </c>
      <c r="K932" s="36">
        <v>10</v>
      </c>
      <c r="L932" s="38">
        <v>10</v>
      </c>
      <c r="M932" s="30">
        <f t="shared" si="64"/>
        <v>2.3025850929940459</v>
      </c>
      <c r="N932" s="74">
        <v>0</v>
      </c>
      <c r="O932" s="16">
        <v>0</v>
      </c>
      <c r="P932" s="411"/>
      <c r="Q932" s="412">
        <f t="shared" si="65"/>
        <v>0</v>
      </c>
      <c r="R932" s="151">
        <v>6.1</v>
      </c>
      <c r="S932" s="152">
        <v>0.77</v>
      </c>
      <c r="T932" s="151">
        <v>29.3</v>
      </c>
      <c r="U932" s="21">
        <v>3.6</v>
      </c>
      <c r="V932" s="21">
        <v>2</v>
      </c>
      <c r="W932" s="21">
        <f t="shared" si="66"/>
        <v>7.2</v>
      </c>
    </row>
    <row r="933" spans="1:23" s="21" customFormat="1" x14ac:dyDescent="0.25">
      <c r="A933" s="298"/>
      <c r="B933" s="21">
        <v>2020</v>
      </c>
      <c r="C933" s="22" t="s">
        <v>32</v>
      </c>
      <c r="D933" s="22">
        <v>3</v>
      </c>
      <c r="E933" s="22" t="s">
        <v>225</v>
      </c>
      <c r="F933" s="22" t="s">
        <v>72</v>
      </c>
      <c r="G933" s="21">
        <v>48.43</v>
      </c>
      <c r="H933" s="21">
        <v>48.43</v>
      </c>
      <c r="I933" s="72" t="s">
        <v>220</v>
      </c>
      <c r="J933" s="58" t="s">
        <v>112</v>
      </c>
      <c r="K933" s="36">
        <v>10182</v>
      </c>
      <c r="L933" s="38">
        <v>10172</v>
      </c>
      <c r="M933" s="30">
        <f t="shared" ref="M933:M995" si="68">LN(L933)</f>
        <v>9.227394126542011</v>
      </c>
      <c r="N933" s="36">
        <v>128</v>
      </c>
      <c r="O933" s="16">
        <v>128</v>
      </c>
      <c r="P933" s="411">
        <f t="shared" si="67"/>
        <v>4.8520302639196169</v>
      </c>
      <c r="Q933" s="412">
        <f t="shared" ref="Q933:Q989" si="69">O933/L933</f>
        <v>1.2583562721195438E-2</v>
      </c>
      <c r="R933" s="151">
        <v>11.5</v>
      </c>
      <c r="S933" s="152">
        <v>0.72</v>
      </c>
      <c r="T933" s="151">
        <v>39.1</v>
      </c>
      <c r="U933" s="21">
        <v>4.5999999999999996</v>
      </c>
      <c r="V933" s="21">
        <v>3</v>
      </c>
      <c r="W933" s="21">
        <f t="shared" si="66"/>
        <v>13.799999999999999</v>
      </c>
    </row>
    <row r="934" spans="1:23" s="20" customFormat="1" x14ac:dyDescent="0.25">
      <c r="A934" s="298"/>
      <c r="B934" s="20">
        <v>2020</v>
      </c>
      <c r="C934" s="153" t="s">
        <v>35</v>
      </c>
      <c r="D934" s="153">
        <v>4</v>
      </c>
      <c r="E934" s="153" t="s">
        <v>225</v>
      </c>
      <c r="F934" s="22" t="s">
        <v>72</v>
      </c>
      <c r="G934" s="20">
        <v>48.43</v>
      </c>
      <c r="H934" s="20">
        <v>48.43</v>
      </c>
      <c r="I934" s="72" t="s">
        <v>220</v>
      </c>
      <c r="J934" s="58" t="s">
        <v>112</v>
      </c>
      <c r="K934" s="11">
        <v>15457</v>
      </c>
      <c r="L934" s="41">
        <v>5275</v>
      </c>
      <c r="M934" s="117">
        <f t="shared" si="68"/>
        <v>8.5707339583442668</v>
      </c>
      <c r="N934" s="11">
        <v>584</v>
      </c>
      <c r="O934" s="123">
        <v>456</v>
      </c>
      <c r="P934" s="411">
        <f t="shared" ref="P934:P989" si="70">LN(O934)</f>
        <v>6.1224928095143865</v>
      </c>
      <c r="Q934" s="412">
        <f t="shared" si="69"/>
        <v>8.6445497630331755E-2</v>
      </c>
      <c r="R934" s="154">
        <v>16.100000000000001</v>
      </c>
      <c r="S934" s="155">
        <v>0.67</v>
      </c>
      <c r="T934" s="154">
        <v>39.200000000000003</v>
      </c>
      <c r="U934" s="20">
        <v>6.6</v>
      </c>
      <c r="V934" s="20">
        <v>4</v>
      </c>
      <c r="W934" s="20">
        <f t="shared" si="66"/>
        <v>26.4</v>
      </c>
    </row>
    <row r="935" spans="1:23" s="21" customFormat="1" x14ac:dyDescent="0.35">
      <c r="A935" s="298"/>
      <c r="B935" s="21">
        <v>2020</v>
      </c>
      <c r="C935" s="22" t="s">
        <v>37</v>
      </c>
      <c r="D935" s="22">
        <v>5</v>
      </c>
      <c r="E935" s="22" t="s">
        <v>225</v>
      </c>
      <c r="F935" s="22" t="s">
        <v>72</v>
      </c>
      <c r="G935" s="21">
        <v>48.43</v>
      </c>
      <c r="H935" s="21">
        <v>48.43</v>
      </c>
      <c r="I935" s="72" t="s">
        <v>220</v>
      </c>
      <c r="J935" s="58" t="s">
        <v>112</v>
      </c>
      <c r="K935" s="430">
        <v>16638</v>
      </c>
      <c r="L935" s="38">
        <v>1181</v>
      </c>
      <c r="M935" s="117">
        <f t="shared" si="68"/>
        <v>7.0741168161973622</v>
      </c>
      <c r="N935" s="74">
        <v>668</v>
      </c>
      <c r="O935" s="16">
        <v>84</v>
      </c>
      <c r="P935" s="411">
        <f t="shared" si="70"/>
        <v>4.4308167988433134</v>
      </c>
      <c r="Q935" s="412">
        <f t="shared" si="69"/>
        <v>7.1126164267569861E-2</v>
      </c>
      <c r="R935" s="151">
        <v>21.3</v>
      </c>
      <c r="S935" s="152">
        <v>0.69</v>
      </c>
      <c r="T935" s="151">
        <v>60.9</v>
      </c>
      <c r="U935" s="21">
        <v>7.7</v>
      </c>
      <c r="V935" s="21">
        <v>6</v>
      </c>
      <c r="W935" s="21">
        <f t="shared" si="66"/>
        <v>46.2</v>
      </c>
    </row>
    <row r="936" spans="1:23" s="21" customFormat="1" x14ac:dyDescent="0.25">
      <c r="A936" s="298"/>
      <c r="B936" s="21">
        <v>2020</v>
      </c>
      <c r="C936" s="22" t="s">
        <v>39</v>
      </c>
      <c r="D936" s="22">
        <v>6</v>
      </c>
      <c r="E936" s="22" t="s">
        <v>225</v>
      </c>
      <c r="F936" s="22" t="s">
        <v>72</v>
      </c>
      <c r="G936" s="21">
        <v>48.43</v>
      </c>
      <c r="H936" s="21">
        <v>48.43</v>
      </c>
      <c r="I936" s="72" t="s">
        <v>220</v>
      </c>
      <c r="J936" s="58" t="s">
        <v>112</v>
      </c>
      <c r="K936" s="36"/>
      <c r="L936" s="38"/>
      <c r="M936" s="30"/>
      <c r="N936" s="74"/>
      <c r="O936" s="16"/>
      <c r="P936" s="411"/>
      <c r="Q936" s="412"/>
      <c r="R936" s="151">
        <v>24</v>
      </c>
      <c r="S936" s="152">
        <v>0.67</v>
      </c>
      <c r="T936" s="151">
        <v>63.3</v>
      </c>
      <c r="U936" s="21">
        <v>7.9</v>
      </c>
      <c r="V936" s="21">
        <v>7</v>
      </c>
      <c r="W936" s="21">
        <f t="shared" si="66"/>
        <v>55.300000000000004</v>
      </c>
    </row>
    <row r="937" spans="1:23" s="103" customFormat="1" x14ac:dyDescent="0.25">
      <c r="A937" s="299">
        <v>59</v>
      </c>
      <c r="B937" s="103">
        <v>2020</v>
      </c>
      <c r="C937" s="97" t="s">
        <v>218</v>
      </c>
      <c r="D937" s="97">
        <v>1</v>
      </c>
      <c r="E937" s="103" t="s">
        <v>226</v>
      </c>
      <c r="F937" s="22" t="s">
        <v>72</v>
      </c>
      <c r="G937" s="103">
        <v>41.23</v>
      </c>
      <c r="H937" s="103">
        <v>41.23</v>
      </c>
      <c r="I937" s="184" t="s">
        <v>200</v>
      </c>
      <c r="J937" s="180" t="s">
        <v>120</v>
      </c>
      <c r="K937" s="36"/>
      <c r="L937" s="38"/>
      <c r="M937" s="30"/>
      <c r="N937" s="74"/>
      <c r="O937" s="99"/>
      <c r="P937" s="411"/>
      <c r="Q937" s="412"/>
      <c r="R937" s="107"/>
      <c r="S937" s="108">
        <v>0.68</v>
      </c>
      <c r="T937" s="107">
        <v>105.3</v>
      </c>
    </row>
    <row r="938" spans="1:23" s="103" customFormat="1" x14ac:dyDescent="0.25">
      <c r="A938" s="300"/>
      <c r="B938" s="103">
        <v>2020</v>
      </c>
      <c r="C938" s="97" t="s">
        <v>28</v>
      </c>
      <c r="D938" s="97">
        <v>2</v>
      </c>
      <c r="E938" s="103" t="s">
        <v>227</v>
      </c>
      <c r="F938" s="22" t="s">
        <v>72</v>
      </c>
      <c r="G938" s="103">
        <v>41.23</v>
      </c>
      <c r="H938" s="103">
        <v>41.23</v>
      </c>
      <c r="I938" s="184" t="s">
        <v>200</v>
      </c>
      <c r="J938" s="180" t="s">
        <v>120</v>
      </c>
      <c r="K938" s="36"/>
      <c r="L938" s="38"/>
      <c r="M938" s="30"/>
      <c r="N938" s="74"/>
      <c r="O938" s="99"/>
      <c r="P938" s="411"/>
      <c r="Q938" s="412"/>
      <c r="R938" s="107"/>
      <c r="S938" s="108">
        <v>0.63</v>
      </c>
      <c r="T938" s="107">
        <v>77.3</v>
      </c>
    </row>
    <row r="939" spans="1:23" s="103" customFormat="1" x14ac:dyDescent="0.25">
      <c r="A939" s="96"/>
      <c r="B939" s="103">
        <v>2020</v>
      </c>
      <c r="C939" s="97" t="s">
        <v>32</v>
      </c>
      <c r="D939" s="97">
        <v>3</v>
      </c>
      <c r="E939" s="103" t="s">
        <v>227</v>
      </c>
      <c r="F939" s="22" t="s">
        <v>72</v>
      </c>
      <c r="G939" s="103">
        <v>41.23</v>
      </c>
      <c r="H939" s="103">
        <v>41.23</v>
      </c>
      <c r="I939" s="184" t="s">
        <v>200</v>
      </c>
      <c r="J939" s="180" t="s">
        <v>120</v>
      </c>
      <c r="K939" s="36">
        <v>13531</v>
      </c>
      <c r="L939" s="38">
        <v>13531</v>
      </c>
      <c r="M939" s="30">
        <f t="shared" si="68"/>
        <v>9.5127386282636444</v>
      </c>
      <c r="N939" s="36">
        <v>214</v>
      </c>
      <c r="O939" s="99">
        <v>214</v>
      </c>
      <c r="P939" s="411">
        <f t="shared" si="70"/>
        <v>5.3659760150218512</v>
      </c>
      <c r="Q939" s="412">
        <f t="shared" si="69"/>
        <v>1.5815534698100656E-2</v>
      </c>
      <c r="R939" s="107">
        <v>10.8</v>
      </c>
      <c r="S939" s="108">
        <v>0.62</v>
      </c>
      <c r="T939" s="107">
        <v>71.8</v>
      </c>
      <c r="U939" s="103">
        <v>4.3</v>
      </c>
      <c r="V939" s="103">
        <v>4</v>
      </c>
      <c r="W939" s="103">
        <f t="shared" si="66"/>
        <v>17.2</v>
      </c>
    </row>
    <row r="940" spans="1:23" s="96" customFormat="1" x14ac:dyDescent="0.25">
      <c r="A940" s="299"/>
      <c r="B940" s="96">
        <v>2020</v>
      </c>
      <c r="C940" s="156" t="s">
        <v>35</v>
      </c>
      <c r="D940" s="156">
        <v>4</v>
      </c>
      <c r="E940" s="96" t="s">
        <v>227</v>
      </c>
      <c r="F940" s="22" t="s">
        <v>72</v>
      </c>
      <c r="G940" s="96">
        <v>41.23</v>
      </c>
      <c r="H940" s="96">
        <v>41.23</v>
      </c>
      <c r="I940" s="184" t="s">
        <v>200</v>
      </c>
      <c r="J940" s="180" t="s">
        <v>120</v>
      </c>
      <c r="K940" s="11">
        <v>120204</v>
      </c>
      <c r="L940" s="41">
        <v>106673</v>
      </c>
      <c r="M940" s="117">
        <f t="shared" si="68"/>
        <v>11.577523359345173</v>
      </c>
      <c r="N940" s="334">
        <v>3174</v>
      </c>
      <c r="O940" s="197">
        <v>2960</v>
      </c>
      <c r="P940" s="411">
        <f t="shared" si="70"/>
        <v>7.992944547318106</v>
      </c>
      <c r="Q940" s="412">
        <f t="shared" si="69"/>
        <v>2.7748352441573781E-2</v>
      </c>
      <c r="R940" s="157">
        <v>15.4</v>
      </c>
      <c r="S940" s="158">
        <v>0.57999999999999996</v>
      </c>
      <c r="T940" s="157">
        <v>44.9</v>
      </c>
      <c r="U940" s="96">
        <v>6</v>
      </c>
      <c r="V940" s="96">
        <v>5</v>
      </c>
      <c r="W940" s="96">
        <f t="shared" si="66"/>
        <v>30</v>
      </c>
    </row>
    <row r="941" spans="1:23" s="103" customFormat="1" x14ac:dyDescent="0.35">
      <c r="A941" s="299"/>
      <c r="B941" s="103">
        <v>2020</v>
      </c>
      <c r="C941" s="97" t="s">
        <v>37</v>
      </c>
      <c r="D941" s="97">
        <v>5</v>
      </c>
      <c r="E941" s="103" t="s">
        <v>227</v>
      </c>
      <c r="F941" s="22" t="s">
        <v>72</v>
      </c>
      <c r="G941" s="103">
        <v>41.23</v>
      </c>
      <c r="H941" s="103">
        <v>41.23</v>
      </c>
      <c r="I941" s="184" t="s">
        <v>200</v>
      </c>
      <c r="J941" s="180" t="s">
        <v>120</v>
      </c>
      <c r="K941" s="430">
        <v>163103</v>
      </c>
      <c r="L941" s="38">
        <v>42899</v>
      </c>
      <c r="M941" s="117">
        <f t="shared" si="68"/>
        <v>10.666603794621116</v>
      </c>
      <c r="N941" s="74">
        <v>4515</v>
      </c>
      <c r="O941" s="99">
        <v>1341</v>
      </c>
      <c r="P941" s="411">
        <f t="shared" si="70"/>
        <v>7.2011708832816783</v>
      </c>
      <c r="Q941" s="412">
        <f t="shared" si="69"/>
        <v>3.1259469917713702E-2</v>
      </c>
      <c r="R941" s="107">
        <v>20</v>
      </c>
      <c r="S941" s="108">
        <v>0.55000000000000004</v>
      </c>
      <c r="T941" s="107">
        <v>34.1</v>
      </c>
      <c r="U941" s="103">
        <v>8.1</v>
      </c>
      <c r="V941" s="103">
        <v>7</v>
      </c>
      <c r="W941" s="103">
        <f t="shared" si="66"/>
        <v>56.699999999999996</v>
      </c>
    </row>
    <row r="942" spans="1:23" s="103" customFormat="1" x14ac:dyDescent="0.25">
      <c r="A942" s="299"/>
      <c r="B942" s="103">
        <v>2020</v>
      </c>
      <c r="C942" s="97" t="s">
        <v>39</v>
      </c>
      <c r="D942" s="97">
        <v>6</v>
      </c>
      <c r="E942" s="103" t="s">
        <v>227</v>
      </c>
      <c r="F942" s="22" t="s">
        <v>72</v>
      </c>
      <c r="G942" s="103">
        <v>41.23</v>
      </c>
      <c r="H942" s="103">
        <v>41.23</v>
      </c>
      <c r="I942" s="184" t="s">
        <v>200</v>
      </c>
      <c r="J942" s="180" t="s">
        <v>120</v>
      </c>
      <c r="K942" s="36"/>
      <c r="L942" s="38"/>
      <c r="M942" s="30"/>
      <c r="N942" s="74"/>
      <c r="O942" s="99"/>
      <c r="P942" s="411"/>
      <c r="Q942" s="412"/>
      <c r="R942" s="107">
        <v>24.5</v>
      </c>
      <c r="S942" s="108">
        <v>0.48</v>
      </c>
      <c r="T942" s="107">
        <v>34</v>
      </c>
      <c r="U942" s="103">
        <v>10</v>
      </c>
      <c r="V942" s="103">
        <v>8</v>
      </c>
      <c r="W942" s="103">
        <f t="shared" si="66"/>
        <v>80</v>
      </c>
    </row>
    <row r="943" spans="1:23" s="21" customFormat="1" x14ac:dyDescent="0.25">
      <c r="A943" s="297">
        <v>60</v>
      </c>
      <c r="B943" s="21">
        <v>2020</v>
      </c>
      <c r="C943" s="22" t="s">
        <v>218</v>
      </c>
      <c r="D943" s="22">
        <v>1</v>
      </c>
      <c r="E943" s="21" t="s">
        <v>228</v>
      </c>
      <c r="F943" s="22" t="s">
        <v>72</v>
      </c>
      <c r="G943" s="21">
        <v>39</v>
      </c>
      <c r="H943" s="21">
        <v>39</v>
      </c>
      <c r="I943" s="184" t="s">
        <v>200</v>
      </c>
      <c r="J943" s="180" t="s">
        <v>120</v>
      </c>
      <c r="K943" s="36"/>
      <c r="L943" s="38"/>
      <c r="M943" s="30"/>
      <c r="N943" s="74"/>
      <c r="O943" s="16"/>
      <c r="P943" s="411"/>
      <c r="Q943" s="412"/>
      <c r="R943" s="151"/>
      <c r="S943" s="152">
        <v>0.81</v>
      </c>
      <c r="T943" s="151">
        <v>99.9</v>
      </c>
    </row>
    <row r="944" spans="1:23" s="21" customFormat="1" x14ac:dyDescent="0.25">
      <c r="A944" s="20"/>
      <c r="B944" s="21">
        <v>2020</v>
      </c>
      <c r="C944" s="22" t="s">
        <v>28</v>
      </c>
      <c r="D944" s="22">
        <v>2</v>
      </c>
      <c r="E944" s="21" t="s">
        <v>229</v>
      </c>
      <c r="F944" s="22" t="s">
        <v>72</v>
      </c>
      <c r="G944" s="21">
        <v>39</v>
      </c>
      <c r="H944" s="21">
        <v>39</v>
      </c>
      <c r="I944" s="184" t="s">
        <v>200</v>
      </c>
      <c r="J944" s="180" t="s">
        <v>120</v>
      </c>
      <c r="K944" s="36"/>
      <c r="L944" s="38"/>
      <c r="M944" s="30"/>
      <c r="N944" s="74"/>
      <c r="O944" s="16"/>
      <c r="P944" s="411"/>
      <c r="Q944" s="412"/>
      <c r="R944" s="151"/>
      <c r="S944" s="152">
        <v>0.8</v>
      </c>
      <c r="T944" s="151">
        <v>84.9</v>
      </c>
    </row>
    <row r="945" spans="1:23" s="21" customFormat="1" x14ac:dyDescent="0.25">
      <c r="A945" s="20"/>
      <c r="B945" s="21">
        <v>2020</v>
      </c>
      <c r="C945" s="22" t="s">
        <v>32</v>
      </c>
      <c r="D945" s="22">
        <v>3</v>
      </c>
      <c r="E945" s="21" t="s">
        <v>229</v>
      </c>
      <c r="F945" s="22" t="s">
        <v>72</v>
      </c>
      <c r="G945" s="21">
        <v>39</v>
      </c>
      <c r="H945" s="21">
        <v>39</v>
      </c>
      <c r="I945" s="184" t="s">
        <v>200</v>
      </c>
      <c r="J945" s="180" t="s">
        <v>120</v>
      </c>
      <c r="K945" s="36">
        <v>7443</v>
      </c>
      <c r="L945" s="38">
        <v>7443</v>
      </c>
      <c r="M945" s="30">
        <f t="shared" si="68"/>
        <v>8.9150292723599112</v>
      </c>
      <c r="N945" s="36">
        <v>160</v>
      </c>
      <c r="O945" s="16">
        <v>160</v>
      </c>
      <c r="P945" s="411">
        <f t="shared" si="70"/>
        <v>5.0751738152338266</v>
      </c>
      <c r="Q945" s="412">
        <f t="shared" si="69"/>
        <v>2.1496708316539031E-2</v>
      </c>
      <c r="R945" s="151">
        <v>18.8</v>
      </c>
      <c r="S945" s="152">
        <v>0.75</v>
      </c>
      <c r="T945" s="151">
        <v>53.2</v>
      </c>
      <c r="U945" s="21">
        <v>7</v>
      </c>
      <c r="V945" s="21">
        <v>5</v>
      </c>
      <c r="W945" s="21">
        <f t="shared" si="66"/>
        <v>35</v>
      </c>
    </row>
    <row r="946" spans="1:23" s="20" customFormat="1" x14ac:dyDescent="0.25">
      <c r="A946" s="297"/>
      <c r="B946" s="20">
        <v>2020</v>
      </c>
      <c r="C946" s="153" t="s">
        <v>35</v>
      </c>
      <c r="D946" s="153">
        <v>4</v>
      </c>
      <c r="E946" s="20" t="s">
        <v>229</v>
      </c>
      <c r="F946" s="22" t="s">
        <v>72</v>
      </c>
      <c r="G946" s="20">
        <v>39</v>
      </c>
      <c r="H946" s="20">
        <v>39</v>
      </c>
      <c r="I946" s="184" t="s">
        <v>200</v>
      </c>
      <c r="J946" s="180" t="s">
        <v>120</v>
      </c>
      <c r="K946" s="11">
        <v>25056</v>
      </c>
      <c r="L946" s="41">
        <v>17613</v>
      </c>
      <c r="M946" s="117">
        <f t="shared" si="68"/>
        <v>9.7763925447322961</v>
      </c>
      <c r="N946" s="334">
        <v>989</v>
      </c>
      <c r="O946" s="123">
        <v>829</v>
      </c>
      <c r="P946" s="411">
        <f t="shared" si="70"/>
        <v>6.7202201551352951</v>
      </c>
      <c r="Q946" s="412">
        <f t="shared" si="69"/>
        <v>4.7067506955089988E-2</v>
      </c>
      <c r="R946" s="154">
        <v>19.8</v>
      </c>
      <c r="S946" s="155">
        <v>0.74</v>
      </c>
      <c r="T946" s="154">
        <v>68.099999999999994</v>
      </c>
      <c r="U946" s="20">
        <v>8</v>
      </c>
      <c r="V946" s="20">
        <v>6</v>
      </c>
      <c r="W946" s="20">
        <f t="shared" si="66"/>
        <v>48</v>
      </c>
    </row>
    <row r="947" spans="1:23" s="21" customFormat="1" x14ac:dyDescent="0.35">
      <c r="A947" s="297"/>
      <c r="B947" s="21">
        <v>2020</v>
      </c>
      <c r="C947" s="22" t="s">
        <v>37</v>
      </c>
      <c r="D947" s="22">
        <v>5</v>
      </c>
      <c r="E947" s="21" t="s">
        <v>229</v>
      </c>
      <c r="F947" s="22" t="s">
        <v>72</v>
      </c>
      <c r="G947" s="21">
        <v>39</v>
      </c>
      <c r="H947" s="21">
        <v>39</v>
      </c>
      <c r="I947" s="184" t="s">
        <v>200</v>
      </c>
      <c r="J947" s="180" t="s">
        <v>120</v>
      </c>
      <c r="K947" s="430">
        <v>32203</v>
      </c>
      <c r="L947" s="38">
        <v>7147</v>
      </c>
      <c r="M947" s="117">
        <f t="shared" si="68"/>
        <v>8.8744479672199788</v>
      </c>
      <c r="N947" s="74">
        <v>1396</v>
      </c>
      <c r="O947" s="16">
        <v>407</v>
      </c>
      <c r="P947" s="411">
        <f t="shared" si="70"/>
        <v>6.0088131854425946</v>
      </c>
      <c r="Q947" s="412">
        <f t="shared" si="69"/>
        <v>5.6946970756960966E-2</v>
      </c>
      <c r="R947" s="151">
        <v>22.1</v>
      </c>
      <c r="S947" s="152">
        <v>0.74</v>
      </c>
      <c r="T947" s="151">
        <v>53.6</v>
      </c>
      <c r="U947" s="21">
        <v>9</v>
      </c>
      <c r="V947" s="21">
        <v>8</v>
      </c>
      <c r="W947" s="21">
        <f t="shared" si="66"/>
        <v>72</v>
      </c>
    </row>
    <row r="948" spans="1:23" s="21" customFormat="1" x14ac:dyDescent="0.25">
      <c r="A948" s="297"/>
      <c r="B948" s="21">
        <v>2020</v>
      </c>
      <c r="C948" s="22" t="s">
        <v>39</v>
      </c>
      <c r="D948" s="22">
        <v>6</v>
      </c>
      <c r="E948" s="21" t="s">
        <v>229</v>
      </c>
      <c r="F948" s="22" t="s">
        <v>72</v>
      </c>
      <c r="G948" s="21">
        <v>39</v>
      </c>
      <c r="H948" s="21">
        <v>39</v>
      </c>
      <c r="I948" s="184" t="s">
        <v>200</v>
      </c>
      <c r="J948" s="180" t="s">
        <v>120</v>
      </c>
      <c r="K948" s="36"/>
      <c r="L948" s="38"/>
      <c r="M948" s="30"/>
      <c r="N948" s="74"/>
      <c r="O948" s="16"/>
      <c r="P948" s="411"/>
      <c r="Q948" s="412"/>
      <c r="R948" s="151">
        <v>25.7</v>
      </c>
      <c r="S948" s="152">
        <v>0.74</v>
      </c>
      <c r="T948" s="151">
        <v>15.9</v>
      </c>
      <c r="U948" s="21">
        <v>10</v>
      </c>
      <c r="V948" s="21">
        <v>9</v>
      </c>
      <c r="W948" s="21">
        <f t="shared" si="66"/>
        <v>90</v>
      </c>
    </row>
    <row r="949" spans="1:23" s="38" customFormat="1" x14ac:dyDescent="0.25">
      <c r="A949" s="293">
        <v>61</v>
      </c>
      <c r="B949" s="38">
        <v>2020</v>
      </c>
      <c r="C949" s="42" t="s">
        <v>218</v>
      </c>
      <c r="D949" s="42">
        <v>1</v>
      </c>
      <c r="E949" s="38" t="s">
        <v>230</v>
      </c>
      <c r="F949" s="22" t="s">
        <v>72</v>
      </c>
      <c r="G949" s="38">
        <v>31.77</v>
      </c>
      <c r="H949" s="38">
        <v>31.77</v>
      </c>
      <c r="I949" s="184" t="s">
        <v>200</v>
      </c>
      <c r="J949" s="180" t="s">
        <v>120</v>
      </c>
      <c r="K949" s="36"/>
      <c r="M949" s="30"/>
      <c r="N949" s="74"/>
      <c r="O949" s="44"/>
      <c r="P949" s="411"/>
      <c r="Q949" s="412"/>
      <c r="R949" s="109"/>
      <c r="S949" s="110"/>
      <c r="T949" s="109">
        <v>133.19999999999999</v>
      </c>
    </row>
    <row r="950" spans="1:23" s="38" customFormat="1" x14ac:dyDescent="0.25">
      <c r="A950" s="41"/>
      <c r="B950" s="38">
        <v>2020</v>
      </c>
      <c r="C950" s="42" t="s">
        <v>28</v>
      </c>
      <c r="D950" s="42">
        <v>2</v>
      </c>
      <c r="E950" s="38" t="s">
        <v>230</v>
      </c>
      <c r="F950" s="22" t="s">
        <v>72</v>
      </c>
      <c r="G950" s="38">
        <v>31.77</v>
      </c>
      <c r="H950" s="38">
        <v>31.77</v>
      </c>
      <c r="I950" s="184" t="s">
        <v>200</v>
      </c>
      <c r="J950" s="180" t="s">
        <v>120</v>
      </c>
      <c r="K950" s="36">
        <v>7</v>
      </c>
      <c r="L950" s="38">
        <v>7</v>
      </c>
      <c r="M950" s="30">
        <f t="shared" si="68"/>
        <v>1.9459101490553132</v>
      </c>
      <c r="N950" s="74">
        <v>0</v>
      </c>
      <c r="O950" s="44">
        <v>0</v>
      </c>
      <c r="P950" s="411"/>
      <c r="Q950" s="412">
        <f t="shared" si="69"/>
        <v>0</v>
      </c>
      <c r="R950" s="109">
        <v>12.6</v>
      </c>
      <c r="S950" s="110">
        <v>0.59</v>
      </c>
      <c r="T950" s="109">
        <v>118.3</v>
      </c>
      <c r="U950" s="38">
        <v>8.6999999999999993</v>
      </c>
      <c r="V950" s="38">
        <v>5</v>
      </c>
      <c r="W950" s="38">
        <f t="shared" si="66"/>
        <v>43.5</v>
      </c>
    </row>
    <row r="951" spans="1:23" s="38" customFormat="1" x14ac:dyDescent="0.25">
      <c r="A951" s="301"/>
      <c r="B951" s="38">
        <v>2020</v>
      </c>
      <c r="C951" s="42" t="s">
        <v>32</v>
      </c>
      <c r="D951" s="42">
        <v>3</v>
      </c>
      <c r="E951" s="38" t="s">
        <v>230</v>
      </c>
      <c r="F951" s="22" t="s">
        <v>72</v>
      </c>
      <c r="G951" s="38">
        <v>31.77</v>
      </c>
      <c r="H951" s="38">
        <v>31.77</v>
      </c>
      <c r="I951" s="184" t="s">
        <v>200</v>
      </c>
      <c r="J951" s="180" t="s">
        <v>120</v>
      </c>
      <c r="K951" s="36">
        <v>5129</v>
      </c>
      <c r="L951" s="38">
        <v>5122</v>
      </c>
      <c r="M951" s="30">
        <f t="shared" si="68"/>
        <v>8.5413002667594711</v>
      </c>
      <c r="N951" s="36">
        <v>21</v>
      </c>
      <c r="O951" s="44">
        <v>21</v>
      </c>
      <c r="P951" s="411">
        <f t="shared" si="70"/>
        <v>3.044522437723423</v>
      </c>
      <c r="Q951" s="412">
        <f t="shared" si="69"/>
        <v>4.0999609527528312E-3</v>
      </c>
      <c r="R951" s="109">
        <v>15.4</v>
      </c>
      <c r="S951" s="110">
        <v>0.52</v>
      </c>
      <c r="T951" s="109">
        <v>92.7</v>
      </c>
      <c r="U951" s="38">
        <v>7.3</v>
      </c>
      <c r="V951" s="38">
        <v>7</v>
      </c>
      <c r="W951" s="38">
        <f t="shared" si="66"/>
        <v>51.1</v>
      </c>
    </row>
    <row r="952" spans="1:23" s="41" customFormat="1" x14ac:dyDescent="0.25">
      <c r="A952" s="301"/>
      <c r="B952" s="41">
        <v>2020</v>
      </c>
      <c r="C952" s="14" t="s">
        <v>35</v>
      </c>
      <c r="D952" s="14">
        <v>4</v>
      </c>
      <c r="E952" s="41" t="s">
        <v>230</v>
      </c>
      <c r="F952" s="22" t="s">
        <v>72</v>
      </c>
      <c r="G952" s="41">
        <v>31.77</v>
      </c>
      <c r="H952" s="41">
        <v>31.77</v>
      </c>
      <c r="I952" s="184" t="s">
        <v>200</v>
      </c>
      <c r="J952" s="180" t="s">
        <v>120</v>
      </c>
      <c r="K952" s="11">
        <v>16004</v>
      </c>
      <c r="L952" s="41">
        <v>10875</v>
      </c>
      <c r="M952" s="117">
        <f t="shared" si="68"/>
        <v>9.2942218559568843</v>
      </c>
      <c r="N952" s="334">
        <v>223</v>
      </c>
      <c r="O952" s="296">
        <v>202</v>
      </c>
      <c r="P952" s="411">
        <f t="shared" si="70"/>
        <v>5.3082676974012051</v>
      </c>
      <c r="Q952" s="412">
        <f t="shared" si="69"/>
        <v>1.857471264367816E-2</v>
      </c>
      <c r="R952" s="276">
        <v>21.5</v>
      </c>
      <c r="S952" s="275">
        <v>0.39</v>
      </c>
      <c r="T952" s="276">
        <v>24.5</v>
      </c>
      <c r="U952" s="41">
        <v>8.9</v>
      </c>
      <c r="V952" s="41">
        <v>9</v>
      </c>
      <c r="W952" s="41">
        <f t="shared" si="66"/>
        <v>80.100000000000009</v>
      </c>
    </row>
    <row r="953" spans="1:23" s="38" customFormat="1" x14ac:dyDescent="0.35">
      <c r="A953" s="301"/>
      <c r="B953" s="38">
        <v>2020</v>
      </c>
      <c r="C953" s="42" t="s">
        <v>37</v>
      </c>
      <c r="D953" s="42">
        <v>5</v>
      </c>
      <c r="E953" s="38" t="s">
        <v>230</v>
      </c>
      <c r="F953" s="22" t="s">
        <v>72</v>
      </c>
      <c r="G953" s="38">
        <v>31.77</v>
      </c>
      <c r="H953" s="38">
        <v>31.77</v>
      </c>
      <c r="I953" s="184" t="s">
        <v>200</v>
      </c>
      <c r="J953" s="180" t="s">
        <v>120</v>
      </c>
      <c r="K953" s="430">
        <v>17012</v>
      </c>
      <c r="L953" s="38">
        <v>1008</v>
      </c>
      <c r="M953" s="117">
        <f t="shared" si="68"/>
        <v>6.9157234486313142</v>
      </c>
      <c r="N953" s="74">
        <v>284</v>
      </c>
      <c r="O953" s="44">
        <v>61</v>
      </c>
      <c r="P953" s="411">
        <f t="shared" si="70"/>
        <v>4.1108738641733114</v>
      </c>
      <c r="Q953" s="412">
        <f t="shared" si="69"/>
        <v>6.0515873015873016E-2</v>
      </c>
      <c r="R953" s="109">
        <v>25.3</v>
      </c>
      <c r="S953" s="110">
        <v>0.35</v>
      </c>
      <c r="T953" s="109">
        <v>3.2</v>
      </c>
      <c r="U953" s="38">
        <v>10.7</v>
      </c>
      <c r="V953" s="38">
        <v>10</v>
      </c>
      <c r="W953" s="38">
        <f t="shared" si="66"/>
        <v>107</v>
      </c>
    </row>
    <row r="954" spans="1:23" s="38" customFormat="1" x14ac:dyDescent="0.25">
      <c r="A954" s="301"/>
      <c r="B954" s="38">
        <v>2020</v>
      </c>
      <c r="C954" s="42" t="s">
        <v>39</v>
      </c>
      <c r="D954" s="42">
        <v>6</v>
      </c>
      <c r="E954" s="38" t="s">
        <v>230</v>
      </c>
      <c r="F954" s="22" t="s">
        <v>72</v>
      </c>
      <c r="G954" s="38">
        <v>31.77</v>
      </c>
      <c r="H954" s="38">
        <v>31.77</v>
      </c>
      <c r="I954" s="184" t="s">
        <v>200</v>
      </c>
      <c r="J954" s="180" t="s">
        <v>120</v>
      </c>
      <c r="K954" s="36"/>
      <c r="M954" s="30"/>
      <c r="N954" s="74"/>
      <c r="O954" s="44"/>
      <c r="P954" s="411"/>
      <c r="Q954" s="412"/>
      <c r="R954" s="109">
        <v>27.6</v>
      </c>
      <c r="S954" s="110">
        <v>0.37</v>
      </c>
      <c r="T954" s="109">
        <v>0</v>
      </c>
      <c r="U954" s="38">
        <v>12.7</v>
      </c>
      <c r="V954" s="38">
        <v>12</v>
      </c>
      <c r="W954" s="38">
        <f t="shared" si="66"/>
        <v>152.39999999999998</v>
      </c>
    </row>
    <row r="955" spans="1:23" s="303" customFormat="1" x14ac:dyDescent="0.25">
      <c r="A955" s="302">
        <v>62</v>
      </c>
      <c r="B955" s="303">
        <v>2020</v>
      </c>
      <c r="C955" s="304" t="s">
        <v>218</v>
      </c>
      <c r="D955" s="304">
        <v>1</v>
      </c>
      <c r="E955" s="304" t="s">
        <v>231</v>
      </c>
      <c r="F955" s="22" t="s">
        <v>72</v>
      </c>
      <c r="G955" s="303">
        <v>59.9</v>
      </c>
      <c r="H955" s="303">
        <v>59.9</v>
      </c>
      <c r="I955" s="72" t="s">
        <v>220</v>
      </c>
      <c r="J955" s="58" t="s">
        <v>112</v>
      </c>
      <c r="K955" s="388"/>
      <c r="L955" s="400"/>
      <c r="M955" s="30"/>
      <c r="N955" s="387"/>
      <c r="O955" s="305"/>
      <c r="P955" s="411"/>
      <c r="Q955" s="412"/>
      <c r="R955" s="305"/>
      <c r="S955" s="306"/>
      <c r="T955" s="305">
        <v>49</v>
      </c>
    </row>
    <row r="956" spans="1:23" s="303" customFormat="1" x14ac:dyDescent="0.25">
      <c r="A956" s="307"/>
      <c r="B956" s="303">
        <v>2020</v>
      </c>
      <c r="C956" s="304" t="s">
        <v>28</v>
      </c>
      <c r="D956" s="304">
        <v>2</v>
      </c>
      <c r="E956" s="304" t="s">
        <v>231</v>
      </c>
      <c r="F956" s="22" t="s">
        <v>72</v>
      </c>
      <c r="G956" s="303">
        <v>59.9</v>
      </c>
      <c r="H956" s="303">
        <v>59.9</v>
      </c>
      <c r="I956" s="72" t="s">
        <v>220</v>
      </c>
      <c r="J956" s="58" t="s">
        <v>112</v>
      </c>
      <c r="K956" s="388">
        <v>15</v>
      </c>
      <c r="L956" s="400">
        <v>15</v>
      </c>
      <c r="M956" s="30">
        <f t="shared" si="68"/>
        <v>2.7080502011022101</v>
      </c>
      <c r="N956" s="387">
        <v>0</v>
      </c>
      <c r="O956" s="305">
        <v>0</v>
      </c>
      <c r="P956" s="411"/>
      <c r="Q956" s="412">
        <f t="shared" si="69"/>
        <v>0</v>
      </c>
      <c r="R956" s="305">
        <v>-0.9</v>
      </c>
      <c r="S956" s="306">
        <v>0.78</v>
      </c>
      <c r="T956" s="305">
        <v>36</v>
      </c>
      <c r="U956" s="303">
        <v>2.7</v>
      </c>
      <c r="V956" s="303">
        <v>1</v>
      </c>
      <c r="W956" s="303">
        <f t="shared" si="66"/>
        <v>2.7</v>
      </c>
    </row>
    <row r="957" spans="1:23" s="303" customFormat="1" x14ac:dyDescent="0.25">
      <c r="A957" s="302"/>
      <c r="B957" s="303">
        <v>2020</v>
      </c>
      <c r="C957" s="304" t="s">
        <v>32</v>
      </c>
      <c r="D957" s="304">
        <v>3</v>
      </c>
      <c r="E957" s="304" t="s">
        <v>231</v>
      </c>
      <c r="F957" s="22" t="s">
        <v>72</v>
      </c>
      <c r="G957" s="303">
        <v>59.9</v>
      </c>
      <c r="H957" s="303">
        <v>59.9</v>
      </c>
      <c r="I957" s="72" t="s">
        <v>220</v>
      </c>
      <c r="J957" s="58" t="s">
        <v>112</v>
      </c>
      <c r="K957" s="36">
        <v>4447</v>
      </c>
      <c r="L957" s="400">
        <v>4432</v>
      </c>
      <c r="M957" s="30">
        <f t="shared" si="68"/>
        <v>8.3966062284271192</v>
      </c>
      <c r="N957" s="36">
        <v>28</v>
      </c>
      <c r="O957" s="305">
        <v>28</v>
      </c>
      <c r="P957" s="411">
        <f t="shared" si="70"/>
        <v>3.3322045101752038</v>
      </c>
      <c r="Q957" s="412">
        <f t="shared" si="69"/>
        <v>6.3176895306859202E-3</v>
      </c>
      <c r="R957" s="305">
        <v>3.5</v>
      </c>
      <c r="S957" s="306">
        <v>0.72</v>
      </c>
      <c r="T957" s="305">
        <v>47</v>
      </c>
      <c r="U957" s="303">
        <v>4.0999999999999996</v>
      </c>
      <c r="V957" s="303">
        <v>1</v>
      </c>
      <c r="W957" s="303">
        <f t="shared" si="66"/>
        <v>4.0999999999999996</v>
      </c>
    </row>
    <row r="958" spans="1:23" s="307" customFormat="1" x14ac:dyDescent="0.25">
      <c r="A958" s="302"/>
      <c r="B958" s="307">
        <v>2020</v>
      </c>
      <c r="C958" s="302" t="s">
        <v>35</v>
      </c>
      <c r="D958" s="302">
        <v>4</v>
      </c>
      <c r="E958" s="302" t="s">
        <v>231</v>
      </c>
      <c r="F958" s="22" t="s">
        <v>72</v>
      </c>
      <c r="G958" s="307">
        <v>59.9</v>
      </c>
      <c r="H958" s="307">
        <v>59.9</v>
      </c>
      <c r="I958" s="72" t="s">
        <v>220</v>
      </c>
      <c r="J958" s="58" t="s">
        <v>112</v>
      </c>
      <c r="K958" s="390">
        <v>7710</v>
      </c>
      <c r="L958" s="402">
        <v>3263</v>
      </c>
      <c r="M958" s="117">
        <f t="shared" si="68"/>
        <v>8.0904022965933198</v>
      </c>
      <c r="N958" s="11">
        <v>204</v>
      </c>
      <c r="O958" s="308">
        <v>176</v>
      </c>
      <c r="P958" s="411">
        <f t="shared" si="70"/>
        <v>5.1704839950381514</v>
      </c>
      <c r="Q958" s="412">
        <f t="shared" si="69"/>
        <v>5.3938093778731232E-2</v>
      </c>
      <c r="R958" s="308">
        <v>9.1</v>
      </c>
      <c r="S958" s="309">
        <v>0.74</v>
      </c>
      <c r="T958" s="308">
        <v>41</v>
      </c>
      <c r="U958" s="307">
        <v>5.9</v>
      </c>
      <c r="V958" s="307">
        <v>3</v>
      </c>
      <c r="W958" s="307">
        <f t="shared" si="66"/>
        <v>17.700000000000003</v>
      </c>
    </row>
    <row r="959" spans="1:23" s="303" customFormat="1" x14ac:dyDescent="0.25">
      <c r="A959" s="302"/>
      <c r="B959" s="303">
        <v>2020</v>
      </c>
      <c r="C959" s="304" t="s">
        <v>37</v>
      </c>
      <c r="D959" s="304">
        <v>5</v>
      </c>
      <c r="E959" s="304" t="s">
        <v>231</v>
      </c>
      <c r="F959" s="22" t="s">
        <v>72</v>
      </c>
      <c r="G959" s="303">
        <v>59.9</v>
      </c>
      <c r="H959" s="303">
        <v>59.9</v>
      </c>
      <c r="I959" s="72" t="s">
        <v>220</v>
      </c>
      <c r="J959" s="58" t="s">
        <v>112</v>
      </c>
      <c r="K959" s="388">
        <v>8411</v>
      </c>
      <c r="L959" s="400">
        <v>701</v>
      </c>
      <c r="M959" s="117">
        <f t="shared" si="68"/>
        <v>6.5525078870345901</v>
      </c>
      <c r="N959" s="387">
        <v>236</v>
      </c>
      <c r="O959" s="305">
        <v>32</v>
      </c>
      <c r="P959" s="411">
        <f t="shared" si="70"/>
        <v>3.4657359027997265</v>
      </c>
      <c r="Q959" s="412">
        <f t="shared" si="69"/>
        <v>4.5649072753209702E-2</v>
      </c>
      <c r="R959" s="305">
        <v>15.8</v>
      </c>
      <c r="S959" s="306">
        <v>0.6</v>
      </c>
      <c r="T959" s="305">
        <v>53</v>
      </c>
      <c r="U959" s="303">
        <v>7.1</v>
      </c>
      <c r="V959" s="303">
        <v>4</v>
      </c>
      <c r="W959" s="303">
        <f t="shared" si="66"/>
        <v>28.4</v>
      </c>
    </row>
    <row r="960" spans="1:23" s="303" customFormat="1" x14ac:dyDescent="0.25">
      <c r="A960" s="302"/>
      <c r="B960" s="303">
        <v>2020</v>
      </c>
      <c r="C960" s="304" t="s">
        <v>39</v>
      </c>
      <c r="D960" s="304">
        <v>6</v>
      </c>
      <c r="E960" s="304" t="s">
        <v>231</v>
      </c>
      <c r="F960" s="22" t="s">
        <v>72</v>
      </c>
      <c r="G960" s="303">
        <v>59.9</v>
      </c>
      <c r="H960" s="303">
        <v>59.9</v>
      </c>
      <c r="I960" s="72" t="s">
        <v>220</v>
      </c>
      <c r="J960" s="58" t="s">
        <v>112</v>
      </c>
      <c r="K960" s="388"/>
      <c r="L960" s="400"/>
      <c r="M960" s="30"/>
      <c r="N960" s="387"/>
      <c r="O960" s="305"/>
      <c r="P960" s="411"/>
      <c r="Q960" s="412"/>
      <c r="R960" s="305">
        <v>20.399999999999999</v>
      </c>
      <c r="S960" s="306">
        <v>0.62</v>
      </c>
      <c r="T960" s="305">
        <v>65</v>
      </c>
      <c r="U960" s="303">
        <v>8.3000000000000007</v>
      </c>
      <c r="V960" s="303">
        <v>5</v>
      </c>
      <c r="W960" s="303">
        <f t="shared" si="66"/>
        <v>41.5</v>
      </c>
    </row>
    <row r="961" spans="1:23" s="203" customFormat="1" x14ac:dyDescent="0.25">
      <c r="A961" s="10">
        <v>63</v>
      </c>
      <c r="B961" s="203">
        <v>2020</v>
      </c>
      <c r="C961" s="310" t="s">
        <v>218</v>
      </c>
      <c r="D961" s="310">
        <v>1</v>
      </c>
      <c r="E961" s="48" t="s">
        <v>232</v>
      </c>
      <c r="F961" s="22" t="s">
        <v>72</v>
      </c>
      <c r="G961" s="40">
        <v>59.3</v>
      </c>
      <c r="H961" s="40">
        <v>59.3</v>
      </c>
      <c r="I961" s="72" t="s">
        <v>220</v>
      </c>
      <c r="J961" s="58" t="s">
        <v>112</v>
      </c>
      <c r="K961" s="388"/>
      <c r="L961" s="400"/>
      <c r="M961" s="30"/>
      <c r="N961" s="387"/>
      <c r="O961" s="311"/>
      <c r="P961" s="411"/>
      <c r="Q961" s="412"/>
      <c r="R961" s="311"/>
      <c r="S961" s="312"/>
      <c r="T961" s="311">
        <v>39</v>
      </c>
    </row>
    <row r="962" spans="1:23" s="40" customFormat="1" x14ac:dyDescent="0.25">
      <c r="A962" s="19"/>
      <c r="B962" s="40">
        <v>2020</v>
      </c>
      <c r="C962" s="48" t="s">
        <v>28</v>
      </c>
      <c r="D962" s="48">
        <v>2</v>
      </c>
      <c r="E962" s="48" t="s">
        <v>232</v>
      </c>
      <c r="F962" s="22" t="s">
        <v>72</v>
      </c>
      <c r="G962" s="40">
        <v>59.3</v>
      </c>
      <c r="H962" s="40">
        <v>59.3</v>
      </c>
      <c r="I962" s="72" t="s">
        <v>220</v>
      </c>
      <c r="J962" s="58" t="s">
        <v>112</v>
      </c>
      <c r="K962" s="36">
        <v>13</v>
      </c>
      <c r="L962" s="38">
        <v>13</v>
      </c>
      <c r="M962" s="30">
        <f t="shared" si="68"/>
        <v>2.5649493574615367</v>
      </c>
      <c r="N962" s="74">
        <v>0</v>
      </c>
      <c r="O962" s="50">
        <v>0</v>
      </c>
      <c r="P962" s="411"/>
      <c r="Q962" s="412">
        <f t="shared" si="69"/>
        <v>0</v>
      </c>
      <c r="R962" s="193">
        <v>-0.6</v>
      </c>
      <c r="S962" s="192">
        <v>0.81</v>
      </c>
      <c r="T962" s="193">
        <v>27</v>
      </c>
      <c r="U962" s="40">
        <v>2.6</v>
      </c>
      <c r="V962" s="40">
        <v>1</v>
      </c>
      <c r="W962" s="40">
        <f t="shared" si="66"/>
        <v>2.6</v>
      </c>
    </row>
    <row r="963" spans="1:23" s="40" customFormat="1" x14ac:dyDescent="0.25">
      <c r="A963" s="10"/>
      <c r="B963" s="40">
        <v>2020</v>
      </c>
      <c r="C963" s="48" t="s">
        <v>32</v>
      </c>
      <c r="D963" s="48">
        <v>3</v>
      </c>
      <c r="E963" s="48" t="s">
        <v>232</v>
      </c>
      <c r="F963" s="22" t="s">
        <v>72</v>
      </c>
      <c r="G963" s="40">
        <v>59.3</v>
      </c>
      <c r="H963" s="40">
        <v>59.3</v>
      </c>
      <c r="I963" s="72" t="s">
        <v>220</v>
      </c>
      <c r="J963" s="58" t="s">
        <v>112</v>
      </c>
      <c r="K963" s="36">
        <v>4435</v>
      </c>
      <c r="L963" s="38">
        <v>4422</v>
      </c>
      <c r="M963" s="30">
        <f t="shared" si="68"/>
        <v>8.3943473614173918</v>
      </c>
      <c r="N963" s="36">
        <v>180</v>
      </c>
      <c r="O963" s="50">
        <v>180</v>
      </c>
      <c r="P963" s="411">
        <f t="shared" si="70"/>
        <v>5.1929568508902104</v>
      </c>
      <c r="Q963" s="412">
        <f t="shared" si="69"/>
        <v>4.0705563093622797E-2</v>
      </c>
      <c r="R963" s="193">
        <v>3</v>
      </c>
      <c r="S963" s="192">
        <v>0.78</v>
      </c>
      <c r="T963" s="193">
        <v>29</v>
      </c>
      <c r="U963" s="40">
        <v>4.4000000000000004</v>
      </c>
      <c r="V963" s="40">
        <v>1</v>
      </c>
      <c r="W963" s="40">
        <f t="shared" si="66"/>
        <v>4.4000000000000004</v>
      </c>
    </row>
    <row r="964" spans="1:23" s="19" customFormat="1" x14ac:dyDescent="0.25">
      <c r="A964" s="10"/>
      <c r="B964" s="19">
        <v>2020</v>
      </c>
      <c r="C964" s="10" t="s">
        <v>35</v>
      </c>
      <c r="D964" s="10">
        <v>4</v>
      </c>
      <c r="E964" s="10" t="s">
        <v>232</v>
      </c>
      <c r="F964" s="22" t="s">
        <v>72</v>
      </c>
      <c r="G964" s="19">
        <v>59.3</v>
      </c>
      <c r="H964" s="19">
        <v>59.3</v>
      </c>
      <c r="I964" s="72" t="s">
        <v>220</v>
      </c>
      <c r="J964" s="58" t="s">
        <v>112</v>
      </c>
      <c r="K964" s="11">
        <v>21092</v>
      </c>
      <c r="L964" s="41">
        <v>16657</v>
      </c>
      <c r="M964" s="117">
        <f t="shared" si="68"/>
        <v>9.7205858274771071</v>
      </c>
      <c r="N964" s="334">
        <v>2586</v>
      </c>
      <c r="O964" s="313">
        <v>2406</v>
      </c>
      <c r="P964" s="411">
        <f t="shared" si="70"/>
        <v>7.7857208965346238</v>
      </c>
      <c r="Q964" s="412">
        <f t="shared" si="69"/>
        <v>0.14444377739088671</v>
      </c>
      <c r="R964" s="195">
        <v>8.6</v>
      </c>
      <c r="S964" s="194">
        <v>0.75</v>
      </c>
      <c r="T964" s="195">
        <v>29</v>
      </c>
      <c r="U964" s="19">
        <v>6.2</v>
      </c>
      <c r="V964" s="19">
        <v>3</v>
      </c>
      <c r="W964" s="19">
        <f t="shared" si="66"/>
        <v>18.600000000000001</v>
      </c>
    </row>
    <row r="965" spans="1:23" s="40" customFormat="1" x14ac:dyDescent="0.35">
      <c r="A965" s="10"/>
      <c r="B965" s="40">
        <v>2020</v>
      </c>
      <c r="C965" s="48" t="s">
        <v>37</v>
      </c>
      <c r="D965" s="48">
        <v>5</v>
      </c>
      <c r="E965" s="48" t="s">
        <v>232</v>
      </c>
      <c r="F965" s="22" t="s">
        <v>72</v>
      </c>
      <c r="G965" s="40">
        <v>59.3</v>
      </c>
      <c r="H965" s="40">
        <v>59.3</v>
      </c>
      <c r="I965" s="72" t="s">
        <v>220</v>
      </c>
      <c r="J965" s="58" t="s">
        <v>112</v>
      </c>
      <c r="K965" s="430">
        <v>37113</v>
      </c>
      <c r="L965" s="38">
        <v>16021</v>
      </c>
      <c r="M965" s="117">
        <f t="shared" si="68"/>
        <v>9.6816556406467136</v>
      </c>
      <c r="N965" s="74">
        <v>4395</v>
      </c>
      <c r="O965" s="50">
        <v>1809</v>
      </c>
      <c r="P965" s="411">
        <f t="shared" si="70"/>
        <v>7.5005294853952948</v>
      </c>
      <c r="Q965" s="412">
        <f t="shared" si="69"/>
        <v>0.11291429998127457</v>
      </c>
      <c r="R965" s="193">
        <v>15.7</v>
      </c>
      <c r="S965" s="192">
        <v>0.68</v>
      </c>
      <c r="T965" s="193">
        <v>32</v>
      </c>
      <c r="U965" s="40">
        <v>8.9</v>
      </c>
      <c r="V965" s="40">
        <v>4</v>
      </c>
      <c r="W965" s="40">
        <f t="shared" si="66"/>
        <v>35.6</v>
      </c>
    </row>
    <row r="966" spans="1:23" s="40" customFormat="1" x14ac:dyDescent="0.25">
      <c r="A966" s="10"/>
      <c r="B966" s="40">
        <v>2020</v>
      </c>
      <c r="C966" s="48" t="s">
        <v>39</v>
      </c>
      <c r="D966" s="48">
        <v>6</v>
      </c>
      <c r="E966" s="48" t="s">
        <v>232</v>
      </c>
      <c r="F966" s="22" t="s">
        <v>72</v>
      </c>
      <c r="G966" s="40">
        <v>59.3</v>
      </c>
      <c r="H966" s="40">
        <v>59.3</v>
      </c>
      <c r="I966" s="72" t="s">
        <v>220</v>
      </c>
      <c r="J966" s="58" t="s">
        <v>112</v>
      </c>
      <c r="K966" s="36"/>
      <c r="L966" s="38"/>
      <c r="M966" s="30"/>
      <c r="N966" s="74"/>
      <c r="O966" s="50"/>
      <c r="P966" s="411"/>
      <c r="Q966" s="412"/>
      <c r="R966" s="193">
        <v>20.7</v>
      </c>
      <c r="S966" s="192">
        <v>0.62</v>
      </c>
      <c r="T966" s="193">
        <v>55</v>
      </c>
      <c r="U966" s="40">
        <v>9.6999999999999993</v>
      </c>
      <c r="V966" s="40">
        <v>5</v>
      </c>
      <c r="W966" s="40">
        <f t="shared" si="66"/>
        <v>48.5</v>
      </c>
    </row>
    <row r="967" spans="1:23" s="243" customFormat="1" x14ac:dyDescent="0.25">
      <c r="A967" s="314">
        <v>64</v>
      </c>
      <c r="B967" s="315">
        <v>2020</v>
      </c>
      <c r="C967" s="316" t="s">
        <v>218</v>
      </c>
      <c r="D967" s="316">
        <v>1</v>
      </c>
      <c r="E967" s="244"/>
      <c r="F967" s="22" t="s">
        <v>72</v>
      </c>
      <c r="I967" s="72" t="s">
        <v>220</v>
      </c>
      <c r="J967" s="58" t="s">
        <v>112</v>
      </c>
      <c r="K967" s="36"/>
      <c r="L967" s="38"/>
      <c r="M967" s="30"/>
      <c r="N967" s="74"/>
      <c r="O967" s="247"/>
      <c r="P967" s="411"/>
      <c r="Q967" s="412"/>
      <c r="R967" s="248"/>
      <c r="S967" s="249"/>
      <c r="T967" s="248">
        <v>23.5</v>
      </c>
    </row>
    <row r="968" spans="1:23" s="243" customFormat="1" x14ac:dyDescent="0.25">
      <c r="A968" s="317"/>
      <c r="B968" s="243">
        <v>2020</v>
      </c>
      <c r="C968" s="244" t="s">
        <v>28</v>
      </c>
      <c r="D968" s="244">
        <v>2</v>
      </c>
      <c r="E968" s="244"/>
      <c r="F968" s="22" t="s">
        <v>72</v>
      </c>
      <c r="I968" s="72" t="s">
        <v>220</v>
      </c>
      <c r="J968" s="58" t="s">
        <v>112</v>
      </c>
      <c r="K968" s="36"/>
      <c r="L968" s="38"/>
      <c r="M968" s="30"/>
      <c r="N968" s="74"/>
      <c r="O968" s="247"/>
      <c r="P968" s="411"/>
      <c r="Q968" s="412"/>
      <c r="R968" s="248"/>
      <c r="S968" s="249"/>
      <c r="T968" s="248">
        <v>22.6</v>
      </c>
    </row>
    <row r="969" spans="1:23" s="243" customFormat="1" x14ac:dyDescent="0.25">
      <c r="A969" s="242"/>
      <c r="B969" s="243">
        <v>2020</v>
      </c>
      <c r="C969" s="244" t="s">
        <v>32</v>
      </c>
      <c r="D969" s="244">
        <v>3</v>
      </c>
      <c r="E969" s="243" t="s">
        <v>233</v>
      </c>
      <c r="F969" s="22" t="s">
        <v>72</v>
      </c>
      <c r="G969" s="243">
        <v>50</v>
      </c>
      <c r="H969" s="243">
        <v>50</v>
      </c>
      <c r="I969" s="72" t="s">
        <v>220</v>
      </c>
      <c r="J969" s="58" t="s">
        <v>112</v>
      </c>
      <c r="K969" s="36">
        <v>3308</v>
      </c>
      <c r="L969" s="38">
        <v>3308</v>
      </c>
      <c r="M969" s="30">
        <f t="shared" si="68"/>
        <v>8.1040990561435819</v>
      </c>
      <c r="N969" s="36">
        <v>31</v>
      </c>
      <c r="O969" s="247">
        <v>31</v>
      </c>
      <c r="P969" s="411">
        <f t="shared" si="70"/>
        <v>3.4339872044851463</v>
      </c>
      <c r="Q969" s="412">
        <f t="shared" si="69"/>
        <v>9.3712212817412335E-3</v>
      </c>
      <c r="R969" s="248">
        <v>7.7</v>
      </c>
      <c r="S969" s="249">
        <v>0.76</v>
      </c>
      <c r="T969" s="248">
        <v>28.1</v>
      </c>
      <c r="U969" s="243">
        <v>4</v>
      </c>
      <c r="V969" s="243">
        <v>3</v>
      </c>
      <c r="W969" s="243">
        <f t="shared" si="66"/>
        <v>12</v>
      </c>
    </row>
    <row r="970" spans="1:23" s="242" customFormat="1" x14ac:dyDescent="0.25">
      <c r="A970" s="314"/>
      <c r="B970" s="242">
        <v>2020</v>
      </c>
      <c r="C970" s="317" t="s">
        <v>35</v>
      </c>
      <c r="D970" s="317">
        <v>4</v>
      </c>
      <c r="E970" s="242" t="s">
        <v>233</v>
      </c>
      <c r="F970" s="22" t="s">
        <v>72</v>
      </c>
      <c r="G970" s="242">
        <v>50</v>
      </c>
      <c r="H970" s="242">
        <v>50</v>
      </c>
      <c r="I970" s="72" t="s">
        <v>220</v>
      </c>
      <c r="J970" s="58" t="s">
        <v>112</v>
      </c>
      <c r="K970" s="11">
        <v>7682</v>
      </c>
      <c r="L970" s="41">
        <v>4374</v>
      </c>
      <c r="M970" s="117">
        <f t="shared" si="68"/>
        <v>8.3834332012367128</v>
      </c>
      <c r="N970" s="11">
        <v>236</v>
      </c>
      <c r="O970" s="318">
        <v>205</v>
      </c>
      <c r="P970" s="411">
        <f t="shared" si="70"/>
        <v>5.3230099791384085</v>
      </c>
      <c r="Q970" s="412">
        <f t="shared" si="69"/>
        <v>4.6867855509830816E-2</v>
      </c>
      <c r="R970" s="319">
        <v>13.8</v>
      </c>
      <c r="S970" s="320">
        <v>0.7</v>
      </c>
      <c r="T970" s="319">
        <v>38.200000000000003</v>
      </c>
      <c r="U970" s="242">
        <v>5.6</v>
      </c>
      <c r="V970" s="242">
        <v>4</v>
      </c>
      <c r="W970" s="242">
        <f t="shared" si="66"/>
        <v>22.4</v>
      </c>
    </row>
    <row r="971" spans="1:23" s="243" customFormat="1" x14ac:dyDescent="0.25">
      <c r="A971" s="314"/>
      <c r="B971" s="243">
        <v>2020</v>
      </c>
      <c r="C971" s="244" t="s">
        <v>37</v>
      </c>
      <c r="D971" s="244">
        <v>5</v>
      </c>
      <c r="E971" s="243" t="s">
        <v>233</v>
      </c>
      <c r="F971" s="22" t="s">
        <v>72</v>
      </c>
      <c r="G971" s="243">
        <v>50</v>
      </c>
      <c r="H971" s="243">
        <v>50</v>
      </c>
      <c r="I971" s="72" t="s">
        <v>220</v>
      </c>
      <c r="J971" s="58" t="s">
        <v>112</v>
      </c>
      <c r="K971" s="36">
        <v>9230</v>
      </c>
      <c r="L971" s="38">
        <v>1548</v>
      </c>
      <c r="M971" s="117">
        <f t="shared" si="68"/>
        <v>7.3447190541496727</v>
      </c>
      <c r="N971" s="74">
        <v>319</v>
      </c>
      <c r="O971" s="247">
        <v>83</v>
      </c>
      <c r="P971" s="411">
        <f t="shared" si="70"/>
        <v>4.4188406077965983</v>
      </c>
      <c r="Q971" s="412">
        <f t="shared" si="69"/>
        <v>5.3617571059431525E-2</v>
      </c>
      <c r="R971" s="248">
        <v>18.3</v>
      </c>
      <c r="S971" s="249">
        <v>0.7</v>
      </c>
      <c r="T971" s="248">
        <v>77.2</v>
      </c>
      <c r="U971" s="243">
        <v>6.9</v>
      </c>
      <c r="V971" s="243">
        <v>6</v>
      </c>
      <c r="W971" s="243">
        <f t="shared" si="66"/>
        <v>41.400000000000006</v>
      </c>
    </row>
    <row r="972" spans="1:23" s="243" customFormat="1" x14ac:dyDescent="0.25">
      <c r="A972" s="314"/>
      <c r="B972" s="243">
        <v>2020</v>
      </c>
      <c r="C972" s="244" t="s">
        <v>39</v>
      </c>
      <c r="D972" s="244">
        <v>6</v>
      </c>
      <c r="E972" s="243" t="s">
        <v>233</v>
      </c>
      <c r="F972" s="22" t="s">
        <v>72</v>
      </c>
      <c r="G972" s="243">
        <v>50</v>
      </c>
      <c r="H972" s="243">
        <v>50</v>
      </c>
      <c r="I972" s="72" t="s">
        <v>220</v>
      </c>
      <c r="J972" s="58" t="s">
        <v>112</v>
      </c>
      <c r="K972" s="36"/>
      <c r="L972" s="38"/>
      <c r="M972" s="30"/>
      <c r="N972" s="74"/>
      <c r="O972" s="247"/>
      <c r="P972" s="411"/>
      <c r="Q972" s="412"/>
      <c r="R972" s="248">
        <v>21.5</v>
      </c>
      <c r="S972" s="249">
        <v>0.71</v>
      </c>
      <c r="T972" s="248">
        <v>72.7</v>
      </c>
      <c r="U972" s="243">
        <v>7.3</v>
      </c>
      <c r="V972" s="243">
        <v>7</v>
      </c>
      <c r="W972" s="243">
        <f t="shared" si="66"/>
        <v>51.1</v>
      </c>
    </row>
    <row r="973" spans="1:23" s="133" customFormat="1" x14ac:dyDescent="0.25">
      <c r="A973" s="138">
        <v>65</v>
      </c>
      <c r="B973" s="321">
        <v>2020</v>
      </c>
      <c r="C973" s="322" t="s">
        <v>218</v>
      </c>
      <c r="D973" s="322">
        <v>1</v>
      </c>
      <c r="E973" s="133" t="s">
        <v>234</v>
      </c>
      <c r="F973" s="22" t="s">
        <v>72</v>
      </c>
      <c r="G973" s="133">
        <v>53.3</v>
      </c>
      <c r="H973" s="133">
        <v>53.3</v>
      </c>
      <c r="I973" s="72" t="s">
        <v>220</v>
      </c>
      <c r="J973" s="58" t="s">
        <v>112</v>
      </c>
      <c r="K973" s="36"/>
      <c r="L973" s="38"/>
      <c r="M973" s="30"/>
      <c r="N973" s="74"/>
      <c r="O973" s="288"/>
      <c r="P973" s="411"/>
      <c r="Q973" s="412"/>
      <c r="R973" s="140"/>
      <c r="S973" s="139"/>
      <c r="T973" s="140">
        <v>62.6</v>
      </c>
    </row>
    <row r="974" spans="1:23" s="133" customFormat="1" x14ac:dyDescent="0.25">
      <c r="A974" s="323"/>
      <c r="B974" s="133">
        <v>2020</v>
      </c>
      <c r="C974" s="132" t="s">
        <v>28</v>
      </c>
      <c r="D974" s="132">
        <v>2</v>
      </c>
      <c r="E974" s="133" t="s">
        <v>234</v>
      </c>
      <c r="F974" s="22" t="s">
        <v>72</v>
      </c>
      <c r="G974" s="133">
        <v>53.3</v>
      </c>
      <c r="H974" s="133">
        <v>53.3</v>
      </c>
      <c r="I974" s="72" t="s">
        <v>220</v>
      </c>
      <c r="J974" s="58" t="s">
        <v>112</v>
      </c>
      <c r="K974" s="36">
        <v>1</v>
      </c>
      <c r="L974" s="38">
        <v>1</v>
      </c>
      <c r="M974" s="30">
        <v>0</v>
      </c>
      <c r="N974" s="74">
        <v>0</v>
      </c>
      <c r="O974" s="288">
        <v>0</v>
      </c>
      <c r="P974" s="411"/>
      <c r="Q974" s="412">
        <f t="shared" si="69"/>
        <v>0</v>
      </c>
      <c r="R974" s="140"/>
      <c r="S974" s="139">
        <v>0.81</v>
      </c>
      <c r="T974" s="140">
        <v>46.1</v>
      </c>
    </row>
    <row r="975" spans="1:23" s="133" customFormat="1" x14ac:dyDescent="0.25">
      <c r="A975" s="137"/>
      <c r="B975" s="133">
        <v>2020</v>
      </c>
      <c r="C975" s="132" t="s">
        <v>32</v>
      </c>
      <c r="D975" s="132">
        <v>3</v>
      </c>
      <c r="E975" s="133" t="s">
        <v>234</v>
      </c>
      <c r="F975" s="22" t="s">
        <v>72</v>
      </c>
      <c r="G975" s="133">
        <v>53.3</v>
      </c>
      <c r="H975" s="133">
        <v>53.3</v>
      </c>
      <c r="I975" s="72" t="s">
        <v>220</v>
      </c>
      <c r="J975" s="58" t="s">
        <v>112</v>
      </c>
      <c r="K975" s="36">
        <v>3235</v>
      </c>
      <c r="L975" s="38">
        <v>3234</v>
      </c>
      <c r="M975" s="30">
        <f t="shared" si="68"/>
        <v>8.0814750401370521</v>
      </c>
      <c r="N975" s="36">
        <v>71</v>
      </c>
      <c r="O975" s="288">
        <v>71</v>
      </c>
      <c r="P975" s="411">
        <f t="shared" si="70"/>
        <v>4.2626798770413155</v>
      </c>
      <c r="Q975" s="412">
        <f t="shared" si="69"/>
        <v>2.1954236239950527E-2</v>
      </c>
      <c r="R975" s="140">
        <v>10.7</v>
      </c>
      <c r="S975" s="139">
        <v>0.79</v>
      </c>
      <c r="T975" s="140">
        <v>51.8</v>
      </c>
      <c r="U975" s="133">
        <v>3.5</v>
      </c>
      <c r="V975" s="133">
        <v>2</v>
      </c>
      <c r="W975" s="133">
        <f t="shared" si="66"/>
        <v>7</v>
      </c>
    </row>
    <row r="976" spans="1:23" s="137" customFormat="1" x14ac:dyDescent="0.25">
      <c r="A976" s="138"/>
      <c r="B976" s="137">
        <v>2020</v>
      </c>
      <c r="C976" s="138" t="s">
        <v>35</v>
      </c>
      <c r="D976" s="138">
        <v>4</v>
      </c>
      <c r="E976" s="137" t="s">
        <v>234</v>
      </c>
      <c r="F976" s="22" t="s">
        <v>72</v>
      </c>
      <c r="G976" s="137">
        <v>53.3</v>
      </c>
      <c r="H976" s="137">
        <v>53.3</v>
      </c>
      <c r="I976" s="72" t="s">
        <v>220</v>
      </c>
      <c r="J976" s="58" t="s">
        <v>112</v>
      </c>
      <c r="K976" s="11">
        <v>20612</v>
      </c>
      <c r="L976" s="41">
        <v>17377</v>
      </c>
      <c r="M976" s="117">
        <f t="shared" si="68"/>
        <v>9.7629027717222545</v>
      </c>
      <c r="N976" s="334">
        <v>1232</v>
      </c>
      <c r="O976" s="290">
        <v>1161</v>
      </c>
      <c r="P976" s="411">
        <f t="shared" si="70"/>
        <v>7.0570369816978911</v>
      </c>
      <c r="Q976" s="412">
        <f t="shared" si="69"/>
        <v>6.6812453242792197E-2</v>
      </c>
      <c r="R976" s="291">
        <v>12.4</v>
      </c>
      <c r="S976" s="292">
        <v>0.73</v>
      </c>
      <c r="T976" s="291">
        <v>50.2</v>
      </c>
      <c r="U976" s="137">
        <v>5.3</v>
      </c>
      <c r="V976" s="137">
        <v>4</v>
      </c>
      <c r="W976" s="137">
        <f t="shared" si="66"/>
        <v>21.2</v>
      </c>
    </row>
    <row r="977" spans="1:23" s="133" customFormat="1" x14ac:dyDescent="0.35">
      <c r="A977" s="138"/>
      <c r="B977" s="133">
        <v>2020</v>
      </c>
      <c r="C977" s="132" t="s">
        <v>37</v>
      </c>
      <c r="D977" s="132">
        <v>5</v>
      </c>
      <c r="E977" s="133" t="s">
        <v>234</v>
      </c>
      <c r="F977" s="22" t="s">
        <v>72</v>
      </c>
      <c r="G977" s="133">
        <v>53.3</v>
      </c>
      <c r="H977" s="133">
        <v>53.3</v>
      </c>
      <c r="I977" s="72" t="s">
        <v>220</v>
      </c>
      <c r="J977" s="58" t="s">
        <v>112</v>
      </c>
      <c r="K977" s="430">
        <v>24929</v>
      </c>
      <c r="L977" s="38">
        <v>4317</v>
      </c>
      <c r="M977" s="117">
        <f t="shared" si="68"/>
        <v>8.3703159955554778</v>
      </c>
      <c r="N977" s="74">
        <v>1651</v>
      </c>
      <c r="O977" s="288">
        <v>419</v>
      </c>
      <c r="P977" s="411">
        <f t="shared" si="70"/>
        <v>6.0378709199221374</v>
      </c>
      <c r="Q977" s="412">
        <f t="shared" si="69"/>
        <v>9.7058142228399355E-2</v>
      </c>
      <c r="R977" s="140">
        <v>15.2</v>
      </c>
      <c r="S977" s="139">
        <v>0.74</v>
      </c>
      <c r="T977" s="140">
        <v>57.9</v>
      </c>
      <c r="U977" s="133">
        <v>6.3</v>
      </c>
      <c r="V977" s="133">
        <v>5</v>
      </c>
      <c r="W977" s="133">
        <f t="shared" si="66"/>
        <v>31.5</v>
      </c>
    </row>
    <row r="978" spans="1:23" s="133" customFormat="1" x14ac:dyDescent="0.25">
      <c r="A978" s="138"/>
      <c r="B978" s="133">
        <v>2020</v>
      </c>
      <c r="C978" s="132" t="s">
        <v>39</v>
      </c>
      <c r="D978" s="132">
        <v>6</v>
      </c>
      <c r="E978" s="133" t="s">
        <v>234</v>
      </c>
      <c r="F978" s="22" t="s">
        <v>72</v>
      </c>
      <c r="G978" s="133">
        <v>53.3</v>
      </c>
      <c r="H978" s="133">
        <v>53.3</v>
      </c>
      <c r="I978" s="72" t="s">
        <v>220</v>
      </c>
      <c r="J978" s="58" t="s">
        <v>112</v>
      </c>
      <c r="K978" s="36"/>
      <c r="L978" s="38"/>
      <c r="M978" s="30"/>
      <c r="N978" s="74"/>
      <c r="O978" s="288"/>
      <c r="P978" s="411"/>
      <c r="Q978" s="412"/>
      <c r="R978" s="140">
        <v>18</v>
      </c>
      <c r="S978" s="139">
        <v>0.75</v>
      </c>
      <c r="T978" s="140">
        <v>59.2</v>
      </c>
      <c r="U978" s="133">
        <v>6</v>
      </c>
      <c r="V978" s="133">
        <v>6</v>
      </c>
      <c r="W978" s="133">
        <f t="shared" si="66"/>
        <v>36</v>
      </c>
    </row>
    <row r="979" spans="1:23" s="228" customFormat="1" x14ac:dyDescent="0.25">
      <c r="A979" s="324">
        <v>66</v>
      </c>
      <c r="B979" s="325">
        <v>2020</v>
      </c>
      <c r="C979" s="326" t="s">
        <v>218</v>
      </c>
      <c r="D979" s="326">
        <v>1</v>
      </c>
      <c r="E979" s="327" t="s">
        <v>235</v>
      </c>
      <c r="F979" s="22" t="s">
        <v>72</v>
      </c>
      <c r="G979" s="228">
        <v>55.67</v>
      </c>
      <c r="H979" s="228">
        <v>55.67</v>
      </c>
      <c r="I979" s="72" t="s">
        <v>220</v>
      </c>
      <c r="J979" s="58" t="s">
        <v>112</v>
      </c>
      <c r="K979" s="36"/>
      <c r="L979" s="38"/>
      <c r="M979" s="30"/>
      <c r="N979" s="74"/>
      <c r="O979" s="328"/>
      <c r="P979" s="411"/>
      <c r="Q979" s="412"/>
      <c r="R979" s="84"/>
      <c r="S979" s="83"/>
      <c r="T979" s="84">
        <v>37.299999999999997</v>
      </c>
    </row>
    <row r="980" spans="1:23" s="228" customFormat="1" x14ac:dyDescent="0.25">
      <c r="A980" s="329"/>
      <c r="B980" s="228">
        <v>2020</v>
      </c>
      <c r="C980" s="327" t="s">
        <v>28</v>
      </c>
      <c r="D980" s="327">
        <v>2</v>
      </c>
      <c r="E980" s="327" t="s">
        <v>235</v>
      </c>
      <c r="F980" s="22" t="s">
        <v>72</v>
      </c>
      <c r="G980" s="228">
        <v>55.67</v>
      </c>
      <c r="H980" s="228">
        <v>55.67</v>
      </c>
      <c r="I980" s="72" t="s">
        <v>220</v>
      </c>
      <c r="J980" s="58" t="s">
        <v>112</v>
      </c>
      <c r="K980" s="36">
        <v>3</v>
      </c>
      <c r="L980" s="38">
        <v>3</v>
      </c>
      <c r="M980" s="30">
        <f t="shared" si="68"/>
        <v>1.0986122886681098</v>
      </c>
      <c r="N980" s="74">
        <v>0</v>
      </c>
      <c r="O980" s="328">
        <v>0</v>
      </c>
      <c r="P980" s="411"/>
      <c r="Q980" s="412">
        <f t="shared" si="69"/>
        <v>0</v>
      </c>
      <c r="R980" s="84"/>
      <c r="S980" s="83"/>
      <c r="T980" s="84">
        <v>22.7</v>
      </c>
    </row>
    <row r="981" spans="1:23" s="228" customFormat="1" x14ac:dyDescent="0.25">
      <c r="A981" s="330"/>
      <c r="B981" s="228">
        <v>2020</v>
      </c>
      <c r="C981" s="327" t="s">
        <v>32</v>
      </c>
      <c r="D981" s="327">
        <v>3</v>
      </c>
      <c r="E981" s="327" t="s">
        <v>235</v>
      </c>
      <c r="F981" s="22" t="s">
        <v>72</v>
      </c>
      <c r="G981" s="228">
        <v>55.67</v>
      </c>
      <c r="H981" s="228">
        <v>55.67</v>
      </c>
      <c r="I981" s="72" t="s">
        <v>220</v>
      </c>
      <c r="J981" s="58" t="s">
        <v>112</v>
      </c>
      <c r="K981" s="36">
        <v>2860</v>
      </c>
      <c r="L981" s="38">
        <v>2857</v>
      </c>
      <c r="M981" s="30">
        <f t="shared" si="68"/>
        <v>7.9575274022307729</v>
      </c>
      <c r="N981" s="36">
        <v>90</v>
      </c>
      <c r="O981" s="328">
        <v>90</v>
      </c>
      <c r="P981" s="411">
        <f t="shared" si="70"/>
        <v>4.499809670330265</v>
      </c>
      <c r="Q981" s="412">
        <f t="shared" si="69"/>
        <v>3.1501575078753938E-2</v>
      </c>
      <c r="R981" s="84">
        <v>5.5</v>
      </c>
      <c r="S981" s="83">
        <v>0.82</v>
      </c>
      <c r="T981" s="84">
        <v>35</v>
      </c>
      <c r="U981" s="228">
        <v>3.8</v>
      </c>
      <c r="V981" s="228">
        <v>2</v>
      </c>
      <c r="W981" s="228">
        <f t="shared" si="66"/>
        <v>7.6</v>
      </c>
    </row>
    <row r="982" spans="1:23" s="330" customFormat="1" x14ac:dyDescent="0.25">
      <c r="A982" s="324"/>
      <c r="B982" s="330">
        <v>2020</v>
      </c>
      <c r="C982" s="329" t="s">
        <v>35</v>
      </c>
      <c r="D982" s="329">
        <v>4</v>
      </c>
      <c r="E982" s="329" t="s">
        <v>235</v>
      </c>
      <c r="F982" s="22" t="s">
        <v>72</v>
      </c>
      <c r="G982" s="330">
        <v>55.67</v>
      </c>
      <c r="H982" s="330">
        <v>55.67</v>
      </c>
      <c r="I982" s="72" t="s">
        <v>220</v>
      </c>
      <c r="J982" s="58" t="s">
        <v>112</v>
      </c>
      <c r="K982" s="11">
        <v>9158</v>
      </c>
      <c r="L982" s="41">
        <v>6298</v>
      </c>
      <c r="M982" s="117">
        <f t="shared" si="68"/>
        <v>8.7479874016609696</v>
      </c>
      <c r="N982" s="11">
        <v>452</v>
      </c>
      <c r="O982" s="331">
        <v>362</v>
      </c>
      <c r="P982" s="411">
        <f t="shared" si="70"/>
        <v>5.8916442118257715</v>
      </c>
      <c r="Q982" s="412">
        <f t="shared" si="69"/>
        <v>5.7478564623690061E-2</v>
      </c>
      <c r="R982" s="278">
        <v>10.199999999999999</v>
      </c>
      <c r="S982" s="277">
        <v>0.76</v>
      </c>
      <c r="T982" s="278">
        <v>32.5</v>
      </c>
      <c r="U982" s="330">
        <v>6.3</v>
      </c>
      <c r="V982" s="330">
        <v>3</v>
      </c>
      <c r="W982" s="330">
        <f t="shared" si="66"/>
        <v>18.899999999999999</v>
      </c>
    </row>
    <row r="983" spans="1:23" s="228" customFormat="1" x14ac:dyDescent="0.35">
      <c r="A983" s="324"/>
      <c r="B983" s="228">
        <v>2020</v>
      </c>
      <c r="C983" s="327" t="s">
        <v>37</v>
      </c>
      <c r="D983" s="327">
        <v>5</v>
      </c>
      <c r="E983" s="327" t="s">
        <v>235</v>
      </c>
      <c r="F983" s="22" t="s">
        <v>72</v>
      </c>
      <c r="G983" s="228">
        <v>55.67</v>
      </c>
      <c r="H983" s="228">
        <v>55.67</v>
      </c>
      <c r="I983" s="72" t="s">
        <v>220</v>
      </c>
      <c r="J983" s="58" t="s">
        <v>112</v>
      </c>
      <c r="K983" s="430">
        <v>11633</v>
      </c>
      <c r="L983" s="38">
        <v>2475</v>
      </c>
      <c r="M983" s="117">
        <f t="shared" si="68"/>
        <v>7.8139956750027908</v>
      </c>
      <c r="N983" s="74">
        <v>571</v>
      </c>
      <c r="O983" s="328">
        <v>119</v>
      </c>
      <c r="P983" s="411">
        <f t="shared" si="70"/>
        <v>4.7791234931115296</v>
      </c>
      <c r="Q983" s="412">
        <f t="shared" si="69"/>
        <v>4.8080808080808078E-2</v>
      </c>
      <c r="R983" s="84">
        <v>15.5</v>
      </c>
      <c r="S983" s="83">
        <v>0.72</v>
      </c>
      <c r="T983" s="84">
        <v>40.5</v>
      </c>
      <c r="U983" s="228">
        <v>8.5</v>
      </c>
      <c r="V983" s="228">
        <v>5</v>
      </c>
      <c r="W983" s="228">
        <f t="shared" si="66"/>
        <v>42.5</v>
      </c>
    </row>
    <row r="984" spans="1:23" s="228" customFormat="1" x14ac:dyDescent="0.25">
      <c r="A984" s="324"/>
      <c r="B984" s="228">
        <v>2020</v>
      </c>
      <c r="C984" s="327" t="s">
        <v>39</v>
      </c>
      <c r="D984" s="327">
        <v>6</v>
      </c>
      <c r="E984" s="327" t="s">
        <v>235</v>
      </c>
      <c r="F984" s="22" t="s">
        <v>72</v>
      </c>
      <c r="G984" s="228">
        <v>55.67</v>
      </c>
      <c r="H984" s="228">
        <v>55.67</v>
      </c>
      <c r="I984" s="72" t="s">
        <v>220</v>
      </c>
      <c r="J984" s="58" t="s">
        <v>112</v>
      </c>
      <c r="K984" s="36"/>
      <c r="L984" s="38"/>
      <c r="M984" s="30"/>
      <c r="N984" s="74"/>
      <c r="O984" s="328"/>
      <c r="P984" s="411"/>
      <c r="Q984" s="412"/>
      <c r="R984" s="84">
        <v>19.100000000000001</v>
      </c>
      <c r="S984" s="83">
        <v>0.72</v>
      </c>
      <c r="T984" s="84">
        <v>50</v>
      </c>
      <c r="U984" s="228">
        <v>8.1999999999999993</v>
      </c>
      <c r="V984" s="228">
        <v>6</v>
      </c>
      <c r="W984" s="228">
        <f t="shared" si="66"/>
        <v>49.199999999999996</v>
      </c>
    </row>
    <row r="985" spans="1:23" s="40" customFormat="1" x14ac:dyDescent="0.25">
      <c r="A985" s="10">
        <v>67</v>
      </c>
      <c r="B985" s="325">
        <v>2020</v>
      </c>
      <c r="C985" s="326" t="s">
        <v>218</v>
      </c>
      <c r="D985" s="326">
        <v>1</v>
      </c>
      <c r="E985" s="40" t="s">
        <v>236</v>
      </c>
      <c r="F985" s="22" t="s">
        <v>72</v>
      </c>
      <c r="G985" s="40">
        <v>49.67</v>
      </c>
      <c r="H985" s="40">
        <v>49.67</v>
      </c>
      <c r="I985" s="72" t="s">
        <v>220</v>
      </c>
      <c r="J985" s="58" t="s">
        <v>112</v>
      </c>
      <c r="K985" s="36"/>
      <c r="L985" s="38"/>
      <c r="M985" s="30"/>
      <c r="N985" s="74"/>
      <c r="O985" s="50"/>
      <c r="P985" s="411"/>
      <c r="Q985" s="412"/>
      <c r="R985" s="193"/>
      <c r="S985" s="192"/>
      <c r="T985" s="193">
        <v>76.599999999999994</v>
      </c>
    </row>
    <row r="986" spans="1:23" s="40" customFormat="1" x14ac:dyDescent="0.25">
      <c r="A986" s="332"/>
      <c r="B986" s="228">
        <v>2020</v>
      </c>
      <c r="C986" s="327" t="s">
        <v>28</v>
      </c>
      <c r="D986" s="327">
        <v>2</v>
      </c>
      <c r="E986" s="40" t="s">
        <v>236</v>
      </c>
      <c r="F986" s="22" t="s">
        <v>72</v>
      </c>
      <c r="G986" s="40">
        <v>49.67</v>
      </c>
      <c r="H986" s="40">
        <v>49.67</v>
      </c>
      <c r="I986" s="72" t="s">
        <v>220</v>
      </c>
      <c r="J986" s="58" t="s">
        <v>112</v>
      </c>
      <c r="K986" s="36"/>
      <c r="L986" s="38"/>
      <c r="M986" s="30"/>
      <c r="N986" s="74"/>
      <c r="O986" s="50"/>
      <c r="P986" s="411"/>
      <c r="Q986" s="412"/>
      <c r="R986" s="193"/>
      <c r="S986" s="192"/>
      <c r="T986" s="193">
        <v>62.5</v>
      </c>
    </row>
    <row r="987" spans="1:23" s="40" customFormat="1" x14ac:dyDescent="0.25">
      <c r="A987" s="19"/>
      <c r="B987" s="40">
        <v>2020</v>
      </c>
      <c r="C987" s="48" t="s">
        <v>32</v>
      </c>
      <c r="D987" s="48">
        <v>3</v>
      </c>
      <c r="E987" s="40" t="s">
        <v>236</v>
      </c>
      <c r="F987" s="22" t="s">
        <v>72</v>
      </c>
      <c r="G987" s="40">
        <v>49.67</v>
      </c>
      <c r="H987" s="40">
        <v>49.67</v>
      </c>
      <c r="I987" s="72" t="s">
        <v>220</v>
      </c>
      <c r="J987" s="58" t="s">
        <v>112</v>
      </c>
      <c r="K987" s="36">
        <v>2178</v>
      </c>
      <c r="L987" s="38">
        <v>2178</v>
      </c>
      <c r="M987" s="30">
        <f t="shared" si="68"/>
        <v>7.6861623034929059</v>
      </c>
      <c r="N987" s="36">
        <v>23</v>
      </c>
      <c r="O987" s="50">
        <v>23</v>
      </c>
      <c r="P987" s="411">
        <f t="shared" si="70"/>
        <v>3.1354942159291497</v>
      </c>
      <c r="Q987" s="412">
        <f t="shared" si="69"/>
        <v>1.0560146923783287E-2</v>
      </c>
      <c r="R987" s="193">
        <v>9.1</v>
      </c>
      <c r="S987" s="192">
        <v>0.75</v>
      </c>
      <c r="T987" s="193">
        <v>69.099999999999994</v>
      </c>
      <c r="U987" s="40">
        <v>4</v>
      </c>
      <c r="V987" s="40">
        <v>3</v>
      </c>
      <c r="W987" s="40">
        <f t="shared" si="66"/>
        <v>12</v>
      </c>
    </row>
    <row r="988" spans="1:23" s="19" customFormat="1" x14ac:dyDescent="0.25">
      <c r="A988" s="10"/>
      <c r="B988" s="19">
        <v>2020</v>
      </c>
      <c r="C988" s="10" t="s">
        <v>35</v>
      </c>
      <c r="D988" s="10">
        <v>4</v>
      </c>
      <c r="E988" s="19" t="s">
        <v>236</v>
      </c>
      <c r="F988" s="22" t="s">
        <v>72</v>
      </c>
      <c r="G988" s="19">
        <v>49.67</v>
      </c>
      <c r="H988" s="19">
        <v>49.67</v>
      </c>
      <c r="I988" s="72" t="s">
        <v>220</v>
      </c>
      <c r="J988" s="58" t="s">
        <v>112</v>
      </c>
      <c r="K988" s="11">
        <v>3784</v>
      </c>
      <c r="L988" s="41">
        <v>1606</v>
      </c>
      <c r="M988" s="117">
        <f t="shared" si="68"/>
        <v>7.381501894506707</v>
      </c>
      <c r="N988" s="11">
        <v>90</v>
      </c>
      <c r="O988" s="313">
        <v>67</v>
      </c>
      <c r="P988" s="411">
        <f t="shared" si="70"/>
        <v>4.2046926193909657</v>
      </c>
      <c r="Q988" s="412">
        <f t="shared" si="69"/>
        <v>4.1718555417185554E-2</v>
      </c>
      <c r="R988" s="195">
        <v>13.3</v>
      </c>
      <c r="S988" s="194">
        <v>0.68</v>
      </c>
      <c r="T988" s="195">
        <v>58.2</v>
      </c>
      <c r="U988" s="19">
        <v>6.1</v>
      </c>
      <c r="V988" s="19">
        <v>4</v>
      </c>
      <c r="W988" s="19">
        <f t="shared" si="66"/>
        <v>24.4</v>
      </c>
    </row>
    <row r="989" spans="1:23" s="40" customFormat="1" x14ac:dyDescent="0.25">
      <c r="A989" s="10"/>
      <c r="B989" s="40">
        <v>2020</v>
      </c>
      <c r="C989" s="48" t="s">
        <v>37</v>
      </c>
      <c r="D989" s="48">
        <v>5</v>
      </c>
      <c r="E989" s="40" t="s">
        <v>236</v>
      </c>
      <c r="F989" s="22" t="s">
        <v>72</v>
      </c>
      <c r="G989" s="40">
        <v>49.67</v>
      </c>
      <c r="H989" s="40">
        <v>49.67</v>
      </c>
      <c r="I989" s="72" t="s">
        <v>220</v>
      </c>
      <c r="J989" s="58" t="s">
        <v>112</v>
      </c>
      <c r="K989" s="36">
        <v>4016</v>
      </c>
      <c r="L989" s="38">
        <v>232</v>
      </c>
      <c r="M989" s="117">
        <f t="shared" si="68"/>
        <v>5.4467373716663099</v>
      </c>
      <c r="N989" s="74">
        <v>110</v>
      </c>
      <c r="O989" s="50">
        <v>20</v>
      </c>
      <c r="P989" s="411">
        <f t="shared" si="70"/>
        <v>2.9957322735539909</v>
      </c>
      <c r="Q989" s="412">
        <f t="shared" si="69"/>
        <v>8.6206896551724144E-2</v>
      </c>
      <c r="R989" s="193">
        <v>17.8</v>
      </c>
      <c r="S989" s="192">
        <v>0.69</v>
      </c>
      <c r="T989" s="193">
        <v>78.5</v>
      </c>
      <c r="U989" s="40">
        <v>6.9</v>
      </c>
      <c r="V989" s="40">
        <v>6</v>
      </c>
      <c r="W989" s="40">
        <f t="shared" si="66"/>
        <v>41.400000000000006</v>
      </c>
    </row>
    <row r="990" spans="1:23" s="40" customFormat="1" x14ac:dyDescent="0.25">
      <c r="A990" s="10"/>
      <c r="B990" s="40">
        <v>2020</v>
      </c>
      <c r="C990" s="48" t="s">
        <v>39</v>
      </c>
      <c r="D990" s="48">
        <v>6</v>
      </c>
      <c r="E990" s="40" t="s">
        <v>236</v>
      </c>
      <c r="F990" s="22" t="s">
        <v>72</v>
      </c>
      <c r="G990" s="40">
        <v>49.67</v>
      </c>
      <c r="H990" s="40">
        <v>49.67</v>
      </c>
      <c r="I990" s="72" t="s">
        <v>220</v>
      </c>
      <c r="J990" s="58" t="s">
        <v>112</v>
      </c>
      <c r="K990" s="36"/>
      <c r="L990" s="38"/>
      <c r="M990" s="30"/>
      <c r="N990" s="74"/>
      <c r="O990" s="50"/>
      <c r="P990" s="411"/>
      <c r="Q990" s="412"/>
      <c r="R990" s="193">
        <v>20.7</v>
      </c>
      <c r="S990" s="192">
        <v>0.69</v>
      </c>
      <c r="T990" s="193">
        <v>79.900000000000006</v>
      </c>
      <c r="U990" s="40">
        <v>7.6</v>
      </c>
      <c r="V990" s="40">
        <v>7</v>
      </c>
      <c r="W990" s="40">
        <f t="shared" si="66"/>
        <v>53.199999999999996</v>
      </c>
    </row>
    <row r="991" spans="1:23" s="21" customFormat="1" x14ac:dyDescent="0.25">
      <c r="A991" s="297">
        <v>68</v>
      </c>
      <c r="B991" s="325">
        <v>2020</v>
      </c>
      <c r="C991" s="326" t="s">
        <v>218</v>
      </c>
      <c r="D991" s="326">
        <v>1</v>
      </c>
      <c r="E991" s="21" t="s">
        <v>237</v>
      </c>
      <c r="F991" s="22" t="s">
        <v>72</v>
      </c>
      <c r="G991" s="21">
        <v>52.2</v>
      </c>
      <c r="H991" s="21">
        <v>52.2</v>
      </c>
      <c r="I991" s="72" t="s">
        <v>220</v>
      </c>
      <c r="J991" s="58" t="s">
        <v>112</v>
      </c>
      <c r="K991" s="36"/>
      <c r="L991" s="38"/>
      <c r="M991" s="30"/>
      <c r="N991" s="74"/>
      <c r="O991" s="16"/>
      <c r="P991" s="411"/>
      <c r="Q991" s="412"/>
      <c r="R991" s="151"/>
      <c r="S991" s="152"/>
      <c r="T991" s="151">
        <v>26.5</v>
      </c>
    </row>
    <row r="992" spans="1:23" s="21" customFormat="1" x14ac:dyDescent="0.25">
      <c r="A992" s="153"/>
      <c r="B992" s="228">
        <v>2020</v>
      </c>
      <c r="C992" s="327" t="s">
        <v>28</v>
      </c>
      <c r="D992" s="327">
        <v>2</v>
      </c>
      <c r="E992" s="21" t="s">
        <v>237</v>
      </c>
      <c r="F992" s="22" t="s">
        <v>72</v>
      </c>
      <c r="G992" s="21">
        <v>52.2</v>
      </c>
      <c r="H992" s="21">
        <v>52.2</v>
      </c>
      <c r="I992" s="72" t="s">
        <v>220</v>
      </c>
      <c r="J992" s="58" t="s">
        <v>112</v>
      </c>
      <c r="K992" s="36"/>
      <c r="L992" s="38"/>
      <c r="M992" s="30"/>
      <c r="N992" s="74"/>
      <c r="O992" s="16"/>
      <c r="P992" s="411"/>
      <c r="Q992" s="412"/>
      <c r="R992" s="151"/>
      <c r="S992" s="152"/>
      <c r="T992" s="151">
        <v>26.1</v>
      </c>
    </row>
    <row r="993" spans="1:23" s="21" customFormat="1" x14ac:dyDescent="0.25">
      <c r="A993" s="20"/>
      <c r="B993" s="21">
        <v>2020</v>
      </c>
      <c r="C993" s="22" t="s">
        <v>32</v>
      </c>
      <c r="D993" s="22">
        <v>3</v>
      </c>
      <c r="E993" s="21" t="s">
        <v>237</v>
      </c>
      <c r="F993" s="22" t="s">
        <v>72</v>
      </c>
      <c r="G993" s="21">
        <v>52.2</v>
      </c>
      <c r="H993" s="21">
        <v>52.2</v>
      </c>
      <c r="I993" s="72" t="s">
        <v>220</v>
      </c>
      <c r="J993" s="58" t="s">
        <v>112</v>
      </c>
      <c r="K993" s="36">
        <v>2311</v>
      </c>
      <c r="L993" s="38">
        <v>2311</v>
      </c>
      <c r="M993" s="30">
        <f t="shared" si="68"/>
        <v>7.7454356102743809</v>
      </c>
      <c r="N993" s="36">
        <v>33</v>
      </c>
      <c r="O993" s="16">
        <v>33</v>
      </c>
      <c r="P993" s="411">
        <f t="shared" ref="P993:P1055" si="71">LN(O993)</f>
        <v>3.4965075614664802</v>
      </c>
      <c r="Q993" s="412">
        <f t="shared" ref="Q993:Q1055" si="72">O993/L993</f>
        <v>1.4279532669839896E-2</v>
      </c>
      <c r="R993" s="151">
        <v>6.8</v>
      </c>
      <c r="S993" s="152">
        <v>0.77</v>
      </c>
      <c r="T993" s="151">
        <v>30.2</v>
      </c>
      <c r="U993" s="21">
        <v>4</v>
      </c>
      <c r="V993" s="21">
        <v>2</v>
      </c>
      <c r="W993" s="21">
        <f t="shared" si="66"/>
        <v>8</v>
      </c>
    </row>
    <row r="994" spans="1:23" s="20" customFormat="1" x14ac:dyDescent="0.25">
      <c r="A994" s="297"/>
      <c r="B994" s="20">
        <v>2020</v>
      </c>
      <c r="C994" s="153" t="s">
        <v>35</v>
      </c>
      <c r="D994" s="153">
        <v>4</v>
      </c>
      <c r="E994" s="20" t="s">
        <v>237</v>
      </c>
      <c r="F994" s="22" t="s">
        <v>72</v>
      </c>
      <c r="G994" s="20">
        <v>52.2</v>
      </c>
      <c r="H994" s="20">
        <v>52.2</v>
      </c>
      <c r="I994" s="72" t="s">
        <v>220</v>
      </c>
      <c r="J994" s="58" t="s">
        <v>112</v>
      </c>
      <c r="K994" s="11">
        <v>12877</v>
      </c>
      <c r="L994" s="41">
        <v>10566</v>
      </c>
      <c r="M994" s="117">
        <f t="shared" si="68"/>
        <v>9.2653965777242604</v>
      </c>
      <c r="N994" s="11">
        <v>644</v>
      </c>
      <c r="O994" s="123">
        <v>611</v>
      </c>
      <c r="P994" s="411">
        <f t="shared" si="71"/>
        <v>6.4150969591715956</v>
      </c>
      <c r="Q994" s="412">
        <f t="shared" si="72"/>
        <v>5.7826992239257996E-2</v>
      </c>
      <c r="R994" s="154">
        <v>13.1</v>
      </c>
      <c r="S994" s="155">
        <v>0.73</v>
      </c>
      <c r="T994" s="154">
        <v>33.9</v>
      </c>
      <c r="U994" s="20">
        <v>5</v>
      </c>
      <c r="V994" s="20">
        <v>4</v>
      </c>
      <c r="W994" s="20">
        <f t="shared" si="66"/>
        <v>20</v>
      </c>
    </row>
    <row r="995" spans="1:23" s="21" customFormat="1" x14ac:dyDescent="0.35">
      <c r="A995" s="297"/>
      <c r="B995" s="21">
        <v>2020</v>
      </c>
      <c r="C995" s="22" t="s">
        <v>37</v>
      </c>
      <c r="D995" s="22">
        <v>5</v>
      </c>
      <c r="E995" s="21" t="s">
        <v>237</v>
      </c>
      <c r="F995" s="22" t="s">
        <v>72</v>
      </c>
      <c r="G995" s="21">
        <v>52.2</v>
      </c>
      <c r="H995" s="21">
        <v>52.2</v>
      </c>
      <c r="I995" s="72" t="s">
        <v>220</v>
      </c>
      <c r="J995" s="58" t="s">
        <v>112</v>
      </c>
      <c r="K995" s="430">
        <v>23571</v>
      </c>
      <c r="L995" s="38">
        <v>10694</v>
      </c>
      <c r="M995" s="117">
        <f t="shared" si="68"/>
        <v>9.2774381155086765</v>
      </c>
      <c r="N995" s="74">
        <v>1061</v>
      </c>
      <c r="O995" s="16">
        <v>417</v>
      </c>
      <c r="P995" s="411">
        <f t="shared" si="71"/>
        <v>6.0330862217988015</v>
      </c>
      <c r="Q995" s="412">
        <f t="shared" si="72"/>
        <v>3.8993828314942962E-2</v>
      </c>
      <c r="R995" s="151">
        <v>19.3</v>
      </c>
      <c r="S995" s="152">
        <v>0.68</v>
      </c>
      <c r="T995" s="151">
        <v>54.6</v>
      </c>
      <c r="U995" s="21">
        <v>7</v>
      </c>
      <c r="V995" s="21">
        <v>5</v>
      </c>
      <c r="W995" s="21">
        <f t="shared" si="66"/>
        <v>35</v>
      </c>
    </row>
    <row r="996" spans="1:23" s="21" customFormat="1" x14ac:dyDescent="0.25">
      <c r="A996" s="297"/>
      <c r="B996" s="21">
        <v>2020</v>
      </c>
      <c r="C996" s="22" t="s">
        <v>39</v>
      </c>
      <c r="D996" s="22">
        <v>6</v>
      </c>
      <c r="E996" s="21" t="s">
        <v>237</v>
      </c>
      <c r="F996" s="22" t="s">
        <v>72</v>
      </c>
      <c r="G996" s="21">
        <v>52.2</v>
      </c>
      <c r="H996" s="21">
        <v>52.2</v>
      </c>
      <c r="I996" s="72" t="s">
        <v>220</v>
      </c>
      <c r="J996" s="58" t="s">
        <v>112</v>
      </c>
      <c r="K996" s="36"/>
      <c r="L996" s="38"/>
      <c r="M996" s="30"/>
      <c r="N996" s="74"/>
      <c r="O996" s="16"/>
      <c r="P996" s="411"/>
      <c r="Q996" s="412"/>
      <c r="R996" s="151">
        <v>21.9</v>
      </c>
      <c r="S996" s="152">
        <v>0.7</v>
      </c>
      <c r="T996" s="151">
        <v>69.8</v>
      </c>
      <c r="U996" s="21">
        <v>8</v>
      </c>
      <c r="V996" s="21">
        <v>6</v>
      </c>
      <c r="W996" s="21">
        <f t="shared" si="66"/>
        <v>48</v>
      </c>
    </row>
    <row r="997" spans="1:23" s="36" customFormat="1" x14ac:dyDescent="0.25">
      <c r="A997" s="3">
        <v>69</v>
      </c>
      <c r="B997" s="325">
        <v>2020</v>
      </c>
      <c r="C997" s="326" t="s">
        <v>218</v>
      </c>
      <c r="D997" s="326">
        <v>1</v>
      </c>
      <c r="E997" s="36" t="s">
        <v>238</v>
      </c>
      <c r="F997" s="22" t="s">
        <v>72</v>
      </c>
      <c r="G997" s="36">
        <v>55.7</v>
      </c>
      <c r="H997" s="36">
        <v>55.7</v>
      </c>
      <c r="I997" s="436" t="s">
        <v>76</v>
      </c>
      <c r="J997" s="419" t="s">
        <v>166</v>
      </c>
      <c r="L997" s="38"/>
      <c r="M997" s="30"/>
      <c r="N997" s="74"/>
      <c r="O997" s="74"/>
      <c r="P997" s="411"/>
      <c r="Q997" s="412"/>
      <c r="R997" s="82"/>
      <c r="S997" s="174"/>
      <c r="T997" s="82">
        <v>52</v>
      </c>
    </row>
    <row r="998" spans="1:23" s="36" customFormat="1" x14ac:dyDescent="0.25">
      <c r="A998" s="333"/>
      <c r="B998" s="228">
        <v>2020</v>
      </c>
      <c r="C998" s="327" t="s">
        <v>28</v>
      </c>
      <c r="D998" s="327">
        <v>2</v>
      </c>
      <c r="E998" s="36" t="s">
        <v>238</v>
      </c>
      <c r="F998" s="22" t="s">
        <v>72</v>
      </c>
      <c r="G998" s="36">
        <v>55.7</v>
      </c>
      <c r="H998" s="36">
        <v>55.7</v>
      </c>
      <c r="I998" s="436" t="s">
        <v>76</v>
      </c>
      <c r="J998" s="419" t="s">
        <v>166</v>
      </c>
      <c r="K998" s="36">
        <v>2</v>
      </c>
      <c r="L998" s="38">
        <v>2</v>
      </c>
      <c r="M998" s="30">
        <f t="shared" ref="M998:M1061" si="73">LN(L998)</f>
        <v>0.69314718055994529</v>
      </c>
      <c r="N998" s="74">
        <v>0</v>
      </c>
      <c r="O998" s="74">
        <v>0</v>
      </c>
      <c r="P998" s="411"/>
      <c r="Q998" s="412">
        <f t="shared" si="72"/>
        <v>0</v>
      </c>
      <c r="R998" s="82"/>
      <c r="S998" s="174"/>
      <c r="T998" s="82">
        <v>41</v>
      </c>
    </row>
    <row r="999" spans="1:23" s="36" customFormat="1" x14ac:dyDescent="0.25">
      <c r="A999" s="11"/>
      <c r="B999" s="36">
        <v>2020</v>
      </c>
      <c r="C999" s="39" t="s">
        <v>32</v>
      </c>
      <c r="D999" s="39">
        <v>3</v>
      </c>
      <c r="E999" s="36" t="s">
        <v>238</v>
      </c>
      <c r="F999" s="22" t="s">
        <v>72</v>
      </c>
      <c r="G999" s="36">
        <v>55.7</v>
      </c>
      <c r="H999" s="36">
        <v>55.7</v>
      </c>
      <c r="I999" s="436" t="s">
        <v>76</v>
      </c>
      <c r="J999" s="419" t="s">
        <v>166</v>
      </c>
      <c r="K999" s="36">
        <v>2337</v>
      </c>
      <c r="L999" s="38">
        <v>2335</v>
      </c>
      <c r="M999" s="30">
        <f t="shared" si="73"/>
        <v>7.755767170102998</v>
      </c>
      <c r="N999" s="36">
        <v>17</v>
      </c>
      <c r="O999" s="74">
        <v>17</v>
      </c>
      <c r="P999" s="411">
        <f t="shared" si="71"/>
        <v>2.8332133440562162</v>
      </c>
      <c r="Q999" s="412">
        <f t="shared" si="72"/>
        <v>7.2805139186295506E-3</v>
      </c>
      <c r="R999" s="82">
        <v>2.6</v>
      </c>
      <c r="S999" s="174">
        <v>0.74</v>
      </c>
      <c r="T999" s="82">
        <v>35</v>
      </c>
      <c r="U999" s="36">
        <v>4.0999999999999996</v>
      </c>
      <c r="V999" s="36">
        <v>2</v>
      </c>
      <c r="W999" s="36">
        <f>U999*V999</f>
        <v>8.1999999999999993</v>
      </c>
    </row>
    <row r="1000" spans="1:23" s="11" customFormat="1" x14ac:dyDescent="0.25">
      <c r="A1000" s="3"/>
      <c r="B1000" s="11">
        <v>2020</v>
      </c>
      <c r="C1000" s="3" t="s">
        <v>35</v>
      </c>
      <c r="D1000" s="3">
        <v>4</v>
      </c>
      <c r="E1000" s="11" t="s">
        <v>238</v>
      </c>
      <c r="F1000" s="22" t="s">
        <v>72</v>
      </c>
      <c r="G1000" s="11">
        <v>55.7</v>
      </c>
      <c r="H1000" s="11">
        <v>55.7</v>
      </c>
      <c r="I1000" s="436" t="s">
        <v>76</v>
      </c>
      <c r="J1000" s="419" t="s">
        <v>166</v>
      </c>
      <c r="K1000" s="11">
        <v>114431</v>
      </c>
      <c r="L1000" s="41">
        <v>112094</v>
      </c>
      <c r="M1000" s="117">
        <f t="shared" si="73"/>
        <v>11.627093083988203</v>
      </c>
      <c r="N1000" s="334">
        <v>1169</v>
      </c>
      <c r="O1000" s="334">
        <v>1152</v>
      </c>
      <c r="P1000" s="411">
        <f t="shared" si="71"/>
        <v>7.0492548412558369</v>
      </c>
      <c r="Q1000" s="412">
        <f t="shared" si="72"/>
        <v>1.0277088871839707E-2</v>
      </c>
      <c r="R1000" s="164">
        <v>11.3</v>
      </c>
      <c r="S1000" s="335">
        <v>0.67</v>
      </c>
      <c r="T1000" s="164">
        <v>37</v>
      </c>
      <c r="U1000" s="11">
        <v>5.7</v>
      </c>
      <c r="V1000" s="11">
        <v>3</v>
      </c>
      <c r="W1000" s="11">
        <f>U1000*V1000</f>
        <v>17.100000000000001</v>
      </c>
    </row>
    <row r="1001" spans="1:23" s="36" customFormat="1" x14ac:dyDescent="0.25">
      <c r="A1001" s="3"/>
      <c r="B1001" s="36">
        <v>2020</v>
      </c>
      <c r="C1001" s="39" t="s">
        <v>37</v>
      </c>
      <c r="D1001" s="39">
        <v>5</v>
      </c>
      <c r="E1001" s="36" t="s">
        <v>238</v>
      </c>
      <c r="F1001" s="22" t="s">
        <v>72</v>
      </c>
      <c r="G1001" s="36">
        <v>55.7</v>
      </c>
      <c r="H1001" s="36">
        <v>55.7</v>
      </c>
      <c r="I1001" s="436" t="s">
        <v>76</v>
      </c>
      <c r="J1001" s="419" t="s">
        <v>166</v>
      </c>
      <c r="K1001" s="36">
        <v>405843</v>
      </c>
      <c r="L1001" s="38">
        <v>291412</v>
      </c>
      <c r="M1001" s="117">
        <f t="shared" si="73"/>
        <v>12.58249335240324</v>
      </c>
      <c r="N1001" s="74">
        <v>4693</v>
      </c>
      <c r="O1001" s="74">
        <v>3524</v>
      </c>
      <c r="P1001" s="411">
        <f t="shared" si="71"/>
        <v>8.1673519870560707</v>
      </c>
      <c r="Q1001" s="412">
        <f t="shared" si="72"/>
        <v>1.2092844495079132E-2</v>
      </c>
      <c r="R1001" s="82">
        <v>18.600000000000001</v>
      </c>
      <c r="S1001" s="174">
        <v>0.64</v>
      </c>
      <c r="T1001" s="82">
        <v>49</v>
      </c>
      <c r="U1001" s="36">
        <v>8.5</v>
      </c>
      <c r="V1001" s="36">
        <v>5</v>
      </c>
      <c r="W1001" s="36">
        <f>U1001*V1001</f>
        <v>42.5</v>
      </c>
    </row>
    <row r="1002" spans="1:23" s="36" customFormat="1" x14ac:dyDescent="0.25">
      <c r="A1002" s="3"/>
      <c r="B1002" s="36">
        <v>2020</v>
      </c>
      <c r="C1002" s="39" t="s">
        <v>39</v>
      </c>
      <c r="D1002" s="39">
        <v>6</v>
      </c>
      <c r="E1002" s="36" t="s">
        <v>238</v>
      </c>
      <c r="F1002" s="22" t="s">
        <v>72</v>
      </c>
      <c r="G1002" s="36">
        <v>55.7</v>
      </c>
      <c r="H1002" s="36">
        <v>55.7</v>
      </c>
      <c r="I1002" s="436" t="s">
        <v>76</v>
      </c>
      <c r="J1002" s="419" t="s">
        <v>166</v>
      </c>
      <c r="L1002" s="38"/>
      <c r="M1002" s="30"/>
      <c r="N1002" s="74"/>
      <c r="O1002" s="74"/>
      <c r="P1002" s="411"/>
      <c r="Q1002" s="412"/>
      <c r="R1002" s="82">
        <v>22</v>
      </c>
      <c r="S1002" s="174">
        <v>0.7</v>
      </c>
      <c r="T1002" s="82">
        <v>80</v>
      </c>
      <c r="U1002" s="36">
        <v>9.3000000000000007</v>
      </c>
      <c r="V1002" s="36">
        <v>6</v>
      </c>
      <c r="W1002" s="36">
        <f>U1002*V1002</f>
        <v>55.800000000000004</v>
      </c>
    </row>
    <row r="1003" spans="1:23" s="337" customFormat="1" x14ac:dyDescent="0.25">
      <c r="A1003" s="336">
        <v>70</v>
      </c>
      <c r="B1003" s="325">
        <v>2020</v>
      </c>
      <c r="C1003" s="326" t="s">
        <v>218</v>
      </c>
      <c r="D1003" s="326">
        <v>1</v>
      </c>
      <c r="E1003" s="337" t="s">
        <v>239</v>
      </c>
      <c r="F1003" s="22" t="s">
        <v>72</v>
      </c>
      <c r="G1003" s="337">
        <v>44.4</v>
      </c>
      <c r="H1003" s="337">
        <v>44.4</v>
      </c>
      <c r="I1003" s="184" t="s">
        <v>73</v>
      </c>
      <c r="J1003" s="167" t="s">
        <v>205</v>
      </c>
      <c r="K1003" s="36"/>
      <c r="L1003" s="38"/>
      <c r="M1003" s="30"/>
      <c r="N1003" s="74"/>
      <c r="O1003" s="338"/>
      <c r="P1003" s="411"/>
      <c r="Q1003" s="412"/>
      <c r="R1003" s="339"/>
      <c r="S1003" s="340"/>
      <c r="T1003" s="339">
        <v>40</v>
      </c>
    </row>
    <row r="1004" spans="1:23" s="337" customFormat="1" x14ac:dyDescent="0.25">
      <c r="A1004" s="341"/>
      <c r="B1004" s="228">
        <v>2020</v>
      </c>
      <c r="C1004" s="327" t="s">
        <v>28</v>
      </c>
      <c r="D1004" s="327">
        <v>2</v>
      </c>
      <c r="E1004" s="337" t="s">
        <v>239</v>
      </c>
      <c r="F1004" s="22" t="s">
        <v>72</v>
      </c>
      <c r="G1004" s="337">
        <v>44.4</v>
      </c>
      <c r="H1004" s="337">
        <v>44.4</v>
      </c>
      <c r="I1004" s="184" t="s">
        <v>73</v>
      </c>
      <c r="J1004" s="167" t="s">
        <v>205</v>
      </c>
      <c r="K1004" s="36">
        <v>3</v>
      </c>
      <c r="L1004" s="38">
        <v>3</v>
      </c>
      <c r="M1004" s="30">
        <f t="shared" si="73"/>
        <v>1.0986122886681098</v>
      </c>
      <c r="N1004" s="74">
        <v>0</v>
      </c>
      <c r="O1004" s="338">
        <v>0</v>
      </c>
      <c r="P1004" s="411"/>
      <c r="Q1004" s="412">
        <f t="shared" si="72"/>
        <v>0</v>
      </c>
      <c r="R1004" s="339"/>
      <c r="S1004" s="340"/>
      <c r="T1004" s="339">
        <v>36</v>
      </c>
    </row>
    <row r="1005" spans="1:23" s="337" customFormat="1" x14ac:dyDescent="0.25">
      <c r="A1005" s="342"/>
      <c r="B1005" s="337">
        <v>2020</v>
      </c>
      <c r="C1005" s="343" t="s">
        <v>32</v>
      </c>
      <c r="D1005" s="343">
        <v>3</v>
      </c>
      <c r="E1005" s="337" t="s">
        <v>239</v>
      </c>
      <c r="F1005" s="22" t="s">
        <v>72</v>
      </c>
      <c r="G1005" s="337">
        <v>44.4</v>
      </c>
      <c r="H1005" s="337">
        <v>44.4</v>
      </c>
      <c r="I1005" s="184" t="s">
        <v>73</v>
      </c>
      <c r="J1005" s="167" t="s">
        <v>205</v>
      </c>
      <c r="K1005" s="36">
        <v>2245</v>
      </c>
      <c r="L1005" s="38">
        <v>2242</v>
      </c>
      <c r="M1005" s="30">
        <f t="shared" si="73"/>
        <v>7.7151236036321054</v>
      </c>
      <c r="N1005" s="36">
        <v>69</v>
      </c>
      <c r="O1005" s="338">
        <v>69</v>
      </c>
      <c r="P1005" s="411">
        <f t="shared" si="71"/>
        <v>4.2341065045972597</v>
      </c>
      <c r="Q1005" s="412">
        <f t="shared" si="72"/>
        <v>3.0776092774308653E-2</v>
      </c>
      <c r="R1005" s="339">
        <v>10.5</v>
      </c>
      <c r="S1005" s="340">
        <v>0.8</v>
      </c>
      <c r="T1005" s="339">
        <v>38</v>
      </c>
      <c r="U1005" s="337">
        <v>4.5</v>
      </c>
      <c r="V1005" s="337">
        <v>3</v>
      </c>
      <c r="W1005" s="337">
        <f t="shared" si="66"/>
        <v>13.5</v>
      </c>
    </row>
    <row r="1006" spans="1:23" s="342" customFormat="1" x14ac:dyDescent="0.25">
      <c r="A1006" s="336"/>
      <c r="B1006" s="342">
        <v>2020</v>
      </c>
      <c r="C1006" s="341" t="s">
        <v>35</v>
      </c>
      <c r="D1006" s="341">
        <v>4</v>
      </c>
      <c r="E1006" s="342" t="s">
        <v>239</v>
      </c>
      <c r="F1006" s="22" t="s">
        <v>72</v>
      </c>
      <c r="G1006" s="342">
        <v>44.4</v>
      </c>
      <c r="H1006" s="342">
        <v>44.4</v>
      </c>
      <c r="I1006" s="184" t="s">
        <v>73</v>
      </c>
      <c r="J1006" s="167" t="s">
        <v>205</v>
      </c>
      <c r="K1006" s="11">
        <v>12240</v>
      </c>
      <c r="L1006" s="41">
        <v>9995</v>
      </c>
      <c r="M1006" s="117">
        <f t="shared" si="73"/>
        <v>9.2098402469345011</v>
      </c>
      <c r="N1006" s="11">
        <v>717</v>
      </c>
      <c r="O1006" s="344">
        <v>648</v>
      </c>
      <c r="P1006" s="411">
        <f t="shared" si="71"/>
        <v>6.4738906963522744</v>
      </c>
      <c r="Q1006" s="412">
        <f t="shared" si="72"/>
        <v>6.4832416208104052E-2</v>
      </c>
      <c r="R1006" s="345">
        <v>18</v>
      </c>
      <c r="S1006" s="346">
        <v>0.75</v>
      </c>
      <c r="T1006" s="345">
        <v>46</v>
      </c>
      <c r="U1006" s="342">
        <v>6.2</v>
      </c>
      <c r="V1006" s="342">
        <v>5</v>
      </c>
      <c r="W1006" s="342">
        <f t="shared" si="66"/>
        <v>31</v>
      </c>
    </row>
    <row r="1007" spans="1:23" s="337" customFormat="1" x14ac:dyDescent="0.35">
      <c r="A1007" s="336"/>
      <c r="B1007" s="337">
        <v>2020</v>
      </c>
      <c r="C1007" s="343" t="s">
        <v>37</v>
      </c>
      <c r="D1007" s="343">
        <v>5</v>
      </c>
      <c r="E1007" s="337" t="s">
        <v>239</v>
      </c>
      <c r="F1007" s="22" t="s">
        <v>72</v>
      </c>
      <c r="G1007" s="337">
        <v>44.4</v>
      </c>
      <c r="H1007" s="337">
        <v>44.4</v>
      </c>
      <c r="I1007" s="184" t="s">
        <v>73</v>
      </c>
      <c r="J1007" s="167" t="s">
        <v>205</v>
      </c>
      <c r="K1007" s="430">
        <v>19133</v>
      </c>
      <c r="L1007" s="38">
        <v>6893</v>
      </c>
      <c r="M1007" s="117">
        <f t="shared" si="73"/>
        <v>8.8382616828856513</v>
      </c>
      <c r="N1007" s="74">
        <v>1253</v>
      </c>
      <c r="O1007" s="338">
        <v>536</v>
      </c>
      <c r="P1007" s="411">
        <f t="shared" si="71"/>
        <v>6.2841341610708019</v>
      </c>
      <c r="Q1007" s="412">
        <f t="shared" si="72"/>
        <v>7.7760046423908311E-2</v>
      </c>
      <c r="R1007" s="339">
        <v>23.3</v>
      </c>
      <c r="S1007" s="340">
        <v>0.74</v>
      </c>
      <c r="T1007" s="339">
        <v>70</v>
      </c>
      <c r="U1007" s="337">
        <v>7.9</v>
      </c>
      <c r="V1007" s="337">
        <v>7</v>
      </c>
      <c r="W1007" s="337">
        <f t="shared" si="66"/>
        <v>55.300000000000004</v>
      </c>
    </row>
    <row r="1008" spans="1:23" s="337" customFormat="1" x14ac:dyDescent="0.25">
      <c r="A1008" s="336"/>
      <c r="B1008" s="337">
        <v>2020</v>
      </c>
      <c r="C1008" s="343" t="s">
        <v>39</v>
      </c>
      <c r="D1008" s="343">
        <v>6</v>
      </c>
      <c r="E1008" s="337" t="s">
        <v>239</v>
      </c>
      <c r="F1008" s="22" t="s">
        <v>72</v>
      </c>
      <c r="G1008" s="337">
        <v>44.4</v>
      </c>
      <c r="H1008" s="337">
        <v>44.4</v>
      </c>
      <c r="I1008" s="184" t="s">
        <v>73</v>
      </c>
      <c r="J1008" s="167" t="s">
        <v>205</v>
      </c>
      <c r="K1008" s="36"/>
      <c r="L1008" s="38"/>
      <c r="M1008" s="30"/>
      <c r="N1008" s="74"/>
      <c r="O1008" s="338"/>
      <c r="P1008" s="411"/>
      <c r="Q1008" s="412"/>
      <c r="R1008" s="339">
        <v>26.8</v>
      </c>
      <c r="S1008" s="340">
        <v>0.75</v>
      </c>
      <c r="T1008" s="339">
        <v>77</v>
      </c>
      <c r="U1008" s="337">
        <v>8.9</v>
      </c>
      <c r="V1008" s="337">
        <v>8</v>
      </c>
      <c r="W1008" s="337">
        <f t="shared" si="66"/>
        <v>71.2</v>
      </c>
    </row>
    <row r="1009" spans="1:23" s="243" customFormat="1" x14ac:dyDescent="0.25">
      <c r="A1009" s="317">
        <v>71</v>
      </c>
      <c r="B1009" s="315">
        <v>2020</v>
      </c>
      <c r="C1009" s="316" t="s">
        <v>218</v>
      </c>
      <c r="D1009" s="316">
        <v>1</v>
      </c>
      <c r="E1009" s="243" t="s">
        <v>240</v>
      </c>
      <c r="F1009" s="22" t="s">
        <v>72</v>
      </c>
      <c r="G1009" s="243">
        <v>60.18</v>
      </c>
      <c r="H1009" s="243">
        <v>60.18</v>
      </c>
      <c r="I1009" s="436" t="s">
        <v>76</v>
      </c>
      <c r="J1009" s="419" t="s">
        <v>166</v>
      </c>
      <c r="K1009" s="36"/>
      <c r="L1009" s="38"/>
      <c r="M1009" s="30"/>
      <c r="N1009" s="74"/>
      <c r="O1009" s="247"/>
      <c r="P1009" s="411"/>
      <c r="Q1009" s="412"/>
      <c r="R1009" s="248"/>
      <c r="S1009" s="249"/>
      <c r="T1009" s="248">
        <v>52</v>
      </c>
    </row>
    <row r="1010" spans="1:23" s="243" customFormat="1" x14ac:dyDescent="0.25">
      <c r="A1010" s="314"/>
      <c r="B1010" s="243">
        <v>2020</v>
      </c>
      <c r="C1010" s="244" t="s">
        <v>28</v>
      </c>
      <c r="D1010" s="244">
        <v>2</v>
      </c>
      <c r="E1010" s="243" t="s">
        <v>240</v>
      </c>
      <c r="F1010" s="22" t="s">
        <v>72</v>
      </c>
      <c r="G1010" s="243">
        <v>60.18</v>
      </c>
      <c r="H1010" s="243">
        <v>60.18</v>
      </c>
      <c r="I1010" s="436" t="s">
        <v>76</v>
      </c>
      <c r="J1010" s="419" t="s">
        <v>166</v>
      </c>
      <c r="K1010" s="36">
        <v>2</v>
      </c>
      <c r="L1010" s="38">
        <v>2</v>
      </c>
      <c r="M1010" s="30">
        <f t="shared" si="73"/>
        <v>0.69314718055994529</v>
      </c>
      <c r="N1010" s="74">
        <v>0</v>
      </c>
      <c r="O1010" s="247">
        <v>0</v>
      </c>
      <c r="P1010" s="411"/>
      <c r="Q1010" s="412">
        <f t="shared" si="72"/>
        <v>0</v>
      </c>
      <c r="R1010" s="248"/>
      <c r="S1010" s="249"/>
      <c r="T1010" s="248">
        <v>36</v>
      </c>
    </row>
    <row r="1011" spans="1:23" s="243" customFormat="1" x14ac:dyDescent="0.25">
      <c r="A1011" s="242"/>
      <c r="B1011" s="243">
        <v>2020</v>
      </c>
      <c r="C1011" s="244" t="s">
        <v>32</v>
      </c>
      <c r="D1011" s="244">
        <v>3</v>
      </c>
      <c r="E1011" s="243" t="s">
        <v>240</v>
      </c>
      <c r="F1011" s="22" t="s">
        <v>72</v>
      </c>
      <c r="G1011" s="243">
        <v>60.18</v>
      </c>
      <c r="H1011" s="243">
        <v>60.18</v>
      </c>
      <c r="I1011" s="436" t="s">
        <v>76</v>
      </c>
      <c r="J1011" s="419" t="s">
        <v>166</v>
      </c>
      <c r="K1011" s="36">
        <v>1384</v>
      </c>
      <c r="L1011" s="38">
        <v>1382</v>
      </c>
      <c r="M1011" s="30">
        <f t="shared" si="73"/>
        <v>7.2312870043276156</v>
      </c>
      <c r="N1011" s="36">
        <v>17</v>
      </c>
      <c r="O1011" s="247">
        <v>17</v>
      </c>
      <c r="P1011" s="411">
        <f t="shared" si="71"/>
        <v>2.8332133440562162</v>
      </c>
      <c r="Q1011" s="412">
        <f t="shared" si="72"/>
        <v>1.2301013024602027E-2</v>
      </c>
      <c r="R1011" s="248">
        <v>1.6</v>
      </c>
      <c r="S1011" s="249">
        <v>0.78</v>
      </c>
      <c r="T1011" s="248">
        <v>38</v>
      </c>
      <c r="U1011" s="243">
        <v>4.5</v>
      </c>
      <c r="V1011" s="243">
        <v>1</v>
      </c>
      <c r="W1011" s="243">
        <f t="shared" si="66"/>
        <v>4.5</v>
      </c>
    </row>
    <row r="1012" spans="1:23" s="242" customFormat="1" x14ac:dyDescent="0.25">
      <c r="A1012" s="317"/>
      <c r="B1012" s="242">
        <v>2020</v>
      </c>
      <c r="C1012" s="317" t="s">
        <v>35</v>
      </c>
      <c r="D1012" s="317">
        <v>4</v>
      </c>
      <c r="E1012" s="242" t="s">
        <v>240</v>
      </c>
      <c r="F1012" s="22" t="s">
        <v>72</v>
      </c>
      <c r="G1012" s="242">
        <v>60.18</v>
      </c>
      <c r="H1012" s="242">
        <v>60.18</v>
      </c>
      <c r="I1012" s="436" t="s">
        <v>76</v>
      </c>
      <c r="J1012" s="419" t="s">
        <v>166</v>
      </c>
      <c r="K1012" s="11">
        <v>4995</v>
      </c>
      <c r="L1012" s="41">
        <v>3611</v>
      </c>
      <c r="M1012" s="117">
        <f t="shared" si="73"/>
        <v>8.1917400212774574</v>
      </c>
      <c r="N1012" s="11">
        <v>211</v>
      </c>
      <c r="O1012" s="318">
        <v>194</v>
      </c>
      <c r="P1012" s="411">
        <f t="shared" si="71"/>
        <v>5.2678581590633282</v>
      </c>
      <c r="Q1012" s="412">
        <f t="shared" si="72"/>
        <v>5.3724729991692054E-2</v>
      </c>
      <c r="R1012" s="319">
        <v>7.6</v>
      </c>
      <c r="S1012" s="320">
        <v>0.73</v>
      </c>
      <c r="T1012" s="319">
        <v>32</v>
      </c>
      <c r="U1012" s="242">
        <v>6.5</v>
      </c>
      <c r="V1012" s="242">
        <v>3</v>
      </c>
      <c r="W1012" s="242">
        <f t="shared" si="66"/>
        <v>19.5</v>
      </c>
    </row>
    <row r="1013" spans="1:23" s="243" customFormat="1" x14ac:dyDescent="0.25">
      <c r="A1013" s="317"/>
      <c r="B1013" s="243">
        <v>2020</v>
      </c>
      <c r="C1013" s="244" t="s">
        <v>37</v>
      </c>
      <c r="D1013" s="244">
        <v>5</v>
      </c>
      <c r="E1013" s="243" t="s">
        <v>240</v>
      </c>
      <c r="F1013" s="22" t="s">
        <v>72</v>
      </c>
      <c r="G1013" s="243">
        <v>60.18</v>
      </c>
      <c r="H1013" s="243">
        <v>60.18</v>
      </c>
      <c r="I1013" s="436" t="s">
        <v>76</v>
      </c>
      <c r="J1013" s="419" t="s">
        <v>166</v>
      </c>
      <c r="K1013" s="36">
        <v>6826</v>
      </c>
      <c r="L1013" s="38">
        <v>1831</v>
      </c>
      <c r="M1013" s="117">
        <f t="shared" si="73"/>
        <v>7.5126175446745105</v>
      </c>
      <c r="N1013" s="74">
        <v>316</v>
      </c>
      <c r="O1013" s="247">
        <v>105</v>
      </c>
      <c r="P1013" s="411">
        <f t="shared" si="71"/>
        <v>4.6539603501575231</v>
      </c>
      <c r="Q1013" s="412">
        <f t="shared" si="72"/>
        <v>5.7345712725286727E-2</v>
      </c>
      <c r="R1013" s="248">
        <v>14.4</v>
      </c>
      <c r="S1013" s="249">
        <v>0.65</v>
      </c>
      <c r="T1013" s="248">
        <v>37</v>
      </c>
      <c r="U1013" s="243">
        <v>9.1999999999999993</v>
      </c>
      <c r="V1013" s="243">
        <v>4</v>
      </c>
      <c r="W1013" s="243">
        <f t="shared" si="66"/>
        <v>36.799999999999997</v>
      </c>
    </row>
    <row r="1014" spans="1:23" s="243" customFormat="1" x14ac:dyDescent="0.25">
      <c r="A1014" s="317"/>
      <c r="B1014" s="243">
        <v>2020</v>
      </c>
      <c r="C1014" s="244" t="s">
        <v>39</v>
      </c>
      <c r="D1014" s="244">
        <v>6</v>
      </c>
      <c r="E1014" s="243" t="s">
        <v>240</v>
      </c>
      <c r="F1014" s="22" t="s">
        <v>72</v>
      </c>
      <c r="G1014" s="243">
        <v>60.18</v>
      </c>
      <c r="H1014" s="243">
        <v>60.18</v>
      </c>
      <c r="I1014" s="436" t="s">
        <v>76</v>
      </c>
      <c r="J1014" s="419" t="s">
        <v>166</v>
      </c>
      <c r="K1014" s="36"/>
      <c r="L1014" s="38"/>
      <c r="M1014" s="30"/>
      <c r="N1014" s="74"/>
      <c r="O1014" s="247"/>
      <c r="P1014" s="411"/>
      <c r="Q1014" s="412"/>
      <c r="R1014" s="248">
        <v>18.5</v>
      </c>
      <c r="S1014" s="249">
        <v>0.66</v>
      </c>
      <c r="T1014" s="248">
        <v>57</v>
      </c>
      <c r="U1014" s="243">
        <v>9.9</v>
      </c>
      <c r="V1014" s="243">
        <v>5</v>
      </c>
      <c r="W1014" s="243">
        <f t="shared" si="66"/>
        <v>49.5</v>
      </c>
    </row>
    <row r="1015" spans="1:23" s="348" customFormat="1" x14ac:dyDescent="0.25">
      <c r="A1015" s="347">
        <v>72</v>
      </c>
      <c r="B1015" s="325">
        <v>2020</v>
      </c>
      <c r="C1015" s="326" t="s">
        <v>218</v>
      </c>
      <c r="D1015" s="326">
        <v>1</v>
      </c>
      <c r="E1015" s="348" t="s">
        <v>241</v>
      </c>
      <c r="F1015" s="22" t="s">
        <v>72</v>
      </c>
      <c r="G1015" s="348">
        <v>38</v>
      </c>
      <c r="H1015" s="348">
        <v>38</v>
      </c>
      <c r="I1015" s="184" t="s">
        <v>73</v>
      </c>
      <c r="J1015" s="180" t="s">
        <v>120</v>
      </c>
      <c r="K1015" s="36"/>
      <c r="L1015" s="38"/>
      <c r="M1015" s="30"/>
      <c r="N1015" s="74"/>
      <c r="O1015" s="349"/>
      <c r="P1015" s="411"/>
      <c r="Q1015" s="412"/>
      <c r="R1015" s="350"/>
      <c r="S1015" s="351"/>
      <c r="T1015" s="350">
        <v>56.9</v>
      </c>
    </row>
    <row r="1016" spans="1:23" s="348" customFormat="1" x14ac:dyDescent="0.25">
      <c r="A1016" s="352"/>
      <c r="B1016" s="228">
        <v>2020</v>
      </c>
      <c r="C1016" s="327" t="s">
        <v>28</v>
      </c>
      <c r="D1016" s="327">
        <v>2</v>
      </c>
      <c r="E1016" s="348" t="s">
        <v>241</v>
      </c>
      <c r="F1016" s="22" t="s">
        <v>72</v>
      </c>
      <c r="G1016" s="348">
        <v>38</v>
      </c>
      <c r="H1016" s="348">
        <v>38</v>
      </c>
      <c r="I1016" s="184" t="s">
        <v>73</v>
      </c>
      <c r="J1016" s="180" t="s">
        <v>120</v>
      </c>
      <c r="K1016" s="36">
        <v>3</v>
      </c>
      <c r="L1016" s="38">
        <v>3</v>
      </c>
      <c r="M1016" s="30">
        <f t="shared" si="73"/>
        <v>1.0986122886681098</v>
      </c>
      <c r="N1016" s="74">
        <v>0</v>
      </c>
      <c r="O1016" s="349">
        <v>0</v>
      </c>
      <c r="P1016" s="411"/>
      <c r="Q1016" s="412">
        <f t="shared" si="72"/>
        <v>0</v>
      </c>
      <c r="R1016" s="350"/>
      <c r="S1016" s="351"/>
      <c r="T1016" s="350">
        <v>46.7</v>
      </c>
    </row>
    <row r="1017" spans="1:23" s="348" customFormat="1" x14ac:dyDescent="0.25">
      <c r="A1017" s="353"/>
      <c r="B1017" s="348">
        <v>2020</v>
      </c>
      <c r="C1017" s="354" t="s">
        <v>32</v>
      </c>
      <c r="D1017" s="354">
        <v>3</v>
      </c>
      <c r="E1017" s="348" t="s">
        <v>241</v>
      </c>
      <c r="F1017" s="22" t="s">
        <v>72</v>
      </c>
      <c r="G1017" s="348">
        <v>38</v>
      </c>
      <c r="H1017" s="348">
        <v>38</v>
      </c>
      <c r="I1017" s="184" t="s">
        <v>73</v>
      </c>
      <c r="J1017" s="180" t="s">
        <v>120</v>
      </c>
      <c r="K1017" s="36">
        <v>1314</v>
      </c>
      <c r="L1017" s="38">
        <v>1311</v>
      </c>
      <c r="M1017" s="30">
        <f t="shared" si="73"/>
        <v>7.1785454837636999</v>
      </c>
      <c r="N1017" s="36">
        <v>49</v>
      </c>
      <c r="O1017" s="349">
        <v>49</v>
      </c>
      <c r="P1017" s="411">
        <f t="shared" si="71"/>
        <v>3.8918202981106265</v>
      </c>
      <c r="Q1017" s="412">
        <f t="shared" si="72"/>
        <v>3.7376048817696413E-2</v>
      </c>
      <c r="R1017" s="350">
        <v>16.600000000000001</v>
      </c>
      <c r="S1017" s="351">
        <v>0.67</v>
      </c>
      <c r="T1017" s="350">
        <v>40.700000000000003</v>
      </c>
      <c r="U1017" s="348">
        <v>6.1</v>
      </c>
      <c r="V1017" s="348">
        <v>5</v>
      </c>
      <c r="W1017" s="348">
        <f t="shared" si="66"/>
        <v>30.5</v>
      </c>
    </row>
    <row r="1018" spans="1:23" s="353" customFormat="1" x14ac:dyDescent="0.25">
      <c r="A1018" s="347"/>
      <c r="B1018" s="353">
        <v>2020</v>
      </c>
      <c r="C1018" s="352" t="s">
        <v>35</v>
      </c>
      <c r="D1018" s="352">
        <v>4</v>
      </c>
      <c r="E1018" s="353" t="s">
        <v>241</v>
      </c>
      <c r="F1018" s="22" t="s">
        <v>72</v>
      </c>
      <c r="G1018" s="353">
        <v>38</v>
      </c>
      <c r="H1018" s="353">
        <v>38</v>
      </c>
      <c r="I1018" s="184" t="s">
        <v>73</v>
      </c>
      <c r="J1018" s="180" t="s">
        <v>120</v>
      </c>
      <c r="K1018" s="11">
        <v>2591</v>
      </c>
      <c r="L1018" s="41">
        <v>1277</v>
      </c>
      <c r="M1018" s="117">
        <f t="shared" si="73"/>
        <v>7.1522688560325394</v>
      </c>
      <c r="N1018" s="11">
        <v>140</v>
      </c>
      <c r="O1018" s="355">
        <v>91</v>
      </c>
      <c r="P1018" s="411">
        <f t="shared" si="71"/>
        <v>4.5108595065168497</v>
      </c>
      <c r="Q1018" s="412">
        <f t="shared" si="72"/>
        <v>7.1260767423649174E-2</v>
      </c>
      <c r="R1018" s="356">
        <v>20</v>
      </c>
      <c r="S1018" s="357">
        <v>0.629</v>
      </c>
      <c r="T1018" s="356">
        <v>30.8</v>
      </c>
      <c r="U1018" s="353">
        <v>7.5</v>
      </c>
      <c r="V1018" s="353">
        <v>6</v>
      </c>
      <c r="W1018" s="353">
        <f t="shared" si="66"/>
        <v>45</v>
      </c>
    </row>
    <row r="1019" spans="1:23" s="348" customFormat="1" x14ac:dyDescent="0.25">
      <c r="A1019" s="347"/>
      <c r="B1019" s="348">
        <v>2020</v>
      </c>
      <c r="C1019" s="354" t="s">
        <v>37</v>
      </c>
      <c r="D1019" s="354">
        <v>5</v>
      </c>
      <c r="E1019" s="348" t="s">
        <v>241</v>
      </c>
      <c r="F1019" s="22" t="s">
        <v>72</v>
      </c>
      <c r="G1019" s="348">
        <v>38</v>
      </c>
      <c r="H1019" s="348">
        <v>38</v>
      </c>
      <c r="I1019" s="184" t="s">
        <v>73</v>
      </c>
      <c r="J1019" s="180" t="s">
        <v>120</v>
      </c>
      <c r="K1019" s="36">
        <v>2915</v>
      </c>
      <c r="L1019" s="38">
        <v>324</v>
      </c>
      <c r="M1019" s="117">
        <f t="shared" si="73"/>
        <v>5.780743515792329</v>
      </c>
      <c r="N1019" s="74">
        <v>175</v>
      </c>
      <c r="O1019" s="349">
        <v>35</v>
      </c>
      <c r="P1019" s="411">
        <f t="shared" si="71"/>
        <v>3.5553480614894135</v>
      </c>
      <c r="Q1019" s="412">
        <f t="shared" si="72"/>
        <v>0.10802469135802469</v>
      </c>
      <c r="R1019" s="350">
        <v>25.2</v>
      </c>
      <c r="S1019" s="351">
        <v>0.59499999999999997</v>
      </c>
      <c r="T1019" s="350">
        <v>22.7</v>
      </c>
      <c r="U1019" s="348">
        <v>9.8000000000000007</v>
      </c>
      <c r="V1019" s="348">
        <v>8</v>
      </c>
      <c r="W1019" s="348">
        <f t="shared" si="66"/>
        <v>78.400000000000006</v>
      </c>
    </row>
    <row r="1020" spans="1:23" s="348" customFormat="1" x14ac:dyDescent="0.25">
      <c r="A1020" s="347"/>
      <c r="B1020" s="348">
        <v>2020</v>
      </c>
      <c r="C1020" s="354" t="s">
        <v>39</v>
      </c>
      <c r="D1020" s="354">
        <v>6</v>
      </c>
      <c r="E1020" s="348" t="s">
        <v>241</v>
      </c>
      <c r="F1020" s="22" t="s">
        <v>72</v>
      </c>
      <c r="G1020" s="348">
        <v>38</v>
      </c>
      <c r="H1020" s="348">
        <v>38</v>
      </c>
      <c r="I1020" s="184" t="s">
        <v>73</v>
      </c>
      <c r="J1020" s="180" t="s">
        <v>120</v>
      </c>
      <c r="K1020" s="36"/>
      <c r="L1020" s="38"/>
      <c r="M1020" s="30"/>
      <c r="N1020" s="74"/>
      <c r="O1020" s="349"/>
      <c r="P1020" s="411"/>
      <c r="Q1020" s="412"/>
      <c r="R1020" s="350">
        <v>30.4</v>
      </c>
      <c r="S1020" s="351">
        <v>0.52600000000000002</v>
      </c>
      <c r="T1020" s="350">
        <v>10.6</v>
      </c>
      <c r="U1020" s="348">
        <v>12</v>
      </c>
      <c r="V1020" s="348">
        <v>9</v>
      </c>
      <c r="W1020" s="348">
        <f t="shared" si="66"/>
        <v>108</v>
      </c>
    </row>
    <row r="1021" spans="1:23" s="103" customFormat="1" x14ac:dyDescent="0.25">
      <c r="A1021" s="299">
        <v>73</v>
      </c>
      <c r="B1021" s="325">
        <v>2020</v>
      </c>
      <c r="C1021" s="326" t="s">
        <v>218</v>
      </c>
      <c r="D1021" s="326">
        <v>1</v>
      </c>
      <c r="E1021" s="103" t="s">
        <v>242</v>
      </c>
      <c r="F1021" s="22" t="s">
        <v>72</v>
      </c>
      <c r="G1021" s="103">
        <v>64.2</v>
      </c>
      <c r="H1021" s="103">
        <v>64.2</v>
      </c>
      <c r="I1021" s="72" t="s">
        <v>220</v>
      </c>
      <c r="J1021" s="58" t="s">
        <v>112</v>
      </c>
      <c r="K1021" s="36"/>
      <c r="L1021" s="38"/>
      <c r="M1021" s="30"/>
      <c r="N1021" s="74"/>
      <c r="O1021" s="99"/>
      <c r="P1021" s="411"/>
      <c r="Q1021" s="412"/>
      <c r="R1021" s="107"/>
      <c r="S1021" s="108"/>
      <c r="T1021" s="107">
        <v>75.599999999999994</v>
      </c>
    </row>
    <row r="1022" spans="1:23" s="103" customFormat="1" x14ac:dyDescent="0.25">
      <c r="A1022" s="299"/>
      <c r="B1022" s="228">
        <v>2020</v>
      </c>
      <c r="C1022" s="327" t="s">
        <v>28</v>
      </c>
      <c r="D1022" s="327">
        <v>2</v>
      </c>
      <c r="E1022" s="103" t="s">
        <v>242</v>
      </c>
      <c r="F1022" s="22" t="s">
        <v>72</v>
      </c>
      <c r="G1022" s="103">
        <v>64.2</v>
      </c>
      <c r="H1022" s="103">
        <v>64.2</v>
      </c>
      <c r="I1022" s="72" t="s">
        <v>220</v>
      </c>
      <c r="J1022" s="58" t="s">
        <v>112</v>
      </c>
      <c r="K1022" s="36"/>
      <c r="L1022" s="38"/>
      <c r="M1022" s="30"/>
      <c r="N1022" s="74"/>
      <c r="O1022" s="99"/>
      <c r="P1022" s="411"/>
      <c r="Q1022" s="412"/>
      <c r="R1022" s="107"/>
      <c r="S1022" s="108"/>
      <c r="T1022" s="107">
        <v>71.8</v>
      </c>
    </row>
    <row r="1023" spans="1:23" s="103" customFormat="1" x14ac:dyDescent="0.25">
      <c r="A1023" s="96"/>
      <c r="B1023" s="103">
        <v>2020</v>
      </c>
      <c r="C1023" s="97" t="s">
        <v>32</v>
      </c>
      <c r="D1023" s="97">
        <v>3</v>
      </c>
      <c r="E1023" s="103" t="s">
        <v>242</v>
      </c>
      <c r="F1023" s="22" t="s">
        <v>72</v>
      </c>
      <c r="G1023" s="103">
        <v>64.2</v>
      </c>
      <c r="H1023" s="103">
        <v>64.2</v>
      </c>
      <c r="I1023" s="72" t="s">
        <v>220</v>
      </c>
      <c r="J1023" s="58" t="s">
        <v>112</v>
      </c>
      <c r="K1023" s="36">
        <v>1135</v>
      </c>
      <c r="L1023" s="38">
        <v>1135</v>
      </c>
      <c r="M1023" s="30">
        <f t="shared" si="73"/>
        <v>7.0343879299155034</v>
      </c>
      <c r="N1023" s="36">
        <v>2</v>
      </c>
      <c r="O1023" s="99">
        <v>2</v>
      </c>
      <c r="P1023" s="411">
        <f t="shared" si="71"/>
        <v>0.69314718055994529</v>
      </c>
      <c r="Q1023" s="412">
        <f t="shared" si="72"/>
        <v>1.762114537444934E-3</v>
      </c>
      <c r="R1023" s="107">
        <v>3.2</v>
      </c>
      <c r="S1023" s="108">
        <v>0.77400000000000002</v>
      </c>
      <c r="T1023" s="107">
        <v>81.8</v>
      </c>
      <c r="U1023" s="103">
        <v>3.6</v>
      </c>
      <c r="V1023" s="103">
        <v>1</v>
      </c>
      <c r="W1023" s="103">
        <f t="shared" si="66"/>
        <v>3.6</v>
      </c>
    </row>
    <row r="1024" spans="1:23" s="96" customFormat="1" x14ac:dyDescent="0.25">
      <c r="A1024" s="299"/>
      <c r="B1024" s="96">
        <v>2020</v>
      </c>
      <c r="C1024" s="156" t="s">
        <v>35</v>
      </c>
      <c r="D1024" s="156">
        <v>4</v>
      </c>
      <c r="E1024" s="96" t="s">
        <v>242</v>
      </c>
      <c r="F1024" s="22" t="s">
        <v>72</v>
      </c>
      <c r="G1024" s="96">
        <v>64.2</v>
      </c>
      <c r="H1024" s="96">
        <v>64.2</v>
      </c>
      <c r="I1024" s="72" t="s">
        <v>220</v>
      </c>
      <c r="J1024" s="58" t="s">
        <v>112</v>
      </c>
      <c r="K1024" s="11">
        <v>1797</v>
      </c>
      <c r="L1024" s="41">
        <v>662</v>
      </c>
      <c r="M1024" s="117">
        <f t="shared" si="73"/>
        <v>6.4952655559370083</v>
      </c>
      <c r="N1024" s="11">
        <v>10</v>
      </c>
      <c r="O1024" s="197">
        <v>8</v>
      </c>
      <c r="P1024" s="411">
        <f t="shared" si="71"/>
        <v>2.0794415416798357</v>
      </c>
      <c r="Q1024" s="412">
        <f t="shared" si="72"/>
        <v>1.2084592145015106E-2</v>
      </c>
      <c r="R1024" s="157">
        <v>5.7</v>
      </c>
      <c r="S1024" s="158">
        <v>0.79</v>
      </c>
      <c r="T1024" s="157">
        <v>58.3</v>
      </c>
      <c r="U1024" s="96">
        <v>4.7</v>
      </c>
      <c r="V1024" s="96">
        <v>2</v>
      </c>
      <c r="W1024" s="96">
        <f t="shared" si="66"/>
        <v>9.4</v>
      </c>
    </row>
    <row r="1025" spans="1:23" s="103" customFormat="1" x14ac:dyDescent="0.25">
      <c r="A1025" s="299"/>
      <c r="B1025" s="103">
        <v>2020</v>
      </c>
      <c r="C1025" s="97" t="s">
        <v>37</v>
      </c>
      <c r="D1025" s="97">
        <v>5</v>
      </c>
      <c r="E1025" s="103" t="s">
        <v>242</v>
      </c>
      <c r="F1025" s="22" t="s">
        <v>72</v>
      </c>
      <c r="G1025" s="103">
        <v>64.2</v>
      </c>
      <c r="H1025" s="103">
        <v>64.2</v>
      </c>
      <c r="I1025" s="72" t="s">
        <v>220</v>
      </c>
      <c r="J1025" s="58" t="s">
        <v>112</v>
      </c>
      <c r="K1025" s="36">
        <v>1806</v>
      </c>
      <c r="L1025" s="38">
        <v>9</v>
      </c>
      <c r="M1025" s="117">
        <f t="shared" si="73"/>
        <v>2.1972245773362196</v>
      </c>
      <c r="N1025" s="74">
        <v>10</v>
      </c>
      <c r="O1025" s="99">
        <v>0</v>
      </c>
      <c r="P1025" s="411"/>
      <c r="Q1025" s="412">
        <f t="shared" si="72"/>
        <v>0</v>
      </c>
      <c r="R1025" s="107">
        <v>9.4</v>
      </c>
      <c r="S1025" s="108">
        <v>0.76</v>
      </c>
      <c r="T1025" s="107">
        <v>43.8</v>
      </c>
      <c r="U1025" s="103">
        <v>6.2</v>
      </c>
      <c r="V1025" s="103">
        <v>3</v>
      </c>
      <c r="W1025" s="103">
        <f t="shared" si="66"/>
        <v>18.600000000000001</v>
      </c>
    </row>
    <row r="1026" spans="1:23" s="103" customFormat="1" x14ac:dyDescent="0.25">
      <c r="A1026" s="299"/>
      <c r="B1026" s="103">
        <v>2020</v>
      </c>
      <c r="C1026" s="97" t="s">
        <v>39</v>
      </c>
      <c r="D1026" s="97">
        <v>6</v>
      </c>
      <c r="E1026" s="103" t="s">
        <v>242</v>
      </c>
      <c r="F1026" s="22" t="s">
        <v>72</v>
      </c>
      <c r="G1026" s="103">
        <v>64.2</v>
      </c>
      <c r="H1026" s="103">
        <v>64.2</v>
      </c>
      <c r="I1026" s="72" t="s">
        <v>220</v>
      </c>
      <c r="J1026" s="58" t="s">
        <v>112</v>
      </c>
      <c r="K1026" s="36"/>
      <c r="L1026" s="38"/>
      <c r="M1026" s="30"/>
      <c r="N1026" s="74"/>
      <c r="O1026" s="99"/>
      <c r="P1026" s="411"/>
      <c r="Q1026" s="412"/>
      <c r="R1026" s="107">
        <v>11.7</v>
      </c>
      <c r="S1026" s="108">
        <v>0.8</v>
      </c>
      <c r="T1026" s="107">
        <v>50</v>
      </c>
      <c r="U1026" s="103">
        <v>5.4</v>
      </c>
      <c r="V1026" s="103">
        <v>4</v>
      </c>
      <c r="W1026" s="103">
        <f t="shared" si="66"/>
        <v>21.6</v>
      </c>
    </row>
    <row r="1027" spans="1:23" s="180" customFormat="1" x14ac:dyDescent="0.25">
      <c r="A1027" s="181">
        <v>74</v>
      </c>
      <c r="B1027" s="325">
        <v>2020</v>
      </c>
      <c r="C1027" s="326" t="s">
        <v>218</v>
      </c>
      <c r="D1027" s="326">
        <v>1</v>
      </c>
      <c r="E1027" s="180" t="s">
        <v>243</v>
      </c>
      <c r="F1027" s="22" t="s">
        <v>72</v>
      </c>
      <c r="G1027" s="180">
        <v>45.1</v>
      </c>
      <c r="H1027" s="180">
        <v>45.1</v>
      </c>
      <c r="I1027" s="184" t="s">
        <v>73</v>
      </c>
      <c r="J1027" s="167" t="s">
        <v>205</v>
      </c>
      <c r="K1027" s="36"/>
      <c r="L1027" s="38"/>
      <c r="M1027" s="30"/>
      <c r="N1027" s="74"/>
      <c r="O1027" s="358"/>
      <c r="P1027" s="411"/>
      <c r="Q1027" s="412"/>
      <c r="R1027" s="359"/>
      <c r="S1027" s="360"/>
      <c r="T1027" s="359">
        <v>46.9</v>
      </c>
    </row>
    <row r="1028" spans="1:23" s="180" customFormat="1" x14ac:dyDescent="0.25">
      <c r="A1028" s="361"/>
      <c r="B1028" s="228">
        <v>2020</v>
      </c>
      <c r="C1028" s="327" t="s">
        <v>28</v>
      </c>
      <c r="D1028" s="327">
        <v>2</v>
      </c>
      <c r="E1028" s="180" t="s">
        <v>243</v>
      </c>
      <c r="F1028" s="22" t="s">
        <v>72</v>
      </c>
      <c r="G1028" s="180">
        <v>45.1</v>
      </c>
      <c r="H1028" s="180">
        <v>45.1</v>
      </c>
      <c r="I1028" s="184" t="s">
        <v>73</v>
      </c>
      <c r="J1028" s="167" t="s">
        <v>205</v>
      </c>
      <c r="K1028" s="36"/>
      <c r="L1028" s="38"/>
      <c r="M1028" s="30"/>
      <c r="N1028" s="74"/>
      <c r="O1028" s="358"/>
      <c r="P1028" s="411"/>
      <c r="Q1028" s="412"/>
      <c r="R1028" s="359"/>
      <c r="S1028" s="360"/>
      <c r="T1028" s="359">
        <v>40</v>
      </c>
    </row>
    <row r="1029" spans="1:23" s="180" customFormat="1" x14ac:dyDescent="0.25">
      <c r="A1029" s="175"/>
      <c r="B1029" s="180">
        <v>2020</v>
      </c>
      <c r="C1029" s="176" t="s">
        <v>32</v>
      </c>
      <c r="D1029" s="176">
        <v>3</v>
      </c>
      <c r="E1029" s="180" t="s">
        <v>243</v>
      </c>
      <c r="F1029" s="22" t="s">
        <v>72</v>
      </c>
      <c r="G1029" s="180">
        <v>45.1</v>
      </c>
      <c r="H1029" s="180">
        <v>45.1</v>
      </c>
      <c r="I1029" s="184" t="s">
        <v>73</v>
      </c>
      <c r="J1029" s="167" t="s">
        <v>205</v>
      </c>
      <c r="K1029" s="36">
        <v>900</v>
      </c>
      <c r="L1029" s="38">
        <v>900</v>
      </c>
      <c r="M1029" s="30">
        <f t="shared" si="73"/>
        <v>6.8023947633243109</v>
      </c>
      <c r="N1029" s="36">
        <v>13</v>
      </c>
      <c r="O1029" s="358">
        <v>13</v>
      </c>
      <c r="P1029" s="411">
        <f t="shared" si="71"/>
        <v>2.5649493574615367</v>
      </c>
      <c r="Q1029" s="412">
        <f t="shared" si="72"/>
        <v>1.4444444444444444E-2</v>
      </c>
      <c r="R1029" s="359">
        <v>12.4</v>
      </c>
      <c r="S1029" s="360">
        <v>0.63</v>
      </c>
      <c r="T1029" s="359">
        <v>49.3</v>
      </c>
      <c r="U1029" s="180">
        <v>4.9000000000000004</v>
      </c>
      <c r="V1029" s="180">
        <v>3</v>
      </c>
      <c r="W1029" s="180">
        <f t="shared" si="66"/>
        <v>14.700000000000001</v>
      </c>
    </row>
    <row r="1030" spans="1:23" s="175" customFormat="1" x14ac:dyDescent="0.25">
      <c r="A1030" s="181"/>
      <c r="B1030" s="175">
        <v>2020</v>
      </c>
      <c r="C1030" s="181" t="s">
        <v>35</v>
      </c>
      <c r="D1030" s="181">
        <v>4</v>
      </c>
      <c r="E1030" s="175" t="s">
        <v>243</v>
      </c>
      <c r="F1030" s="22" t="s">
        <v>72</v>
      </c>
      <c r="G1030" s="175">
        <v>45.1</v>
      </c>
      <c r="H1030" s="175">
        <v>45.1</v>
      </c>
      <c r="I1030" s="184" t="s">
        <v>73</v>
      </c>
      <c r="J1030" s="167" t="s">
        <v>205</v>
      </c>
      <c r="K1030" s="11">
        <v>9009</v>
      </c>
      <c r="L1030" s="41">
        <v>8109</v>
      </c>
      <c r="M1030" s="117">
        <f t="shared" si="73"/>
        <v>9.0007298349445577</v>
      </c>
      <c r="N1030" s="11">
        <v>179</v>
      </c>
      <c r="O1030" s="362">
        <v>166</v>
      </c>
      <c r="P1030" s="411">
        <f t="shared" si="71"/>
        <v>5.1119877883565437</v>
      </c>
      <c r="Q1030" s="412">
        <f t="shared" si="72"/>
        <v>2.0471081514366753E-2</v>
      </c>
      <c r="R1030" s="363">
        <v>18</v>
      </c>
      <c r="S1030" s="364">
        <v>0.61</v>
      </c>
      <c r="T1030" s="363">
        <v>56.1</v>
      </c>
      <c r="U1030" s="175">
        <v>6.3</v>
      </c>
      <c r="V1030" s="175">
        <v>5</v>
      </c>
      <c r="W1030" s="175">
        <f t="shared" si="66"/>
        <v>31.5</v>
      </c>
    </row>
    <row r="1031" spans="1:23" s="180" customFormat="1" x14ac:dyDescent="0.35">
      <c r="A1031" s="181"/>
      <c r="B1031" s="180">
        <v>2020</v>
      </c>
      <c r="C1031" s="176" t="s">
        <v>37</v>
      </c>
      <c r="D1031" s="176">
        <v>5</v>
      </c>
      <c r="E1031" s="180" t="s">
        <v>243</v>
      </c>
      <c r="F1031" s="22" t="s">
        <v>72</v>
      </c>
      <c r="G1031" s="180">
        <v>45.1</v>
      </c>
      <c r="H1031" s="180">
        <v>45.1</v>
      </c>
      <c r="I1031" s="184" t="s">
        <v>73</v>
      </c>
      <c r="J1031" s="167" t="s">
        <v>205</v>
      </c>
      <c r="K1031" s="430">
        <v>11381</v>
      </c>
      <c r="L1031" s="38">
        <v>2372</v>
      </c>
      <c r="M1031" s="117">
        <f t="shared" si="73"/>
        <v>7.7714887601176157</v>
      </c>
      <c r="N1031" s="74">
        <v>242</v>
      </c>
      <c r="O1031" s="358">
        <v>63</v>
      </c>
      <c r="P1031" s="411">
        <f t="shared" si="71"/>
        <v>4.1431347263915326</v>
      </c>
      <c r="Q1031" s="412">
        <f t="shared" si="72"/>
        <v>2.6559865092748734E-2</v>
      </c>
      <c r="R1031" s="359">
        <v>23.5</v>
      </c>
      <c r="S1031" s="360">
        <v>0.61</v>
      </c>
      <c r="T1031" s="359">
        <v>58</v>
      </c>
      <c r="U1031" s="180">
        <v>7.8</v>
      </c>
      <c r="V1031" s="180">
        <v>7</v>
      </c>
      <c r="W1031" s="180">
        <f t="shared" si="66"/>
        <v>54.6</v>
      </c>
    </row>
    <row r="1032" spans="1:23" s="180" customFormat="1" x14ac:dyDescent="0.25">
      <c r="A1032" s="181"/>
      <c r="B1032" s="180">
        <v>2020</v>
      </c>
      <c r="C1032" s="176" t="s">
        <v>39</v>
      </c>
      <c r="D1032" s="176">
        <v>6</v>
      </c>
      <c r="E1032" s="180" t="s">
        <v>243</v>
      </c>
      <c r="F1032" s="22" t="s">
        <v>72</v>
      </c>
      <c r="G1032" s="180">
        <v>45.1</v>
      </c>
      <c r="H1032" s="180">
        <v>45.1</v>
      </c>
      <c r="I1032" s="184" t="s">
        <v>73</v>
      </c>
      <c r="J1032" s="167" t="s">
        <v>205</v>
      </c>
      <c r="K1032" s="36"/>
      <c r="L1032" s="38"/>
      <c r="M1032" s="30"/>
      <c r="N1032" s="74"/>
      <c r="O1032" s="358"/>
      <c r="P1032" s="411"/>
      <c r="Q1032" s="412"/>
      <c r="R1032" s="359">
        <v>26.2</v>
      </c>
      <c r="S1032" s="360">
        <v>0.63</v>
      </c>
      <c r="T1032" s="359">
        <v>101.2</v>
      </c>
      <c r="U1032" s="180">
        <v>8.6999999999999993</v>
      </c>
      <c r="V1032" s="180">
        <v>8</v>
      </c>
      <c r="W1032" s="180">
        <f t="shared" si="66"/>
        <v>69.599999999999994</v>
      </c>
    </row>
    <row r="1033" spans="1:23" s="243" customFormat="1" x14ac:dyDescent="0.25">
      <c r="A1033" s="314">
        <v>75</v>
      </c>
      <c r="B1033" s="325">
        <v>2020</v>
      </c>
      <c r="C1033" s="326" t="s">
        <v>218</v>
      </c>
      <c r="D1033" s="326">
        <v>1</v>
      </c>
      <c r="E1033" s="243" t="s">
        <v>244</v>
      </c>
      <c r="F1033" s="22" t="s">
        <v>72</v>
      </c>
      <c r="G1033" s="243">
        <v>46.06</v>
      </c>
      <c r="H1033" s="243">
        <v>46.06</v>
      </c>
      <c r="I1033" s="72" t="s">
        <v>220</v>
      </c>
      <c r="J1033" s="58" t="s">
        <v>112</v>
      </c>
      <c r="K1033" s="36"/>
      <c r="L1033" s="38"/>
      <c r="M1033" s="30"/>
      <c r="N1033" s="74"/>
      <c r="O1033" s="247"/>
      <c r="P1033" s="411"/>
      <c r="Q1033" s="412"/>
      <c r="R1033" s="248"/>
      <c r="S1033" s="249"/>
      <c r="T1033" s="248">
        <v>69</v>
      </c>
    </row>
    <row r="1034" spans="1:23" s="243" customFormat="1" x14ac:dyDescent="0.25">
      <c r="A1034" s="317"/>
      <c r="B1034" s="228">
        <v>2020</v>
      </c>
      <c r="C1034" s="327" t="s">
        <v>28</v>
      </c>
      <c r="D1034" s="327">
        <v>2</v>
      </c>
      <c r="E1034" s="243" t="s">
        <v>244</v>
      </c>
      <c r="F1034" s="22" t="s">
        <v>72</v>
      </c>
      <c r="G1034" s="243">
        <v>46.06</v>
      </c>
      <c r="H1034" s="243">
        <v>46.06</v>
      </c>
      <c r="I1034" s="72" t="s">
        <v>220</v>
      </c>
      <c r="J1034" s="58" t="s">
        <v>112</v>
      </c>
      <c r="K1034" s="36"/>
      <c r="L1034" s="38"/>
      <c r="M1034" s="30"/>
      <c r="N1034" s="74"/>
      <c r="O1034" s="247"/>
      <c r="P1034" s="411"/>
      <c r="Q1034" s="412"/>
      <c r="R1034" s="248"/>
      <c r="S1034" s="249"/>
      <c r="T1034" s="248">
        <v>70</v>
      </c>
    </row>
    <row r="1035" spans="1:23" s="243" customFormat="1" x14ac:dyDescent="0.25">
      <c r="A1035" s="242"/>
      <c r="B1035" s="243">
        <v>2020</v>
      </c>
      <c r="C1035" s="244" t="s">
        <v>32</v>
      </c>
      <c r="D1035" s="244">
        <v>3</v>
      </c>
      <c r="E1035" s="243" t="s">
        <v>244</v>
      </c>
      <c r="F1035" s="22" t="s">
        <v>72</v>
      </c>
      <c r="G1035" s="243">
        <v>46.06</v>
      </c>
      <c r="H1035" s="243">
        <v>46.06</v>
      </c>
      <c r="I1035" s="72" t="s">
        <v>220</v>
      </c>
      <c r="J1035" s="58" t="s">
        <v>112</v>
      </c>
      <c r="K1035" s="36">
        <v>814</v>
      </c>
      <c r="L1035" s="38">
        <v>814</v>
      </c>
      <c r="M1035" s="30">
        <f t="shared" si="73"/>
        <v>6.70196036600254</v>
      </c>
      <c r="N1035" s="36">
        <v>13</v>
      </c>
      <c r="O1035" s="247">
        <v>13</v>
      </c>
      <c r="P1035" s="411">
        <f t="shared" si="71"/>
        <v>2.5649493574615367</v>
      </c>
      <c r="Q1035" s="412">
        <f t="shared" si="72"/>
        <v>1.5970515970515971E-2</v>
      </c>
      <c r="R1035" s="248">
        <v>11.4</v>
      </c>
      <c r="S1035" s="249">
        <v>0.74</v>
      </c>
      <c r="T1035" s="248">
        <v>88</v>
      </c>
      <c r="U1035" s="243">
        <v>4.8</v>
      </c>
      <c r="V1035" s="243">
        <v>3</v>
      </c>
      <c r="W1035" s="243">
        <f t="shared" si="66"/>
        <v>14.399999999999999</v>
      </c>
    </row>
    <row r="1036" spans="1:23" s="242" customFormat="1" x14ac:dyDescent="0.25">
      <c r="A1036" s="314"/>
      <c r="B1036" s="242">
        <v>2020</v>
      </c>
      <c r="C1036" s="317" t="s">
        <v>35</v>
      </c>
      <c r="D1036" s="317">
        <v>4</v>
      </c>
      <c r="E1036" s="242" t="s">
        <v>244</v>
      </c>
      <c r="F1036" s="22" t="s">
        <v>72</v>
      </c>
      <c r="G1036" s="242">
        <v>46.06</v>
      </c>
      <c r="H1036" s="242">
        <v>46.06</v>
      </c>
      <c r="I1036" s="72" t="s">
        <v>220</v>
      </c>
      <c r="J1036" s="58" t="s">
        <v>112</v>
      </c>
      <c r="K1036" s="11">
        <v>1429</v>
      </c>
      <c r="L1036" s="41">
        <v>615</v>
      </c>
      <c r="M1036" s="117">
        <f t="shared" si="73"/>
        <v>6.4216222678065176</v>
      </c>
      <c r="N1036" s="11">
        <v>91</v>
      </c>
      <c r="O1036" s="318">
        <v>78</v>
      </c>
      <c r="P1036" s="411">
        <f t="shared" si="71"/>
        <v>4.3567088266895917</v>
      </c>
      <c r="Q1036" s="412">
        <f t="shared" si="72"/>
        <v>0.12682926829268293</v>
      </c>
      <c r="R1036" s="319">
        <v>16.100000000000001</v>
      </c>
      <c r="S1036" s="320">
        <v>0.7</v>
      </c>
      <c r="T1036" s="319">
        <v>99</v>
      </c>
      <c r="U1036" s="242">
        <v>5.9</v>
      </c>
      <c r="V1036" s="242">
        <v>5</v>
      </c>
      <c r="W1036" s="242">
        <f t="shared" si="66"/>
        <v>29.5</v>
      </c>
    </row>
    <row r="1037" spans="1:23" s="243" customFormat="1" x14ac:dyDescent="0.25">
      <c r="A1037" s="314"/>
      <c r="B1037" s="243">
        <v>2020</v>
      </c>
      <c r="C1037" s="244" t="s">
        <v>37</v>
      </c>
      <c r="D1037" s="244">
        <v>5</v>
      </c>
      <c r="E1037" s="243" t="s">
        <v>244</v>
      </c>
      <c r="F1037" s="22" t="s">
        <v>72</v>
      </c>
      <c r="G1037" s="243">
        <v>46.06</v>
      </c>
      <c r="H1037" s="243">
        <v>46.06</v>
      </c>
      <c r="I1037" s="72" t="s">
        <v>220</v>
      </c>
      <c r="J1037" s="58" t="s">
        <v>112</v>
      </c>
      <c r="K1037" s="36">
        <v>1473</v>
      </c>
      <c r="L1037" s="38">
        <v>44</v>
      </c>
      <c r="M1037" s="117">
        <f t="shared" si="73"/>
        <v>3.784189633918261</v>
      </c>
      <c r="N1037" s="74">
        <v>108</v>
      </c>
      <c r="O1037" s="247">
        <v>17</v>
      </c>
      <c r="P1037" s="411">
        <f t="shared" si="71"/>
        <v>2.8332133440562162</v>
      </c>
      <c r="Q1037" s="412">
        <f t="shared" si="72"/>
        <v>0.38636363636363635</v>
      </c>
      <c r="R1037" s="248">
        <v>21.4</v>
      </c>
      <c r="S1037" s="249">
        <v>0.69</v>
      </c>
      <c r="T1037" s="248">
        <v>109</v>
      </c>
      <c r="U1037" s="243">
        <v>7.6</v>
      </c>
      <c r="V1037" s="243">
        <v>7</v>
      </c>
      <c r="W1037" s="243">
        <f t="shared" si="66"/>
        <v>53.199999999999996</v>
      </c>
    </row>
    <row r="1038" spans="1:23" s="243" customFormat="1" x14ac:dyDescent="0.25">
      <c r="A1038" s="314"/>
      <c r="B1038" s="243">
        <v>2020</v>
      </c>
      <c r="C1038" s="244" t="s">
        <v>39</v>
      </c>
      <c r="D1038" s="244">
        <v>6</v>
      </c>
      <c r="E1038" s="243" t="s">
        <v>244</v>
      </c>
      <c r="F1038" s="22" t="s">
        <v>72</v>
      </c>
      <c r="G1038" s="243">
        <v>46.06</v>
      </c>
      <c r="H1038" s="243">
        <v>46.06</v>
      </c>
      <c r="I1038" s="72" t="s">
        <v>220</v>
      </c>
      <c r="J1038" s="58" t="s">
        <v>112</v>
      </c>
      <c r="K1038" s="36"/>
      <c r="L1038" s="38"/>
      <c r="M1038" s="30"/>
      <c r="N1038" s="74"/>
      <c r="O1038" s="247"/>
      <c r="P1038" s="411"/>
      <c r="Q1038" s="412"/>
      <c r="R1038" s="248">
        <v>24.6</v>
      </c>
      <c r="S1038" s="249">
        <v>0.7</v>
      </c>
      <c r="T1038" s="248">
        <v>144</v>
      </c>
      <c r="U1038" s="243">
        <v>8.1999999999999993</v>
      </c>
      <c r="V1038" s="243">
        <v>8</v>
      </c>
      <c r="W1038" s="243">
        <f t="shared" si="66"/>
        <v>65.599999999999994</v>
      </c>
    </row>
    <row r="1039" spans="1:23" s="228" customFormat="1" x14ac:dyDescent="0.25">
      <c r="A1039" s="324">
        <v>76</v>
      </c>
      <c r="B1039" s="325">
        <v>2020</v>
      </c>
      <c r="C1039" s="326" t="s">
        <v>218</v>
      </c>
      <c r="D1039" s="326">
        <v>1</v>
      </c>
      <c r="E1039" s="228" t="s">
        <v>245</v>
      </c>
      <c r="F1039" s="22" t="s">
        <v>72</v>
      </c>
      <c r="G1039" s="228">
        <v>48.1</v>
      </c>
      <c r="H1039" s="228">
        <v>48.1</v>
      </c>
      <c r="I1039" s="72" t="s">
        <v>220</v>
      </c>
      <c r="J1039" s="419" t="s">
        <v>166</v>
      </c>
      <c r="K1039" s="36"/>
      <c r="L1039" s="38"/>
      <c r="M1039" s="30"/>
      <c r="N1039" s="74"/>
      <c r="O1039" s="328"/>
      <c r="P1039" s="411"/>
      <c r="Q1039" s="412"/>
      <c r="R1039" s="84">
        <v>2.7</v>
      </c>
      <c r="S1039" s="83">
        <v>0.83</v>
      </c>
      <c r="T1039" s="84">
        <v>39</v>
      </c>
      <c r="U1039" s="228">
        <v>2.1</v>
      </c>
      <c r="V1039" s="228">
        <v>1</v>
      </c>
      <c r="W1039" s="228">
        <f t="shared" si="66"/>
        <v>2.1</v>
      </c>
    </row>
    <row r="1040" spans="1:23" s="228" customFormat="1" x14ac:dyDescent="0.25">
      <c r="A1040" s="324"/>
      <c r="B1040" s="228">
        <v>2020</v>
      </c>
      <c r="C1040" s="327" t="s">
        <v>28</v>
      </c>
      <c r="D1040" s="327">
        <v>2</v>
      </c>
      <c r="E1040" s="228" t="s">
        <v>245</v>
      </c>
      <c r="F1040" s="22" t="s">
        <v>72</v>
      </c>
      <c r="G1040" s="228">
        <v>48.1</v>
      </c>
      <c r="H1040" s="228">
        <v>48.1</v>
      </c>
      <c r="I1040" s="72" t="s">
        <v>220</v>
      </c>
      <c r="J1040" s="419" t="s">
        <v>166</v>
      </c>
      <c r="K1040" s="36"/>
      <c r="L1040" s="38"/>
      <c r="M1040" s="30"/>
      <c r="N1040" s="74"/>
      <c r="O1040" s="328"/>
      <c r="P1040" s="411"/>
      <c r="Q1040" s="412"/>
      <c r="R1040" s="84">
        <v>5.0999999999999996</v>
      </c>
      <c r="S1040" s="83">
        <v>0.78</v>
      </c>
      <c r="T1040" s="84">
        <v>37</v>
      </c>
      <c r="U1040" s="228">
        <v>2.9</v>
      </c>
      <c r="V1040" s="228">
        <v>2</v>
      </c>
      <c r="W1040" s="228">
        <f t="shared" si="66"/>
        <v>5.8</v>
      </c>
    </row>
    <row r="1041" spans="1:23" s="228" customFormat="1" x14ac:dyDescent="0.25">
      <c r="A1041" s="330"/>
      <c r="B1041" s="228">
        <v>2020</v>
      </c>
      <c r="C1041" s="327" t="s">
        <v>32</v>
      </c>
      <c r="D1041" s="327">
        <v>3</v>
      </c>
      <c r="E1041" s="228" t="s">
        <v>245</v>
      </c>
      <c r="F1041" s="22" t="s">
        <v>72</v>
      </c>
      <c r="G1041" s="228">
        <v>48.1</v>
      </c>
      <c r="H1041" s="228">
        <v>48.1</v>
      </c>
      <c r="I1041" s="72" t="s">
        <v>220</v>
      </c>
      <c r="J1041" s="419" t="s">
        <v>166</v>
      </c>
      <c r="K1041" s="36">
        <v>363</v>
      </c>
      <c r="L1041" s="38">
        <v>363</v>
      </c>
      <c r="M1041" s="30">
        <f t="shared" si="73"/>
        <v>5.8944028342648505</v>
      </c>
      <c r="N1041" s="74">
        <v>0</v>
      </c>
      <c r="O1041" s="328">
        <v>0</v>
      </c>
      <c r="P1041" s="411"/>
      <c r="Q1041" s="412">
        <f t="shared" si="72"/>
        <v>0</v>
      </c>
      <c r="R1041" s="84">
        <v>10.3</v>
      </c>
      <c r="S1041" s="83">
        <v>0.71</v>
      </c>
      <c r="T1041" s="84">
        <v>38</v>
      </c>
      <c r="U1041" s="228">
        <v>4.9000000000000004</v>
      </c>
      <c r="V1041" s="228">
        <v>3</v>
      </c>
      <c r="W1041" s="228">
        <f t="shared" si="66"/>
        <v>14.700000000000001</v>
      </c>
    </row>
    <row r="1042" spans="1:23" s="330" customFormat="1" x14ac:dyDescent="0.25">
      <c r="A1042" s="324"/>
      <c r="B1042" s="330">
        <v>2020</v>
      </c>
      <c r="C1042" s="329" t="s">
        <v>35</v>
      </c>
      <c r="D1042" s="329">
        <v>4</v>
      </c>
      <c r="E1042" s="330" t="s">
        <v>245</v>
      </c>
      <c r="F1042" s="22" t="s">
        <v>72</v>
      </c>
      <c r="G1042" s="330">
        <v>48.1</v>
      </c>
      <c r="H1042" s="330">
        <v>48.1</v>
      </c>
      <c r="I1042" s="72" t="s">
        <v>220</v>
      </c>
      <c r="J1042" s="419" t="s">
        <v>166</v>
      </c>
      <c r="K1042" s="11">
        <v>1396</v>
      </c>
      <c r="L1042" s="41">
        <v>1033</v>
      </c>
      <c r="M1042" s="117">
        <f t="shared" si="73"/>
        <v>6.9402224691196386</v>
      </c>
      <c r="N1042" s="11">
        <v>23</v>
      </c>
      <c r="O1042" s="331">
        <v>23</v>
      </c>
      <c r="P1042" s="411">
        <f t="shared" si="71"/>
        <v>3.1354942159291497</v>
      </c>
      <c r="Q1042" s="412">
        <f t="shared" si="72"/>
        <v>2.2265246853823813E-2</v>
      </c>
      <c r="R1042" s="278">
        <v>16.7</v>
      </c>
      <c r="S1042" s="277">
        <v>0.64</v>
      </c>
      <c r="T1042" s="278">
        <v>34</v>
      </c>
      <c r="U1042" s="330">
        <v>6.8</v>
      </c>
      <c r="V1042" s="330">
        <v>4</v>
      </c>
      <c r="W1042" s="330">
        <f t="shared" si="66"/>
        <v>27.2</v>
      </c>
    </row>
    <row r="1043" spans="1:23" s="228" customFormat="1" x14ac:dyDescent="0.25">
      <c r="A1043" s="324"/>
      <c r="B1043" s="228">
        <v>2020</v>
      </c>
      <c r="C1043" s="327" t="s">
        <v>37</v>
      </c>
      <c r="D1043" s="327">
        <v>5</v>
      </c>
      <c r="E1043" s="228" t="s">
        <v>245</v>
      </c>
      <c r="F1043" s="22" t="s">
        <v>72</v>
      </c>
      <c r="G1043" s="228">
        <v>48.1</v>
      </c>
      <c r="H1043" s="228">
        <v>48.1</v>
      </c>
      <c r="I1043" s="72" t="s">
        <v>220</v>
      </c>
      <c r="J1043" s="419" t="s">
        <v>166</v>
      </c>
      <c r="K1043" s="36">
        <v>1521</v>
      </c>
      <c r="L1043" s="38">
        <v>125</v>
      </c>
      <c r="M1043" s="117">
        <f t="shared" si="73"/>
        <v>4.8283137373023015</v>
      </c>
      <c r="N1043" s="74">
        <v>28</v>
      </c>
      <c r="O1043" s="328">
        <v>5</v>
      </c>
      <c r="P1043" s="411">
        <f t="shared" si="71"/>
        <v>1.6094379124341003</v>
      </c>
      <c r="Q1043" s="412">
        <f t="shared" si="72"/>
        <v>0.04</v>
      </c>
      <c r="R1043" s="84">
        <v>21.8</v>
      </c>
      <c r="S1043" s="83">
        <v>0.67</v>
      </c>
      <c r="T1043" s="84">
        <v>55</v>
      </c>
      <c r="U1043" s="228">
        <v>8.5</v>
      </c>
      <c r="V1043" s="228">
        <v>6</v>
      </c>
      <c r="W1043" s="228">
        <f t="shared" si="66"/>
        <v>51</v>
      </c>
    </row>
    <row r="1044" spans="1:23" s="228" customFormat="1" x14ac:dyDescent="0.25">
      <c r="A1044" s="324"/>
      <c r="B1044" s="228">
        <v>2020</v>
      </c>
      <c r="C1044" s="327" t="s">
        <v>39</v>
      </c>
      <c r="D1044" s="327">
        <v>6</v>
      </c>
      <c r="E1044" s="228" t="s">
        <v>245</v>
      </c>
      <c r="F1044" s="22" t="s">
        <v>72</v>
      </c>
      <c r="G1044" s="228">
        <v>48.1</v>
      </c>
      <c r="H1044" s="228">
        <v>48.1</v>
      </c>
      <c r="I1044" s="72" t="s">
        <v>220</v>
      </c>
      <c r="J1044" s="419" t="s">
        <v>166</v>
      </c>
      <c r="K1044" s="36"/>
      <c r="L1044" s="38"/>
      <c r="M1044" s="30"/>
      <c r="N1044" s="74"/>
      <c r="O1044" s="328"/>
      <c r="P1044" s="411"/>
      <c r="Q1044" s="412"/>
      <c r="R1044" s="84">
        <v>24.9</v>
      </c>
      <c r="S1044" s="83">
        <v>0.66</v>
      </c>
      <c r="T1044" s="84">
        <v>57</v>
      </c>
      <c r="U1044" s="228">
        <v>9</v>
      </c>
      <c r="V1044" s="228">
        <v>7</v>
      </c>
      <c r="W1044" s="228">
        <f t="shared" si="66"/>
        <v>63</v>
      </c>
    </row>
    <row r="1045" spans="1:23" s="72" customFormat="1" x14ac:dyDescent="0.25">
      <c r="A1045" s="259">
        <v>77</v>
      </c>
      <c r="B1045" s="325">
        <v>2020</v>
      </c>
      <c r="C1045" s="326" t="s">
        <v>218</v>
      </c>
      <c r="D1045" s="326">
        <v>1</v>
      </c>
      <c r="E1045" s="72" t="s">
        <v>246</v>
      </c>
      <c r="F1045" s="22" t="s">
        <v>72</v>
      </c>
      <c r="G1045" s="72">
        <v>45.8</v>
      </c>
      <c r="H1045" s="72">
        <v>45.8</v>
      </c>
      <c r="I1045" s="72" t="s">
        <v>220</v>
      </c>
      <c r="J1045" s="58" t="s">
        <v>112</v>
      </c>
      <c r="K1045" s="36"/>
      <c r="L1045" s="38"/>
      <c r="M1045" s="30"/>
      <c r="N1045" s="74"/>
      <c r="O1045" s="68"/>
      <c r="P1045" s="411"/>
      <c r="Q1045" s="412"/>
      <c r="R1045" s="204"/>
      <c r="S1045" s="205"/>
      <c r="T1045" s="204">
        <v>43.2</v>
      </c>
    </row>
    <row r="1046" spans="1:23" s="72" customFormat="1" x14ac:dyDescent="0.25">
      <c r="A1046" s="365"/>
      <c r="B1046" s="228">
        <v>2020</v>
      </c>
      <c r="C1046" s="327" t="s">
        <v>28</v>
      </c>
      <c r="D1046" s="327">
        <v>2</v>
      </c>
      <c r="E1046" s="72" t="s">
        <v>246</v>
      </c>
      <c r="F1046" s="22" t="s">
        <v>72</v>
      </c>
      <c r="G1046" s="72">
        <v>45.8</v>
      </c>
      <c r="H1046" s="72">
        <v>45.8</v>
      </c>
      <c r="I1046" s="72" t="s">
        <v>220</v>
      </c>
      <c r="J1046" s="58" t="s">
        <v>112</v>
      </c>
      <c r="K1046" s="36">
        <v>7</v>
      </c>
      <c r="L1046" s="38">
        <v>7</v>
      </c>
      <c r="M1046" s="117">
        <f t="shared" si="73"/>
        <v>1.9459101490553132</v>
      </c>
      <c r="N1046" s="74">
        <v>0</v>
      </c>
      <c r="O1046" s="68">
        <v>0</v>
      </c>
      <c r="P1046" s="411"/>
      <c r="Q1046" s="412">
        <f t="shared" si="72"/>
        <v>0</v>
      </c>
      <c r="R1046" s="204"/>
      <c r="S1046" s="205"/>
      <c r="T1046" s="204">
        <v>38.9</v>
      </c>
    </row>
    <row r="1047" spans="1:23" s="72" customFormat="1" x14ac:dyDescent="0.25">
      <c r="A1047" s="65"/>
      <c r="B1047" s="72">
        <v>2020</v>
      </c>
      <c r="C1047" s="66" t="s">
        <v>32</v>
      </c>
      <c r="D1047" s="66">
        <v>3</v>
      </c>
      <c r="E1047" s="72" t="s">
        <v>246</v>
      </c>
      <c r="F1047" s="22" t="s">
        <v>72</v>
      </c>
      <c r="G1047" s="72">
        <v>45.8</v>
      </c>
      <c r="H1047" s="72">
        <v>45.8</v>
      </c>
      <c r="I1047" s="72" t="s">
        <v>220</v>
      </c>
      <c r="J1047" s="58" t="s">
        <v>112</v>
      </c>
      <c r="K1047" s="36">
        <v>867</v>
      </c>
      <c r="L1047" s="38">
        <v>860</v>
      </c>
      <c r="M1047" s="30">
        <f t="shared" si="73"/>
        <v>6.7569323892475532</v>
      </c>
      <c r="N1047" s="36">
        <v>6</v>
      </c>
      <c r="O1047" s="68">
        <v>6</v>
      </c>
      <c r="P1047" s="411">
        <f t="shared" si="71"/>
        <v>1.791759469228055</v>
      </c>
      <c r="Q1047" s="412">
        <f t="shared" si="72"/>
        <v>6.9767441860465115E-3</v>
      </c>
      <c r="R1047" s="204">
        <v>11.9</v>
      </c>
      <c r="S1047" s="205">
        <v>0.70299999999999996</v>
      </c>
      <c r="T1047" s="204">
        <v>52.6</v>
      </c>
      <c r="U1047" s="72">
        <v>4.5999999999999996</v>
      </c>
      <c r="V1047" s="72">
        <v>3</v>
      </c>
      <c r="W1047" s="72">
        <f t="shared" si="66"/>
        <v>13.799999999999999</v>
      </c>
    </row>
    <row r="1048" spans="1:23" s="65" customFormat="1" x14ac:dyDescent="0.25">
      <c r="A1048" s="259"/>
      <c r="B1048" s="65">
        <v>2020</v>
      </c>
      <c r="C1048" s="259" t="s">
        <v>35</v>
      </c>
      <c r="D1048" s="259">
        <v>4</v>
      </c>
      <c r="E1048" s="65" t="s">
        <v>246</v>
      </c>
      <c r="F1048" s="22" t="s">
        <v>72</v>
      </c>
      <c r="G1048" s="65">
        <v>45.8</v>
      </c>
      <c r="H1048" s="65">
        <v>45.8</v>
      </c>
      <c r="I1048" s="72" t="s">
        <v>220</v>
      </c>
      <c r="J1048" s="58" t="s">
        <v>112</v>
      </c>
      <c r="K1048" s="11">
        <v>2076</v>
      </c>
      <c r="L1048" s="41">
        <v>1209</v>
      </c>
      <c r="M1048" s="117">
        <f t="shared" si="73"/>
        <v>7.0975488506147926</v>
      </c>
      <c r="N1048" s="11">
        <v>69</v>
      </c>
      <c r="O1048" s="366">
        <v>63</v>
      </c>
      <c r="P1048" s="411">
        <f t="shared" si="71"/>
        <v>4.1431347263915326</v>
      </c>
      <c r="Q1048" s="412">
        <f t="shared" si="72"/>
        <v>5.2109181141439205E-2</v>
      </c>
      <c r="R1048" s="286">
        <v>16.3</v>
      </c>
      <c r="S1048" s="285">
        <v>0.67500000000000004</v>
      </c>
      <c r="T1048" s="286">
        <v>59.3</v>
      </c>
      <c r="U1048" s="65">
        <v>5.6</v>
      </c>
      <c r="V1048" s="65">
        <v>5</v>
      </c>
      <c r="W1048" s="65">
        <f t="shared" si="66"/>
        <v>28</v>
      </c>
    </row>
    <row r="1049" spans="1:23" s="72" customFormat="1" x14ac:dyDescent="0.25">
      <c r="A1049" s="259"/>
      <c r="B1049" s="72">
        <v>2020</v>
      </c>
      <c r="C1049" s="66" t="s">
        <v>37</v>
      </c>
      <c r="D1049" s="66">
        <v>5</v>
      </c>
      <c r="E1049" s="72" t="s">
        <v>246</v>
      </c>
      <c r="F1049" s="22" t="s">
        <v>72</v>
      </c>
      <c r="G1049" s="72">
        <v>45.8</v>
      </c>
      <c r="H1049" s="72">
        <v>45.8</v>
      </c>
      <c r="I1049" s="72" t="s">
        <v>220</v>
      </c>
      <c r="J1049" s="58" t="s">
        <v>112</v>
      </c>
      <c r="K1049" s="36">
        <v>2246</v>
      </c>
      <c r="L1049" s="38">
        <v>170</v>
      </c>
      <c r="M1049" s="117">
        <f t="shared" si="73"/>
        <v>5.1357984370502621</v>
      </c>
      <c r="N1049" s="74">
        <v>103</v>
      </c>
      <c r="O1049" s="68">
        <v>34</v>
      </c>
      <c r="P1049" s="411">
        <f t="shared" si="71"/>
        <v>3.5263605246161616</v>
      </c>
      <c r="Q1049" s="412">
        <f t="shared" si="72"/>
        <v>0.2</v>
      </c>
      <c r="R1049" s="204">
        <v>21.5</v>
      </c>
      <c r="S1049" s="205">
        <v>0.68300000000000005</v>
      </c>
      <c r="T1049" s="204">
        <v>72.599999999999994</v>
      </c>
      <c r="U1049" s="72">
        <v>7.4</v>
      </c>
      <c r="V1049" s="72">
        <v>7</v>
      </c>
      <c r="W1049" s="72">
        <f t="shared" si="66"/>
        <v>51.800000000000004</v>
      </c>
    </row>
    <row r="1050" spans="1:23" s="72" customFormat="1" x14ac:dyDescent="0.25">
      <c r="A1050" s="259"/>
      <c r="B1050" s="72">
        <v>2020</v>
      </c>
      <c r="C1050" s="66" t="s">
        <v>39</v>
      </c>
      <c r="D1050" s="66">
        <v>6</v>
      </c>
      <c r="E1050" s="72" t="s">
        <v>246</v>
      </c>
      <c r="F1050" s="22" t="s">
        <v>72</v>
      </c>
      <c r="G1050" s="72">
        <v>45.8</v>
      </c>
      <c r="H1050" s="72">
        <v>45.8</v>
      </c>
      <c r="I1050" s="72" t="s">
        <v>220</v>
      </c>
      <c r="J1050" s="58" t="s">
        <v>112</v>
      </c>
      <c r="K1050" s="36"/>
      <c r="L1050" s="38"/>
      <c r="M1050" s="30"/>
      <c r="N1050" s="74"/>
      <c r="O1050" s="68"/>
      <c r="P1050" s="411"/>
      <c r="Q1050" s="412"/>
      <c r="R1050" s="204">
        <v>24.5</v>
      </c>
      <c r="S1050" s="205">
        <v>0.69699999999999995</v>
      </c>
      <c r="T1050" s="204">
        <v>95.3</v>
      </c>
      <c r="U1050" s="72">
        <v>7.8</v>
      </c>
      <c r="V1050" s="72">
        <v>8</v>
      </c>
      <c r="W1050" s="72">
        <f t="shared" si="66"/>
        <v>62.4</v>
      </c>
    </row>
    <row r="1051" spans="1:23" s="368" customFormat="1" x14ac:dyDescent="0.25">
      <c r="A1051" s="367">
        <v>78</v>
      </c>
      <c r="B1051" s="325">
        <v>2020</v>
      </c>
      <c r="C1051" s="326" t="s">
        <v>218</v>
      </c>
      <c r="D1051" s="326">
        <v>1</v>
      </c>
      <c r="E1051" s="368" t="s">
        <v>247</v>
      </c>
      <c r="F1051" s="22" t="s">
        <v>72</v>
      </c>
      <c r="G1051" s="368">
        <v>59.4</v>
      </c>
      <c r="H1051" s="368">
        <v>59.4</v>
      </c>
      <c r="I1051" s="72" t="s">
        <v>220</v>
      </c>
      <c r="J1051" s="419" t="s">
        <v>166</v>
      </c>
      <c r="K1051" s="36"/>
      <c r="L1051" s="38"/>
      <c r="M1051" s="30"/>
      <c r="N1051" s="74"/>
      <c r="O1051" s="369"/>
      <c r="P1051" s="411"/>
      <c r="Q1051" s="412"/>
      <c r="R1051" s="370"/>
      <c r="S1051" s="371"/>
      <c r="T1051" s="370">
        <v>49</v>
      </c>
    </row>
    <row r="1052" spans="1:23" s="368" customFormat="1" x14ac:dyDescent="0.25">
      <c r="A1052" s="372"/>
      <c r="B1052" s="228">
        <v>2020</v>
      </c>
      <c r="C1052" s="327" t="s">
        <v>28</v>
      </c>
      <c r="D1052" s="327">
        <v>2</v>
      </c>
      <c r="E1052" s="368" t="s">
        <v>247</v>
      </c>
      <c r="F1052" s="22" t="s">
        <v>72</v>
      </c>
      <c r="G1052" s="368">
        <v>59.4</v>
      </c>
      <c r="H1052" s="368">
        <v>59.4</v>
      </c>
      <c r="I1052" s="72" t="s">
        <v>220</v>
      </c>
      <c r="J1052" s="419" t="s">
        <v>166</v>
      </c>
      <c r="K1052" s="36">
        <v>1</v>
      </c>
      <c r="L1052" s="38">
        <v>1</v>
      </c>
      <c r="M1052" s="30">
        <v>0</v>
      </c>
      <c r="N1052" s="74">
        <v>0</v>
      </c>
      <c r="O1052" s="369">
        <v>0</v>
      </c>
      <c r="P1052" s="411"/>
      <c r="Q1052" s="412">
        <f t="shared" si="72"/>
        <v>0</v>
      </c>
      <c r="R1052" s="370"/>
      <c r="S1052" s="371"/>
      <c r="T1052" s="370">
        <v>32</v>
      </c>
    </row>
    <row r="1053" spans="1:23" s="368" customFormat="1" x14ac:dyDescent="0.25">
      <c r="A1053" s="373"/>
      <c r="B1053" s="368">
        <v>2020</v>
      </c>
      <c r="C1053" s="374" t="s">
        <v>32</v>
      </c>
      <c r="D1053" s="374">
        <v>3</v>
      </c>
      <c r="E1053" s="368" t="s">
        <v>247</v>
      </c>
      <c r="F1053" s="22" t="s">
        <v>72</v>
      </c>
      <c r="G1053" s="368">
        <v>59.4</v>
      </c>
      <c r="H1053" s="368">
        <v>59.4</v>
      </c>
      <c r="I1053" s="72" t="s">
        <v>220</v>
      </c>
      <c r="J1053" s="419" t="s">
        <v>166</v>
      </c>
      <c r="K1053" s="36">
        <v>745</v>
      </c>
      <c r="L1053" s="38">
        <v>744</v>
      </c>
      <c r="M1053" s="30">
        <f t="shared" si="73"/>
        <v>6.6120410348330916</v>
      </c>
      <c r="N1053" s="36">
        <v>4</v>
      </c>
      <c r="O1053" s="369">
        <v>4</v>
      </c>
      <c r="P1053" s="411">
        <f t="shared" si="71"/>
        <v>1.3862943611198906</v>
      </c>
      <c r="Q1053" s="412">
        <f t="shared" si="72"/>
        <v>5.3763440860215058E-3</v>
      </c>
      <c r="R1053" s="370">
        <v>2.2999999999999998</v>
      </c>
      <c r="S1053" s="371">
        <v>0.81</v>
      </c>
      <c r="T1053" s="370">
        <v>31</v>
      </c>
      <c r="U1053" s="368">
        <v>4.0999999999999996</v>
      </c>
      <c r="V1053" s="368">
        <v>1</v>
      </c>
      <c r="W1053" s="368">
        <f t="shared" si="66"/>
        <v>4.0999999999999996</v>
      </c>
    </row>
    <row r="1054" spans="1:23" s="373" customFormat="1" x14ac:dyDescent="0.25">
      <c r="A1054" s="367"/>
      <c r="B1054" s="373">
        <v>2020</v>
      </c>
      <c r="C1054" s="372" t="s">
        <v>35</v>
      </c>
      <c r="D1054" s="372">
        <v>4</v>
      </c>
      <c r="E1054" s="373" t="s">
        <v>247</v>
      </c>
      <c r="F1054" s="22" t="s">
        <v>72</v>
      </c>
      <c r="G1054" s="373">
        <v>59.4</v>
      </c>
      <c r="H1054" s="373">
        <v>59.4</v>
      </c>
      <c r="I1054" s="72" t="s">
        <v>220</v>
      </c>
      <c r="J1054" s="419" t="s">
        <v>166</v>
      </c>
      <c r="K1054" s="11">
        <v>1689</v>
      </c>
      <c r="L1054" s="41">
        <v>944</v>
      </c>
      <c r="M1054" s="117">
        <f t="shared" si="73"/>
        <v>6.8501261661455004</v>
      </c>
      <c r="N1054" s="11">
        <v>52</v>
      </c>
      <c r="O1054" s="375">
        <v>48</v>
      </c>
      <c r="P1054" s="411">
        <f t="shared" si="71"/>
        <v>3.8712010109078911</v>
      </c>
      <c r="Q1054" s="412">
        <f t="shared" si="72"/>
        <v>5.0847457627118647E-2</v>
      </c>
      <c r="R1054" s="376">
        <v>9.1999999999999993</v>
      </c>
      <c r="S1054" s="377">
        <v>0.73</v>
      </c>
      <c r="T1054" s="376">
        <v>30</v>
      </c>
      <c r="U1054" s="373">
        <v>6.2</v>
      </c>
      <c r="V1054" s="373">
        <v>3</v>
      </c>
      <c r="W1054" s="373">
        <f t="shared" si="66"/>
        <v>18.600000000000001</v>
      </c>
    </row>
    <row r="1055" spans="1:23" s="368" customFormat="1" x14ac:dyDescent="0.25">
      <c r="A1055" s="367"/>
      <c r="B1055" s="368">
        <v>2020</v>
      </c>
      <c r="C1055" s="374" t="s">
        <v>37</v>
      </c>
      <c r="D1055" s="374">
        <v>5</v>
      </c>
      <c r="E1055" s="368" t="s">
        <v>247</v>
      </c>
      <c r="F1055" s="22" t="s">
        <v>72</v>
      </c>
      <c r="G1055" s="368">
        <v>59.4</v>
      </c>
      <c r="H1055" s="368">
        <v>59.4</v>
      </c>
      <c r="I1055" s="72" t="s">
        <v>220</v>
      </c>
      <c r="J1055" s="419" t="s">
        <v>166</v>
      </c>
      <c r="K1055" s="36">
        <v>1865</v>
      </c>
      <c r="L1055" s="38">
        <v>176</v>
      </c>
      <c r="M1055" s="117">
        <f t="shared" si="73"/>
        <v>5.1704839950381514</v>
      </c>
      <c r="N1055" s="74">
        <v>67</v>
      </c>
      <c r="O1055" s="369">
        <v>15</v>
      </c>
      <c r="P1055" s="411">
        <f t="shared" si="71"/>
        <v>2.7080502011022101</v>
      </c>
      <c r="Q1055" s="412">
        <f t="shared" si="72"/>
        <v>8.5227272727272721E-2</v>
      </c>
      <c r="R1055" s="370">
        <v>15.2</v>
      </c>
      <c r="S1055" s="371">
        <v>0.69</v>
      </c>
      <c r="T1055" s="370">
        <v>36</v>
      </c>
      <c r="U1055" s="368">
        <v>8.9</v>
      </c>
      <c r="V1055" s="368">
        <v>4</v>
      </c>
      <c r="W1055" s="368">
        <f t="shared" si="66"/>
        <v>35.6</v>
      </c>
    </row>
    <row r="1056" spans="1:23" s="368" customFormat="1" x14ac:dyDescent="0.25">
      <c r="A1056" s="367"/>
      <c r="B1056" s="368">
        <v>2020</v>
      </c>
      <c r="C1056" s="374" t="s">
        <v>39</v>
      </c>
      <c r="D1056" s="374">
        <v>6</v>
      </c>
      <c r="E1056" s="368" t="s">
        <v>247</v>
      </c>
      <c r="F1056" s="22" t="s">
        <v>72</v>
      </c>
      <c r="G1056" s="368">
        <v>59.4</v>
      </c>
      <c r="H1056" s="368">
        <v>59.4</v>
      </c>
      <c r="I1056" s="72" t="s">
        <v>220</v>
      </c>
      <c r="J1056" s="419" t="s">
        <v>166</v>
      </c>
      <c r="K1056" s="36"/>
      <c r="L1056" s="38"/>
      <c r="M1056" s="30"/>
      <c r="N1056" s="74"/>
      <c r="O1056" s="369"/>
      <c r="P1056" s="411"/>
      <c r="Q1056" s="412"/>
      <c r="R1056" s="370">
        <v>18.8</v>
      </c>
      <c r="S1056" s="371">
        <v>0.74</v>
      </c>
      <c r="T1056" s="370">
        <v>57</v>
      </c>
      <c r="U1056" s="368">
        <v>10.1</v>
      </c>
      <c r="V1056" s="368">
        <v>5</v>
      </c>
      <c r="W1056" s="368">
        <f t="shared" si="66"/>
        <v>50.5</v>
      </c>
    </row>
    <row r="1057" spans="1:23" s="243" customFormat="1" x14ac:dyDescent="0.25">
      <c r="A1057" s="314">
        <v>79</v>
      </c>
      <c r="B1057" s="325">
        <v>2020</v>
      </c>
      <c r="C1057" s="326" t="s">
        <v>218</v>
      </c>
      <c r="D1057" s="326">
        <v>1</v>
      </c>
      <c r="E1057" s="243" t="s">
        <v>248</v>
      </c>
      <c r="F1057" s="22" t="s">
        <v>72</v>
      </c>
      <c r="G1057" s="243">
        <v>54.69</v>
      </c>
      <c r="H1057" s="243">
        <v>54.69</v>
      </c>
      <c r="I1057" s="72" t="s">
        <v>220</v>
      </c>
      <c r="J1057" s="419" t="s">
        <v>166</v>
      </c>
      <c r="K1057" s="36"/>
      <c r="L1057" s="38"/>
      <c r="M1057" s="30"/>
      <c r="N1057" s="74"/>
      <c r="O1057" s="247"/>
      <c r="P1057" s="411"/>
      <c r="Q1057" s="412"/>
      <c r="R1057" s="248"/>
      <c r="S1057" s="249"/>
      <c r="T1057" s="248">
        <v>38.9</v>
      </c>
    </row>
    <row r="1058" spans="1:23" s="243" customFormat="1" x14ac:dyDescent="0.25">
      <c r="A1058" s="314"/>
      <c r="B1058" s="228">
        <v>2020</v>
      </c>
      <c r="C1058" s="327" t="s">
        <v>28</v>
      </c>
      <c r="D1058" s="327">
        <v>2</v>
      </c>
      <c r="E1058" s="243" t="s">
        <v>248</v>
      </c>
      <c r="F1058" s="22" t="s">
        <v>72</v>
      </c>
      <c r="G1058" s="243">
        <v>54.69</v>
      </c>
      <c r="H1058" s="243">
        <v>54.69</v>
      </c>
      <c r="I1058" s="72" t="s">
        <v>220</v>
      </c>
      <c r="J1058" s="419" t="s">
        <v>166</v>
      </c>
      <c r="K1058" s="36">
        <v>1</v>
      </c>
      <c r="L1058" s="38">
        <v>1</v>
      </c>
      <c r="M1058" s="30">
        <v>0</v>
      </c>
      <c r="N1058" s="74">
        <v>0</v>
      </c>
      <c r="O1058" s="247">
        <v>0</v>
      </c>
      <c r="P1058" s="411"/>
      <c r="Q1058" s="412">
        <f t="shared" ref="Q1058:Q1121" si="74">O1058/L1058</f>
        <v>0</v>
      </c>
      <c r="R1058" s="248"/>
      <c r="S1058" s="249"/>
      <c r="T1058" s="248">
        <v>34.4</v>
      </c>
    </row>
    <row r="1059" spans="1:23" s="243" customFormat="1" x14ac:dyDescent="0.25">
      <c r="A1059" s="242"/>
      <c r="B1059" s="243">
        <v>2020</v>
      </c>
      <c r="C1059" s="244" t="s">
        <v>32</v>
      </c>
      <c r="D1059" s="244">
        <v>3</v>
      </c>
      <c r="E1059" s="243" t="s">
        <v>248</v>
      </c>
      <c r="F1059" s="22" t="s">
        <v>72</v>
      </c>
      <c r="G1059" s="243">
        <v>54.69</v>
      </c>
      <c r="H1059" s="243">
        <v>54.69</v>
      </c>
      <c r="I1059" s="72" t="s">
        <v>220</v>
      </c>
      <c r="J1059" s="419" t="s">
        <v>166</v>
      </c>
      <c r="K1059" s="36">
        <v>533</v>
      </c>
      <c r="L1059" s="38">
        <v>532</v>
      </c>
      <c r="M1059" s="30">
        <f t="shared" si="73"/>
        <v>6.2766434893416445</v>
      </c>
      <c r="N1059" s="36">
        <v>7</v>
      </c>
      <c r="O1059" s="247">
        <v>7</v>
      </c>
      <c r="P1059" s="411">
        <f t="shared" ref="P1059:P1121" si="75">LN(O1059)</f>
        <v>1.9459101490553132</v>
      </c>
      <c r="Q1059" s="412">
        <f t="shared" si="74"/>
        <v>1.3157894736842105E-2</v>
      </c>
      <c r="R1059" s="248">
        <v>3.3</v>
      </c>
      <c r="S1059" s="249">
        <v>0.77600000000000002</v>
      </c>
      <c r="T1059" s="248">
        <v>37</v>
      </c>
      <c r="U1059" s="243">
        <v>3.8</v>
      </c>
      <c r="V1059" s="243">
        <v>2</v>
      </c>
      <c r="W1059" s="243">
        <f t="shared" si="66"/>
        <v>7.6</v>
      </c>
    </row>
    <row r="1060" spans="1:23" s="242" customFormat="1" x14ac:dyDescent="0.25">
      <c r="A1060" s="314"/>
      <c r="B1060" s="242">
        <v>2020</v>
      </c>
      <c r="C1060" s="317" t="s">
        <v>35</v>
      </c>
      <c r="D1060" s="317">
        <v>4</v>
      </c>
      <c r="E1060" s="242" t="s">
        <v>248</v>
      </c>
      <c r="F1060" s="22" t="s">
        <v>72</v>
      </c>
      <c r="G1060" s="242">
        <v>54.69</v>
      </c>
      <c r="H1060" s="242">
        <v>54.69</v>
      </c>
      <c r="I1060" s="72" t="s">
        <v>220</v>
      </c>
      <c r="J1060" s="419" t="s">
        <v>166</v>
      </c>
      <c r="K1060" s="11">
        <v>1385</v>
      </c>
      <c r="L1060" s="41">
        <v>852</v>
      </c>
      <c r="M1060" s="117">
        <f t="shared" si="73"/>
        <v>6.7475865268293154</v>
      </c>
      <c r="N1060" s="11">
        <v>45</v>
      </c>
      <c r="O1060" s="318">
        <v>38</v>
      </c>
      <c r="P1060" s="411">
        <f t="shared" si="75"/>
        <v>3.6375861597263857</v>
      </c>
      <c r="Q1060" s="412">
        <f t="shared" si="74"/>
        <v>4.4600938967136149E-2</v>
      </c>
      <c r="R1060" s="319">
        <v>10.7</v>
      </c>
      <c r="S1060" s="320">
        <v>0.65500000000000003</v>
      </c>
      <c r="T1060" s="319">
        <v>46.2</v>
      </c>
      <c r="U1060" s="242">
        <v>5.5</v>
      </c>
      <c r="V1060" s="242">
        <v>3</v>
      </c>
      <c r="W1060" s="242">
        <f t="shared" si="66"/>
        <v>16.5</v>
      </c>
    </row>
    <row r="1061" spans="1:23" s="243" customFormat="1" x14ac:dyDescent="0.25">
      <c r="A1061" s="314"/>
      <c r="B1061" s="243">
        <v>2020</v>
      </c>
      <c r="C1061" s="244" t="s">
        <v>37</v>
      </c>
      <c r="D1061" s="244">
        <v>5</v>
      </c>
      <c r="E1061" s="243" t="s">
        <v>248</v>
      </c>
      <c r="F1061" s="22" t="s">
        <v>72</v>
      </c>
      <c r="G1061" s="243">
        <v>54.69</v>
      </c>
      <c r="H1061" s="243">
        <v>54.69</v>
      </c>
      <c r="I1061" s="72" t="s">
        <v>220</v>
      </c>
      <c r="J1061" s="419" t="s">
        <v>166</v>
      </c>
      <c r="K1061" s="36">
        <v>1670</v>
      </c>
      <c r="L1061" s="38">
        <v>285</v>
      </c>
      <c r="M1061" s="117">
        <f t="shared" si="73"/>
        <v>5.6524891802686508</v>
      </c>
      <c r="N1061" s="74">
        <v>70</v>
      </c>
      <c r="O1061" s="247">
        <v>25</v>
      </c>
      <c r="P1061" s="411">
        <f t="shared" si="75"/>
        <v>3.2188758248682006</v>
      </c>
      <c r="Q1061" s="412">
        <f t="shared" si="74"/>
        <v>8.771929824561403E-2</v>
      </c>
      <c r="R1061" s="248">
        <v>18.2</v>
      </c>
      <c r="S1061" s="249">
        <v>0.67200000000000004</v>
      </c>
      <c r="T1061" s="248">
        <v>52.1</v>
      </c>
      <c r="U1061" s="243">
        <v>7.8</v>
      </c>
      <c r="V1061" s="243">
        <v>5</v>
      </c>
      <c r="W1061" s="243">
        <f t="shared" ref="W1061:W1062" si="76">U1061*V1061</f>
        <v>39</v>
      </c>
    </row>
    <row r="1062" spans="1:23" s="243" customFormat="1" x14ac:dyDescent="0.25">
      <c r="A1062" s="314"/>
      <c r="B1062" s="243">
        <v>2020</v>
      </c>
      <c r="C1062" s="244" t="s">
        <v>39</v>
      </c>
      <c r="D1062" s="244">
        <v>6</v>
      </c>
      <c r="E1062" s="243" t="s">
        <v>248</v>
      </c>
      <c r="F1062" s="22" t="s">
        <v>72</v>
      </c>
      <c r="G1062" s="243">
        <v>54.69</v>
      </c>
      <c r="H1062" s="243">
        <v>54.69</v>
      </c>
      <c r="I1062" s="72" t="s">
        <v>220</v>
      </c>
      <c r="J1062" s="419" t="s">
        <v>166</v>
      </c>
      <c r="K1062" s="36"/>
      <c r="L1062" s="38"/>
      <c r="M1062" s="30"/>
      <c r="N1062" s="74"/>
      <c r="O1062" s="247"/>
      <c r="P1062" s="411"/>
      <c r="Q1062" s="412"/>
      <c r="R1062" s="248">
        <v>21.1</v>
      </c>
      <c r="S1062" s="249">
        <v>0.70199999999999996</v>
      </c>
      <c r="T1062" s="248">
        <v>72.7</v>
      </c>
      <c r="U1062" s="243">
        <v>7.7</v>
      </c>
      <c r="V1062" s="243">
        <v>6</v>
      </c>
      <c r="W1062" s="243">
        <f t="shared" si="76"/>
        <v>46.2</v>
      </c>
    </row>
    <row r="1063" spans="1:23" s="21" customFormat="1" x14ac:dyDescent="0.35">
      <c r="A1063" s="153">
        <v>80</v>
      </c>
      <c r="B1063" s="325">
        <v>2020</v>
      </c>
      <c r="C1063" s="326" t="s">
        <v>218</v>
      </c>
      <c r="D1063" s="326">
        <v>1</v>
      </c>
      <c r="E1063" s="21" t="s">
        <v>249</v>
      </c>
      <c r="F1063" s="22" t="s">
        <v>72</v>
      </c>
      <c r="G1063" s="21">
        <v>40.200000000000003</v>
      </c>
      <c r="H1063" s="21">
        <v>40.200000000000003</v>
      </c>
      <c r="I1063" s="72" t="s">
        <v>220</v>
      </c>
      <c r="J1063" s="432" t="s">
        <v>295</v>
      </c>
      <c r="K1063" s="36"/>
      <c r="L1063" s="38"/>
      <c r="M1063" s="30"/>
      <c r="N1063" s="74"/>
      <c r="O1063" s="16"/>
      <c r="P1063" s="411"/>
      <c r="Q1063" s="412"/>
      <c r="R1063" s="151"/>
      <c r="S1063" s="152"/>
      <c r="T1063" s="151">
        <v>20</v>
      </c>
    </row>
    <row r="1064" spans="1:23" s="21" customFormat="1" x14ac:dyDescent="0.35">
      <c r="A1064" s="297"/>
      <c r="B1064" s="228">
        <v>2020</v>
      </c>
      <c r="C1064" s="327" t="s">
        <v>28</v>
      </c>
      <c r="D1064" s="327">
        <v>2</v>
      </c>
      <c r="E1064" s="21" t="s">
        <v>249</v>
      </c>
      <c r="F1064" s="22" t="s">
        <v>72</v>
      </c>
      <c r="G1064" s="21">
        <v>40.200000000000003</v>
      </c>
      <c r="H1064" s="21">
        <v>40.200000000000003</v>
      </c>
      <c r="I1064" s="72" t="s">
        <v>220</v>
      </c>
      <c r="J1064" s="432" t="s">
        <v>295</v>
      </c>
      <c r="K1064" s="36"/>
      <c r="L1064" s="38"/>
      <c r="M1064" s="30"/>
      <c r="N1064" s="74"/>
      <c r="O1064" s="16"/>
      <c r="P1064" s="411"/>
      <c r="Q1064" s="412"/>
      <c r="R1064" s="151"/>
      <c r="S1064" s="152"/>
      <c r="T1064" s="151">
        <v>21</v>
      </c>
    </row>
    <row r="1065" spans="1:23" s="21" customFormat="1" x14ac:dyDescent="0.35">
      <c r="A1065" s="20"/>
      <c r="B1065" s="21">
        <v>2020</v>
      </c>
      <c r="C1065" s="22" t="s">
        <v>32</v>
      </c>
      <c r="D1065" s="22">
        <v>3</v>
      </c>
      <c r="E1065" s="21" t="s">
        <v>249</v>
      </c>
      <c r="F1065" s="22" t="s">
        <v>72</v>
      </c>
      <c r="G1065" s="21">
        <v>40.200000000000003</v>
      </c>
      <c r="H1065" s="21">
        <v>40.200000000000003</v>
      </c>
      <c r="I1065" s="72" t="s">
        <v>220</v>
      </c>
      <c r="J1065" s="432" t="s">
        <v>295</v>
      </c>
      <c r="K1065" s="36">
        <v>532</v>
      </c>
      <c r="L1065" s="38">
        <v>532</v>
      </c>
      <c r="M1065" s="30">
        <f t="shared" ref="M1065:M1121" si="77">LN(L1065)</f>
        <v>6.2766434893416445</v>
      </c>
      <c r="N1065" s="36">
        <v>3</v>
      </c>
      <c r="O1065" s="16">
        <v>3</v>
      </c>
      <c r="P1065" s="411">
        <f t="shared" si="75"/>
        <v>1.0986122886681098</v>
      </c>
      <c r="Q1065" s="412">
        <f t="shared" si="74"/>
        <v>5.6390977443609019E-3</v>
      </c>
      <c r="R1065" s="151">
        <v>12.6</v>
      </c>
      <c r="S1065" s="152">
        <v>0.62</v>
      </c>
      <c r="T1065" s="151">
        <v>29</v>
      </c>
      <c r="U1065" s="21">
        <v>5.2</v>
      </c>
      <c r="V1065" s="21">
        <v>5</v>
      </c>
      <c r="W1065" s="21">
        <f t="shared" ref="W1065:W1131" si="78">U1065*V1065</f>
        <v>26</v>
      </c>
    </row>
    <row r="1066" spans="1:23" s="20" customFormat="1" x14ac:dyDescent="0.35">
      <c r="A1066" s="153"/>
      <c r="B1066" s="20">
        <v>2020</v>
      </c>
      <c r="C1066" s="153" t="s">
        <v>35</v>
      </c>
      <c r="D1066" s="153">
        <v>4</v>
      </c>
      <c r="E1066" s="20" t="s">
        <v>249</v>
      </c>
      <c r="F1066" s="22" t="s">
        <v>72</v>
      </c>
      <c r="G1066" s="20">
        <v>40.200000000000003</v>
      </c>
      <c r="H1066" s="20">
        <v>40.200000000000003</v>
      </c>
      <c r="I1066" s="72" t="s">
        <v>220</v>
      </c>
      <c r="J1066" s="432" t="s">
        <v>295</v>
      </c>
      <c r="K1066" s="11">
        <v>2148</v>
      </c>
      <c r="L1066" s="41">
        <v>1616</v>
      </c>
      <c r="M1066" s="117">
        <f t="shared" si="77"/>
        <v>7.3877092390810404</v>
      </c>
      <c r="N1066" s="11">
        <v>33</v>
      </c>
      <c r="O1066" s="123">
        <v>30</v>
      </c>
      <c r="P1066" s="411">
        <f t="shared" si="75"/>
        <v>3.4011973816621555</v>
      </c>
      <c r="Q1066" s="412">
        <f t="shared" si="74"/>
        <v>1.8564356435643563E-2</v>
      </c>
      <c r="R1066" s="154">
        <v>19.399999999999999</v>
      </c>
      <c r="S1066" s="155">
        <v>0.59</v>
      </c>
      <c r="T1066" s="154">
        <v>51</v>
      </c>
      <c r="U1066" s="20">
        <v>5.9</v>
      </c>
      <c r="V1066" s="20">
        <v>7</v>
      </c>
      <c r="W1066" s="20">
        <f t="shared" si="78"/>
        <v>41.300000000000004</v>
      </c>
    </row>
    <row r="1067" spans="1:23" s="21" customFormat="1" x14ac:dyDescent="0.35">
      <c r="A1067" s="153"/>
      <c r="B1067" s="21">
        <v>2020</v>
      </c>
      <c r="C1067" s="22" t="s">
        <v>37</v>
      </c>
      <c r="D1067" s="22">
        <v>5</v>
      </c>
      <c r="E1067" s="21" t="s">
        <v>249</v>
      </c>
      <c r="F1067" s="22" t="s">
        <v>72</v>
      </c>
      <c r="G1067" s="21">
        <v>40.200000000000003</v>
      </c>
      <c r="H1067" s="21">
        <v>40.200000000000003</v>
      </c>
      <c r="I1067" s="72" t="s">
        <v>220</v>
      </c>
      <c r="J1067" s="432" t="s">
        <v>295</v>
      </c>
      <c r="K1067" s="36">
        <v>9282</v>
      </c>
      <c r="L1067" s="38">
        <v>7134</v>
      </c>
      <c r="M1067" s="117">
        <f t="shared" si="77"/>
        <v>8.8726273659188362</v>
      </c>
      <c r="N1067" s="74">
        <v>131</v>
      </c>
      <c r="O1067" s="16">
        <v>98</v>
      </c>
      <c r="P1067" s="411">
        <f t="shared" si="75"/>
        <v>4.5849674786705723</v>
      </c>
      <c r="Q1067" s="412">
        <f t="shared" si="74"/>
        <v>1.3737033922063359E-2</v>
      </c>
      <c r="R1067" s="151">
        <v>24.1</v>
      </c>
      <c r="S1067" s="152">
        <v>0.57999999999999996</v>
      </c>
      <c r="T1067" s="151">
        <v>42</v>
      </c>
      <c r="U1067" s="21">
        <v>7.8</v>
      </c>
      <c r="V1067" s="21">
        <v>9</v>
      </c>
      <c r="W1067" s="21">
        <f t="shared" si="78"/>
        <v>70.2</v>
      </c>
    </row>
    <row r="1068" spans="1:23" s="21" customFormat="1" x14ac:dyDescent="0.35">
      <c r="A1068" s="153"/>
      <c r="B1068" s="21">
        <v>2020</v>
      </c>
      <c r="C1068" s="22" t="s">
        <v>39</v>
      </c>
      <c r="D1068" s="22">
        <v>6</v>
      </c>
      <c r="E1068" s="21" t="s">
        <v>249</v>
      </c>
      <c r="F1068" s="22" t="s">
        <v>72</v>
      </c>
      <c r="G1068" s="21">
        <v>40.200000000000003</v>
      </c>
      <c r="H1068" s="21">
        <v>40.200000000000003</v>
      </c>
      <c r="I1068" s="72" t="s">
        <v>220</v>
      </c>
      <c r="J1068" s="432" t="s">
        <v>295</v>
      </c>
      <c r="K1068" s="36"/>
      <c r="L1068" s="38"/>
      <c r="M1068" s="30"/>
      <c r="N1068" s="74"/>
      <c r="O1068" s="16"/>
      <c r="P1068" s="411"/>
      <c r="Q1068" s="412"/>
      <c r="R1068" s="151">
        <v>29.9</v>
      </c>
      <c r="S1068" s="152">
        <v>0.51</v>
      </c>
      <c r="T1068" s="151">
        <v>22</v>
      </c>
      <c r="U1068" s="21">
        <v>9.9</v>
      </c>
      <c r="V1068" s="21">
        <v>10</v>
      </c>
      <c r="W1068" s="21">
        <f t="shared" si="78"/>
        <v>99</v>
      </c>
    </row>
    <row r="1069" spans="1:23" s="72" customFormat="1" x14ac:dyDescent="0.25">
      <c r="A1069" s="365">
        <v>81</v>
      </c>
      <c r="B1069" s="325">
        <v>2020</v>
      </c>
      <c r="C1069" s="326" t="s">
        <v>218</v>
      </c>
      <c r="D1069" s="326">
        <v>1</v>
      </c>
      <c r="E1069" s="72" t="s">
        <v>250</v>
      </c>
      <c r="F1069" s="22" t="s">
        <v>72</v>
      </c>
      <c r="G1069" s="72">
        <v>50.45</v>
      </c>
      <c r="H1069" s="72">
        <v>50.45</v>
      </c>
      <c r="I1069" s="436" t="s">
        <v>76</v>
      </c>
      <c r="J1069" s="419" t="s">
        <v>166</v>
      </c>
      <c r="K1069" s="36"/>
      <c r="L1069" s="38"/>
      <c r="M1069" s="30"/>
      <c r="N1069" s="74"/>
      <c r="O1069" s="68"/>
      <c r="P1069" s="411"/>
      <c r="Q1069" s="412"/>
      <c r="R1069" s="204"/>
      <c r="S1069" s="205"/>
      <c r="T1069" s="204">
        <v>36</v>
      </c>
    </row>
    <row r="1070" spans="1:23" s="72" customFormat="1" x14ac:dyDescent="0.25">
      <c r="A1070" s="259"/>
      <c r="B1070" s="228">
        <v>2020</v>
      </c>
      <c r="C1070" s="327" t="s">
        <v>28</v>
      </c>
      <c r="D1070" s="327">
        <v>2</v>
      </c>
      <c r="E1070" s="72" t="s">
        <v>250</v>
      </c>
      <c r="F1070" s="22" t="s">
        <v>72</v>
      </c>
      <c r="G1070" s="72">
        <v>50.45</v>
      </c>
      <c r="H1070" s="72">
        <v>50.45</v>
      </c>
      <c r="I1070" s="436" t="s">
        <v>76</v>
      </c>
      <c r="J1070" s="419" t="s">
        <v>166</v>
      </c>
      <c r="K1070" s="36"/>
      <c r="L1070" s="38"/>
      <c r="M1070" s="30"/>
      <c r="N1070" s="74"/>
      <c r="O1070" s="68"/>
      <c r="P1070" s="411"/>
      <c r="Q1070" s="412"/>
      <c r="R1070" s="204"/>
      <c r="S1070" s="205"/>
      <c r="T1070" s="204">
        <v>39</v>
      </c>
    </row>
    <row r="1071" spans="1:23" s="72" customFormat="1" x14ac:dyDescent="0.25">
      <c r="A1071" s="65"/>
      <c r="B1071" s="72">
        <v>2020</v>
      </c>
      <c r="C1071" s="66" t="s">
        <v>32</v>
      </c>
      <c r="D1071" s="66">
        <v>3</v>
      </c>
      <c r="E1071" s="72" t="s">
        <v>250</v>
      </c>
      <c r="F1071" s="22" t="s">
        <v>72</v>
      </c>
      <c r="G1071" s="72">
        <v>50.45</v>
      </c>
      <c r="H1071" s="72">
        <v>50.45</v>
      </c>
      <c r="I1071" s="436" t="s">
        <v>76</v>
      </c>
      <c r="J1071" s="419" t="s">
        <v>166</v>
      </c>
      <c r="K1071" s="36">
        <v>669</v>
      </c>
      <c r="L1071" s="38">
        <v>669</v>
      </c>
      <c r="M1071" s="30">
        <f t="shared" si="77"/>
        <v>6.5057840601282289</v>
      </c>
      <c r="N1071" s="36">
        <v>17</v>
      </c>
      <c r="O1071" s="68">
        <v>17</v>
      </c>
      <c r="P1071" s="411">
        <f t="shared" si="75"/>
        <v>2.8332133440562162</v>
      </c>
      <c r="Q1071" s="412">
        <f t="shared" si="74"/>
        <v>2.5411061285500747E-2</v>
      </c>
      <c r="R1071" s="204">
        <v>5.6</v>
      </c>
      <c r="S1071" s="205">
        <v>0.74</v>
      </c>
      <c r="T1071" s="204">
        <v>36</v>
      </c>
      <c r="U1071" s="72">
        <v>4</v>
      </c>
      <c r="V1071" s="72">
        <v>2</v>
      </c>
      <c r="W1071" s="72">
        <f t="shared" si="78"/>
        <v>8</v>
      </c>
    </row>
    <row r="1072" spans="1:23" s="65" customFormat="1" x14ac:dyDescent="0.25">
      <c r="A1072" s="365"/>
      <c r="B1072" s="65">
        <v>2020</v>
      </c>
      <c r="C1072" s="259" t="s">
        <v>35</v>
      </c>
      <c r="D1072" s="259">
        <v>4</v>
      </c>
      <c r="E1072" s="65" t="s">
        <v>250</v>
      </c>
      <c r="F1072" s="22" t="s">
        <v>72</v>
      </c>
      <c r="G1072" s="65">
        <v>50.45</v>
      </c>
      <c r="H1072" s="65">
        <v>50.45</v>
      </c>
      <c r="I1072" s="436" t="s">
        <v>76</v>
      </c>
      <c r="J1072" s="419" t="s">
        <v>166</v>
      </c>
      <c r="K1072" s="11">
        <v>10861</v>
      </c>
      <c r="L1072" s="41">
        <v>10192</v>
      </c>
      <c r="M1072" s="117">
        <f t="shared" si="77"/>
        <v>9.2293583778119448</v>
      </c>
      <c r="N1072" s="11">
        <v>272</v>
      </c>
      <c r="O1072" s="366">
        <v>255</v>
      </c>
      <c r="P1072" s="411">
        <f t="shared" si="75"/>
        <v>5.5412635451584258</v>
      </c>
      <c r="Q1072" s="412">
        <f t="shared" si="74"/>
        <v>2.5019623233908949E-2</v>
      </c>
      <c r="R1072" s="286">
        <v>14</v>
      </c>
      <c r="S1072" s="285">
        <v>0.64</v>
      </c>
      <c r="T1072" s="286">
        <v>46</v>
      </c>
      <c r="U1072" s="65">
        <v>6</v>
      </c>
      <c r="V1072" s="65">
        <v>4</v>
      </c>
      <c r="W1072" s="65">
        <f t="shared" si="78"/>
        <v>24</v>
      </c>
    </row>
    <row r="1073" spans="1:23" s="72" customFormat="1" x14ac:dyDescent="0.35">
      <c r="A1073" s="365"/>
      <c r="B1073" s="72">
        <v>2020</v>
      </c>
      <c r="C1073" s="66" t="s">
        <v>37</v>
      </c>
      <c r="D1073" s="66">
        <v>5</v>
      </c>
      <c r="E1073" s="72" t="s">
        <v>250</v>
      </c>
      <c r="F1073" s="22" t="s">
        <v>72</v>
      </c>
      <c r="G1073" s="72">
        <v>50.45</v>
      </c>
      <c r="H1073" s="72">
        <v>50.45</v>
      </c>
      <c r="I1073" s="436" t="s">
        <v>76</v>
      </c>
      <c r="J1073" s="419" t="s">
        <v>166</v>
      </c>
      <c r="K1073" s="430">
        <v>23672</v>
      </c>
      <c r="L1073" s="38">
        <v>12811</v>
      </c>
      <c r="M1073" s="117">
        <f t="shared" si="77"/>
        <v>9.4580594558564339</v>
      </c>
      <c r="N1073" s="74">
        <v>708</v>
      </c>
      <c r="O1073" s="68">
        <v>436</v>
      </c>
      <c r="P1073" s="411">
        <f t="shared" si="75"/>
        <v>6.0776422433490342</v>
      </c>
      <c r="Q1073" s="412">
        <f t="shared" si="74"/>
        <v>3.4033252673483727E-2</v>
      </c>
      <c r="R1073" s="204">
        <v>20.7</v>
      </c>
      <c r="S1073" s="205">
        <v>0.62</v>
      </c>
      <c r="T1073" s="204">
        <v>57</v>
      </c>
      <c r="U1073" s="72">
        <v>9</v>
      </c>
      <c r="V1073" s="72">
        <v>6</v>
      </c>
      <c r="W1073" s="72">
        <f t="shared" si="78"/>
        <v>54</v>
      </c>
    </row>
    <row r="1074" spans="1:23" s="72" customFormat="1" x14ac:dyDescent="0.25">
      <c r="A1074" s="365"/>
      <c r="B1074" s="72">
        <v>2020</v>
      </c>
      <c r="C1074" s="66" t="s">
        <v>39</v>
      </c>
      <c r="D1074" s="66">
        <v>6</v>
      </c>
      <c r="E1074" s="72" t="s">
        <v>250</v>
      </c>
      <c r="F1074" s="22" t="s">
        <v>72</v>
      </c>
      <c r="G1074" s="72">
        <v>50.45</v>
      </c>
      <c r="H1074" s="72">
        <v>50.45</v>
      </c>
      <c r="I1074" s="436" t="s">
        <v>76</v>
      </c>
      <c r="J1074" s="419" t="s">
        <v>166</v>
      </c>
      <c r="K1074" s="36"/>
      <c r="L1074" s="38"/>
      <c r="M1074" s="30"/>
      <c r="N1074" s="74"/>
      <c r="O1074" s="68"/>
      <c r="P1074" s="411"/>
      <c r="Q1074" s="412"/>
      <c r="R1074" s="204">
        <v>23.5</v>
      </c>
      <c r="S1074" s="205">
        <v>0.67</v>
      </c>
      <c r="T1074" s="204">
        <v>82</v>
      </c>
      <c r="U1074" s="72">
        <v>9</v>
      </c>
      <c r="V1074" s="72">
        <v>7</v>
      </c>
      <c r="W1074" s="72">
        <f t="shared" si="78"/>
        <v>63</v>
      </c>
    </row>
    <row r="1075" spans="1:23" s="38" customFormat="1" x14ac:dyDescent="0.25">
      <c r="A1075" s="293">
        <v>82</v>
      </c>
      <c r="B1075" s="325">
        <v>2020</v>
      </c>
      <c r="C1075" s="326" t="s">
        <v>218</v>
      </c>
      <c r="D1075" s="326">
        <v>1</v>
      </c>
      <c r="E1075" s="38" t="s">
        <v>251</v>
      </c>
      <c r="F1075" s="22" t="s">
        <v>72</v>
      </c>
      <c r="G1075" s="38">
        <v>54</v>
      </c>
      <c r="H1075" s="38">
        <v>54</v>
      </c>
      <c r="I1075" s="436" t="s">
        <v>76</v>
      </c>
      <c r="J1075" s="419" t="s">
        <v>166</v>
      </c>
      <c r="K1075" s="36"/>
      <c r="M1075" s="30"/>
      <c r="N1075" s="74"/>
      <c r="O1075" s="44"/>
      <c r="P1075" s="411"/>
      <c r="Q1075" s="412"/>
      <c r="R1075" s="109">
        <v>-2.1</v>
      </c>
      <c r="S1075" s="110">
        <v>0.86</v>
      </c>
      <c r="T1075" s="109">
        <v>45</v>
      </c>
      <c r="U1075" s="38">
        <v>1.5</v>
      </c>
      <c r="V1075" s="38">
        <v>0</v>
      </c>
      <c r="W1075" s="38">
        <f t="shared" si="78"/>
        <v>0</v>
      </c>
    </row>
    <row r="1076" spans="1:23" s="38" customFormat="1" x14ac:dyDescent="0.25">
      <c r="A1076" s="293"/>
      <c r="B1076" s="228">
        <v>2020</v>
      </c>
      <c r="C1076" s="327" t="s">
        <v>28</v>
      </c>
      <c r="D1076" s="327">
        <v>2</v>
      </c>
      <c r="E1076" s="38" t="s">
        <v>251</v>
      </c>
      <c r="F1076" s="22" t="s">
        <v>72</v>
      </c>
      <c r="G1076" s="38">
        <v>54</v>
      </c>
      <c r="H1076" s="38">
        <v>54</v>
      </c>
      <c r="I1076" s="436" t="s">
        <v>76</v>
      </c>
      <c r="J1076" s="419" t="s">
        <v>166</v>
      </c>
      <c r="K1076" s="36">
        <v>1</v>
      </c>
      <c r="L1076" s="38">
        <v>1</v>
      </c>
      <c r="M1076" s="30">
        <f t="shared" si="77"/>
        <v>0</v>
      </c>
      <c r="N1076" s="74">
        <v>0</v>
      </c>
      <c r="O1076" s="44">
        <v>0</v>
      </c>
      <c r="P1076" s="411"/>
      <c r="Q1076" s="412">
        <f t="shared" si="74"/>
        <v>0</v>
      </c>
      <c r="R1076" s="109">
        <v>-1.4</v>
      </c>
      <c r="S1076" s="110">
        <v>0.83</v>
      </c>
      <c r="T1076" s="109">
        <v>39</v>
      </c>
      <c r="U1076" s="38">
        <v>2.5</v>
      </c>
      <c r="V1076" s="38">
        <v>1</v>
      </c>
      <c r="W1076" s="38">
        <f t="shared" si="78"/>
        <v>2.5</v>
      </c>
    </row>
    <row r="1077" spans="1:23" s="38" customFormat="1" x14ac:dyDescent="0.25">
      <c r="A1077" s="41"/>
      <c r="B1077" s="38">
        <v>2020</v>
      </c>
      <c r="C1077" s="42" t="s">
        <v>32</v>
      </c>
      <c r="D1077" s="42">
        <v>3</v>
      </c>
      <c r="E1077" s="38" t="s">
        <v>251</v>
      </c>
      <c r="F1077" s="22" t="s">
        <v>72</v>
      </c>
      <c r="G1077" s="38">
        <v>54</v>
      </c>
      <c r="H1077" s="38">
        <v>54</v>
      </c>
      <c r="I1077" s="436" t="s">
        <v>76</v>
      </c>
      <c r="J1077" s="419" t="s">
        <v>166</v>
      </c>
      <c r="K1077" s="36">
        <v>152</v>
      </c>
      <c r="L1077" s="38">
        <v>151</v>
      </c>
      <c r="M1077" s="30">
        <f t="shared" si="77"/>
        <v>5.0172798368149243</v>
      </c>
      <c r="N1077" s="74">
        <v>0</v>
      </c>
      <c r="O1077" s="44">
        <v>0</v>
      </c>
      <c r="P1077" s="411"/>
      <c r="Q1077" s="412">
        <f t="shared" si="74"/>
        <v>0</v>
      </c>
      <c r="R1077" s="109">
        <v>3.8</v>
      </c>
      <c r="S1077" s="110">
        <v>0.77</v>
      </c>
      <c r="T1077" s="109">
        <v>44</v>
      </c>
      <c r="U1077" s="38">
        <v>4.0999999999999996</v>
      </c>
      <c r="V1077" s="38">
        <v>2</v>
      </c>
      <c r="W1077" s="38">
        <f t="shared" si="78"/>
        <v>8.1999999999999993</v>
      </c>
    </row>
    <row r="1078" spans="1:23" s="41" customFormat="1" x14ac:dyDescent="0.25">
      <c r="A1078" s="293"/>
      <c r="B1078" s="41">
        <v>2020</v>
      </c>
      <c r="C1078" s="14" t="s">
        <v>35</v>
      </c>
      <c r="D1078" s="14">
        <v>4</v>
      </c>
      <c r="E1078" s="41" t="s">
        <v>251</v>
      </c>
      <c r="F1078" s="22" t="s">
        <v>72</v>
      </c>
      <c r="G1078" s="41">
        <v>54</v>
      </c>
      <c r="H1078" s="41">
        <v>54</v>
      </c>
      <c r="I1078" s="436" t="s">
        <v>76</v>
      </c>
      <c r="J1078" s="419" t="s">
        <v>166</v>
      </c>
      <c r="K1078" s="11">
        <v>14027</v>
      </c>
      <c r="L1078" s="41">
        <v>13875</v>
      </c>
      <c r="M1078" s="117">
        <f t="shared" si="77"/>
        <v>9.5378439386146354</v>
      </c>
      <c r="N1078" s="11">
        <v>89</v>
      </c>
      <c r="O1078" s="296">
        <v>89</v>
      </c>
      <c r="P1078" s="411">
        <f t="shared" si="75"/>
        <v>4.4886363697321396</v>
      </c>
      <c r="Q1078" s="412">
        <f t="shared" si="74"/>
        <v>6.4144144144144145E-3</v>
      </c>
      <c r="R1078" s="276">
        <v>12.2</v>
      </c>
      <c r="S1078" s="275">
        <v>0.67</v>
      </c>
      <c r="T1078" s="276">
        <v>42</v>
      </c>
      <c r="U1078" s="41">
        <v>5.9</v>
      </c>
      <c r="V1078" s="41">
        <v>4</v>
      </c>
      <c r="W1078" s="41">
        <f t="shared" si="78"/>
        <v>23.6</v>
      </c>
    </row>
    <row r="1079" spans="1:23" s="38" customFormat="1" x14ac:dyDescent="0.35">
      <c r="A1079" s="293"/>
      <c r="B1079" s="38">
        <v>2020</v>
      </c>
      <c r="C1079" s="42" t="s">
        <v>37</v>
      </c>
      <c r="D1079" s="42">
        <v>5</v>
      </c>
      <c r="E1079" s="38" t="s">
        <v>251</v>
      </c>
      <c r="F1079" s="22" t="s">
        <v>72</v>
      </c>
      <c r="G1079" s="38">
        <v>54</v>
      </c>
      <c r="H1079" s="38">
        <v>54</v>
      </c>
      <c r="I1079" s="436" t="s">
        <v>76</v>
      </c>
      <c r="J1079" s="419" t="s">
        <v>166</v>
      </c>
      <c r="K1079" s="430">
        <v>41658</v>
      </c>
      <c r="L1079" s="38">
        <v>27631</v>
      </c>
      <c r="M1079" s="117">
        <f t="shared" si="77"/>
        <v>10.226693609806864</v>
      </c>
      <c r="N1079" s="74">
        <v>229</v>
      </c>
      <c r="O1079" s="44">
        <v>140</v>
      </c>
      <c r="P1079" s="411">
        <f t="shared" si="75"/>
        <v>4.9416424226093039</v>
      </c>
      <c r="Q1079" s="412">
        <f t="shared" si="74"/>
        <v>5.0667728276211502E-3</v>
      </c>
      <c r="R1079" s="109">
        <v>18.7</v>
      </c>
      <c r="S1079" s="110">
        <v>0.66</v>
      </c>
      <c r="T1079" s="109">
        <v>65</v>
      </c>
      <c r="U1079" s="38">
        <v>8.1999999999999993</v>
      </c>
      <c r="V1079" s="38">
        <v>5</v>
      </c>
      <c r="W1079" s="38">
        <f t="shared" si="78"/>
        <v>41</v>
      </c>
    </row>
    <row r="1080" spans="1:23" s="38" customFormat="1" x14ac:dyDescent="0.25">
      <c r="A1080" s="293"/>
      <c r="B1080" s="38">
        <v>2020</v>
      </c>
      <c r="C1080" s="42" t="s">
        <v>39</v>
      </c>
      <c r="D1080" s="42">
        <v>6</v>
      </c>
      <c r="E1080" s="38" t="s">
        <v>251</v>
      </c>
      <c r="F1080" s="22" t="s">
        <v>72</v>
      </c>
      <c r="G1080" s="38">
        <v>54</v>
      </c>
      <c r="H1080" s="38">
        <v>54</v>
      </c>
      <c r="I1080" s="436" t="s">
        <v>76</v>
      </c>
      <c r="J1080" s="419" t="s">
        <v>166</v>
      </c>
      <c r="K1080" s="36"/>
      <c r="M1080" s="30"/>
      <c r="N1080" s="74"/>
      <c r="O1080" s="44"/>
      <c r="P1080" s="411"/>
      <c r="Q1080" s="412"/>
      <c r="R1080" s="109">
        <v>21.5</v>
      </c>
      <c r="S1080" s="110">
        <v>0.7</v>
      </c>
      <c r="T1080" s="109">
        <v>89</v>
      </c>
      <c r="U1080" s="38">
        <v>8.6999999999999993</v>
      </c>
      <c r="V1080" s="38">
        <v>6</v>
      </c>
      <c r="W1080" s="38">
        <f t="shared" si="78"/>
        <v>52.199999999999996</v>
      </c>
    </row>
    <row r="1081" spans="1:23" s="103" customFormat="1" x14ac:dyDescent="0.25">
      <c r="A1081" s="156">
        <v>83</v>
      </c>
      <c r="B1081" s="325">
        <v>2020</v>
      </c>
      <c r="C1081" s="326" t="s">
        <v>218</v>
      </c>
      <c r="D1081" s="326">
        <v>1</v>
      </c>
      <c r="E1081" s="103" t="s">
        <v>252</v>
      </c>
      <c r="F1081" s="22" t="s">
        <v>72</v>
      </c>
      <c r="G1081" s="103">
        <v>47</v>
      </c>
      <c r="H1081" s="103">
        <v>47</v>
      </c>
      <c r="I1081" s="436" t="s">
        <v>76</v>
      </c>
      <c r="J1081" s="419" t="s">
        <v>166</v>
      </c>
      <c r="K1081" s="36"/>
      <c r="L1081" s="38"/>
      <c r="M1081" s="30"/>
      <c r="N1081" s="74"/>
      <c r="O1081" s="99"/>
      <c r="P1081" s="411"/>
      <c r="Q1081" s="412"/>
      <c r="R1081" s="107">
        <v>0.9</v>
      </c>
      <c r="S1081" s="108">
        <v>0.82</v>
      </c>
      <c r="T1081" s="107">
        <v>36</v>
      </c>
      <c r="U1081" s="103">
        <v>2.4</v>
      </c>
      <c r="V1081" s="103">
        <v>1</v>
      </c>
      <c r="W1081" s="103">
        <f t="shared" si="78"/>
        <v>2.4</v>
      </c>
    </row>
    <row r="1082" spans="1:23" s="103" customFormat="1" x14ac:dyDescent="0.25">
      <c r="A1082" s="299"/>
      <c r="B1082" s="228">
        <v>2020</v>
      </c>
      <c r="C1082" s="327" t="s">
        <v>28</v>
      </c>
      <c r="D1082" s="327">
        <v>2</v>
      </c>
      <c r="E1082" s="103" t="s">
        <v>253</v>
      </c>
      <c r="F1082" s="22" t="s">
        <v>72</v>
      </c>
      <c r="G1082" s="103">
        <v>47</v>
      </c>
      <c r="H1082" s="103">
        <v>47</v>
      </c>
      <c r="I1082" s="436" t="s">
        <v>76</v>
      </c>
      <c r="J1082" s="419" t="s">
        <v>166</v>
      </c>
      <c r="K1082" s="36"/>
      <c r="L1082" s="38"/>
      <c r="M1082" s="30"/>
      <c r="N1082" s="74"/>
      <c r="O1082" s="99"/>
      <c r="P1082" s="411"/>
      <c r="Q1082" s="412"/>
      <c r="R1082" s="107">
        <v>2.6</v>
      </c>
      <c r="S1082" s="108">
        <v>0.78</v>
      </c>
      <c r="T1082" s="107">
        <v>31</v>
      </c>
      <c r="U1082" s="103">
        <v>2.9</v>
      </c>
      <c r="V1082" s="103">
        <v>2</v>
      </c>
      <c r="W1082" s="103">
        <f t="shared" si="78"/>
        <v>5.8</v>
      </c>
    </row>
    <row r="1083" spans="1:23" s="103" customFormat="1" x14ac:dyDescent="0.25">
      <c r="B1083" s="103">
        <v>2020</v>
      </c>
      <c r="C1083" s="97" t="s">
        <v>32</v>
      </c>
      <c r="D1083" s="97">
        <v>3</v>
      </c>
      <c r="E1083" s="103" t="s">
        <v>252</v>
      </c>
      <c r="F1083" s="22" t="s">
        <v>72</v>
      </c>
      <c r="G1083" s="103">
        <v>47</v>
      </c>
      <c r="H1083" s="103">
        <v>47</v>
      </c>
      <c r="I1083" s="436" t="s">
        <v>76</v>
      </c>
      <c r="J1083" s="419" t="s">
        <v>166</v>
      </c>
      <c r="K1083" s="36">
        <v>353</v>
      </c>
      <c r="L1083" s="38">
        <v>353</v>
      </c>
      <c r="M1083" s="30">
        <f t="shared" si="77"/>
        <v>5.8664680569332965</v>
      </c>
      <c r="N1083" s="36">
        <v>3</v>
      </c>
      <c r="O1083" s="99">
        <v>3</v>
      </c>
      <c r="P1083" s="411">
        <f t="shared" si="75"/>
        <v>1.0986122886681098</v>
      </c>
      <c r="Q1083" s="412">
        <f t="shared" si="74"/>
        <v>8.4985835694051E-3</v>
      </c>
      <c r="R1083" s="107">
        <v>8.1</v>
      </c>
      <c r="S1083" s="108">
        <v>0.71</v>
      </c>
      <c r="T1083" s="107">
        <v>34</v>
      </c>
      <c r="U1083" s="103">
        <v>4</v>
      </c>
      <c r="V1083" s="103">
        <v>3</v>
      </c>
      <c r="W1083" s="103">
        <f t="shared" si="78"/>
        <v>12</v>
      </c>
    </row>
    <row r="1084" spans="1:23" s="96" customFormat="1" x14ac:dyDescent="0.25">
      <c r="A1084" s="156"/>
      <c r="B1084" s="96">
        <v>2020</v>
      </c>
      <c r="C1084" s="156" t="s">
        <v>35</v>
      </c>
      <c r="D1084" s="156">
        <v>4</v>
      </c>
      <c r="E1084" s="96" t="s">
        <v>252</v>
      </c>
      <c r="F1084" s="22" t="s">
        <v>72</v>
      </c>
      <c r="G1084" s="96">
        <v>47</v>
      </c>
      <c r="H1084" s="96">
        <v>47</v>
      </c>
      <c r="I1084" s="436" t="s">
        <v>76</v>
      </c>
      <c r="J1084" s="419" t="s">
        <v>166</v>
      </c>
      <c r="K1084" s="11">
        <v>3897</v>
      </c>
      <c r="L1084" s="41">
        <v>3544</v>
      </c>
      <c r="M1084" s="117">
        <f t="shared" si="77"/>
        <v>8.1730113117249719</v>
      </c>
      <c r="N1084" s="11">
        <v>119</v>
      </c>
      <c r="O1084" s="197">
        <v>116</v>
      </c>
      <c r="P1084" s="411">
        <f t="shared" si="75"/>
        <v>4.7535901911063645</v>
      </c>
      <c r="Q1084" s="412">
        <f t="shared" si="74"/>
        <v>3.2731376975169299E-2</v>
      </c>
      <c r="R1084" s="157">
        <v>15.4</v>
      </c>
      <c r="S1084" s="158">
        <v>0.63</v>
      </c>
      <c r="T1084" s="157">
        <v>40</v>
      </c>
      <c r="U1084" s="96">
        <v>6.2</v>
      </c>
      <c r="V1084" s="96">
        <v>4</v>
      </c>
      <c r="W1084" s="96">
        <f t="shared" si="78"/>
        <v>24.8</v>
      </c>
    </row>
    <row r="1085" spans="1:23" s="103" customFormat="1" x14ac:dyDescent="0.25">
      <c r="A1085" s="156"/>
      <c r="B1085" s="103">
        <v>2020</v>
      </c>
      <c r="C1085" s="97" t="s">
        <v>37</v>
      </c>
      <c r="D1085" s="97">
        <v>5</v>
      </c>
      <c r="E1085" s="103" t="s">
        <v>252</v>
      </c>
      <c r="F1085" s="22" t="s">
        <v>72</v>
      </c>
      <c r="G1085" s="103">
        <v>47</v>
      </c>
      <c r="H1085" s="103">
        <v>47</v>
      </c>
      <c r="I1085" s="436" t="s">
        <v>76</v>
      </c>
      <c r="J1085" s="419" t="s">
        <v>166</v>
      </c>
      <c r="K1085" s="36">
        <v>8098</v>
      </c>
      <c r="L1085" s="38">
        <v>4201</v>
      </c>
      <c r="M1085" s="117">
        <f t="shared" si="77"/>
        <v>8.3430778711693829</v>
      </c>
      <c r="N1085" s="74">
        <v>294</v>
      </c>
      <c r="O1085" s="99">
        <v>175</v>
      </c>
      <c r="P1085" s="411">
        <f t="shared" si="75"/>
        <v>5.1647859739235145</v>
      </c>
      <c r="Q1085" s="412">
        <f t="shared" si="74"/>
        <v>4.1656748393239705E-2</v>
      </c>
      <c r="R1085" s="107">
        <v>22</v>
      </c>
      <c r="S1085" s="108">
        <v>0.6</v>
      </c>
      <c r="T1085" s="107">
        <v>48</v>
      </c>
      <c r="U1085" s="103">
        <v>8.1999999999999993</v>
      </c>
      <c r="V1085" s="103">
        <v>6</v>
      </c>
      <c r="W1085" s="103">
        <f t="shared" si="78"/>
        <v>49.199999999999996</v>
      </c>
    </row>
    <row r="1086" spans="1:23" s="103" customFormat="1" x14ac:dyDescent="0.25">
      <c r="A1086" s="156"/>
      <c r="B1086" s="103">
        <v>2020</v>
      </c>
      <c r="C1086" s="97" t="s">
        <v>39</v>
      </c>
      <c r="D1086" s="97">
        <v>6</v>
      </c>
      <c r="E1086" s="103" t="s">
        <v>252</v>
      </c>
      <c r="F1086" s="22" t="s">
        <v>72</v>
      </c>
      <c r="G1086" s="103">
        <v>47</v>
      </c>
      <c r="H1086" s="103">
        <v>47</v>
      </c>
      <c r="I1086" s="436" t="s">
        <v>76</v>
      </c>
      <c r="J1086" s="419" t="s">
        <v>166</v>
      </c>
      <c r="K1086" s="36"/>
      <c r="L1086" s="38"/>
      <c r="M1086" s="30"/>
      <c r="N1086" s="74"/>
      <c r="O1086" s="99"/>
      <c r="P1086" s="411"/>
      <c r="Q1086" s="412"/>
      <c r="R1086" s="107">
        <v>25.2</v>
      </c>
      <c r="S1086" s="108">
        <v>0.63</v>
      </c>
      <c r="T1086" s="107">
        <v>66</v>
      </c>
      <c r="U1086" s="103">
        <v>9.4</v>
      </c>
      <c r="V1086" s="103">
        <v>7</v>
      </c>
      <c r="W1086" s="103">
        <f t="shared" si="78"/>
        <v>65.8</v>
      </c>
    </row>
    <row r="1087" spans="1:23" s="21" customFormat="1" x14ac:dyDescent="0.25">
      <c r="A1087" s="297">
        <v>84</v>
      </c>
      <c r="B1087" s="325">
        <v>2020</v>
      </c>
      <c r="C1087" s="326" t="s">
        <v>218</v>
      </c>
      <c r="D1087" s="326">
        <v>1</v>
      </c>
      <c r="E1087" s="21" t="s">
        <v>254</v>
      </c>
      <c r="F1087" s="22" t="s">
        <v>72</v>
      </c>
      <c r="G1087" s="21">
        <v>43.4</v>
      </c>
      <c r="H1087" s="21">
        <v>43.4</v>
      </c>
      <c r="I1087" s="436" t="s">
        <v>76</v>
      </c>
      <c r="J1087" s="419" t="s">
        <v>166</v>
      </c>
      <c r="K1087" s="36"/>
      <c r="L1087" s="38"/>
      <c r="M1087" s="30"/>
      <c r="N1087" s="74"/>
      <c r="O1087" s="16"/>
      <c r="P1087" s="411"/>
      <c r="Q1087" s="412"/>
      <c r="R1087" s="151">
        <v>0.7</v>
      </c>
      <c r="S1087" s="152">
        <v>0.77</v>
      </c>
      <c r="T1087" s="151">
        <v>34</v>
      </c>
      <c r="U1087" s="21">
        <v>3.8</v>
      </c>
      <c r="V1087" s="21">
        <v>1</v>
      </c>
      <c r="W1087" s="21">
        <f t="shared" si="78"/>
        <v>3.8</v>
      </c>
    </row>
    <row r="1088" spans="1:23" s="21" customFormat="1" x14ac:dyDescent="0.25">
      <c r="A1088" s="153"/>
      <c r="B1088" s="228">
        <v>2020</v>
      </c>
      <c r="C1088" s="327" t="s">
        <v>28</v>
      </c>
      <c r="D1088" s="327">
        <v>2</v>
      </c>
      <c r="E1088" s="21" t="s">
        <v>254</v>
      </c>
      <c r="F1088" s="22" t="s">
        <v>72</v>
      </c>
      <c r="G1088" s="21">
        <v>43.4</v>
      </c>
      <c r="H1088" s="21">
        <v>43.4</v>
      </c>
      <c r="I1088" s="436" t="s">
        <v>76</v>
      </c>
      <c r="J1088" s="419" t="s">
        <v>166</v>
      </c>
      <c r="K1088" s="36">
        <v>3</v>
      </c>
      <c r="L1088" s="38">
        <v>3</v>
      </c>
      <c r="M1088" s="30">
        <f t="shared" si="77"/>
        <v>1.0986122886681098</v>
      </c>
      <c r="N1088" s="74">
        <v>0</v>
      </c>
      <c r="O1088" s="16">
        <v>0</v>
      </c>
      <c r="P1088" s="411"/>
      <c r="Q1088" s="412">
        <f t="shared" si="74"/>
        <v>0</v>
      </c>
      <c r="R1088" s="151">
        <v>2.2000000000000002</v>
      </c>
      <c r="S1088" s="152">
        <v>0.77</v>
      </c>
      <c r="T1088" s="151">
        <v>43</v>
      </c>
      <c r="U1088" s="21">
        <v>4.3</v>
      </c>
      <c r="V1088" s="21">
        <v>2</v>
      </c>
      <c r="W1088" s="21">
        <f t="shared" si="78"/>
        <v>8.6</v>
      </c>
    </row>
    <row r="1089" spans="1:23" s="21" customFormat="1" x14ac:dyDescent="0.25">
      <c r="B1089" s="21">
        <v>2020</v>
      </c>
      <c r="C1089" s="22" t="s">
        <v>32</v>
      </c>
      <c r="D1089" s="22">
        <v>3</v>
      </c>
      <c r="E1089" s="21" t="s">
        <v>254</v>
      </c>
      <c r="F1089" s="22" t="s">
        <v>72</v>
      </c>
      <c r="G1089" s="21">
        <v>43.4</v>
      </c>
      <c r="H1089" s="21">
        <v>43.4</v>
      </c>
      <c r="I1089" s="436" t="s">
        <v>76</v>
      </c>
      <c r="J1089" s="419" t="s">
        <v>166</v>
      </c>
      <c r="K1089" s="36">
        <v>348</v>
      </c>
      <c r="L1089" s="38">
        <v>345</v>
      </c>
      <c r="M1089" s="30">
        <f t="shared" si="77"/>
        <v>5.8435444170313602</v>
      </c>
      <c r="N1089" s="36">
        <v>2</v>
      </c>
      <c r="O1089" s="16">
        <v>2</v>
      </c>
      <c r="P1089" s="411">
        <f t="shared" si="75"/>
        <v>0.69314718055994529</v>
      </c>
      <c r="Q1089" s="412">
        <f t="shared" si="74"/>
        <v>5.7971014492753624E-3</v>
      </c>
      <c r="R1089" s="151">
        <v>8.6999999999999993</v>
      </c>
      <c r="S1089" s="152">
        <v>0.71</v>
      </c>
      <c r="T1089" s="151">
        <v>75</v>
      </c>
      <c r="U1089" s="21">
        <v>4.7</v>
      </c>
      <c r="V1089" s="21">
        <v>4</v>
      </c>
      <c r="W1089" s="21">
        <f t="shared" si="78"/>
        <v>18.8</v>
      </c>
    </row>
    <row r="1090" spans="1:23" s="20" customFormat="1" x14ac:dyDescent="0.25">
      <c r="A1090" s="297"/>
      <c r="B1090" s="20">
        <v>2020</v>
      </c>
      <c r="C1090" s="153" t="s">
        <v>35</v>
      </c>
      <c r="D1090" s="153">
        <v>4</v>
      </c>
      <c r="E1090" s="20" t="s">
        <v>254</v>
      </c>
      <c r="F1090" s="22" t="s">
        <v>72</v>
      </c>
      <c r="G1090" s="20">
        <v>43.4</v>
      </c>
      <c r="H1090" s="20">
        <v>43.4</v>
      </c>
      <c r="I1090" s="436" t="s">
        <v>76</v>
      </c>
      <c r="J1090" s="419" t="s">
        <v>166</v>
      </c>
      <c r="K1090" s="11">
        <v>3551</v>
      </c>
      <c r="L1090" s="41">
        <v>3203</v>
      </c>
      <c r="M1090" s="117">
        <f t="shared" si="77"/>
        <v>8.0718431496091583</v>
      </c>
      <c r="N1090" s="11">
        <v>25</v>
      </c>
      <c r="O1090" s="123">
        <v>23</v>
      </c>
      <c r="P1090" s="411">
        <f t="shared" si="75"/>
        <v>3.1354942159291497</v>
      </c>
      <c r="Q1090" s="412">
        <f t="shared" si="74"/>
        <v>7.1807680299719014E-3</v>
      </c>
      <c r="R1090" s="154">
        <v>17.3</v>
      </c>
      <c r="S1090" s="155">
        <v>0.59</v>
      </c>
      <c r="T1090" s="154">
        <v>107</v>
      </c>
      <c r="U1090" s="20">
        <v>6.5</v>
      </c>
      <c r="V1090" s="20">
        <v>6</v>
      </c>
      <c r="W1090" s="20">
        <f t="shared" si="78"/>
        <v>39</v>
      </c>
    </row>
    <row r="1091" spans="1:23" s="21" customFormat="1" x14ac:dyDescent="0.25">
      <c r="A1091" s="297"/>
      <c r="B1091" s="21">
        <v>2020</v>
      </c>
      <c r="C1091" s="22" t="s">
        <v>37</v>
      </c>
      <c r="D1091" s="22">
        <v>5</v>
      </c>
      <c r="E1091" s="21" t="s">
        <v>254</v>
      </c>
      <c r="F1091" s="22" t="s">
        <v>72</v>
      </c>
      <c r="G1091" s="21">
        <v>43.4</v>
      </c>
      <c r="H1091" s="21">
        <v>43.4</v>
      </c>
      <c r="I1091" s="436" t="s">
        <v>76</v>
      </c>
      <c r="J1091" s="419" t="s">
        <v>166</v>
      </c>
      <c r="K1091" s="36">
        <v>10858</v>
      </c>
      <c r="L1091" s="38">
        <v>7307</v>
      </c>
      <c r="M1091" s="117">
        <f t="shared" si="77"/>
        <v>8.8965880717912178</v>
      </c>
      <c r="N1091" s="74">
        <v>38</v>
      </c>
      <c r="O1091" s="16">
        <v>13</v>
      </c>
      <c r="P1091" s="411">
        <f t="shared" si="75"/>
        <v>2.5649493574615367</v>
      </c>
      <c r="Q1091" s="412">
        <f t="shared" si="74"/>
        <v>1.7791159162446968E-3</v>
      </c>
      <c r="R1091" s="151">
        <v>22.4</v>
      </c>
      <c r="S1091" s="152">
        <v>0.56000000000000005</v>
      </c>
      <c r="T1091" s="151">
        <v>106</v>
      </c>
      <c r="U1091" s="21">
        <v>7.8</v>
      </c>
      <c r="V1091" s="21">
        <v>8</v>
      </c>
      <c r="W1091" s="21">
        <f t="shared" si="78"/>
        <v>62.4</v>
      </c>
    </row>
    <row r="1092" spans="1:23" s="21" customFormat="1" x14ac:dyDescent="0.25">
      <c r="A1092" s="297"/>
      <c r="B1092" s="21">
        <v>2020</v>
      </c>
      <c r="C1092" s="22" t="s">
        <v>39</v>
      </c>
      <c r="D1092" s="22">
        <v>6</v>
      </c>
      <c r="E1092" s="21" t="s">
        <v>254</v>
      </c>
      <c r="F1092" s="22" t="s">
        <v>72</v>
      </c>
      <c r="G1092" s="21">
        <v>43.4</v>
      </c>
      <c r="H1092" s="21">
        <v>43.4</v>
      </c>
      <c r="I1092" s="436" t="s">
        <v>76</v>
      </c>
      <c r="J1092" s="419" t="s">
        <v>166</v>
      </c>
      <c r="K1092" s="36"/>
      <c r="L1092" s="38"/>
      <c r="M1092" s="30"/>
      <c r="N1092" s="74"/>
      <c r="O1092" s="16"/>
      <c r="P1092" s="411"/>
      <c r="Q1092" s="412"/>
      <c r="R1092" s="151">
        <v>27.5</v>
      </c>
      <c r="S1092" s="152">
        <v>0.49</v>
      </c>
      <c r="T1092" s="151">
        <v>57</v>
      </c>
      <c r="U1092" s="21">
        <v>9.3000000000000007</v>
      </c>
      <c r="V1092" s="21">
        <v>9</v>
      </c>
      <c r="W1092" s="21">
        <f t="shared" si="78"/>
        <v>83.7</v>
      </c>
    </row>
    <row r="1093" spans="1:23" s="133" customFormat="1" x14ac:dyDescent="0.25">
      <c r="A1093" s="323">
        <v>85</v>
      </c>
      <c r="B1093" s="325">
        <v>2020</v>
      </c>
      <c r="C1093" s="326" t="s">
        <v>218</v>
      </c>
      <c r="D1093" s="326">
        <v>1</v>
      </c>
      <c r="E1093" s="133" t="s">
        <v>255</v>
      </c>
      <c r="F1093" s="22" t="s">
        <v>72</v>
      </c>
      <c r="G1093" s="133">
        <v>47.6</v>
      </c>
      <c r="H1093" s="133">
        <v>47.6</v>
      </c>
      <c r="I1093" s="436" t="s">
        <v>76</v>
      </c>
      <c r="J1093" s="419" t="s">
        <v>166</v>
      </c>
      <c r="K1093" s="36"/>
      <c r="L1093" s="38"/>
      <c r="M1093" s="30"/>
      <c r="N1093" s="74"/>
      <c r="O1093" s="288"/>
      <c r="P1093" s="411"/>
      <c r="Q1093" s="412"/>
      <c r="R1093" s="140">
        <v>2.9</v>
      </c>
      <c r="S1093" s="139">
        <v>0.79</v>
      </c>
      <c r="T1093" s="140">
        <v>37</v>
      </c>
      <c r="U1093" s="133">
        <v>2</v>
      </c>
      <c r="V1093" s="133">
        <v>1</v>
      </c>
      <c r="W1093" s="133">
        <f t="shared" si="78"/>
        <v>2</v>
      </c>
    </row>
    <row r="1094" spans="1:23" s="133" customFormat="1" x14ac:dyDescent="0.25">
      <c r="A1094" s="323"/>
      <c r="B1094" s="228">
        <v>2020</v>
      </c>
      <c r="C1094" s="327" t="s">
        <v>28</v>
      </c>
      <c r="D1094" s="327">
        <v>2</v>
      </c>
      <c r="E1094" s="133" t="s">
        <v>255</v>
      </c>
      <c r="F1094" s="22" t="s">
        <v>72</v>
      </c>
      <c r="G1094" s="133">
        <v>47.6</v>
      </c>
      <c r="H1094" s="133">
        <v>47.6</v>
      </c>
      <c r="I1094" s="436" t="s">
        <v>76</v>
      </c>
      <c r="J1094" s="419" t="s">
        <v>166</v>
      </c>
      <c r="K1094" s="36"/>
      <c r="L1094" s="38"/>
      <c r="M1094" s="30"/>
      <c r="N1094" s="74"/>
      <c r="O1094" s="288"/>
      <c r="P1094" s="411"/>
      <c r="Q1094" s="412"/>
      <c r="R1094" s="140">
        <v>5.5</v>
      </c>
      <c r="S1094" s="139">
        <v>0.74</v>
      </c>
      <c r="T1094" s="140">
        <v>29</v>
      </c>
      <c r="U1094" s="133">
        <v>3.3</v>
      </c>
      <c r="V1094" s="133">
        <v>2</v>
      </c>
      <c r="W1094" s="133">
        <f t="shared" si="78"/>
        <v>6.6</v>
      </c>
    </row>
    <row r="1095" spans="1:23" s="133" customFormat="1" x14ac:dyDescent="0.25">
      <c r="B1095" s="133">
        <v>2020</v>
      </c>
      <c r="C1095" s="132" t="s">
        <v>32</v>
      </c>
      <c r="D1095" s="132">
        <v>3</v>
      </c>
      <c r="E1095" s="133" t="s">
        <v>255</v>
      </c>
      <c r="F1095" s="22" t="s">
        <v>72</v>
      </c>
      <c r="G1095" s="133">
        <v>47.6</v>
      </c>
      <c r="H1095" s="133">
        <v>47.6</v>
      </c>
      <c r="I1095" s="436" t="s">
        <v>76</v>
      </c>
      <c r="J1095" s="419" t="s">
        <v>166</v>
      </c>
      <c r="K1095" s="36">
        <v>492</v>
      </c>
      <c r="L1095" s="38">
        <v>492</v>
      </c>
      <c r="M1095" s="30">
        <f t="shared" si="77"/>
        <v>6.1984787164923079</v>
      </c>
      <c r="N1095" s="36">
        <v>16</v>
      </c>
      <c r="O1095" s="288">
        <v>16</v>
      </c>
      <c r="P1095" s="411">
        <f t="shared" si="75"/>
        <v>2.7725887222397811</v>
      </c>
      <c r="Q1095" s="412">
        <f t="shared" si="74"/>
        <v>3.2520325203252036E-2</v>
      </c>
      <c r="R1095" s="140">
        <v>10.6</v>
      </c>
      <c r="S1095" s="139">
        <v>0.66</v>
      </c>
      <c r="T1095" s="140">
        <v>30</v>
      </c>
      <c r="U1095" s="133">
        <v>4.4000000000000004</v>
      </c>
      <c r="V1095" s="133">
        <v>3</v>
      </c>
      <c r="W1095" s="133">
        <f t="shared" si="78"/>
        <v>13.200000000000001</v>
      </c>
    </row>
    <row r="1096" spans="1:23" s="137" customFormat="1" x14ac:dyDescent="0.25">
      <c r="A1096" s="323"/>
      <c r="B1096" s="137">
        <v>2020</v>
      </c>
      <c r="C1096" s="138" t="s">
        <v>35</v>
      </c>
      <c r="D1096" s="138">
        <v>4</v>
      </c>
      <c r="E1096" s="137" t="s">
        <v>255</v>
      </c>
      <c r="F1096" s="22" t="s">
        <v>72</v>
      </c>
      <c r="G1096" s="137">
        <v>47.6</v>
      </c>
      <c r="H1096" s="137">
        <v>47.6</v>
      </c>
      <c r="I1096" s="436" t="s">
        <v>76</v>
      </c>
      <c r="J1096" s="419" t="s">
        <v>166</v>
      </c>
      <c r="K1096" s="11">
        <v>2863</v>
      </c>
      <c r="L1096" s="41">
        <v>2371</v>
      </c>
      <c r="M1096" s="117">
        <f t="shared" si="77"/>
        <v>7.7710670860654059</v>
      </c>
      <c r="N1096" s="36">
        <v>323</v>
      </c>
      <c r="O1096" s="290">
        <v>307</v>
      </c>
      <c r="P1096" s="411">
        <f t="shared" si="75"/>
        <v>5.7268477475871968</v>
      </c>
      <c r="Q1096" s="412">
        <f t="shared" si="74"/>
        <v>0.12948123154787008</v>
      </c>
      <c r="R1096" s="291">
        <v>16.399999999999999</v>
      </c>
      <c r="S1096" s="292">
        <v>0.59</v>
      </c>
      <c r="T1096" s="291">
        <v>42</v>
      </c>
      <c r="U1096" s="137">
        <v>5.9</v>
      </c>
      <c r="V1096" s="137">
        <v>5</v>
      </c>
      <c r="W1096" s="137">
        <f t="shared" si="78"/>
        <v>29.5</v>
      </c>
    </row>
    <row r="1097" spans="1:23" s="133" customFormat="1" x14ac:dyDescent="0.25">
      <c r="A1097" s="323"/>
      <c r="B1097" s="133">
        <v>2020</v>
      </c>
      <c r="C1097" s="132" t="s">
        <v>37</v>
      </c>
      <c r="D1097" s="132">
        <v>5</v>
      </c>
      <c r="E1097" s="133" t="s">
        <v>255</v>
      </c>
      <c r="F1097" s="22" t="s">
        <v>72</v>
      </c>
      <c r="G1097" s="133">
        <v>47.6</v>
      </c>
      <c r="H1097" s="133">
        <v>47.6</v>
      </c>
      <c r="I1097" s="436" t="s">
        <v>76</v>
      </c>
      <c r="J1097" s="419" t="s">
        <v>166</v>
      </c>
      <c r="K1097" s="36">
        <v>3867</v>
      </c>
      <c r="L1097" s="38">
        <v>1004</v>
      </c>
      <c r="M1097" s="117">
        <f t="shared" si="77"/>
        <v>6.9117473002516743</v>
      </c>
      <c r="N1097" s="74">
        <v>524</v>
      </c>
      <c r="O1097" s="288">
        <v>201</v>
      </c>
      <c r="P1097" s="411">
        <f t="shared" si="75"/>
        <v>5.3033049080590757</v>
      </c>
      <c r="Q1097" s="412">
        <f t="shared" si="74"/>
        <v>0.20019920318725098</v>
      </c>
      <c r="R1097" s="140">
        <v>21.9</v>
      </c>
      <c r="S1097" s="139">
        <v>0.61</v>
      </c>
      <c r="T1097" s="140">
        <v>62</v>
      </c>
      <c r="U1097" s="133">
        <v>7.5</v>
      </c>
      <c r="V1097" s="133">
        <v>6</v>
      </c>
      <c r="W1097" s="133">
        <f t="shared" si="78"/>
        <v>45</v>
      </c>
    </row>
    <row r="1098" spans="1:23" s="133" customFormat="1" x14ac:dyDescent="0.25">
      <c r="A1098" s="323"/>
      <c r="B1098" s="133">
        <v>2020</v>
      </c>
      <c r="C1098" s="132" t="s">
        <v>39</v>
      </c>
      <c r="D1098" s="132">
        <v>6</v>
      </c>
      <c r="E1098" s="133" t="s">
        <v>255</v>
      </c>
      <c r="F1098" s="22" t="s">
        <v>72</v>
      </c>
      <c r="G1098" s="133">
        <v>47.6</v>
      </c>
      <c r="H1098" s="133">
        <v>47.6</v>
      </c>
      <c r="I1098" s="436" t="s">
        <v>76</v>
      </c>
      <c r="J1098" s="419" t="s">
        <v>166</v>
      </c>
      <c r="K1098" s="36"/>
      <c r="L1098" s="38"/>
      <c r="M1098" s="30"/>
      <c r="N1098" s="74"/>
      <c r="O1098" s="288"/>
      <c r="P1098" s="411"/>
      <c r="Q1098" s="412"/>
      <c r="R1098" s="140">
        <v>24.6</v>
      </c>
      <c r="S1098" s="139">
        <v>0.61</v>
      </c>
      <c r="T1098" s="140">
        <v>63</v>
      </c>
      <c r="U1098" s="133">
        <v>8.3000000000000007</v>
      </c>
      <c r="V1098" s="133">
        <v>7</v>
      </c>
      <c r="W1098" s="133">
        <f t="shared" si="78"/>
        <v>58.100000000000009</v>
      </c>
    </row>
    <row r="1099" spans="1:23" s="40" customFormat="1" x14ac:dyDescent="0.25">
      <c r="A1099" s="10">
        <v>86</v>
      </c>
      <c r="B1099" s="325">
        <v>2020</v>
      </c>
      <c r="C1099" s="326" t="s">
        <v>218</v>
      </c>
      <c r="D1099" s="326">
        <v>1</v>
      </c>
      <c r="E1099" s="40" t="s">
        <v>256</v>
      </c>
      <c r="F1099" s="22" t="s">
        <v>72</v>
      </c>
      <c r="G1099" s="40">
        <v>41.3</v>
      </c>
      <c r="H1099" s="40">
        <v>41.3</v>
      </c>
      <c r="I1099" s="184" t="s">
        <v>73</v>
      </c>
      <c r="J1099" s="180" t="s">
        <v>120</v>
      </c>
      <c r="K1099" s="36"/>
      <c r="L1099" s="38"/>
      <c r="M1099" s="30"/>
      <c r="N1099" s="74"/>
      <c r="O1099" s="50"/>
      <c r="P1099" s="411"/>
      <c r="Q1099" s="412"/>
      <c r="R1099" s="193">
        <v>6.9</v>
      </c>
      <c r="S1099" s="192">
        <v>0.73</v>
      </c>
      <c r="T1099" s="193">
        <v>57.8</v>
      </c>
      <c r="U1099" s="40">
        <v>3.8</v>
      </c>
      <c r="V1099" s="40">
        <v>2</v>
      </c>
      <c r="W1099" s="40">
        <f t="shared" si="78"/>
        <v>7.6</v>
      </c>
    </row>
    <row r="1100" spans="1:23" s="40" customFormat="1" x14ac:dyDescent="0.25">
      <c r="A1100" s="332"/>
      <c r="B1100" s="228">
        <v>2020</v>
      </c>
      <c r="C1100" s="327" t="s">
        <v>28</v>
      </c>
      <c r="D1100" s="327">
        <v>2</v>
      </c>
      <c r="E1100" s="40" t="s">
        <v>256</v>
      </c>
      <c r="F1100" s="22" t="s">
        <v>72</v>
      </c>
      <c r="G1100" s="40">
        <v>41.3</v>
      </c>
      <c r="H1100" s="40">
        <v>41.3</v>
      </c>
      <c r="I1100" s="184" t="s">
        <v>73</v>
      </c>
      <c r="J1100" s="180" t="s">
        <v>120</v>
      </c>
      <c r="K1100" s="36"/>
      <c r="L1100" s="38"/>
      <c r="M1100" s="30"/>
      <c r="N1100" s="74"/>
      <c r="O1100" s="50"/>
      <c r="P1100" s="411"/>
      <c r="Q1100" s="412"/>
      <c r="R1100" s="193">
        <v>9.4</v>
      </c>
      <c r="S1100" s="192">
        <v>0.68</v>
      </c>
      <c r="T1100" s="193">
        <v>57.2</v>
      </c>
      <c r="U1100" s="40">
        <v>4.5</v>
      </c>
      <c r="V1100" s="40">
        <v>2</v>
      </c>
      <c r="W1100" s="40">
        <f t="shared" si="78"/>
        <v>9</v>
      </c>
    </row>
    <row r="1101" spans="1:23" s="40" customFormat="1" x14ac:dyDescent="0.25">
      <c r="B1101" s="40">
        <v>2020</v>
      </c>
      <c r="C1101" s="48" t="s">
        <v>32</v>
      </c>
      <c r="D1101" s="48">
        <v>3</v>
      </c>
      <c r="E1101" s="40" t="s">
        <v>256</v>
      </c>
      <c r="F1101" s="22" t="s">
        <v>72</v>
      </c>
      <c r="G1101" s="40">
        <v>41.3</v>
      </c>
      <c r="H1101" s="40">
        <v>41.3</v>
      </c>
      <c r="I1101" s="184" t="s">
        <v>73</v>
      </c>
      <c r="J1101" s="180" t="s">
        <v>120</v>
      </c>
      <c r="K1101" s="36">
        <v>173</v>
      </c>
      <c r="L1101" s="38">
        <v>173</v>
      </c>
      <c r="M1101" s="30">
        <f t="shared" si="77"/>
        <v>5.1532915944977793</v>
      </c>
      <c r="N1101" s="36">
        <v>2</v>
      </c>
      <c r="O1101" s="50">
        <v>2</v>
      </c>
      <c r="P1101" s="411">
        <f t="shared" si="75"/>
        <v>0.69314718055994529</v>
      </c>
      <c r="Q1101" s="412">
        <f t="shared" si="74"/>
        <v>1.1560693641618497E-2</v>
      </c>
      <c r="R1101" s="193">
        <v>15.2</v>
      </c>
      <c r="S1101" s="192">
        <v>0.62</v>
      </c>
      <c r="T1101" s="193">
        <v>64.8</v>
      </c>
      <c r="U1101" s="40">
        <v>5.3</v>
      </c>
      <c r="V1101" s="40">
        <v>4</v>
      </c>
      <c r="W1101" s="40">
        <f t="shared" si="78"/>
        <v>21.2</v>
      </c>
    </row>
    <row r="1102" spans="1:23" s="19" customFormat="1" x14ac:dyDescent="0.25">
      <c r="A1102" s="10"/>
      <c r="B1102" s="19">
        <v>2020</v>
      </c>
      <c r="C1102" s="10" t="s">
        <v>35</v>
      </c>
      <c r="D1102" s="10">
        <v>4</v>
      </c>
      <c r="E1102" s="19" t="s">
        <v>256</v>
      </c>
      <c r="F1102" s="22" t="s">
        <v>72</v>
      </c>
      <c r="G1102" s="19">
        <v>41.3</v>
      </c>
      <c r="H1102" s="19">
        <v>41.3</v>
      </c>
      <c r="I1102" s="184" t="s">
        <v>73</v>
      </c>
      <c r="J1102" s="180" t="s">
        <v>120</v>
      </c>
      <c r="K1102" s="11">
        <v>2046</v>
      </c>
      <c r="L1102" s="41">
        <v>1873</v>
      </c>
      <c r="M1102" s="117">
        <f t="shared" si="77"/>
        <v>7.5352967024440884</v>
      </c>
      <c r="N1102" s="11">
        <v>9</v>
      </c>
      <c r="O1102" s="313">
        <v>7</v>
      </c>
      <c r="P1102" s="411">
        <f t="shared" si="75"/>
        <v>1.9459101490553132</v>
      </c>
      <c r="Q1102" s="412">
        <f t="shared" si="74"/>
        <v>3.7373198077949813E-3</v>
      </c>
      <c r="R1102" s="195">
        <v>22</v>
      </c>
      <c r="S1102" s="194">
        <v>0.6</v>
      </c>
      <c r="T1102" s="195">
        <v>59.8</v>
      </c>
      <c r="U1102" s="19">
        <v>7.2</v>
      </c>
      <c r="V1102" s="19">
        <v>6</v>
      </c>
      <c r="W1102" s="19">
        <f t="shared" si="78"/>
        <v>43.2</v>
      </c>
    </row>
    <row r="1103" spans="1:23" s="40" customFormat="1" x14ac:dyDescent="0.25">
      <c r="A1103" s="10"/>
      <c r="B1103" s="40">
        <v>2020</v>
      </c>
      <c r="C1103" s="48" t="s">
        <v>37</v>
      </c>
      <c r="D1103" s="48">
        <v>5</v>
      </c>
      <c r="E1103" s="40" t="s">
        <v>256</v>
      </c>
      <c r="F1103" s="22" t="s">
        <v>72</v>
      </c>
      <c r="G1103" s="40">
        <v>41.3</v>
      </c>
      <c r="H1103" s="40">
        <v>41.3</v>
      </c>
      <c r="I1103" s="184" t="s">
        <v>73</v>
      </c>
      <c r="J1103" s="180" t="s">
        <v>120</v>
      </c>
      <c r="K1103" s="36">
        <v>3554</v>
      </c>
      <c r="L1103" s="38">
        <v>1508</v>
      </c>
      <c r="M1103" s="117">
        <f t="shared" si="77"/>
        <v>7.3185395485679017</v>
      </c>
      <c r="N1103" s="74">
        <v>14</v>
      </c>
      <c r="O1103" s="50">
        <v>5</v>
      </c>
      <c r="P1103" s="411">
        <f t="shared" si="75"/>
        <v>1.6094379124341003</v>
      </c>
      <c r="Q1103" s="412">
        <f t="shared" si="74"/>
        <v>3.3156498673740055E-3</v>
      </c>
      <c r="R1103" s="193">
        <v>27.5</v>
      </c>
      <c r="S1103" s="192">
        <v>0.53</v>
      </c>
      <c r="T1103" s="193">
        <v>40.9</v>
      </c>
      <c r="U1103" s="40">
        <v>9.8000000000000007</v>
      </c>
      <c r="V1103" s="40">
        <v>8</v>
      </c>
      <c r="W1103" s="40">
        <f t="shared" si="78"/>
        <v>78.400000000000006</v>
      </c>
    </row>
    <row r="1104" spans="1:23" s="40" customFormat="1" x14ac:dyDescent="0.25">
      <c r="A1104" s="10"/>
      <c r="B1104" s="40">
        <v>2020</v>
      </c>
      <c r="C1104" s="48" t="s">
        <v>39</v>
      </c>
      <c r="D1104" s="48">
        <v>6</v>
      </c>
      <c r="E1104" s="40" t="s">
        <v>256</v>
      </c>
      <c r="F1104" s="22" t="s">
        <v>72</v>
      </c>
      <c r="G1104" s="40">
        <v>41.3</v>
      </c>
      <c r="H1104" s="40">
        <v>41.3</v>
      </c>
      <c r="I1104" s="184" t="s">
        <v>73</v>
      </c>
      <c r="J1104" s="180" t="s">
        <v>120</v>
      </c>
      <c r="K1104" s="36"/>
      <c r="L1104" s="38"/>
      <c r="M1104" s="30"/>
      <c r="N1104" s="74"/>
      <c r="O1104" s="50"/>
      <c r="P1104" s="411"/>
      <c r="Q1104" s="412"/>
      <c r="R1104" s="193">
        <v>33.4</v>
      </c>
      <c r="S1104" s="192">
        <v>0.4</v>
      </c>
      <c r="T1104" s="193">
        <v>10.8</v>
      </c>
      <c r="U1104" s="40">
        <v>12.1</v>
      </c>
      <c r="V1104" s="40">
        <v>9</v>
      </c>
      <c r="W1104" s="40">
        <f t="shared" si="78"/>
        <v>108.89999999999999</v>
      </c>
    </row>
    <row r="1105" spans="1:23" s="243" customFormat="1" x14ac:dyDescent="0.35">
      <c r="A1105" s="314">
        <v>87</v>
      </c>
      <c r="B1105" s="325">
        <v>2020</v>
      </c>
      <c r="C1105" s="326" t="s">
        <v>218</v>
      </c>
      <c r="D1105" s="326">
        <v>1</v>
      </c>
      <c r="E1105" s="243" t="s">
        <v>257</v>
      </c>
      <c r="F1105" s="22" t="s">
        <v>72</v>
      </c>
      <c r="G1105" s="243">
        <v>40.5</v>
      </c>
      <c r="H1105" s="243">
        <v>40.5</v>
      </c>
      <c r="I1105" s="436" t="s">
        <v>76</v>
      </c>
      <c r="J1105" s="432" t="s">
        <v>295</v>
      </c>
      <c r="K1105" s="36"/>
      <c r="L1105" s="38"/>
      <c r="M1105" s="30"/>
      <c r="N1105" s="74"/>
      <c r="O1105" s="247"/>
      <c r="P1105" s="411"/>
      <c r="Q1105" s="412"/>
      <c r="R1105" s="248">
        <v>6.6</v>
      </c>
      <c r="S1105" s="249">
        <v>0.75</v>
      </c>
      <c r="T1105" s="378">
        <v>21</v>
      </c>
      <c r="U1105" s="243">
        <v>2.9</v>
      </c>
      <c r="V1105" s="243">
        <v>2</v>
      </c>
      <c r="W1105" s="243">
        <f t="shared" si="78"/>
        <v>5.8</v>
      </c>
    </row>
    <row r="1106" spans="1:23" s="243" customFormat="1" x14ac:dyDescent="0.35">
      <c r="A1106" s="317"/>
      <c r="B1106" s="228">
        <v>2020</v>
      </c>
      <c r="C1106" s="327" t="s">
        <v>28</v>
      </c>
      <c r="D1106" s="327">
        <v>2</v>
      </c>
      <c r="E1106" s="243" t="s">
        <v>257</v>
      </c>
      <c r="F1106" s="22" t="s">
        <v>72</v>
      </c>
      <c r="G1106" s="243">
        <v>40.5</v>
      </c>
      <c r="H1106" s="243">
        <v>40.5</v>
      </c>
      <c r="I1106" s="436" t="s">
        <v>76</v>
      </c>
      <c r="J1106" s="432" t="s">
        <v>295</v>
      </c>
      <c r="K1106" s="36"/>
      <c r="L1106" s="38"/>
      <c r="M1106" s="30"/>
      <c r="N1106" s="74"/>
      <c r="O1106" s="247"/>
      <c r="P1106" s="411"/>
      <c r="Q1106" s="412"/>
      <c r="R1106" s="248">
        <v>6.3</v>
      </c>
      <c r="S1106" s="249">
        <v>0.75</v>
      </c>
      <c r="T1106" s="378">
        <v>20</v>
      </c>
      <c r="U1106" s="243">
        <v>3.2</v>
      </c>
      <c r="V1106" s="243">
        <v>3</v>
      </c>
      <c r="W1106" s="243">
        <f t="shared" si="78"/>
        <v>9.6000000000000014</v>
      </c>
    </row>
    <row r="1107" spans="1:23" s="243" customFormat="1" x14ac:dyDescent="0.35">
      <c r="B1107" s="243">
        <v>2020</v>
      </c>
      <c r="C1107" s="244" t="s">
        <v>32</v>
      </c>
      <c r="D1107" s="244">
        <v>3</v>
      </c>
      <c r="E1107" s="243" t="s">
        <v>257</v>
      </c>
      <c r="F1107" s="22" t="s">
        <v>72</v>
      </c>
      <c r="G1107" s="243">
        <v>40.5</v>
      </c>
      <c r="H1107" s="243">
        <v>40.5</v>
      </c>
      <c r="I1107" s="436" t="s">
        <v>76</v>
      </c>
      <c r="J1107" s="432" t="s">
        <v>295</v>
      </c>
      <c r="K1107" s="36">
        <v>298</v>
      </c>
      <c r="L1107" s="38">
        <v>298</v>
      </c>
      <c r="M1107" s="30">
        <f t="shared" si="77"/>
        <v>5.6970934865054046</v>
      </c>
      <c r="N1107" s="36">
        <v>5</v>
      </c>
      <c r="O1107" s="247">
        <v>5</v>
      </c>
      <c r="P1107" s="411">
        <f t="shared" si="75"/>
        <v>1.6094379124341003</v>
      </c>
      <c r="Q1107" s="412">
        <f t="shared" si="74"/>
        <v>1.6778523489932886E-2</v>
      </c>
      <c r="R1107" s="248">
        <v>9.8000000000000007</v>
      </c>
      <c r="S1107" s="249">
        <v>0.78</v>
      </c>
      <c r="T1107" s="378">
        <v>21</v>
      </c>
      <c r="U1107" s="243">
        <v>4</v>
      </c>
      <c r="V1107" s="243">
        <v>4</v>
      </c>
      <c r="W1107" s="243">
        <f t="shared" si="78"/>
        <v>16</v>
      </c>
    </row>
    <row r="1108" spans="1:23" s="242" customFormat="1" x14ac:dyDescent="0.35">
      <c r="A1108" s="314"/>
      <c r="B1108" s="242">
        <v>2020</v>
      </c>
      <c r="C1108" s="317" t="s">
        <v>35</v>
      </c>
      <c r="D1108" s="317">
        <v>4</v>
      </c>
      <c r="E1108" s="242" t="s">
        <v>257</v>
      </c>
      <c r="F1108" s="22" t="s">
        <v>72</v>
      </c>
      <c r="G1108" s="242">
        <v>40.5</v>
      </c>
      <c r="H1108" s="242">
        <v>40.5</v>
      </c>
      <c r="I1108" s="436" t="s">
        <v>76</v>
      </c>
      <c r="J1108" s="432" t="s">
        <v>295</v>
      </c>
      <c r="K1108" s="11">
        <v>1804</v>
      </c>
      <c r="L1108" s="41">
        <v>1506</v>
      </c>
      <c r="M1108" s="117">
        <f t="shared" si="77"/>
        <v>7.3172124083598389</v>
      </c>
      <c r="N1108" s="11">
        <v>24</v>
      </c>
      <c r="O1108" s="318">
        <v>19</v>
      </c>
      <c r="P1108" s="411">
        <f t="shared" si="75"/>
        <v>2.9444389791664403</v>
      </c>
      <c r="Q1108" s="412">
        <f t="shared" si="74"/>
        <v>1.2616201859229747E-2</v>
      </c>
      <c r="R1108" s="319">
        <v>16.399999999999999</v>
      </c>
      <c r="S1108" s="320">
        <v>0.7</v>
      </c>
      <c r="T1108" s="379">
        <v>18</v>
      </c>
      <c r="U1108" s="242">
        <v>6.5</v>
      </c>
      <c r="V1108" s="242">
        <v>6</v>
      </c>
      <c r="W1108" s="242">
        <f t="shared" si="78"/>
        <v>39</v>
      </c>
    </row>
    <row r="1109" spans="1:23" s="243" customFormat="1" x14ac:dyDescent="0.35">
      <c r="A1109" s="314"/>
      <c r="B1109" s="243">
        <v>2020</v>
      </c>
      <c r="C1109" s="244" t="s">
        <v>37</v>
      </c>
      <c r="D1109" s="244">
        <v>5</v>
      </c>
      <c r="E1109" s="243" t="s">
        <v>257</v>
      </c>
      <c r="F1109" s="22" t="s">
        <v>72</v>
      </c>
      <c r="G1109" s="243">
        <v>40.5</v>
      </c>
      <c r="H1109" s="243">
        <v>40.5</v>
      </c>
      <c r="I1109" s="436" t="s">
        <v>76</v>
      </c>
      <c r="J1109" s="432" t="s">
        <v>295</v>
      </c>
      <c r="K1109" s="36">
        <v>5246</v>
      </c>
      <c r="L1109" s="38">
        <v>3442</v>
      </c>
      <c r="M1109" s="117">
        <f t="shared" si="77"/>
        <v>8.1438079767714839</v>
      </c>
      <c r="N1109" s="74">
        <v>61</v>
      </c>
      <c r="O1109" s="247">
        <v>37</v>
      </c>
      <c r="P1109" s="411">
        <f t="shared" si="75"/>
        <v>3.6109179126442243</v>
      </c>
      <c r="Q1109" s="412">
        <f t="shared" si="74"/>
        <v>1.074956420685648E-2</v>
      </c>
      <c r="R1109" s="248">
        <v>22.1</v>
      </c>
      <c r="S1109" s="249">
        <v>0.65</v>
      </c>
      <c r="T1109" s="378">
        <v>18</v>
      </c>
      <c r="U1109" s="243">
        <v>8.3000000000000007</v>
      </c>
      <c r="V1109" s="243">
        <v>8</v>
      </c>
      <c r="W1109" s="243">
        <f t="shared" si="78"/>
        <v>66.400000000000006</v>
      </c>
    </row>
    <row r="1110" spans="1:23" s="243" customFormat="1" x14ac:dyDescent="0.35">
      <c r="A1110" s="314"/>
      <c r="B1110" s="243">
        <v>2020</v>
      </c>
      <c r="C1110" s="244" t="s">
        <v>39</v>
      </c>
      <c r="D1110" s="244">
        <v>6</v>
      </c>
      <c r="E1110" s="243" t="s">
        <v>257</v>
      </c>
      <c r="F1110" s="22" t="s">
        <v>72</v>
      </c>
      <c r="G1110" s="243">
        <v>40.5</v>
      </c>
      <c r="H1110" s="243">
        <v>40.5</v>
      </c>
      <c r="I1110" s="436" t="s">
        <v>76</v>
      </c>
      <c r="J1110" s="432" t="s">
        <v>295</v>
      </c>
      <c r="K1110" s="36"/>
      <c r="L1110" s="38"/>
      <c r="M1110" s="30"/>
      <c r="N1110" s="74"/>
      <c r="O1110" s="247"/>
      <c r="P1110" s="411"/>
      <c r="Q1110" s="412"/>
      <c r="R1110" s="248">
        <v>27.3</v>
      </c>
      <c r="S1110" s="249">
        <v>0.6</v>
      </c>
      <c r="T1110" s="378">
        <v>8</v>
      </c>
      <c r="U1110" s="243">
        <v>9.8000000000000007</v>
      </c>
      <c r="V1110" s="243">
        <v>10</v>
      </c>
      <c r="W1110" s="243">
        <f t="shared" si="78"/>
        <v>98</v>
      </c>
    </row>
    <row r="1111" spans="1:23" s="36" customFormat="1" x14ac:dyDescent="0.25">
      <c r="A1111" s="333">
        <v>88</v>
      </c>
      <c r="B1111" s="325">
        <v>2020</v>
      </c>
      <c r="C1111" s="326" t="s">
        <v>218</v>
      </c>
      <c r="D1111" s="326">
        <v>1</v>
      </c>
      <c r="E1111" s="36" t="s">
        <v>258</v>
      </c>
      <c r="F1111" s="22" t="s">
        <v>72</v>
      </c>
      <c r="G1111" s="36">
        <v>43.9</v>
      </c>
      <c r="H1111" s="36">
        <v>43.9</v>
      </c>
      <c r="I1111" s="436" t="s">
        <v>76</v>
      </c>
      <c r="J1111" s="419" t="s">
        <v>166</v>
      </c>
      <c r="L1111" s="38"/>
      <c r="M1111" s="30"/>
      <c r="N1111" s="74"/>
      <c r="O1111" s="74"/>
      <c r="P1111" s="411"/>
      <c r="Q1111" s="412"/>
      <c r="R1111" s="82">
        <v>3.7</v>
      </c>
      <c r="S1111" s="174">
        <v>0.79</v>
      </c>
      <c r="T1111" s="82">
        <v>68</v>
      </c>
      <c r="U1111" s="36">
        <v>1.8</v>
      </c>
      <c r="V1111" s="36">
        <v>1</v>
      </c>
      <c r="W1111" s="36">
        <f t="shared" si="78"/>
        <v>1.8</v>
      </c>
    </row>
    <row r="1112" spans="1:23" s="36" customFormat="1" x14ac:dyDescent="0.25">
      <c r="A1112" s="333"/>
      <c r="B1112" s="228">
        <v>2020</v>
      </c>
      <c r="C1112" s="327" t="s">
        <v>28</v>
      </c>
      <c r="D1112" s="327">
        <v>2</v>
      </c>
      <c r="E1112" s="36" t="s">
        <v>258</v>
      </c>
      <c r="F1112" s="22" t="s">
        <v>72</v>
      </c>
      <c r="G1112" s="36">
        <v>43.9</v>
      </c>
      <c r="H1112" s="36">
        <v>43.9</v>
      </c>
      <c r="I1112" s="436" t="s">
        <v>76</v>
      </c>
      <c r="J1112" s="419" t="s">
        <v>166</v>
      </c>
      <c r="L1112" s="38"/>
      <c r="M1112" s="30"/>
      <c r="N1112" s="74"/>
      <c r="O1112" s="74"/>
      <c r="P1112" s="411"/>
      <c r="Q1112" s="412"/>
      <c r="R1112" s="82">
        <v>6</v>
      </c>
      <c r="S1112" s="174">
        <v>0.74</v>
      </c>
      <c r="T1112" s="82">
        <v>64</v>
      </c>
      <c r="U1112" s="36">
        <v>3</v>
      </c>
      <c r="V1112" s="36">
        <v>2</v>
      </c>
      <c r="W1112" s="36">
        <f t="shared" si="78"/>
        <v>6</v>
      </c>
    </row>
    <row r="1113" spans="1:23" s="36" customFormat="1" x14ac:dyDescent="0.25">
      <c r="B1113" s="36">
        <v>2020</v>
      </c>
      <c r="C1113" s="39" t="s">
        <v>32</v>
      </c>
      <c r="D1113" s="39">
        <v>3</v>
      </c>
      <c r="E1113" s="36" t="s">
        <v>258</v>
      </c>
      <c r="F1113" s="22" t="s">
        <v>72</v>
      </c>
      <c r="G1113" s="36">
        <v>43.9</v>
      </c>
      <c r="H1113" s="36">
        <v>43.9</v>
      </c>
      <c r="I1113" s="436" t="s">
        <v>76</v>
      </c>
      <c r="J1113" s="419" t="s">
        <v>166</v>
      </c>
      <c r="K1113" s="36">
        <v>413</v>
      </c>
      <c r="L1113" s="38">
        <v>413</v>
      </c>
      <c r="M1113" s="30">
        <f t="shared" si="77"/>
        <v>6.0234475929610332</v>
      </c>
      <c r="N1113" s="36">
        <v>12</v>
      </c>
      <c r="O1113" s="74">
        <v>12</v>
      </c>
      <c r="P1113" s="411">
        <f t="shared" si="75"/>
        <v>2.4849066497880004</v>
      </c>
      <c r="Q1113" s="412">
        <f t="shared" si="74"/>
        <v>2.9055690072639227E-2</v>
      </c>
      <c r="R1113" s="82">
        <v>10.9</v>
      </c>
      <c r="S1113" s="174">
        <v>0.68</v>
      </c>
      <c r="T1113" s="82">
        <v>70</v>
      </c>
      <c r="U1113" s="36">
        <v>4.0999999999999996</v>
      </c>
      <c r="V1113" s="36">
        <v>4</v>
      </c>
      <c r="W1113" s="36">
        <f t="shared" si="78"/>
        <v>16.399999999999999</v>
      </c>
    </row>
    <row r="1114" spans="1:23" s="11" customFormat="1" x14ac:dyDescent="0.25">
      <c r="A1114" s="333"/>
      <c r="B1114" s="11">
        <v>2020</v>
      </c>
      <c r="C1114" s="3" t="s">
        <v>35</v>
      </c>
      <c r="D1114" s="3">
        <v>4</v>
      </c>
      <c r="E1114" s="11" t="s">
        <v>258</v>
      </c>
      <c r="F1114" s="22" t="s">
        <v>72</v>
      </c>
      <c r="G1114" s="11">
        <v>43.9</v>
      </c>
      <c r="H1114" s="11">
        <v>43.9</v>
      </c>
      <c r="I1114" s="436" t="s">
        <v>76</v>
      </c>
      <c r="J1114" s="419" t="s">
        <v>166</v>
      </c>
      <c r="K1114" s="11">
        <v>1757</v>
      </c>
      <c r="L1114" s="41">
        <v>1344</v>
      </c>
      <c r="M1114" s="117">
        <f t="shared" si="77"/>
        <v>7.203405521083095</v>
      </c>
      <c r="N1114" s="11">
        <v>68</v>
      </c>
      <c r="O1114" s="334">
        <v>56</v>
      </c>
      <c r="P1114" s="411">
        <f t="shared" si="75"/>
        <v>4.0253516907351496</v>
      </c>
      <c r="Q1114" s="412">
        <f t="shared" si="74"/>
        <v>4.1666666666666664E-2</v>
      </c>
      <c r="R1114" s="164">
        <v>15.6</v>
      </c>
      <c r="S1114" s="335">
        <v>0.67</v>
      </c>
      <c r="T1114" s="164">
        <v>77</v>
      </c>
      <c r="U1114" s="11">
        <v>5.0999999999999996</v>
      </c>
      <c r="V1114" s="11">
        <v>5</v>
      </c>
      <c r="W1114" s="11">
        <f t="shared" si="78"/>
        <v>25.5</v>
      </c>
    </row>
    <row r="1115" spans="1:23" s="36" customFormat="1" x14ac:dyDescent="0.25">
      <c r="A1115" s="333"/>
      <c r="B1115" s="36">
        <v>2020</v>
      </c>
      <c r="C1115" s="39" t="s">
        <v>37</v>
      </c>
      <c r="D1115" s="39">
        <v>5</v>
      </c>
      <c r="E1115" s="36" t="s">
        <v>258</v>
      </c>
      <c r="F1115" s="22" t="s">
        <v>72</v>
      </c>
      <c r="G1115" s="36">
        <v>43.9</v>
      </c>
      <c r="H1115" s="36">
        <v>43.9</v>
      </c>
      <c r="I1115" s="436" t="s">
        <v>76</v>
      </c>
      <c r="J1115" s="419" t="s">
        <v>166</v>
      </c>
      <c r="K1115" s="36">
        <v>2493</v>
      </c>
      <c r="L1115" s="38">
        <v>736</v>
      </c>
      <c r="M1115" s="117">
        <f t="shared" si="77"/>
        <v>6.6012301187288767</v>
      </c>
      <c r="N1115" s="74">
        <v>152</v>
      </c>
      <c r="O1115" s="74">
        <v>84</v>
      </c>
      <c r="P1115" s="411">
        <f t="shared" si="75"/>
        <v>4.4308167988433134</v>
      </c>
      <c r="Q1115" s="412">
        <f t="shared" si="74"/>
        <v>0.11413043478260869</v>
      </c>
      <c r="R1115" s="82">
        <v>21.4</v>
      </c>
      <c r="S1115" s="174">
        <v>0.68</v>
      </c>
      <c r="T1115" s="82">
        <v>72</v>
      </c>
      <c r="U1115" s="36">
        <v>6.2</v>
      </c>
      <c r="V1115" s="36">
        <v>7</v>
      </c>
      <c r="W1115" s="36">
        <f t="shared" si="78"/>
        <v>43.4</v>
      </c>
    </row>
    <row r="1116" spans="1:23" s="36" customFormat="1" x14ac:dyDescent="0.25">
      <c r="A1116" s="333"/>
      <c r="B1116" s="36">
        <v>2020</v>
      </c>
      <c r="C1116" s="39" t="s">
        <v>39</v>
      </c>
      <c r="D1116" s="39">
        <v>6</v>
      </c>
      <c r="E1116" s="36" t="s">
        <v>258</v>
      </c>
      <c r="F1116" s="22" t="s">
        <v>72</v>
      </c>
      <c r="G1116" s="36">
        <v>43.9</v>
      </c>
      <c r="H1116" s="36">
        <v>43.9</v>
      </c>
      <c r="I1116" s="436" t="s">
        <v>76</v>
      </c>
      <c r="J1116" s="419" t="s">
        <v>166</v>
      </c>
      <c r="L1116" s="38"/>
      <c r="M1116" s="30"/>
      <c r="N1116" s="74"/>
      <c r="O1116" s="74"/>
      <c r="P1116" s="411"/>
      <c r="Q1116" s="412"/>
      <c r="R1116" s="82">
        <v>24.5</v>
      </c>
      <c r="S1116" s="174">
        <v>0.7</v>
      </c>
      <c r="T1116" s="82">
        <v>90</v>
      </c>
      <c r="U1116" s="36">
        <v>6.9</v>
      </c>
      <c r="V1116" s="36">
        <v>8</v>
      </c>
      <c r="W1116" s="36">
        <f t="shared" si="78"/>
        <v>55.2</v>
      </c>
    </row>
    <row r="1117" spans="1:23" s="133" customFormat="1" x14ac:dyDescent="0.25">
      <c r="A1117" s="138">
        <v>89</v>
      </c>
      <c r="B1117" s="325">
        <v>2020</v>
      </c>
      <c r="C1117" s="326" t="s">
        <v>218</v>
      </c>
      <c r="D1117" s="326">
        <v>1</v>
      </c>
      <c r="E1117" s="133" t="s">
        <v>259</v>
      </c>
      <c r="F1117" s="22" t="s">
        <v>72</v>
      </c>
      <c r="G1117" s="133">
        <v>42.8</v>
      </c>
      <c r="H1117" s="133">
        <v>42.8</v>
      </c>
      <c r="I1117" s="436" t="s">
        <v>76</v>
      </c>
      <c r="J1117" s="419" t="s">
        <v>166</v>
      </c>
      <c r="K1117" s="36"/>
      <c r="L1117" s="38"/>
      <c r="M1117" s="30"/>
      <c r="N1117" s="74"/>
      <c r="O1117" s="288"/>
      <c r="P1117" s="411"/>
      <c r="Q1117" s="412"/>
      <c r="R1117" s="140">
        <v>3.4</v>
      </c>
      <c r="S1117" s="139">
        <v>0.78</v>
      </c>
      <c r="T1117" s="140">
        <v>33.200000000000003</v>
      </c>
      <c r="U1117" s="133">
        <v>2.8</v>
      </c>
      <c r="V1117" s="133">
        <v>1</v>
      </c>
      <c r="W1117" s="133">
        <f t="shared" si="78"/>
        <v>2.8</v>
      </c>
    </row>
    <row r="1118" spans="1:23" s="133" customFormat="1" x14ac:dyDescent="0.25">
      <c r="A1118" s="323"/>
      <c r="B1118" s="228">
        <v>2020</v>
      </c>
      <c r="C1118" s="327" t="s">
        <v>28</v>
      </c>
      <c r="D1118" s="327">
        <v>2</v>
      </c>
      <c r="E1118" s="133" t="s">
        <v>259</v>
      </c>
      <c r="F1118" s="22" t="s">
        <v>72</v>
      </c>
      <c r="G1118" s="133">
        <v>42.8</v>
      </c>
      <c r="H1118" s="133">
        <v>42.8</v>
      </c>
      <c r="I1118" s="436" t="s">
        <v>76</v>
      </c>
      <c r="J1118" s="419" t="s">
        <v>166</v>
      </c>
      <c r="K1118" s="36"/>
      <c r="L1118" s="38"/>
      <c r="M1118" s="30"/>
      <c r="N1118" s="74"/>
      <c r="O1118" s="288"/>
      <c r="P1118" s="411"/>
      <c r="Q1118" s="412"/>
      <c r="R1118" s="140">
        <v>5.6</v>
      </c>
      <c r="S1118" s="139">
        <v>0.75</v>
      </c>
      <c r="T1118" s="140">
        <v>31.5</v>
      </c>
      <c r="U1118" s="133">
        <v>4.0999999999999996</v>
      </c>
      <c r="V1118" s="133">
        <v>2</v>
      </c>
      <c r="W1118" s="133">
        <f t="shared" si="78"/>
        <v>8.1999999999999993</v>
      </c>
    </row>
    <row r="1119" spans="1:23" s="133" customFormat="1" x14ac:dyDescent="0.25">
      <c r="B1119" s="133">
        <v>2020</v>
      </c>
      <c r="C1119" s="132" t="s">
        <v>32</v>
      </c>
      <c r="D1119" s="132">
        <v>3</v>
      </c>
      <c r="E1119" s="133" t="s">
        <v>259</v>
      </c>
      <c r="F1119" s="22" t="s">
        <v>72</v>
      </c>
      <c r="G1119" s="133">
        <v>42.8</v>
      </c>
      <c r="H1119" s="133">
        <v>42.8</v>
      </c>
      <c r="I1119" s="436" t="s">
        <v>76</v>
      </c>
      <c r="J1119" s="419" t="s">
        <v>166</v>
      </c>
      <c r="K1119" s="36">
        <v>399</v>
      </c>
      <c r="L1119" s="38">
        <v>399</v>
      </c>
      <c r="M1119" s="30">
        <f t="shared" si="77"/>
        <v>5.9889614168898637</v>
      </c>
      <c r="N1119" s="36">
        <v>8</v>
      </c>
      <c r="O1119" s="288">
        <v>8</v>
      </c>
      <c r="P1119" s="411">
        <f t="shared" si="75"/>
        <v>2.0794415416798357</v>
      </c>
      <c r="Q1119" s="412">
        <f t="shared" si="74"/>
        <v>2.0050125313283207E-2</v>
      </c>
      <c r="R1119" s="140">
        <v>10.6</v>
      </c>
      <c r="S1119" s="139">
        <v>0.7</v>
      </c>
      <c r="T1119" s="140">
        <v>38.1</v>
      </c>
      <c r="U1119" s="133">
        <v>5.0999999999999996</v>
      </c>
      <c r="V1119" s="133">
        <v>4</v>
      </c>
      <c r="W1119" s="133">
        <f t="shared" si="78"/>
        <v>20.399999999999999</v>
      </c>
    </row>
    <row r="1120" spans="1:23" s="137" customFormat="1" x14ac:dyDescent="0.25">
      <c r="A1120" s="138"/>
      <c r="B1120" s="137">
        <v>2020</v>
      </c>
      <c r="C1120" s="138" t="s">
        <v>35</v>
      </c>
      <c r="D1120" s="138">
        <v>4</v>
      </c>
      <c r="E1120" s="137" t="s">
        <v>259</v>
      </c>
      <c r="F1120" s="22" t="s">
        <v>72</v>
      </c>
      <c r="G1120" s="137">
        <v>42.8</v>
      </c>
      <c r="H1120" s="137">
        <v>42.8</v>
      </c>
      <c r="I1120" s="436" t="s">
        <v>76</v>
      </c>
      <c r="J1120" s="419" t="s">
        <v>166</v>
      </c>
      <c r="K1120" s="11">
        <v>1506</v>
      </c>
      <c r="L1120" s="41">
        <v>1107</v>
      </c>
      <c r="M1120" s="117">
        <f t="shared" si="77"/>
        <v>7.0094089327086371</v>
      </c>
      <c r="N1120" s="11">
        <v>66</v>
      </c>
      <c r="O1120" s="290">
        <v>58</v>
      </c>
      <c r="P1120" s="411">
        <f t="shared" si="75"/>
        <v>4.0604430105464191</v>
      </c>
      <c r="Q1120" s="412">
        <f t="shared" si="74"/>
        <v>5.2393857271906055E-2</v>
      </c>
      <c r="R1120" s="291">
        <v>16.2</v>
      </c>
      <c r="S1120" s="292">
        <v>0.62</v>
      </c>
      <c r="T1120" s="291">
        <v>50.7</v>
      </c>
      <c r="U1120" s="137">
        <v>6.1</v>
      </c>
      <c r="V1120" s="137">
        <v>5</v>
      </c>
      <c r="W1120" s="137">
        <f t="shared" si="78"/>
        <v>30.5</v>
      </c>
    </row>
    <row r="1121" spans="1:23" s="133" customFormat="1" x14ac:dyDescent="0.25">
      <c r="A1121" s="138"/>
      <c r="B1121" s="133">
        <v>2020</v>
      </c>
      <c r="C1121" s="132" t="s">
        <v>37</v>
      </c>
      <c r="D1121" s="132">
        <v>5</v>
      </c>
      <c r="E1121" s="133" t="s">
        <v>259</v>
      </c>
      <c r="F1121" s="22" t="s">
        <v>72</v>
      </c>
      <c r="G1121" s="133">
        <v>42.8</v>
      </c>
      <c r="H1121" s="133">
        <v>42.8</v>
      </c>
      <c r="I1121" s="436" t="s">
        <v>76</v>
      </c>
      <c r="J1121" s="419" t="s">
        <v>166</v>
      </c>
      <c r="K1121" s="36">
        <v>2513</v>
      </c>
      <c r="L1121" s="38">
        <v>1007</v>
      </c>
      <c r="M1121" s="117">
        <f t="shared" si="77"/>
        <v>6.9147308927185627</v>
      </c>
      <c r="N1121" s="74">
        <v>140</v>
      </c>
      <c r="O1121" s="288">
        <v>74</v>
      </c>
      <c r="P1121" s="411">
        <f t="shared" si="75"/>
        <v>4.3040650932041702</v>
      </c>
      <c r="Q1121" s="412">
        <f t="shared" si="74"/>
        <v>7.3485600794438929E-2</v>
      </c>
      <c r="R1121" s="140">
        <v>21.1</v>
      </c>
      <c r="S1121" s="139">
        <v>0.67</v>
      </c>
      <c r="T1121" s="140">
        <v>67</v>
      </c>
      <c r="U1121" s="133">
        <v>7.4</v>
      </c>
      <c r="V1121" s="133">
        <v>7</v>
      </c>
      <c r="W1121" s="133">
        <f t="shared" si="78"/>
        <v>51.800000000000004</v>
      </c>
    </row>
    <row r="1122" spans="1:23" s="133" customFormat="1" x14ac:dyDescent="0.25">
      <c r="A1122" s="138"/>
      <c r="B1122" s="133">
        <v>2020</v>
      </c>
      <c r="C1122" s="132" t="s">
        <v>39</v>
      </c>
      <c r="D1122" s="132">
        <v>6</v>
      </c>
      <c r="E1122" s="133" t="s">
        <v>259</v>
      </c>
      <c r="F1122" s="22" t="s">
        <v>72</v>
      </c>
      <c r="G1122" s="133">
        <v>42.8</v>
      </c>
      <c r="H1122" s="133">
        <v>42.8</v>
      </c>
      <c r="I1122" s="436" t="s">
        <v>76</v>
      </c>
      <c r="J1122" s="419" t="s">
        <v>166</v>
      </c>
      <c r="K1122" s="36"/>
      <c r="L1122" s="38"/>
      <c r="M1122" s="30"/>
      <c r="N1122" s="74"/>
      <c r="O1122" s="288"/>
      <c r="P1122" s="411"/>
      <c r="Q1122" s="412"/>
      <c r="R1122" s="140">
        <v>24.7</v>
      </c>
      <c r="S1122" s="139">
        <v>0.68</v>
      </c>
      <c r="T1122" s="140">
        <v>75.400000000000006</v>
      </c>
      <c r="U1122" s="133">
        <v>8.6</v>
      </c>
      <c r="V1122" s="133">
        <v>9</v>
      </c>
      <c r="W1122" s="133">
        <f t="shared" si="78"/>
        <v>77.399999999999991</v>
      </c>
    </row>
    <row r="1123" spans="1:23" s="243" customFormat="1" x14ac:dyDescent="0.25">
      <c r="A1123" s="314">
        <v>90</v>
      </c>
      <c r="B1123" s="325">
        <v>2020</v>
      </c>
      <c r="C1123" s="326" t="s">
        <v>218</v>
      </c>
      <c r="D1123" s="326">
        <v>1</v>
      </c>
      <c r="E1123" s="243" t="s">
        <v>260</v>
      </c>
      <c r="F1123" s="22" t="s">
        <v>72</v>
      </c>
      <c r="G1123" s="243">
        <v>42</v>
      </c>
      <c r="H1123" s="243">
        <v>42</v>
      </c>
      <c r="I1123" s="184" t="s">
        <v>73</v>
      </c>
      <c r="J1123" s="167" t="s">
        <v>205</v>
      </c>
      <c r="K1123" s="36"/>
      <c r="L1123" s="38"/>
      <c r="M1123" s="30"/>
      <c r="N1123" s="74"/>
      <c r="O1123" s="247"/>
      <c r="P1123" s="411"/>
      <c r="Q1123" s="412"/>
      <c r="R1123" s="248">
        <v>4.5</v>
      </c>
      <c r="S1123" s="249">
        <v>0.83</v>
      </c>
      <c r="T1123" s="248">
        <v>30</v>
      </c>
      <c r="U1123" s="243">
        <v>2.8</v>
      </c>
      <c r="V1123" s="243">
        <v>1</v>
      </c>
      <c r="W1123" s="243">
        <f t="shared" si="78"/>
        <v>2.8</v>
      </c>
    </row>
    <row r="1124" spans="1:23" s="243" customFormat="1" x14ac:dyDescent="0.25">
      <c r="A1124" s="317"/>
      <c r="B1124" s="228">
        <v>2020</v>
      </c>
      <c r="C1124" s="327" t="s">
        <v>28</v>
      </c>
      <c r="D1124" s="327">
        <v>2</v>
      </c>
      <c r="E1124" s="243" t="s">
        <v>260</v>
      </c>
      <c r="F1124" s="22" t="s">
        <v>72</v>
      </c>
      <c r="G1124" s="243">
        <v>42</v>
      </c>
      <c r="H1124" s="243">
        <v>42</v>
      </c>
      <c r="I1124" s="184" t="s">
        <v>73</v>
      </c>
      <c r="J1124" s="167" t="s">
        <v>205</v>
      </c>
      <c r="K1124" s="36">
        <v>1</v>
      </c>
      <c r="L1124" s="38">
        <v>1</v>
      </c>
      <c r="M1124" s="30">
        <v>0</v>
      </c>
      <c r="N1124" s="74">
        <v>0</v>
      </c>
      <c r="O1124" s="247">
        <v>0</v>
      </c>
      <c r="P1124" s="411"/>
      <c r="Q1124" s="412">
        <f t="shared" ref="Q1124:Q1188" si="79">O1124/L1124</f>
        <v>0</v>
      </c>
      <c r="R1124" s="248">
        <v>8.3000000000000007</v>
      </c>
      <c r="S1124" s="249">
        <v>0.75</v>
      </c>
      <c r="T1124" s="248">
        <v>29</v>
      </c>
      <c r="U1124" s="243">
        <v>4</v>
      </c>
      <c r="V1124" s="243">
        <v>2</v>
      </c>
      <c r="W1124" s="243">
        <f t="shared" si="78"/>
        <v>8</v>
      </c>
    </row>
    <row r="1125" spans="1:23" s="243" customFormat="1" x14ac:dyDescent="0.25">
      <c r="B1125" s="243">
        <v>2020</v>
      </c>
      <c r="C1125" s="244" t="s">
        <v>32</v>
      </c>
      <c r="D1125" s="244">
        <v>3</v>
      </c>
      <c r="E1125" s="243" t="s">
        <v>260</v>
      </c>
      <c r="F1125" s="22" t="s">
        <v>72</v>
      </c>
      <c r="G1125" s="243">
        <v>42</v>
      </c>
      <c r="H1125" s="243">
        <v>42</v>
      </c>
      <c r="I1125" s="184" t="s">
        <v>73</v>
      </c>
      <c r="J1125" s="167" t="s">
        <v>205</v>
      </c>
      <c r="K1125" s="36">
        <v>329</v>
      </c>
      <c r="L1125" s="38">
        <v>328</v>
      </c>
      <c r="M1125" s="30">
        <f t="shared" ref="M1125:M1190" si="80">LN(L1125)</f>
        <v>5.7930136083841441</v>
      </c>
      <c r="N1125" s="36">
        <v>9</v>
      </c>
      <c r="O1125" s="247">
        <v>9</v>
      </c>
      <c r="P1125" s="411">
        <f t="shared" ref="P1125:P1190" si="81">LN(O1125)</f>
        <v>2.1972245773362196</v>
      </c>
      <c r="Q1125" s="412">
        <f t="shared" si="79"/>
        <v>2.7439024390243903E-2</v>
      </c>
      <c r="R1125" s="248">
        <v>14</v>
      </c>
      <c r="S1125" s="249">
        <v>0.68</v>
      </c>
      <c r="T1125" s="248">
        <v>38</v>
      </c>
      <c r="U1125" s="243">
        <v>5.2</v>
      </c>
      <c r="V1125" s="243">
        <v>4</v>
      </c>
      <c r="W1125" s="243">
        <f t="shared" si="78"/>
        <v>20.8</v>
      </c>
    </row>
    <row r="1126" spans="1:23" s="242" customFormat="1" x14ac:dyDescent="0.25">
      <c r="A1126" s="314"/>
      <c r="B1126" s="242">
        <v>2020</v>
      </c>
      <c r="C1126" s="317" t="s">
        <v>35</v>
      </c>
      <c r="D1126" s="317">
        <v>4</v>
      </c>
      <c r="E1126" s="242" t="s">
        <v>260</v>
      </c>
      <c r="F1126" s="22" t="s">
        <v>72</v>
      </c>
      <c r="G1126" s="242">
        <v>42</v>
      </c>
      <c r="H1126" s="242">
        <v>42</v>
      </c>
      <c r="I1126" s="184" t="s">
        <v>73</v>
      </c>
      <c r="J1126" s="167" t="s">
        <v>205</v>
      </c>
      <c r="K1126" s="11">
        <v>1465</v>
      </c>
      <c r="L1126" s="41">
        <v>1136</v>
      </c>
      <c r="M1126" s="117">
        <f t="shared" si="80"/>
        <v>7.035268599281097</v>
      </c>
      <c r="N1126" s="11">
        <v>77</v>
      </c>
      <c r="O1126" s="318">
        <v>68</v>
      </c>
      <c r="P1126" s="411">
        <f t="shared" si="81"/>
        <v>4.219507705176107</v>
      </c>
      <c r="Q1126" s="412">
        <f t="shared" si="79"/>
        <v>5.9859154929577461E-2</v>
      </c>
      <c r="R1126" s="319">
        <v>19.100000000000001</v>
      </c>
      <c r="S1126" s="320">
        <v>0.66</v>
      </c>
      <c r="T1126" s="319">
        <v>40</v>
      </c>
      <c r="U1126" s="242">
        <v>6.6</v>
      </c>
      <c r="V1126" s="242">
        <v>6</v>
      </c>
      <c r="W1126" s="242">
        <f t="shared" si="78"/>
        <v>39.599999999999994</v>
      </c>
    </row>
    <row r="1127" spans="1:23" s="243" customFormat="1" x14ac:dyDescent="0.25">
      <c r="A1127" s="314"/>
      <c r="B1127" s="243">
        <v>2020</v>
      </c>
      <c r="C1127" s="244" t="s">
        <v>37</v>
      </c>
      <c r="D1127" s="244">
        <v>5</v>
      </c>
      <c r="E1127" s="243" t="s">
        <v>260</v>
      </c>
      <c r="F1127" s="22" t="s">
        <v>72</v>
      </c>
      <c r="G1127" s="243">
        <v>42</v>
      </c>
      <c r="H1127" s="243">
        <v>42</v>
      </c>
      <c r="I1127" s="184" t="s">
        <v>73</v>
      </c>
      <c r="J1127" s="167" t="s">
        <v>205</v>
      </c>
      <c r="K1127" s="36">
        <v>2164</v>
      </c>
      <c r="L1127" s="38">
        <v>699</v>
      </c>
      <c r="M1127" s="117">
        <f t="shared" si="80"/>
        <v>6.5496507422338102</v>
      </c>
      <c r="N1127" s="74">
        <v>131</v>
      </c>
      <c r="O1127" s="247">
        <v>54</v>
      </c>
      <c r="P1127" s="411">
        <f t="shared" si="81"/>
        <v>3.9889840465642745</v>
      </c>
      <c r="Q1127" s="412">
        <f t="shared" si="79"/>
        <v>7.7253218884120178E-2</v>
      </c>
      <c r="R1127" s="248">
        <v>24.4</v>
      </c>
      <c r="S1127" s="249">
        <v>0.66</v>
      </c>
      <c r="T1127" s="248">
        <v>43</v>
      </c>
      <c r="U1127" s="243">
        <v>7.9</v>
      </c>
      <c r="V1127" s="243">
        <v>8</v>
      </c>
      <c r="W1127" s="243">
        <f t="shared" si="78"/>
        <v>63.2</v>
      </c>
    </row>
    <row r="1128" spans="1:23" s="243" customFormat="1" x14ac:dyDescent="0.25">
      <c r="A1128" s="242"/>
      <c r="B1128" s="243">
        <v>2020</v>
      </c>
      <c r="C1128" s="244" t="s">
        <v>39</v>
      </c>
      <c r="D1128" s="244">
        <v>6</v>
      </c>
      <c r="E1128" s="243" t="s">
        <v>260</v>
      </c>
      <c r="F1128" s="22" t="s">
        <v>72</v>
      </c>
      <c r="G1128" s="243">
        <v>42</v>
      </c>
      <c r="H1128" s="243">
        <v>42</v>
      </c>
      <c r="I1128" s="184" t="s">
        <v>73</v>
      </c>
      <c r="J1128" s="167" t="s">
        <v>205</v>
      </c>
      <c r="K1128" s="36"/>
      <c r="L1128" s="38"/>
      <c r="M1128" s="30"/>
      <c r="N1128" s="74"/>
      <c r="O1128" s="247"/>
      <c r="P1128" s="411"/>
      <c r="Q1128" s="412"/>
      <c r="R1128" s="248">
        <v>28.8</v>
      </c>
      <c r="S1128" s="249">
        <v>0.61</v>
      </c>
      <c r="T1128" s="248">
        <v>54</v>
      </c>
      <c r="U1128" s="243">
        <v>9.1999999999999993</v>
      </c>
      <c r="V1128" s="243">
        <v>9</v>
      </c>
      <c r="W1128" s="243">
        <f t="shared" si="78"/>
        <v>82.8</v>
      </c>
    </row>
    <row r="1129" spans="1:23" s="21" customFormat="1" ht="20.399999999999999" x14ac:dyDescent="0.35">
      <c r="A1129" s="20">
        <v>91</v>
      </c>
      <c r="B1129" s="21">
        <v>2020</v>
      </c>
      <c r="C1129" s="22" t="s">
        <v>32</v>
      </c>
      <c r="D1129" s="22">
        <v>3</v>
      </c>
      <c r="E1129" s="434" t="s">
        <v>318</v>
      </c>
      <c r="F1129" s="22" t="s">
        <v>24</v>
      </c>
      <c r="G1129" s="21">
        <v>38.6</v>
      </c>
      <c r="H1129" s="21">
        <v>38.6</v>
      </c>
      <c r="I1129" s="184" t="s">
        <v>66</v>
      </c>
      <c r="J1129" s="385" t="s">
        <v>343</v>
      </c>
      <c r="M1129" s="15"/>
      <c r="N1129" s="16"/>
      <c r="O1129" s="16"/>
      <c r="P1129" s="426"/>
      <c r="Q1129" s="427"/>
      <c r="R1129" s="151">
        <v>15.2</v>
      </c>
      <c r="S1129" s="152">
        <v>0.65</v>
      </c>
      <c r="T1129" s="151">
        <v>107.5</v>
      </c>
      <c r="U1129" s="21">
        <v>5</v>
      </c>
      <c r="V1129" s="21">
        <v>5</v>
      </c>
      <c r="W1129" s="21">
        <f t="shared" si="78"/>
        <v>25</v>
      </c>
    </row>
    <row r="1130" spans="1:23" s="21" customFormat="1" ht="20.399999999999999" x14ac:dyDescent="0.35">
      <c r="A1130" s="20"/>
      <c r="B1130" s="20">
        <v>2020</v>
      </c>
      <c r="C1130" s="153" t="s">
        <v>35</v>
      </c>
      <c r="D1130" s="153">
        <v>4</v>
      </c>
      <c r="E1130" s="434" t="s">
        <v>318</v>
      </c>
      <c r="F1130" s="22" t="s">
        <v>24</v>
      </c>
      <c r="G1130" s="21">
        <v>38.6</v>
      </c>
      <c r="H1130" s="21">
        <v>38.6</v>
      </c>
      <c r="I1130" s="184" t="s">
        <v>66</v>
      </c>
      <c r="J1130" s="385" t="s">
        <v>343</v>
      </c>
      <c r="M1130" s="15"/>
      <c r="N1130" s="16"/>
      <c r="O1130" s="16"/>
      <c r="P1130" s="426"/>
      <c r="Q1130" s="427"/>
      <c r="R1130" s="151">
        <v>22.1</v>
      </c>
      <c r="S1130" s="152">
        <v>0.63</v>
      </c>
      <c r="T1130" s="151">
        <v>105</v>
      </c>
      <c r="U1130" s="21">
        <v>6.6</v>
      </c>
      <c r="V1130" s="21">
        <v>8</v>
      </c>
      <c r="W1130" s="21">
        <f t="shared" si="78"/>
        <v>52.8</v>
      </c>
    </row>
    <row r="1131" spans="1:23" s="21" customFormat="1" ht="20.399999999999999" x14ac:dyDescent="0.35">
      <c r="A1131" s="20"/>
      <c r="B1131" s="21">
        <v>2020</v>
      </c>
      <c r="C1131" s="22" t="s">
        <v>37</v>
      </c>
      <c r="D1131" s="22">
        <v>5</v>
      </c>
      <c r="E1131" s="434" t="s">
        <v>318</v>
      </c>
      <c r="F1131" s="22" t="s">
        <v>24</v>
      </c>
      <c r="G1131" s="21">
        <v>38.6</v>
      </c>
      <c r="H1131" s="21">
        <v>38.6</v>
      </c>
      <c r="I1131" s="184" t="s">
        <v>66</v>
      </c>
      <c r="J1131" s="385" t="s">
        <v>343</v>
      </c>
      <c r="K1131" s="21">
        <v>3807</v>
      </c>
      <c r="L1131" s="21">
        <v>3807</v>
      </c>
      <c r="M1131" s="117">
        <f t="shared" si="80"/>
        <v>8.2445967563824976</v>
      </c>
      <c r="N1131" s="16">
        <v>47</v>
      </c>
      <c r="O1131" s="16">
        <v>47</v>
      </c>
      <c r="P1131" s="411">
        <f t="shared" si="81"/>
        <v>3.8501476017100584</v>
      </c>
      <c r="Q1131" s="412">
        <f t="shared" si="79"/>
        <v>1.2345679012345678E-2</v>
      </c>
      <c r="R1131" s="151">
        <v>27</v>
      </c>
      <c r="S1131" s="152">
        <v>0.56999999999999995</v>
      </c>
      <c r="T1131" s="151">
        <v>66</v>
      </c>
      <c r="U1131" s="21">
        <v>9.1</v>
      </c>
      <c r="V1131" s="21">
        <v>10</v>
      </c>
      <c r="W1131" s="21">
        <f t="shared" si="78"/>
        <v>91</v>
      </c>
    </row>
    <row r="1132" spans="1:23" s="21" customFormat="1" ht="20.399999999999999" x14ac:dyDescent="0.35">
      <c r="A1132" s="20"/>
      <c r="B1132" s="21">
        <v>2020</v>
      </c>
      <c r="C1132" s="22" t="s">
        <v>39</v>
      </c>
      <c r="D1132" s="22">
        <v>6</v>
      </c>
      <c r="E1132" s="434" t="s">
        <v>318</v>
      </c>
      <c r="F1132" s="22" t="s">
        <v>24</v>
      </c>
      <c r="G1132" s="21">
        <v>38.6</v>
      </c>
      <c r="H1132" s="21">
        <v>38.6</v>
      </c>
      <c r="I1132" s="184" t="s">
        <v>66</v>
      </c>
      <c r="J1132" s="385" t="s">
        <v>343</v>
      </c>
      <c r="M1132" s="15"/>
      <c r="N1132" s="16"/>
      <c r="O1132" s="16"/>
      <c r="P1132" s="426"/>
      <c r="Q1132" s="427"/>
      <c r="R1132" s="151">
        <v>33.1</v>
      </c>
      <c r="S1132" s="152">
        <v>0.42</v>
      </c>
      <c r="T1132" s="151">
        <v>5.5</v>
      </c>
      <c r="U1132" s="21">
        <v>11.2</v>
      </c>
      <c r="V1132" s="21">
        <v>11</v>
      </c>
      <c r="W1132" s="21">
        <f t="shared" ref="W1132:W1148" si="82">U1132*V1132</f>
        <v>123.19999999999999</v>
      </c>
    </row>
    <row r="1133" spans="1:23" s="133" customFormat="1" ht="20.399999999999999" x14ac:dyDescent="0.35">
      <c r="A1133" s="137">
        <v>92</v>
      </c>
      <c r="B1133" s="133">
        <v>2020</v>
      </c>
      <c r="C1133" s="132" t="s">
        <v>32</v>
      </c>
      <c r="D1133" s="132">
        <v>3</v>
      </c>
      <c r="E1133" s="437" t="s">
        <v>351</v>
      </c>
      <c r="F1133" s="22" t="s">
        <v>24</v>
      </c>
      <c r="G1133" s="133">
        <v>43.1</v>
      </c>
      <c r="H1133" s="133">
        <v>43.1</v>
      </c>
      <c r="I1133" s="386" t="s">
        <v>76</v>
      </c>
      <c r="J1133" s="28" t="s">
        <v>49</v>
      </c>
      <c r="K1133" s="133">
        <v>107</v>
      </c>
      <c r="L1133" s="133">
        <v>107</v>
      </c>
      <c r="M1133" s="117">
        <f t="shared" si="80"/>
        <v>4.6728288344619058</v>
      </c>
      <c r="N1133" s="288">
        <v>0</v>
      </c>
      <c r="O1133" s="288">
        <v>0</v>
      </c>
      <c r="P1133" s="438"/>
      <c r="Q1133" s="412">
        <f t="shared" si="79"/>
        <v>0</v>
      </c>
      <c r="R1133" s="140">
        <v>11.2</v>
      </c>
      <c r="S1133" s="139">
        <v>0.71</v>
      </c>
      <c r="T1133" s="140">
        <v>55</v>
      </c>
      <c r="U1133" s="133">
        <v>4.9000000000000004</v>
      </c>
      <c r="V1133" s="133">
        <v>4</v>
      </c>
      <c r="W1133" s="133">
        <f t="shared" si="82"/>
        <v>19.600000000000001</v>
      </c>
    </row>
    <row r="1134" spans="1:23" s="133" customFormat="1" ht="20.399999999999999" x14ac:dyDescent="0.35">
      <c r="A1134" s="137"/>
      <c r="B1134" s="137">
        <v>2020</v>
      </c>
      <c r="C1134" s="138" t="s">
        <v>35</v>
      </c>
      <c r="D1134" s="138">
        <v>4</v>
      </c>
      <c r="E1134" s="437" t="s">
        <v>319</v>
      </c>
      <c r="F1134" s="22" t="s">
        <v>24</v>
      </c>
      <c r="G1134" s="133">
        <v>43.1</v>
      </c>
      <c r="H1134" s="133">
        <v>43.1</v>
      </c>
      <c r="I1134" s="386" t="s">
        <v>76</v>
      </c>
      <c r="J1134" s="28" t="s">
        <v>49</v>
      </c>
      <c r="K1134" s="133">
        <v>746</v>
      </c>
      <c r="L1134" s="133">
        <v>639</v>
      </c>
      <c r="M1134" s="117">
        <f t="shared" si="80"/>
        <v>6.4599044543775346</v>
      </c>
      <c r="N1134" s="288">
        <v>8</v>
      </c>
      <c r="O1134" s="288">
        <v>8</v>
      </c>
      <c r="P1134" s="411">
        <f t="shared" si="81"/>
        <v>2.0794415416798357</v>
      </c>
      <c r="Q1134" s="412">
        <f t="shared" si="79"/>
        <v>1.2519561815336464E-2</v>
      </c>
      <c r="R1134" s="140">
        <v>18.5</v>
      </c>
      <c r="S1134" s="139">
        <v>0.63</v>
      </c>
      <c r="T1134" s="140">
        <v>67</v>
      </c>
      <c r="U1134" s="133">
        <v>6.5</v>
      </c>
      <c r="V1134" s="133">
        <v>7</v>
      </c>
      <c r="W1134" s="133">
        <f t="shared" si="82"/>
        <v>45.5</v>
      </c>
    </row>
    <row r="1135" spans="1:23" s="133" customFormat="1" ht="20.399999999999999" x14ac:dyDescent="0.35">
      <c r="A1135" s="137"/>
      <c r="B1135" s="133">
        <v>2020</v>
      </c>
      <c r="C1135" s="132" t="s">
        <v>37</v>
      </c>
      <c r="D1135" s="132">
        <v>5</v>
      </c>
      <c r="E1135" s="437" t="s">
        <v>319</v>
      </c>
      <c r="F1135" s="22" t="s">
        <v>24</v>
      </c>
      <c r="G1135" s="133">
        <v>43.1</v>
      </c>
      <c r="H1135" s="133">
        <v>43.1</v>
      </c>
      <c r="I1135" s="386" t="s">
        <v>76</v>
      </c>
      <c r="J1135" s="28" t="s">
        <v>49</v>
      </c>
      <c r="K1135" s="133">
        <v>1748</v>
      </c>
      <c r="L1135" s="133">
        <v>1002</v>
      </c>
      <c r="M1135" s="117">
        <f t="shared" si="80"/>
        <v>6.90975328164481</v>
      </c>
      <c r="N1135" s="288">
        <v>16</v>
      </c>
      <c r="O1135" s="288">
        <v>8</v>
      </c>
      <c r="P1135" s="411">
        <f t="shared" si="81"/>
        <v>2.0794415416798357</v>
      </c>
      <c r="Q1135" s="412">
        <f t="shared" si="79"/>
        <v>7.9840319361277438E-3</v>
      </c>
      <c r="R1135" s="140">
        <v>23.6</v>
      </c>
      <c r="S1135" s="139">
        <v>0.6</v>
      </c>
      <c r="T1135" s="140">
        <v>61</v>
      </c>
      <c r="U1135" s="133">
        <v>8.4</v>
      </c>
      <c r="V1135" s="133">
        <v>8</v>
      </c>
      <c r="W1135" s="133">
        <f t="shared" si="82"/>
        <v>67.2</v>
      </c>
    </row>
    <row r="1136" spans="1:23" s="133" customFormat="1" ht="20.399999999999999" x14ac:dyDescent="0.35">
      <c r="A1136" s="137"/>
      <c r="B1136" s="133">
        <v>2020</v>
      </c>
      <c r="C1136" s="132" t="s">
        <v>39</v>
      </c>
      <c r="D1136" s="132">
        <v>6</v>
      </c>
      <c r="E1136" s="437" t="s">
        <v>319</v>
      </c>
      <c r="F1136" s="22" t="s">
        <v>24</v>
      </c>
      <c r="G1136" s="133">
        <v>43.1</v>
      </c>
      <c r="H1136" s="133">
        <v>43.1</v>
      </c>
      <c r="I1136" s="386" t="s">
        <v>76</v>
      </c>
      <c r="J1136" s="28" t="s">
        <v>49</v>
      </c>
      <c r="M1136" s="287"/>
      <c r="N1136" s="288"/>
      <c r="O1136" s="288"/>
      <c r="P1136" s="438"/>
      <c r="Q1136" s="439"/>
      <c r="R1136" s="140">
        <v>29</v>
      </c>
      <c r="S1136" s="139">
        <v>0.5</v>
      </c>
      <c r="T1136" s="140">
        <v>34</v>
      </c>
      <c r="U1136" s="133">
        <v>10.199999999999999</v>
      </c>
      <c r="V1136" s="133">
        <v>10</v>
      </c>
      <c r="W1136" s="133">
        <f t="shared" si="82"/>
        <v>102</v>
      </c>
    </row>
    <row r="1137" spans="1:23" s="38" customFormat="1" ht="20.399999999999999" x14ac:dyDescent="0.35">
      <c r="A1137" s="41">
        <v>93</v>
      </c>
      <c r="B1137" s="21">
        <v>2020</v>
      </c>
      <c r="C1137" s="22" t="s">
        <v>32</v>
      </c>
      <c r="D1137" s="22">
        <v>3</v>
      </c>
      <c r="E1137" s="430" t="s">
        <v>320</v>
      </c>
      <c r="F1137" s="22" t="s">
        <v>24</v>
      </c>
      <c r="G1137" s="38">
        <v>41.4</v>
      </c>
      <c r="H1137" s="38">
        <v>41.4</v>
      </c>
      <c r="I1137" s="184" t="s">
        <v>66</v>
      </c>
      <c r="J1137" s="385" t="s">
        <v>343</v>
      </c>
      <c r="M1137" s="43"/>
      <c r="N1137" s="44"/>
      <c r="O1137" s="44"/>
      <c r="P1137" s="424"/>
      <c r="Q1137" s="425"/>
      <c r="R1137" s="109">
        <v>15.6</v>
      </c>
      <c r="S1137" s="110">
        <v>0.69</v>
      </c>
      <c r="T1137" s="109">
        <v>115</v>
      </c>
      <c r="U1137" s="38">
        <v>5.3</v>
      </c>
      <c r="V1137" s="38">
        <v>4</v>
      </c>
      <c r="W1137" s="38">
        <f t="shared" si="82"/>
        <v>21.2</v>
      </c>
    </row>
    <row r="1138" spans="1:23" s="38" customFormat="1" ht="20.399999999999999" x14ac:dyDescent="0.35">
      <c r="A1138" s="41"/>
      <c r="B1138" s="20">
        <v>2020</v>
      </c>
      <c r="C1138" s="153" t="s">
        <v>35</v>
      </c>
      <c r="D1138" s="153">
        <v>4</v>
      </c>
      <c r="E1138" s="430" t="s">
        <v>320</v>
      </c>
      <c r="F1138" s="22" t="s">
        <v>24</v>
      </c>
      <c r="G1138" s="38">
        <v>41.4</v>
      </c>
      <c r="H1138" s="38">
        <v>41.4</v>
      </c>
      <c r="I1138" s="184" t="s">
        <v>66</v>
      </c>
      <c r="J1138" s="385" t="s">
        <v>343</v>
      </c>
      <c r="K1138" s="38">
        <v>773</v>
      </c>
      <c r="L1138" s="38">
        <v>773</v>
      </c>
      <c r="M1138" s="117">
        <f t="shared" si="80"/>
        <v>6.6502790485874224</v>
      </c>
      <c r="N1138" s="44">
        <v>31</v>
      </c>
      <c r="O1138" s="44">
        <v>31</v>
      </c>
      <c r="P1138" s="411">
        <f t="shared" si="81"/>
        <v>3.4339872044851463</v>
      </c>
      <c r="Q1138" s="412">
        <f t="shared" si="79"/>
        <v>4.0103492884864166E-2</v>
      </c>
      <c r="R1138" s="109">
        <v>19</v>
      </c>
      <c r="S1138" s="110">
        <v>0.72</v>
      </c>
      <c r="T1138" s="109">
        <v>104</v>
      </c>
      <c r="U1138" s="38">
        <v>6.4</v>
      </c>
      <c r="V1138" s="38">
        <v>6</v>
      </c>
      <c r="W1138" s="38">
        <f t="shared" si="82"/>
        <v>38.400000000000006</v>
      </c>
    </row>
    <row r="1139" spans="1:23" s="38" customFormat="1" ht="20.399999999999999" x14ac:dyDescent="0.35">
      <c r="A1139" s="41"/>
      <c r="B1139" s="21">
        <v>2020</v>
      </c>
      <c r="C1139" s="22" t="s">
        <v>37</v>
      </c>
      <c r="D1139" s="22">
        <v>5</v>
      </c>
      <c r="E1139" s="430" t="s">
        <v>320</v>
      </c>
      <c r="F1139" s="22" t="s">
        <v>24</v>
      </c>
      <c r="G1139" s="38">
        <v>41.4</v>
      </c>
      <c r="H1139" s="38">
        <v>41.4</v>
      </c>
      <c r="I1139" s="184" t="s">
        <v>66</v>
      </c>
      <c r="J1139" s="385" t="s">
        <v>343</v>
      </c>
      <c r="K1139" s="38">
        <v>1136</v>
      </c>
      <c r="L1139" s="38">
        <v>363</v>
      </c>
      <c r="M1139" s="117">
        <f t="shared" si="80"/>
        <v>5.8944028342648505</v>
      </c>
      <c r="N1139" s="44">
        <v>33</v>
      </c>
      <c r="O1139" s="44">
        <v>2</v>
      </c>
      <c r="P1139" s="411">
        <f t="shared" si="81"/>
        <v>0.69314718055994529</v>
      </c>
      <c r="Q1139" s="412">
        <f t="shared" si="79"/>
        <v>5.5096418732782371E-3</v>
      </c>
      <c r="R1139" s="109">
        <v>23.8</v>
      </c>
      <c r="S1139" s="110">
        <v>0.68</v>
      </c>
      <c r="T1139" s="109">
        <v>103</v>
      </c>
      <c r="U1139" s="38">
        <v>8.5</v>
      </c>
      <c r="V1139" s="38">
        <v>8</v>
      </c>
      <c r="W1139" s="38">
        <f t="shared" si="82"/>
        <v>68</v>
      </c>
    </row>
    <row r="1140" spans="1:23" s="38" customFormat="1" ht="20.399999999999999" x14ac:dyDescent="0.35">
      <c r="A1140" s="41"/>
      <c r="B1140" s="21">
        <v>2020</v>
      </c>
      <c r="C1140" s="22" t="s">
        <v>39</v>
      </c>
      <c r="D1140" s="22">
        <v>6</v>
      </c>
      <c r="E1140" s="430" t="s">
        <v>320</v>
      </c>
      <c r="F1140" s="22" t="s">
        <v>24</v>
      </c>
      <c r="G1140" s="38">
        <v>41.4</v>
      </c>
      <c r="H1140" s="38">
        <v>41.4</v>
      </c>
      <c r="I1140" s="184" t="s">
        <v>66</v>
      </c>
      <c r="J1140" s="385" t="s">
        <v>343</v>
      </c>
      <c r="M1140" s="43"/>
      <c r="N1140" s="44"/>
      <c r="O1140" s="44"/>
      <c r="P1140" s="424"/>
      <c r="Q1140" s="425"/>
      <c r="R1140" s="109">
        <v>27.7</v>
      </c>
      <c r="S1140" s="110">
        <v>0.69</v>
      </c>
      <c r="T1140" s="109">
        <v>68</v>
      </c>
      <c r="U1140" s="38">
        <v>9.9</v>
      </c>
      <c r="V1140" s="38">
        <v>9</v>
      </c>
      <c r="W1140" s="38">
        <f t="shared" si="82"/>
        <v>89.100000000000009</v>
      </c>
    </row>
    <row r="1141" spans="1:23" s="133" customFormat="1" ht="20.399999999999999" x14ac:dyDescent="0.35">
      <c r="A1141" s="137">
        <v>94</v>
      </c>
      <c r="B1141" s="133">
        <v>2020</v>
      </c>
      <c r="C1141" s="132" t="s">
        <v>32</v>
      </c>
      <c r="D1141" s="132">
        <v>3</v>
      </c>
      <c r="E1141" s="437" t="s">
        <v>352</v>
      </c>
      <c r="F1141" s="22" t="s">
        <v>24</v>
      </c>
      <c r="G1141" s="133">
        <v>57</v>
      </c>
      <c r="H1141" s="133">
        <v>57</v>
      </c>
      <c r="I1141" s="386" t="s">
        <v>76</v>
      </c>
      <c r="J1141" s="28" t="s">
        <v>49</v>
      </c>
      <c r="M1141" s="287"/>
      <c r="N1141" s="288"/>
      <c r="O1141" s="288"/>
      <c r="P1141" s="438"/>
      <c r="Q1141" s="439"/>
      <c r="R1141" s="140">
        <v>2.7</v>
      </c>
      <c r="S1141" s="139">
        <v>0.79400000000000004</v>
      </c>
      <c r="T1141" s="140">
        <v>27.9</v>
      </c>
      <c r="U1141" s="133">
        <v>4.0999999999999996</v>
      </c>
      <c r="V1141" s="133">
        <v>2</v>
      </c>
      <c r="W1141" s="133">
        <f t="shared" si="82"/>
        <v>8.1999999999999993</v>
      </c>
    </row>
    <row r="1142" spans="1:23" s="133" customFormat="1" ht="20.399999999999999" x14ac:dyDescent="0.35">
      <c r="A1142" s="137"/>
      <c r="B1142" s="137">
        <v>2020</v>
      </c>
      <c r="C1142" s="138" t="s">
        <v>35</v>
      </c>
      <c r="D1142" s="138">
        <v>4</v>
      </c>
      <c r="E1142" s="437" t="s">
        <v>321</v>
      </c>
      <c r="F1142" s="22" t="s">
        <v>24</v>
      </c>
      <c r="G1142" s="133">
        <v>57</v>
      </c>
      <c r="H1142" s="133">
        <v>57</v>
      </c>
      <c r="I1142" s="386" t="s">
        <v>76</v>
      </c>
      <c r="J1142" s="28" t="s">
        <v>49</v>
      </c>
      <c r="K1142" s="133">
        <v>849</v>
      </c>
      <c r="L1142" s="133">
        <v>849</v>
      </c>
      <c r="M1142" s="117">
        <f t="shared" si="80"/>
        <v>6.7440591863113477</v>
      </c>
      <c r="N1142" s="288">
        <v>15</v>
      </c>
      <c r="O1142" s="288">
        <v>15</v>
      </c>
      <c r="P1142" s="411">
        <f t="shared" si="81"/>
        <v>2.7080502011022101</v>
      </c>
      <c r="Q1142" s="412">
        <f t="shared" si="79"/>
        <v>1.7667844522968199E-2</v>
      </c>
      <c r="R1142" s="140">
        <v>9.8000000000000007</v>
      </c>
      <c r="S1142" s="139">
        <v>0.69699999999999995</v>
      </c>
      <c r="T1142" s="140">
        <v>41.4</v>
      </c>
      <c r="U1142" s="133">
        <v>6.1</v>
      </c>
      <c r="V1142" s="133">
        <v>3</v>
      </c>
      <c r="W1142" s="133">
        <f t="shared" si="82"/>
        <v>18.299999999999997</v>
      </c>
    </row>
    <row r="1143" spans="1:23" s="133" customFormat="1" ht="20.399999999999999" x14ac:dyDescent="0.35">
      <c r="A1143" s="137"/>
      <c r="B1143" s="133">
        <v>2020</v>
      </c>
      <c r="C1143" s="132" t="s">
        <v>37</v>
      </c>
      <c r="D1143" s="132">
        <v>5</v>
      </c>
      <c r="E1143" s="437" t="s">
        <v>321</v>
      </c>
      <c r="F1143" s="22" t="s">
        <v>24</v>
      </c>
      <c r="G1143" s="133">
        <v>57</v>
      </c>
      <c r="H1143" s="133">
        <v>57</v>
      </c>
      <c r="I1143" s="386" t="s">
        <v>76</v>
      </c>
      <c r="J1143" s="28" t="s">
        <v>49</v>
      </c>
      <c r="K1143" s="133">
        <v>1065</v>
      </c>
      <c r="L1143" s="133">
        <v>216</v>
      </c>
      <c r="M1143" s="117">
        <f t="shared" si="80"/>
        <v>5.3752784076841653</v>
      </c>
      <c r="N1143" s="288">
        <v>24</v>
      </c>
      <c r="O1143" s="288">
        <v>9</v>
      </c>
      <c r="P1143" s="411">
        <f t="shared" si="81"/>
        <v>2.1972245773362196</v>
      </c>
      <c r="Q1143" s="412">
        <f t="shared" si="79"/>
        <v>4.1666666666666664E-2</v>
      </c>
      <c r="R1143" s="140">
        <v>16.2</v>
      </c>
      <c r="S1143" s="139">
        <v>0.67700000000000005</v>
      </c>
      <c r="T1143" s="140">
        <v>42.5</v>
      </c>
      <c r="U1143" s="133">
        <v>8.5</v>
      </c>
      <c r="V1143" s="133">
        <v>5</v>
      </c>
      <c r="W1143" s="133">
        <f t="shared" si="82"/>
        <v>42.5</v>
      </c>
    </row>
    <row r="1144" spans="1:23" s="133" customFormat="1" ht="20.399999999999999" x14ac:dyDescent="0.35">
      <c r="A1144" s="137"/>
      <c r="B1144" s="133">
        <v>2020</v>
      </c>
      <c r="C1144" s="132" t="s">
        <v>39</v>
      </c>
      <c r="D1144" s="132">
        <v>6</v>
      </c>
      <c r="E1144" s="437" t="s">
        <v>321</v>
      </c>
      <c r="F1144" s="22" t="s">
        <v>24</v>
      </c>
      <c r="G1144" s="133">
        <v>57</v>
      </c>
      <c r="H1144" s="133">
        <v>57</v>
      </c>
      <c r="I1144" s="386" t="s">
        <v>76</v>
      </c>
      <c r="J1144" s="28" t="s">
        <v>49</v>
      </c>
      <c r="M1144" s="287"/>
      <c r="N1144" s="288"/>
      <c r="O1144" s="288"/>
      <c r="P1144" s="438"/>
      <c r="Q1144" s="439"/>
      <c r="R1144" s="140">
        <v>20.100000000000001</v>
      </c>
      <c r="S1144" s="139">
        <v>0.72</v>
      </c>
      <c r="T1144" s="140">
        <v>59.9</v>
      </c>
      <c r="U1144" s="133">
        <v>9.6</v>
      </c>
      <c r="V1144" s="133">
        <v>6</v>
      </c>
      <c r="W1144" s="133">
        <f t="shared" si="82"/>
        <v>57.599999999999994</v>
      </c>
    </row>
    <row r="1145" spans="1:23" s="38" customFormat="1" ht="20.399999999999999" x14ac:dyDescent="0.35">
      <c r="A1145" s="41">
        <v>95</v>
      </c>
      <c r="B1145" s="21">
        <v>2020</v>
      </c>
      <c r="C1145" s="22" t="s">
        <v>32</v>
      </c>
      <c r="D1145" s="22">
        <v>3</v>
      </c>
      <c r="E1145" s="430" t="s">
        <v>322</v>
      </c>
      <c r="F1145" s="22" t="s">
        <v>24</v>
      </c>
      <c r="G1145" s="38">
        <v>42.8</v>
      </c>
      <c r="H1145" s="38">
        <v>42.8</v>
      </c>
      <c r="I1145" s="386" t="s">
        <v>76</v>
      </c>
      <c r="J1145" s="28" t="s">
        <v>49</v>
      </c>
      <c r="M1145" s="43"/>
      <c r="N1145" s="44"/>
      <c r="O1145" s="44"/>
      <c r="P1145" s="424"/>
      <c r="Q1145" s="425"/>
      <c r="R1145" s="109">
        <v>10.5</v>
      </c>
      <c r="S1145" s="110">
        <v>0.7</v>
      </c>
      <c r="T1145" s="109">
        <v>38.799999999999997</v>
      </c>
      <c r="U1145" s="38">
        <v>4.5999999999999996</v>
      </c>
      <c r="V1145" s="38">
        <v>4</v>
      </c>
      <c r="W1145" s="38">
        <f t="shared" si="82"/>
        <v>18.399999999999999</v>
      </c>
    </row>
    <row r="1146" spans="1:23" s="38" customFormat="1" ht="20.399999999999999" x14ac:dyDescent="0.35">
      <c r="A1146" s="41"/>
      <c r="B1146" s="20">
        <v>2020</v>
      </c>
      <c r="C1146" s="153" t="s">
        <v>35</v>
      </c>
      <c r="D1146" s="153">
        <v>4</v>
      </c>
      <c r="E1146" s="430" t="s">
        <v>322</v>
      </c>
      <c r="F1146" s="22" t="s">
        <v>24</v>
      </c>
      <c r="G1146" s="38">
        <v>42.8</v>
      </c>
      <c r="H1146" s="38">
        <v>42.8</v>
      </c>
      <c r="I1146" s="386" t="s">
        <v>76</v>
      </c>
      <c r="J1146" s="28" t="s">
        <v>49</v>
      </c>
      <c r="K1146" s="38">
        <v>799</v>
      </c>
      <c r="L1146" s="38">
        <v>799</v>
      </c>
      <c r="M1146" s="117">
        <f t="shared" si="80"/>
        <v>6.6833609457662746</v>
      </c>
      <c r="N1146" s="44">
        <v>22</v>
      </c>
      <c r="O1146" s="44">
        <v>22</v>
      </c>
      <c r="P1146" s="411">
        <f t="shared" si="81"/>
        <v>3.0910424533583161</v>
      </c>
      <c r="Q1146" s="412">
        <f t="shared" si="79"/>
        <v>2.7534418022528161E-2</v>
      </c>
      <c r="R1146" s="109">
        <v>15.7</v>
      </c>
      <c r="S1146" s="110">
        <v>0.65</v>
      </c>
      <c r="T1146" s="109">
        <v>48.8</v>
      </c>
      <c r="U1146" s="38">
        <v>6.1</v>
      </c>
      <c r="V1146" s="38">
        <v>5</v>
      </c>
      <c r="W1146" s="38">
        <f t="shared" si="82"/>
        <v>30.5</v>
      </c>
    </row>
    <row r="1147" spans="1:23" s="38" customFormat="1" ht="20.399999999999999" x14ac:dyDescent="0.35">
      <c r="A1147" s="41"/>
      <c r="B1147" s="21">
        <v>2020</v>
      </c>
      <c r="C1147" s="22" t="s">
        <v>37</v>
      </c>
      <c r="D1147" s="22">
        <v>5</v>
      </c>
      <c r="E1147" s="430" t="s">
        <v>322</v>
      </c>
      <c r="F1147" s="22" t="s">
        <v>24</v>
      </c>
      <c r="G1147" s="38">
        <v>42.8</v>
      </c>
      <c r="H1147" s="38">
        <v>42.8</v>
      </c>
      <c r="I1147" s="386" t="s">
        <v>76</v>
      </c>
      <c r="J1147" s="28" t="s">
        <v>49</v>
      </c>
      <c r="K1147" s="38">
        <v>1064</v>
      </c>
      <c r="L1147" s="38">
        <v>265</v>
      </c>
      <c r="M1147" s="117">
        <f t="shared" si="80"/>
        <v>5.579729825986222</v>
      </c>
      <c r="N1147" s="44">
        <v>30</v>
      </c>
      <c r="O1147" s="44">
        <v>8</v>
      </c>
      <c r="P1147" s="411">
        <f t="shared" si="81"/>
        <v>2.0794415416798357</v>
      </c>
      <c r="Q1147" s="412">
        <f t="shared" si="79"/>
        <v>3.0188679245283019E-2</v>
      </c>
      <c r="R1147" s="109">
        <v>20.7</v>
      </c>
      <c r="S1147" s="110">
        <v>0.67</v>
      </c>
      <c r="T1147" s="109">
        <v>68.2</v>
      </c>
      <c r="U1147" s="38">
        <v>7.4</v>
      </c>
      <c r="V1147" s="38">
        <v>7</v>
      </c>
      <c r="W1147" s="38">
        <f t="shared" si="82"/>
        <v>51.800000000000004</v>
      </c>
    </row>
    <row r="1148" spans="1:23" s="38" customFormat="1" ht="20.399999999999999" x14ac:dyDescent="0.35">
      <c r="A1148" s="41"/>
      <c r="B1148" s="21">
        <v>2020</v>
      </c>
      <c r="C1148" s="22" t="s">
        <v>39</v>
      </c>
      <c r="D1148" s="22">
        <v>6</v>
      </c>
      <c r="E1148" s="430" t="s">
        <v>322</v>
      </c>
      <c r="F1148" s="22" t="s">
        <v>24</v>
      </c>
      <c r="G1148" s="38">
        <v>42.8</v>
      </c>
      <c r="H1148" s="38">
        <v>42.8</v>
      </c>
      <c r="I1148" s="386" t="s">
        <v>76</v>
      </c>
      <c r="J1148" s="28" t="s">
        <v>49</v>
      </c>
      <c r="M1148" s="43"/>
      <c r="N1148" s="44"/>
      <c r="O1148" s="44"/>
      <c r="P1148" s="424"/>
      <c r="Q1148" s="425"/>
      <c r="R1148" s="109">
        <v>23.9</v>
      </c>
      <c r="S1148" s="110">
        <v>0.67</v>
      </c>
      <c r="T1148" s="109">
        <v>60.3</v>
      </c>
      <c r="U1148" s="38">
        <v>8.1999999999999993</v>
      </c>
      <c r="V1148" s="38">
        <v>9</v>
      </c>
      <c r="W1148" s="38">
        <f t="shared" si="82"/>
        <v>73.8</v>
      </c>
    </row>
    <row r="1149" spans="1:23" s="38" customFormat="1" ht="20.399999999999999" x14ac:dyDescent="0.25">
      <c r="A1149" s="41"/>
      <c r="C1149" s="42"/>
      <c r="D1149" s="42"/>
      <c r="E1149" s="41" t="s">
        <v>261</v>
      </c>
      <c r="F1149" s="22" t="s">
        <v>72</v>
      </c>
      <c r="G1149" s="38">
        <v>42.8</v>
      </c>
      <c r="H1149" s="38">
        <v>42.8</v>
      </c>
      <c r="I1149" s="386" t="s">
        <v>76</v>
      </c>
      <c r="J1149" s="28" t="s">
        <v>49</v>
      </c>
      <c r="K1149" s="36"/>
      <c r="M1149" s="30"/>
      <c r="N1149" s="74"/>
      <c r="O1149" s="44"/>
      <c r="P1149" s="411"/>
      <c r="Q1149" s="412"/>
      <c r="R1149" s="109"/>
      <c r="S1149" s="110"/>
      <c r="T1149" s="109"/>
    </row>
    <row r="1150" spans="1:23" s="337" customFormat="1" x14ac:dyDescent="0.25">
      <c r="A1150" s="336">
        <v>96</v>
      </c>
      <c r="B1150" s="325">
        <v>2020</v>
      </c>
      <c r="C1150" s="326" t="s">
        <v>218</v>
      </c>
      <c r="D1150" s="326">
        <v>1</v>
      </c>
      <c r="E1150" s="337" t="s">
        <v>262</v>
      </c>
      <c r="F1150" s="22" t="s">
        <v>72</v>
      </c>
      <c r="G1150" s="337">
        <v>-26.2</v>
      </c>
      <c r="H1150" s="337">
        <v>26.2</v>
      </c>
      <c r="I1150" s="184" t="s">
        <v>73</v>
      </c>
      <c r="J1150" s="180" t="s">
        <v>88</v>
      </c>
      <c r="K1150" s="36"/>
      <c r="L1150" s="38"/>
      <c r="M1150" s="30"/>
      <c r="N1150" s="74"/>
      <c r="O1150" s="338"/>
      <c r="P1150" s="411"/>
      <c r="Q1150" s="412"/>
      <c r="R1150" s="339"/>
      <c r="S1150" s="340"/>
      <c r="T1150" s="339">
        <v>125</v>
      </c>
    </row>
    <row r="1151" spans="1:23" s="337" customFormat="1" x14ac:dyDescent="0.25">
      <c r="A1151" s="342"/>
      <c r="B1151" s="228">
        <v>2020</v>
      </c>
      <c r="C1151" s="327" t="s">
        <v>28</v>
      </c>
      <c r="D1151" s="327">
        <v>2</v>
      </c>
      <c r="E1151" s="337" t="s">
        <v>262</v>
      </c>
      <c r="F1151" s="22" t="s">
        <v>72</v>
      </c>
      <c r="G1151" s="337">
        <v>-26.2</v>
      </c>
      <c r="H1151" s="337">
        <v>26.2</v>
      </c>
      <c r="I1151" s="184" t="s">
        <v>73</v>
      </c>
      <c r="J1151" s="180" t="s">
        <v>88</v>
      </c>
      <c r="K1151" s="36"/>
      <c r="L1151" s="38"/>
      <c r="M1151" s="30"/>
      <c r="N1151" s="74"/>
      <c r="O1151" s="338"/>
      <c r="P1151" s="411"/>
      <c r="Q1151" s="412"/>
      <c r="R1151" s="339"/>
      <c r="S1151" s="340"/>
      <c r="T1151" s="339">
        <v>90</v>
      </c>
    </row>
    <row r="1152" spans="1:23" s="337" customFormat="1" x14ac:dyDescent="0.25">
      <c r="B1152" s="337">
        <v>2020</v>
      </c>
      <c r="C1152" s="343" t="s">
        <v>32</v>
      </c>
      <c r="D1152" s="343">
        <v>3</v>
      </c>
      <c r="E1152" s="337" t="s">
        <v>262</v>
      </c>
      <c r="F1152" s="22" t="s">
        <v>72</v>
      </c>
      <c r="G1152" s="337">
        <v>-26.2</v>
      </c>
      <c r="H1152" s="337">
        <v>26.2</v>
      </c>
      <c r="I1152" s="184" t="s">
        <v>73</v>
      </c>
      <c r="J1152" s="180" t="s">
        <v>88</v>
      </c>
      <c r="K1152" s="36">
        <v>1353</v>
      </c>
      <c r="L1152" s="38">
        <v>1353</v>
      </c>
      <c r="M1152" s="30">
        <f t="shared" si="80"/>
        <v>7.2100796281707877</v>
      </c>
      <c r="N1152" s="36">
        <v>5</v>
      </c>
      <c r="O1152" s="338">
        <v>5</v>
      </c>
      <c r="P1152" s="411">
        <f t="shared" si="81"/>
        <v>1.6094379124341003</v>
      </c>
      <c r="Q1152" s="412">
        <f t="shared" si="79"/>
        <v>3.6954915003695491E-3</v>
      </c>
      <c r="R1152" s="339">
        <v>24</v>
      </c>
      <c r="S1152" s="340">
        <v>0.68</v>
      </c>
      <c r="T1152" s="339">
        <v>91</v>
      </c>
      <c r="U1152" s="337">
        <v>7.7</v>
      </c>
      <c r="V1152" s="337">
        <v>12</v>
      </c>
      <c r="W1152" s="337">
        <f>U1152*V1152</f>
        <v>92.4</v>
      </c>
    </row>
    <row r="1153" spans="1:23" s="342" customFormat="1" x14ac:dyDescent="0.25">
      <c r="A1153" s="336"/>
      <c r="B1153" s="342">
        <v>2020</v>
      </c>
      <c r="C1153" s="341" t="s">
        <v>35</v>
      </c>
      <c r="D1153" s="341">
        <v>4</v>
      </c>
      <c r="E1153" s="342" t="s">
        <v>262</v>
      </c>
      <c r="F1153" s="22" t="s">
        <v>72</v>
      </c>
      <c r="G1153" s="342">
        <v>-26.2</v>
      </c>
      <c r="H1153" s="342">
        <v>26.2</v>
      </c>
      <c r="I1153" s="184" t="s">
        <v>73</v>
      </c>
      <c r="J1153" s="180" t="s">
        <v>88</v>
      </c>
      <c r="K1153" s="11">
        <v>5647</v>
      </c>
      <c r="L1153" s="41">
        <v>4294</v>
      </c>
      <c r="M1153" s="117">
        <f t="shared" si="80"/>
        <v>8.3649739784387265</v>
      </c>
      <c r="N1153" s="334">
        <v>103</v>
      </c>
      <c r="O1153" s="344">
        <v>98</v>
      </c>
      <c r="P1153" s="411">
        <f t="shared" si="81"/>
        <v>4.5849674786705723</v>
      </c>
      <c r="Q1153" s="412">
        <f t="shared" si="79"/>
        <v>2.2822543083372147E-2</v>
      </c>
      <c r="R1153" s="345">
        <v>21.1</v>
      </c>
      <c r="S1153" s="346">
        <v>0.65</v>
      </c>
      <c r="T1153" s="345">
        <v>54</v>
      </c>
      <c r="U1153" s="342">
        <v>7.9</v>
      </c>
      <c r="V1153" s="342">
        <v>9</v>
      </c>
      <c r="W1153" s="342">
        <f t="shared" ref="W1153:W1155" si="83">U1153*V1153</f>
        <v>71.100000000000009</v>
      </c>
    </row>
    <row r="1154" spans="1:23" s="337" customFormat="1" x14ac:dyDescent="0.25">
      <c r="A1154" s="336"/>
      <c r="B1154" s="337">
        <v>2020</v>
      </c>
      <c r="C1154" s="343" t="s">
        <v>37</v>
      </c>
      <c r="D1154" s="343">
        <v>5</v>
      </c>
      <c r="E1154" s="337" t="s">
        <v>262</v>
      </c>
      <c r="F1154" s="22" t="s">
        <v>72</v>
      </c>
      <c r="G1154" s="337">
        <v>-26.2</v>
      </c>
      <c r="H1154" s="337">
        <v>26.2</v>
      </c>
      <c r="I1154" s="184" t="s">
        <v>73</v>
      </c>
      <c r="J1154" s="180" t="s">
        <v>88</v>
      </c>
      <c r="K1154" s="36">
        <v>30967</v>
      </c>
      <c r="L1154" s="38">
        <v>25320</v>
      </c>
      <c r="M1154" s="117">
        <f t="shared" si="80"/>
        <v>10.139349876258112</v>
      </c>
      <c r="N1154" s="74">
        <v>643</v>
      </c>
      <c r="O1154" s="338">
        <v>540</v>
      </c>
      <c r="P1154" s="411">
        <f t="shared" si="81"/>
        <v>6.2915691395583204</v>
      </c>
      <c r="Q1154" s="412">
        <f t="shared" si="79"/>
        <v>2.132701421800948E-2</v>
      </c>
      <c r="R1154" s="339">
        <v>18.899999999999999</v>
      </c>
      <c r="S1154" s="340">
        <v>0.56000000000000005</v>
      </c>
      <c r="T1154" s="339">
        <v>13</v>
      </c>
      <c r="U1154" s="337">
        <v>8.9</v>
      </c>
      <c r="V1154" s="337">
        <v>6</v>
      </c>
      <c r="W1154" s="337">
        <f t="shared" si="83"/>
        <v>53.400000000000006</v>
      </c>
    </row>
    <row r="1155" spans="1:23" s="337" customFormat="1" x14ac:dyDescent="0.25">
      <c r="A1155" s="336"/>
      <c r="B1155" s="337">
        <v>2020</v>
      </c>
      <c r="C1155" s="343" t="s">
        <v>39</v>
      </c>
      <c r="D1155" s="343">
        <v>6</v>
      </c>
      <c r="E1155" s="337" t="s">
        <v>262</v>
      </c>
      <c r="F1155" s="22" t="s">
        <v>72</v>
      </c>
      <c r="G1155" s="337">
        <v>-26.2</v>
      </c>
      <c r="H1155" s="337">
        <v>26.2</v>
      </c>
      <c r="I1155" s="184" t="s">
        <v>73</v>
      </c>
      <c r="J1155" s="180" t="s">
        <v>88</v>
      </c>
      <c r="K1155" s="36"/>
      <c r="L1155" s="38"/>
      <c r="M1155" s="30"/>
      <c r="N1155" s="74"/>
      <c r="O1155" s="338"/>
      <c r="P1155" s="411"/>
      <c r="Q1155" s="412"/>
      <c r="R1155" s="339">
        <v>16</v>
      </c>
      <c r="S1155" s="340">
        <v>0.53</v>
      </c>
      <c r="T1155" s="339">
        <v>9</v>
      </c>
      <c r="U1155" s="337">
        <v>8.9</v>
      </c>
      <c r="V1155" s="337">
        <v>5</v>
      </c>
      <c r="W1155" s="337">
        <f t="shared" si="83"/>
        <v>44.5</v>
      </c>
    </row>
    <row r="1156" spans="1:23" s="228" customFormat="1" x14ac:dyDescent="0.25">
      <c r="A1156" s="329">
        <v>97</v>
      </c>
      <c r="B1156" s="325">
        <v>2020</v>
      </c>
      <c r="C1156" s="326" t="s">
        <v>218</v>
      </c>
      <c r="D1156" s="326">
        <v>1</v>
      </c>
      <c r="E1156" s="228" t="s">
        <v>263</v>
      </c>
      <c r="F1156" s="22" t="s">
        <v>72</v>
      </c>
      <c r="G1156" s="228">
        <v>36.75</v>
      </c>
      <c r="H1156" s="228">
        <v>36.75</v>
      </c>
      <c r="I1156" s="184" t="s">
        <v>73</v>
      </c>
      <c r="J1156" s="180" t="s">
        <v>120</v>
      </c>
      <c r="K1156" s="36"/>
      <c r="L1156" s="38"/>
      <c r="M1156" s="30"/>
      <c r="N1156" s="74"/>
      <c r="O1156" s="328"/>
      <c r="P1156" s="411"/>
      <c r="Q1156" s="412"/>
      <c r="R1156" s="84"/>
      <c r="S1156" s="83"/>
      <c r="T1156" s="84">
        <v>63.3</v>
      </c>
    </row>
    <row r="1157" spans="1:23" s="228" customFormat="1" x14ac:dyDescent="0.25">
      <c r="A1157" s="324"/>
      <c r="B1157" s="228">
        <v>2020</v>
      </c>
      <c r="C1157" s="327" t="s">
        <v>28</v>
      </c>
      <c r="D1157" s="327">
        <v>2</v>
      </c>
      <c r="E1157" s="228" t="s">
        <v>263</v>
      </c>
      <c r="F1157" s="22" t="s">
        <v>72</v>
      </c>
      <c r="G1157" s="228">
        <v>36.75</v>
      </c>
      <c r="H1157" s="228">
        <v>36.75</v>
      </c>
      <c r="I1157" s="184" t="s">
        <v>73</v>
      </c>
      <c r="J1157" s="180" t="s">
        <v>120</v>
      </c>
      <c r="K1157" s="36"/>
      <c r="L1157" s="38"/>
      <c r="M1157" s="30"/>
      <c r="N1157" s="74"/>
      <c r="O1157" s="328"/>
      <c r="P1157" s="411"/>
      <c r="Q1157" s="412"/>
      <c r="R1157" s="84"/>
      <c r="S1157" s="83"/>
      <c r="T1157" s="84">
        <v>54.8</v>
      </c>
    </row>
    <row r="1158" spans="1:23" s="228" customFormat="1" x14ac:dyDescent="0.25">
      <c r="B1158" s="228">
        <v>2020</v>
      </c>
      <c r="C1158" s="327" t="s">
        <v>32</v>
      </c>
      <c r="D1158" s="327">
        <v>3</v>
      </c>
      <c r="E1158" s="228" t="s">
        <v>263</v>
      </c>
      <c r="F1158" s="22" t="s">
        <v>72</v>
      </c>
      <c r="G1158" s="228">
        <v>36.75</v>
      </c>
      <c r="H1158" s="228">
        <v>36.75</v>
      </c>
      <c r="I1158" s="184" t="s">
        <v>73</v>
      </c>
      <c r="J1158" s="180" t="s">
        <v>120</v>
      </c>
      <c r="K1158" s="36">
        <v>584</v>
      </c>
      <c r="L1158" s="38">
        <v>584</v>
      </c>
      <c r="M1158" s="30">
        <f t="shared" si="80"/>
        <v>6.3699009828282271</v>
      </c>
      <c r="N1158" s="36">
        <v>35</v>
      </c>
      <c r="O1158" s="328">
        <v>35</v>
      </c>
      <c r="P1158" s="411">
        <f t="shared" si="81"/>
        <v>3.5553480614894135</v>
      </c>
      <c r="Q1158" s="412">
        <f t="shared" si="79"/>
        <v>5.9931506849315065E-2</v>
      </c>
      <c r="R1158" s="84">
        <v>19.3</v>
      </c>
      <c r="S1158" s="83">
        <v>0.77</v>
      </c>
      <c r="T1158" s="84">
        <v>49.4</v>
      </c>
      <c r="U1158" s="228">
        <v>6.5</v>
      </c>
      <c r="V1158" s="228">
        <v>5</v>
      </c>
      <c r="W1158" s="228">
        <f>U1158*V1158</f>
        <v>32.5</v>
      </c>
    </row>
    <row r="1159" spans="1:23" s="330" customFormat="1" x14ac:dyDescent="0.25">
      <c r="A1159" s="329"/>
      <c r="B1159" s="330">
        <v>2020</v>
      </c>
      <c r="C1159" s="329" t="s">
        <v>35</v>
      </c>
      <c r="D1159" s="329">
        <v>4</v>
      </c>
      <c r="E1159" s="330" t="s">
        <v>263</v>
      </c>
      <c r="F1159" s="22" t="s">
        <v>72</v>
      </c>
      <c r="G1159" s="330">
        <v>36.75</v>
      </c>
      <c r="H1159" s="330">
        <v>36.75</v>
      </c>
      <c r="I1159" s="184" t="s">
        <v>73</v>
      </c>
      <c r="J1159" s="180" t="s">
        <v>120</v>
      </c>
      <c r="K1159" s="11">
        <v>4006</v>
      </c>
      <c r="L1159" s="41">
        <v>3422</v>
      </c>
      <c r="M1159" s="117">
        <f t="shared" si="80"/>
        <v>8.1379804544521388</v>
      </c>
      <c r="N1159" s="334">
        <v>450</v>
      </c>
      <c r="O1159" s="331">
        <v>415</v>
      </c>
      <c r="P1159" s="411">
        <f t="shared" si="81"/>
        <v>6.0282785202306979</v>
      </c>
      <c r="Q1159" s="412">
        <f t="shared" si="79"/>
        <v>0.12127410870835768</v>
      </c>
      <c r="R1159" s="278">
        <v>21.3</v>
      </c>
      <c r="S1159" s="277">
        <v>0.77</v>
      </c>
      <c r="T1159" s="278">
        <v>41.4</v>
      </c>
      <c r="U1159" s="330">
        <v>8.6</v>
      </c>
      <c r="V1159" s="330">
        <v>7</v>
      </c>
      <c r="W1159" s="330">
        <f t="shared" ref="W1159:W1191" si="84">U1159*V1159</f>
        <v>60.199999999999996</v>
      </c>
    </row>
    <row r="1160" spans="1:23" s="228" customFormat="1" x14ac:dyDescent="0.25">
      <c r="A1160" s="329"/>
      <c r="B1160" s="228">
        <v>2020</v>
      </c>
      <c r="C1160" s="327" t="s">
        <v>37</v>
      </c>
      <c r="D1160" s="327">
        <v>5</v>
      </c>
      <c r="E1160" s="228" t="s">
        <v>263</v>
      </c>
      <c r="F1160" s="22" t="s">
        <v>72</v>
      </c>
      <c r="G1160" s="228">
        <v>36.75</v>
      </c>
      <c r="H1160" s="228">
        <v>36.75</v>
      </c>
      <c r="I1160" s="184" t="s">
        <v>73</v>
      </c>
      <c r="J1160" s="180" t="s">
        <v>120</v>
      </c>
      <c r="K1160" s="36">
        <v>9267</v>
      </c>
      <c r="L1160" s="38">
        <v>5261</v>
      </c>
      <c r="M1160" s="117">
        <f t="shared" si="80"/>
        <v>8.5680764017308064</v>
      </c>
      <c r="N1160" s="74">
        <v>646</v>
      </c>
      <c r="O1160" s="328">
        <v>196</v>
      </c>
      <c r="P1160" s="411">
        <f t="shared" si="81"/>
        <v>5.2781146592305168</v>
      </c>
      <c r="Q1160" s="412">
        <f t="shared" si="79"/>
        <v>3.7255274662611672E-2</v>
      </c>
      <c r="R1160" s="84">
        <v>24.4</v>
      </c>
      <c r="S1160" s="83">
        <v>0.75</v>
      </c>
      <c r="T1160" s="84">
        <v>33.6</v>
      </c>
      <c r="U1160" s="228">
        <v>10.3</v>
      </c>
      <c r="V1160" s="228">
        <v>8</v>
      </c>
      <c r="W1160" s="228">
        <f t="shared" si="84"/>
        <v>82.4</v>
      </c>
    </row>
    <row r="1161" spans="1:23" s="228" customFormat="1" x14ac:dyDescent="0.25">
      <c r="A1161" s="329"/>
      <c r="B1161" s="228">
        <v>2020</v>
      </c>
      <c r="C1161" s="327" t="s">
        <v>39</v>
      </c>
      <c r="D1161" s="327">
        <v>6</v>
      </c>
      <c r="E1161" s="228" t="s">
        <v>263</v>
      </c>
      <c r="F1161" s="22" t="s">
        <v>72</v>
      </c>
      <c r="G1161" s="228">
        <v>36.75</v>
      </c>
      <c r="H1161" s="228">
        <v>36.75</v>
      </c>
      <c r="I1161" s="184" t="s">
        <v>73</v>
      </c>
      <c r="J1161" s="180" t="s">
        <v>120</v>
      </c>
      <c r="K1161" s="36"/>
      <c r="L1161" s="38"/>
      <c r="M1161" s="30"/>
      <c r="N1161" s="74"/>
      <c r="O1161" s="328"/>
      <c r="P1161" s="411"/>
      <c r="Q1161" s="412"/>
      <c r="R1161" s="84">
        <v>28.4</v>
      </c>
      <c r="S1161" s="83">
        <v>0.74</v>
      </c>
      <c r="T1161" s="84">
        <v>21.9</v>
      </c>
      <c r="U1161" s="228">
        <v>10.6</v>
      </c>
      <c r="V1161" s="228">
        <v>10</v>
      </c>
      <c r="W1161" s="228">
        <f t="shared" si="84"/>
        <v>106</v>
      </c>
    </row>
    <row r="1162" spans="1:23" s="243" customFormat="1" x14ac:dyDescent="0.25">
      <c r="A1162" s="314">
        <v>98</v>
      </c>
      <c r="B1162" s="325">
        <v>2020</v>
      </c>
      <c r="C1162" s="326" t="s">
        <v>218</v>
      </c>
      <c r="D1162" s="326">
        <v>1</v>
      </c>
      <c r="E1162" s="243" t="s">
        <v>264</v>
      </c>
      <c r="F1162" s="22" t="s">
        <v>72</v>
      </c>
      <c r="G1162" s="243">
        <v>5.7</v>
      </c>
      <c r="H1162" s="243">
        <v>5.7</v>
      </c>
      <c r="I1162" s="103" t="s">
        <v>265</v>
      </c>
      <c r="J1162" s="215" t="s">
        <v>293</v>
      </c>
      <c r="K1162" s="36"/>
      <c r="L1162" s="38"/>
      <c r="M1162" s="30"/>
      <c r="N1162" s="74"/>
      <c r="O1162" s="247"/>
      <c r="P1162" s="411"/>
      <c r="Q1162" s="412"/>
      <c r="R1162" s="248">
        <v>31</v>
      </c>
      <c r="S1162" s="249">
        <v>0.79</v>
      </c>
      <c r="T1162" s="248">
        <v>15</v>
      </c>
      <c r="U1162" s="243">
        <v>7</v>
      </c>
      <c r="V1162" s="243">
        <v>11</v>
      </c>
      <c r="W1162" s="243">
        <f t="shared" si="84"/>
        <v>77</v>
      </c>
    </row>
    <row r="1163" spans="1:23" s="243" customFormat="1" x14ac:dyDescent="0.25">
      <c r="A1163" s="317"/>
      <c r="B1163" s="228">
        <v>2020</v>
      </c>
      <c r="C1163" s="327" t="s">
        <v>28</v>
      </c>
      <c r="D1163" s="327">
        <v>2</v>
      </c>
      <c r="E1163" s="243" t="s">
        <v>264</v>
      </c>
      <c r="F1163" s="22" t="s">
        <v>72</v>
      </c>
      <c r="G1163" s="243">
        <v>5.7</v>
      </c>
      <c r="H1163" s="243">
        <v>5.7</v>
      </c>
      <c r="I1163" s="103" t="s">
        <v>265</v>
      </c>
      <c r="J1163" s="215" t="s">
        <v>293</v>
      </c>
      <c r="K1163" s="36"/>
      <c r="L1163" s="38"/>
      <c r="M1163" s="30"/>
      <c r="N1163" s="74"/>
      <c r="O1163" s="247"/>
      <c r="P1163" s="411"/>
      <c r="Q1163" s="412"/>
      <c r="R1163" s="248">
        <v>31</v>
      </c>
      <c r="S1163" s="249">
        <v>0.8</v>
      </c>
      <c r="T1163" s="248">
        <v>33</v>
      </c>
      <c r="U1163" s="243">
        <v>8.1</v>
      </c>
      <c r="V1163" s="243">
        <v>12</v>
      </c>
      <c r="W1163" s="243">
        <f t="shared" si="84"/>
        <v>97.199999999999989</v>
      </c>
    </row>
    <row r="1164" spans="1:23" s="243" customFormat="1" x14ac:dyDescent="0.25">
      <c r="B1164" s="243">
        <v>2020</v>
      </c>
      <c r="C1164" s="244" t="s">
        <v>32</v>
      </c>
      <c r="D1164" s="244">
        <v>3</v>
      </c>
      <c r="E1164" s="243" t="s">
        <v>264</v>
      </c>
      <c r="F1164" s="22" t="s">
        <v>72</v>
      </c>
      <c r="G1164" s="243">
        <v>5.7</v>
      </c>
      <c r="H1164" s="243">
        <v>5.7</v>
      </c>
      <c r="I1164" s="103" t="s">
        <v>265</v>
      </c>
      <c r="J1164" s="215" t="s">
        <v>293</v>
      </c>
      <c r="K1164" s="36">
        <v>152</v>
      </c>
      <c r="L1164" s="38">
        <v>152</v>
      </c>
      <c r="M1164" s="30">
        <f t="shared" si="80"/>
        <v>5.0238805208462765</v>
      </c>
      <c r="N1164" s="74">
        <v>5</v>
      </c>
      <c r="O1164" s="247">
        <v>5</v>
      </c>
      <c r="P1164" s="411">
        <f t="shared" si="81"/>
        <v>1.6094379124341003</v>
      </c>
      <c r="Q1164" s="412">
        <f t="shared" si="79"/>
        <v>3.2894736842105261E-2</v>
      </c>
      <c r="R1164" s="248">
        <v>31</v>
      </c>
      <c r="S1164" s="249">
        <v>0.81</v>
      </c>
      <c r="T1164" s="248">
        <v>56</v>
      </c>
      <c r="U1164" s="243">
        <v>7</v>
      </c>
      <c r="V1164" s="243">
        <v>12</v>
      </c>
      <c r="W1164" s="243">
        <f t="shared" si="84"/>
        <v>84</v>
      </c>
    </row>
    <row r="1165" spans="1:23" s="242" customFormat="1" x14ac:dyDescent="0.25">
      <c r="A1165" s="314"/>
      <c r="B1165" s="242">
        <v>2020</v>
      </c>
      <c r="C1165" s="317" t="s">
        <v>35</v>
      </c>
      <c r="D1165" s="317">
        <v>4</v>
      </c>
      <c r="E1165" s="242" t="s">
        <v>264</v>
      </c>
      <c r="F1165" s="22" t="s">
        <v>72</v>
      </c>
      <c r="G1165" s="242">
        <v>5.7</v>
      </c>
      <c r="H1165" s="242">
        <v>5.7</v>
      </c>
      <c r="I1165" s="103" t="s">
        <v>265</v>
      </c>
      <c r="J1165" s="215" t="s">
        <v>293</v>
      </c>
      <c r="K1165" s="11">
        <v>2074</v>
      </c>
      <c r="L1165" s="41">
        <v>1922</v>
      </c>
      <c r="M1165" s="117">
        <f t="shared" si="80"/>
        <v>7.5611215895302379</v>
      </c>
      <c r="N1165" s="334">
        <v>17</v>
      </c>
      <c r="O1165" s="318">
        <v>12</v>
      </c>
      <c r="P1165" s="411">
        <f t="shared" si="81"/>
        <v>2.4849066497880004</v>
      </c>
      <c r="Q1165" s="412">
        <f t="shared" si="79"/>
        <v>6.2434963579604576E-3</v>
      </c>
      <c r="R1165" s="319">
        <v>31</v>
      </c>
      <c r="S1165" s="320">
        <v>0.82</v>
      </c>
      <c r="T1165" s="319">
        <v>81</v>
      </c>
      <c r="U1165" s="242">
        <v>7</v>
      </c>
      <c r="V1165" s="242">
        <v>12</v>
      </c>
      <c r="W1165" s="242">
        <f t="shared" si="84"/>
        <v>84</v>
      </c>
    </row>
    <row r="1166" spans="1:23" s="243" customFormat="1" x14ac:dyDescent="0.25">
      <c r="A1166" s="314"/>
      <c r="B1166" s="243">
        <v>2020</v>
      </c>
      <c r="C1166" s="244" t="s">
        <v>37</v>
      </c>
      <c r="D1166" s="244">
        <v>5</v>
      </c>
      <c r="E1166" s="243" t="s">
        <v>264</v>
      </c>
      <c r="F1166" s="22" t="s">
        <v>72</v>
      </c>
      <c r="G1166" s="243">
        <v>5.7</v>
      </c>
      <c r="H1166" s="243">
        <v>5.7</v>
      </c>
      <c r="I1166" s="103" t="s">
        <v>265</v>
      </c>
      <c r="J1166" s="215" t="s">
        <v>293</v>
      </c>
      <c r="K1166" s="36">
        <v>7768</v>
      </c>
      <c r="L1166" s="38">
        <v>5694</v>
      </c>
      <c r="M1166" s="117">
        <f t="shared" si="80"/>
        <v>8.6471682678379835</v>
      </c>
      <c r="N1166" s="74">
        <v>35</v>
      </c>
      <c r="O1166" s="247">
        <v>18</v>
      </c>
      <c r="P1166" s="411">
        <f t="shared" si="81"/>
        <v>2.8903717578961645</v>
      </c>
      <c r="Q1166" s="412">
        <f t="shared" si="79"/>
        <v>3.1612223393045311E-3</v>
      </c>
      <c r="R1166" s="248">
        <v>31</v>
      </c>
      <c r="S1166" s="249">
        <v>0.83</v>
      </c>
      <c r="T1166" s="248">
        <v>142</v>
      </c>
      <c r="U1166" s="243">
        <v>7</v>
      </c>
      <c r="V1166" s="243">
        <v>12</v>
      </c>
      <c r="W1166" s="243">
        <f t="shared" si="84"/>
        <v>84</v>
      </c>
    </row>
    <row r="1167" spans="1:23" s="243" customFormat="1" x14ac:dyDescent="0.25">
      <c r="A1167" s="314"/>
      <c r="B1167" s="243">
        <v>2020</v>
      </c>
      <c r="C1167" s="244" t="s">
        <v>39</v>
      </c>
      <c r="D1167" s="244">
        <v>6</v>
      </c>
      <c r="E1167" s="243" t="s">
        <v>264</v>
      </c>
      <c r="F1167" s="22" t="s">
        <v>72</v>
      </c>
      <c r="G1167" s="243">
        <v>5.7</v>
      </c>
      <c r="H1167" s="243">
        <v>5.7</v>
      </c>
      <c r="I1167" s="103" t="s">
        <v>265</v>
      </c>
      <c r="J1167" s="215" t="s">
        <v>293</v>
      </c>
      <c r="K1167" s="36"/>
      <c r="L1167" s="38"/>
      <c r="M1167" s="30"/>
      <c r="N1167" s="74"/>
      <c r="O1167" s="247"/>
      <c r="P1167" s="411"/>
      <c r="Q1167" s="412"/>
      <c r="R1167" s="248">
        <v>29</v>
      </c>
      <c r="S1167" s="249">
        <v>0.84</v>
      </c>
      <c r="T1167" s="248">
        <v>178</v>
      </c>
      <c r="U1167" s="243">
        <v>5</v>
      </c>
      <c r="V1167" s="243">
        <v>11</v>
      </c>
      <c r="W1167" s="243">
        <f t="shared" si="84"/>
        <v>55</v>
      </c>
    </row>
    <row r="1168" spans="1:23" s="348" customFormat="1" x14ac:dyDescent="0.25">
      <c r="A1168" s="352">
        <v>99</v>
      </c>
      <c r="B1168" s="325">
        <v>2020</v>
      </c>
      <c r="C1168" s="326" t="s">
        <v>218</v>
      </c>
      <c r="D1168" s="326">
        <v>1</v>
      </c>
      <c r="E1168" s="348" t="s">
        <v>266</v>
      </c>
      <c r="F1168" s="22" t="s">
        <v>72</v>
      </c>
      <c r="G1168" s="348">
        <v>6.6</v>
      </c>
      <c r="H1168" s="348">
        <v>6.6</v>
      </c>
      <c r="I1168" s="103" t="s">
        <v>265</v>
      </c>
      <c r="J1168" s="22" t="s">
        <v>293</v>
      </c>
      <c r="K1168" s="36"/>
      <c r="L1168" s="38"/>
      <c r="M1168" s="30"/>
      <c r="N1168" s="74"/>
      <c r="O1168" s="349"/>
      <c r="P1168" s="411"/>
      <c r="Q1168" s="412"/>
      <c r="R1168" s="350">
        <v>32.200000000000003</v>
      </c>
      <c r="S1168" s="351">
        <v>0.82</v>
      </c>
      <c r="T1168" s="350">
        <v>14.3</v>
      </c>
      <c r="U1168" s="348">
        <v>5.3</v>
      </c>
      <c r="V1168" s="348">
        <v>11</v>
      </c>
      <c r="W1168" s="348">
        <f t="shared" si="84"/>
        <v>58.3</v>
      </c>
    </row>
    <row r="1169" spans="1:23" s="348" customFormat="1" x14ac:dyDescent="0.25">
      <c r="A1169" s="347"/>
      <c r="B1169" s="228">
        <v>2020</v>
      </c>
      <c r="C1169" s="327" t="s">
        <v>28</v>
      </c>
      <c r="D1169" s="327">
        <v>2</v>
      </c>
      <c r="E1169" s="348" t="s">
        <v>266</v>
      </c>
      <c r="F1169" s="22" t="s">
        <v>72</v>
      </c>
      <c r="G1169" s="348">
        <v>6.6</v>
      </c>
      <c r="H1169" s="348">
        <v>6.6</v>
      </c>
      <c r="I1169" s="103" t="s">
        <v>265</v>
      </c>
      <c r="J1169" s="22" t="s">
        <v>293</v>
      </c>
      <c r="K1169" s="36"/>
      <c r="L1169" s="38"/>
      <c r="M1169" s="30"/>
      <c r="N1169" s="74"/>
      <c r="O1169" s="349"/>
      <c r="P1169" s="411"/>
      <c r="Q1169" s="412"/>
      <c r="R1169" s="350">
        <v>33.1</v>
      </c>
      <c r="S1169" s="351">
        <v>0.81</v>
      </c>
      <c r="T1169" s="350">
        <v>42</v>
      </c>
      <c r="U1169" s="348">
        <v>6.1</v>
      </c>
      <c r="V1169" s="348">
        <v>12</v>
      </c>
      <c r="W1169" s="348">
        <f t="shared" si="84"/>
        <v>73.199999999999989</v>
      </c>
    </row>
    <row r="1170" spans="1:23" s="348" customFormat="1" x14ac:dyDescent="0.25">
      <c r="B1170" s="348">
        <v>2020</v>
      </c>
      <c r="C1170" s="354" t="s">
        <v>32</v>
      </c>
      <c r="D1170" s="354">
        <v>3</v>
      </c>
      <c r="E1170" s="348" t="s">
        <v>266</v>
      </c>
      <c r="F1170" s="22" t="s">
        <v>72</v>
      </c>
      <c r="G1170" s="348">
        <v>6.6</v>
      </c>
      <c r="H1170" s="348">
        <v>6.6</v>
      </c>
      <c r="I1170" s="103" t="s">
        <v>265</v>
      </c>
      <c r="J1170" s="22" t="s">
        <v>293</v>
      </c>
      <c r="K1170" s="36">
        <v>111</v>
      </c>
      <c r="L1170" s="38">
        <v>111</v>
      </c>
      <c r="M1170" s="30">
        <f t="shared" si="80"/>
        <v>4.7095302013123339</v>
      </c>
      <c r="N1170" s="74">
        <v>1</v>
      </c>
      <c r="O1170" s="349">
        <v>1</v>
      </c>
      <c r="P1170" s="411">
        <f t="shared" si="81"/>
        <v>0</v>
      </c>
      <c r="Q1170" s="412">
        <f t="shared" si="79"/>
        <v>9.0090090090090089E-3</v>
      </c>
      <c r="R1170" s="350">
        <v>32.700000000000003</v>
      </c>
      <c r="S1170" s="351">
        <v>0.8</v>
      </c>
      <c r="T1170" s="350">
        <v>77.099999999999994</v>
      </c>
      <c r="U1170" s="348">
        <v>5.6</v>
      </c>
      <c r="V1170" s="348">
        <v>12</v>
      </c>
      <c r="W1170" s="348">
        <f t="shared" si="84"/>
        <v>67.199999999999989</v>
      </c>
    </row>
    <row r="1171" spans="1:23" s="353" customFormat="1" x14ac:dyDescent="0.25">
      <c r="A1171" s="352"/>
      <c r="B1171" s="353">
        <v>2020</v>
      </c>
      <c r="C1171" s="352" t="s">
        <v>35</v>
      </c>
      <c r="D1171" s="352">
        <v>4</v>
      </c>
      <c r="E1171" s="353" t="s">
        <v>266</v>
      </c>
      <c r="F1171" s="22" t="s">
        <v>72</v>
      </c>
      <c r="G1171" s="353">
        <v>6.6</v>
      </c>
      <c r="H1171" s="353">
        <v>6.6</v>
      </c>
      <c r="I1171" s="103" t="s">
        <v>265</v>
      </c>
      <c r="J1171" s="22" t="s">
        <v>293</v>
      </c>
      <c r="K1171" s="36">
        <v>1932</v>
      </c>
      <c r="L1171" s="41">
        <v>1821</v>
      </c>
      <c r="M1171" s="117">
        <f t="shared" si="80"/>
        <v>7.5071410797276084</v>
      </c>
      <c r="N1171" s="334">
        <v>58</v>
      </c>
      <c r="O1171" s="355">
        <v>57</v>
      </c>
      <c r="P1171" s="411">
        <f t="shared" si="81"/>
        <v>4.0430512678345503</v>
      </c>
      <c r="Q1171" s="412">
        <f t="shared" si="79"/>
        <v>3.130148270181219E-2</v>
      </c>
      <c r="R1171" s="356">
        <v>32.1</v>
      </c>
      <c r="S1171" s="357">
        <v>0.82</v>
      </c>
      <c r="T1171" s="356">
        <v>142.4</v>
      </c>
      <c r="U1171" s="353">
        <v>6</v>
      </c>
      <c r="V1171" s="353">
        <v>12</v>
      </c>
      <c r="W1171" s="353">
        <f t="shared" si="84"/>
        <v>72</v>
      </c>
    </row>
    <row r="1172" spans="1:23" s="348" customFormat="1" x14ac:dyDescent="0.25">
      <c r="A1172" s="352"/>
      <c r="B1172" s="348">
        <v>2020</v>
      </c>
      <c r="C1172" s="354" t="s">
        <v>37</v>
      </c>
      <c r="D1172" s="354">
        <v>5</v>
      </c>
      <c r="E1172" s="348" t="s">
        <v>266</v>
      </c>
      <c r="F1172" s="22" t="s">
        <v>72</v>
      </c>
      <c r="G1172" s="348">
        <v>6.6</v>
      </c>
      <c r="H1172" s="348">
        <v>6.6</v>
      </c>
      <c r="I1172" s="103" t="s">
        <v>265</v>
      </c>
      <c r="J1172" s="22" t="s">
        <v>293</v>
      </c>
      <c r="K1172" s="36">
        <v>9855</v>
      </c>
      <c r="L1172" s="38">
        <v>7923</v>
      </c>
      <c r="M1172" s="117">
        <f t="shared" si="80"/>
        <v>8.9775252009652426</v>
      </c>
      <c r="N1172" s="74">
        <v>273</v>
      </c>
      <c r="O1172" s="349">
        <v>215</v>
      </c>
      <c r="P1172" s="411">
        <f t="shared" si="81"/>
        <v>5.3706380281276624</v>
      </c>
      <c r="Q1172" s="412">
        <f t="shared" si="79"/>
        <v>2.7136185788211534E-2</v>
      </c>
      <c r="R1172" s="350">
        <v>30.9</v>
      </c>
      <c r="S1172" s="351">
        <v>0.85</v>
      </c>
      <c r="T1172" s="350">
        <v>204.8</v>
      </c>
      <c r="U1172" s="348">
        <v>5.7</v>
      </c>
      <c r="V1172" s="348">
        <v>12</v>
      </c>
      <c r="W1172" s="348">
        <f t="shared" si="84"/>
        <v>68.400000000000006</v>
      </c>
    </row>
    <row r="1173" spans="1:23" s="348" customFormat="1" x14ac:dyDescent="0.25">
      <c r="A1173" s="352"/>
      <c r="B1173" s="348">
        <v>2020</v>
      </c>
      <c r="C1173" s="354" t="s">
        <v>39</v>
      </c>
      <c r="D1173" s="354">
        <v>6</v>
      </c>
      <c r="E1173" s="348" t="s">
        <v>266</v>
      </c>
      <c r="F1173" s="22" t="s">
        <v>72</v>
      </c>
      <c r="G1173" s="348">
        <v>6.6</v>
      </c>
      <c r="H1173" s="348">
        <v>6.6</v>
      </c>
      <c r="I1173" s="103" t="s">
        <v>265</v>
      </c>
      <c r="J1173" s="22" t="s">
        <v>293</v>
      </c>
      <c r="K1173" s="36"/>
      <c r="L1173" s="38"/>
      <c r="M1173" s="30"/>
      <c r="N1173" s="74"/>
      <c r="O1173" s="349"/>
      <c r="P1173" s="411"/>
      <c r="Q1173" s="412"/>
      <c r="R1173" s="350">
        <v>29.2</v>
      </c>
      <c r="S1173" s="351">
        <v>0.9</v>
      </c>
      <c r="T1173" s="350">
        <v>312.2</v>
      </c>
      <c r="U1173" s="348">
        <v>3.8</v>
      </c>
      <c r="V1173" s="348">
        <v>11</v>
      </c>
      <c r="W1173" s="348">
        <f t="shared" si="84"/>
        <v>41.8</v>
      </c>
    </row>
    <row r="1174" spans="1:23" s="337" customFormat="1" x14ac:dyDescent="0.25">
      <c r="A1174" s="336">
        <v>100</v>
      </c>
      <c r="B1174" s="325">
        <v>2020</v>
      </c>
      <c r="C1174" s="326" t="s">
        <v>218</v>
      </c>
      <c r="D1174" s="326">
        <v>1</v>
      </c>
      <c r="E1174" s="337" t="s">
        <v>267</v>
      </c>
      <c r="F1174" s="22" t="s">
        <v>72</v>
      </c>
      <c r="G1174" s="337">
        <v>4</v>
      </c>
      <c r="H1174" s="337">
        <v>4</v>
      </c>
      <c r="I1174" s="103" t="s">
        <v>265</v>
      </c>
      <c r="J1174" s="48" t="s">
        <v>84</v>
      </c>
      <c r="K1174" s="36"/>
      <c r="L1174" s="38"/>
      <c r="M1174" s="30"/>
      <c r="N1174" s="74"/>
      <c r="O1174" s="338"/>
      <c r="P1174" s="411"/>
      <c r="Q1174" s="412"/>
      <c r="R1174" s="339">
        <v>32.200000000000003</v>
      </c>
      <c r="S1174" s="340">
        <v>0.81</v>
      </c>
      <c r="T1174" s="339">
        <v>34.200000000000003</v>
      </c>
      <c r="U1174" s="337">
        <v>6.2</v>
      </c>
      <c r="V1174" s="337">
        <v>12</v>
      </c>
      <c r="W1174" s="337">
        <f t="shared" si="84"/>
        <v>74.400000000000006</v>
      </c>
    </row>
    <row r="1175" spans="1:23" s="337" customFormat="1" x14ac:dyDescent="0.25">
      <c r="A1175" s="341"/>
      <c r="B1175" s="228">
        <v>2020</v>
      </c>
      <c r="C1175" s="327" t="s">
        <v>28</v>
      </c>
      <c r="D1175" s="327">
        <v>2</v>
      </c>
      <c r="E1175" s="337" t="s">
        <v>267</v>
      </c>
      <c r="F1175" s="22" t="s">
        <v>72</v>
      </c>
      <c r="G1175" s="337">
        <v>4</v>
      </c>
      <c r="H1175" s="337">
        <v>4</v>
      </c>
      <c r="I1175" s="103" t="s">
        <v>265</v>
      </c>
      <c r="J1175" s="48" t="s">
        <v>84</v>
      </c>
      <c r="K1175" s="36"/>
      <c r="L1175" s="38"/>
      <c r="M1175" s="30"/>
      <c r="N1175" s="74"/>
      <c r="O1175" s="338"/>
      <c r="P1175" s="411"/>
      <c r="Q1175" s="412"/>
      <c r="R1175" s="339">
        <v>32.799999999999997</v>
      </c>
      <c r="S1175" s="340">
        <v>0.81</v>
      </c>
      <c r="T1175" s="339">
        <v>54.5</v>
      </c>
      <c r="U1175" s="337">
        <v>6.5</v>
      </c>
      <c r="V1175" s="337">
        <v>12</v>
      </c>
      <c r="W1175" s="337">
        <f t="shared" si="84"/>
        <v>78</v>
      </c>
    </row>
    <row r="1176" spans="1:23" s="337" customFormat="1" x14ac:dyDescent="0.25">
      <c r="B1176" s="337">
        <v>2020</v>
      </c>
      <c r="C1176" s="343" t="s">
        <v>32</v>
      </c>
      <c r="D1176" s="343">
        <v>3</v>
      </c>
      <c r="E1176" s="337" t="s">
        <v>267</v>
      </c>
      <c r="F1176" s="22" t="s">
        <v>72</v>
      </c>
      <c r="G1176" s="337">
        <v>4</v>
      </c>
      <c r="H1176" s="337">
        <v>4</v>
      </c>
      <c r="I1176" s="103" t="s">
        <v>265</v>
      </c>
      <c r="J1176" s="48" t="s">
        <v>84</v>
      </c>
      <c r="K1176" s="36">
        <v>139</v>
      </c>
      <c r="L1176" s="38">
        <v>139</v>
      </c>
      <c r="M1176" s="30">
        <f t="shared" si="80"/>
        <v>4.9344739331306915</v>
      </c>
      <c r="N1176" s="74">
        <v>6</v>
      </c>
      <c r="O1176" s="338">
        <v>6</v>
      </c>
      <c r="P1176" s="411">
        <f t="shared" si="81"/>
        <v>1.791759469228055</v>
      </c>
      <c r="Q1176" s="412">
        <f t="shared" si="79"/>
        <v>4.3165467625899283E-2</v>
      </c>
      <c r="R1176" s="339">
        <v>32.5</v>
      </c>
      <c r="S1176" s="340">
        <v>0.83</v>
      </c>
      <c r="T1176" s="339">
        <v>155.19999999999999</v>
      </c>
      <c r="U1176" s="337">
        <v>5.5</v>
      </c>
      <c r="V1176" s="337">
        <v>12</v>
      </c>
      <c r="W1176" s="337">
        <f t="shared" si="84"/>
        <v>66</v>
      </c>
    </row>
    <row r="1177" spans="1:23" s="342" customFormat="1" x14ac:dyDescent="0.25">
      <c r="A1177" s="336"/>
      <c r="B1177" s="342">
        <v>2020</v>
      </c>
      <c r="C1177" s="341" t="s">
        <v>35</v>
      </c>
      <c r="D1177" s="341">
        <v>4</v>
      </c>
      <c r="E1177" s="342" t="s">
        <v>267</v>
      </c>
      <c r="F1177" s="22" t="s">
        <v>72</v>
      </c>
      <c r="G1177" s="342">
        <v>4</v>
      </c>
      <c r="H1177" s="342">
        <v>4</v>
      </c>
      <c r="I1177" s="103" t="s">
        <v>265</v>
      </c>
      <c r="J1177" s="48" t="s">
        <v>84</v>
      </c>
      <c r="K1177" s="11">
        <v>1832</v>
      </c>
      <c r="L1177" s="41">
        <v>1693</v>
      </c>
      <c r="M1177" s="117">
        <f t="shared" si="80"/>
        <v>7.4342573821331355</v>
      </c>
      <c r="N1177" s="334">
        <v>61</v>
      </c>
      <c r="O1177" s="344">
        <v>55</v>
      </c>
      <c r="P1177" s="411">
        <f t="shared" si="81"/>
        <v>4.0073331852324712</v>
      </c>
      <c r="Q1177" s="412">
        <f t="shared" si="79"/>
        <v>3.2486709982279975E-2</v>
      </c>
      <c r="R1177" s="345">
        <v>32.1</v>
      </c>
      <c r="S1177" s="346">
        <v>0.84</v>
      </c>
      <c r="T1177" s="345">
        <v>241.2</v>
      </c>
      <c r="U1177" s="342">
        <v>5.9</v>
      </c>
      <c r="V1177" s="342">
        <v>12</v>
      </c>
      <c r="W1177" s="342">
        <f t="shared" si="84"/>
        <v>70.800000000000011</v>
      </c>
    </row>
    <row r="1178" spans="1:23" s="337" customFormat="1" x14ac:dyDescent="0.25">
      <c r="A1178" s="336"/>
      <c r="B1178" s="337">
        <v>2020</v>
      </c>
      <c r="C1178" s="343" t="s">
        <v>37</v>
      </c>
      <c r="D1178" s="343">
        <v>5</v>
      </c>
      <c r="E1178" s="337" t="s">
        <v>267</v>
      </c>
      <c r="F1178" s="22" t="s">
        <v>72</v>
      </c>
      <c r="G1178" s="337">
        <v>4</v>
      </c>
      <c r="H1178" s="337">
        <v>4</v>
      </c>
      <c r="I1178" s="103" t="s">
        <v>265</v>
      </c>
      <c r="J1178" s="48" t="s">
        <v>84</v>
      </c>
      <c r="K1178" s="36">
        <v>5659</v>
      </c>
      <c r="L1178" s="38">
        <v>3827</v>
      </c>
      <c r="M1178" s="117">
        <f t="shared" si="80"/>
        <v>8.2498364854257016</v>
      </c>
      <c r="N1178" s="74">
        <v>185</v>
      </c>
      <c r="O1178" s="338">
        <v>124</v>
      </c>
      <c r="P1178" s="411">
        <f t="shared" si="81"/>
        <v>4.8202815656050371</v>
      </c>
      <c r="Q1178" s="412">
        <f t="shared" si="79"/>
        <v>3.2401358766657957E-2</v>
      </c>
      <c r="R1178" s="339">
        <v>31.4</v>
      </c>
      <c r="S1178" s="340">
        <v>0.85</v>
      </c>
      <c r="T1178" s="339">
        <v>276.2</v>
      </c>
      <c r="U1178" s="337">
        <v>5.7</v>
      </c>
      <c r="V1178" s="337">
        <v>12</v>
      </c>
      <c r="W1178" s="337">
        <f t="shared" si="84"/>
        <v>68.400000000000006</v>
      </c>
    </row>
    <row r="1179" spans="1:23" s="337" customFormat="1" x14ac:dyDescent="0.25">
      <c r="A1179" s="336"/>
      <c r="B1179" s="337">
        <v>2020</v>
      </c>
      <c r="C1179" s="343" t="s">
        <v>39</v>
      </c>
      <c r="D1179" s="343">
        <v>6</v>
      </c>
      <c r="E1179" s="337" t="s">
        <v>267</v>
      </c>
      <c r="F1179" s="22" t="s">
        <v>72</v>
      </c>
      <c r="G1179" s="337">
        <v>4</v>
      </c>
      <c r="H1179" s="337">
        <v>4</v>
      </c>
      <c r="I1179" s="103" t="s">
        <v>265</v>
      </c>
      <c r="J1179" s="48" t="s">
        <v>84</v>
      </c>
      <c r="K1179" s="36"/>
      <c r="L1179" s="38"/>
      <c r="M1179" s="30"/>
      <c r="N1179" s="74"/>
      <c r="O1179" s="338"/>
      <c r="P1179" s="411"/>
      <c r="Q1179" s="412"/>
      <c r="R1179" s="339">
        <v>29.9</v>
      </c>
      <c r="S1179" s="340">
        <v>0.87</v>
      </c>
      <c r="T1179" s="339">
        <v>354.1</v>
      </c>
      <c r="U1179" s="337">
        <v>4.0999999999999996</v>
      </c>
      <c r="V1179" s="337">
        <v>11</v>
      </c>
      <c r="W1179" s="337">
        <f t="shared" si="84"/>
        <v>45.099999999999994</v>
      </c>
    </row>
    <row r="1180" spans="1:23" s="72" customFormat="1" x14ac:dyDescent="0.25">
      <c r="A1180" s="259">
        <v>101</v>
      </c>
      <c r="B1180" s="325">
        <v>2020</v>
      </c>
      <c r="C1180" s="326" t="s">
        <v>218</v>
      </c>
      <c r="D1180" s="326">
        <v>1</v>
      </c>
      <c r="E1180" s="72" t="s">
        <v>268</v>
      </c>
      <c r="F1180" s="22" t="s">
        <v>72</v>
      </c>
      <c r="G1180" s="72">
        <v>9.6</v>
      </c>
      <c r="H1180" s="72">
        <v>9.6</v>
      </c>
      <c r="I1180" s="103" t="s">
        <v>265</v>
      </c>
      <c r="J1180" s="48" t="s">
        <v>84</v>
      </c>
      <c r="K1180" s="36"/>
      <c r="L1180" s="38"/>
      <c r="M1180" s="30"/>
      <c r="N1180" s="74"/>
      <c r="O1180" s="68"/>
      <c r="P1180" s="411"/>
      <c r="Q1180" s="412"/>
      <c r="R1180" s="204">
        <v>32.200000000000003</v>
      </c>
      <c r="S1180" s="205">
        <v>0.71</v>
      </c>
      <c r="T1180" s="204">
        <v>1</v>
      </c>
      <c r="U1180" s="72">
        <v>7.2</v>
      </c>
      <c r="V1180" s="72">
        <v>11</v>
      </c>
      <c r="W1180" s="72">
        <f t="shared" si="84"/>
        <v>79.2</v>
      </c>
    </row>
    <row r="1181" spans="1:23" s="72" customFormat="1" x14ac:dyDescent="0.25">
      <c r="A1181" s="365"/>
      <c r="B1181" s="228">
        <v>2020</v>
      </c>
      <c r="C1181" s="327" t="s">
        <v>28</v>
      </c>
      <c r="D1181" s="327">
        <v>2</v>
      </c>
      <c r="E1181" s="72" t="s">
        <v>268</v>
      </c>
      <c r="F1181" s="22" t="s">
        <v>72</v>
      </c>
      <c r="G1181" s="72">
        <v>9.6</v>
      </c>
      <c r="H1181" s="72">
        <v>9.6</v>
      </c>
      <c r="I1181" s="103" t="s">
        <v>265</v>
      </c>
      <c r="J1181" s="48" t="s">
        <v>84</v>
      </c>
      <c r="K1181" s="36"/>
      <c r="L1181" s="38"/>
      <c r="M1181" s="30"/>
      <c r="N1181" s="74"/>
      <c r="O1181" s="68"/>
      <c r="P1181" s="411"/>
      <c r="Q1181" s="412"/>
      <c r="R1181" s="204">
        <v>33.1</v>
      </c>
      <c r="S1181" s="205">
        <v>0.7</v>
      </c>
      <c r="T1181" s="204">
        <v>1</v>
      </c>
      <c r="U1181" s="72">
        <v>8</v>
      </c>
      <c r="V1181" s="72">
        <v>12</v>
      </c>
      <c r="W1181" s="72">
        <f t="shared" si="84"/>
        <v>96</v>
      </c>
    </row>
    <row r="1182" spans="1:23" s="72" customFormat="1" x14ac:dyDescent="0.25">
      <c r="B1182" s="72">
        <v>2020</v>
      </c>
      <c r="C1182" s="66" t="s">
        <v>32</v>
      </c>
      <c r="D1182" s="66">
        <v>3</v>
      </c>
      <c r="E1182" s="72" t="s">
        <v>268</v>
      </c>
      <c r="F1182" s="22" t="s">
        <v>72</v>
      </c>
      <c r="G1182" s="72">
        <v>9.6</v>
      </c>
      <c r="H1182" s="72">
        <v>9.6</v>
      </c>
      <c r="I1182" s="103" t="s">
        <v>265</v>
      </c>
      <c r="J1182" s="48" t="s">
        <v>84</v>
      </c>
      <c r="K1182" s="36">
        <v>16</v>
      </c>
      <c r="L1182" s="38">
        <v>16</v>
      </c>
      <c r="M1182" s="30">
        <f t="shared" si="80"/>
        <v>2.7725887222397811</v>
      </c>
      <c r="N1182" s="74">
        <v>0</v>
      </c>
      <c r="O1182" s="68">
        <v>0</v>
      </c>
      <c r="P1182" s="411"/>
      <c r="Q1182" s="412">
        <f t="shared" si="79"/>
        <v>0</v>
      </c>
      <c r="R1182" s="204">
        <v>33.4</v>
      </c>
      <c r="S1182" s="205">
        <v>0.68</v>
      </c>
      <c r="T1182" s="204">
        <v>3</v>
      </c>
      <c r="U1182" s="72">
        <v>8.1</v>
      </c>
      <c r="V1182" s="72">
        <v>12</v>
      </c>
      <c r="W1182" s="72">
        <f t="shared" si="84"/>
        <v>97.199999999999989</v>
      </c>
    </row>
    <row r="1183" spans="1:23" s="65" customFormat="1" x14ac:dyDescent="0.25">
      <c r="A1183" s="259"/>
      <c r="B1183" s="65">
        <v>2020</v>
      </c>
      <c r="C1183" s="259" t="s">
        <v>35</v>
      </c>
      <c r="D1183" s="259">
        <v>4</v>
      </c>
      <c r="E1183" s="65" t="s">
        <v>268</v>
      </c>
      <c r="F1183" s="22" t="s">
        <v>72</v>
      </c>
      <c r="G1183" s="65">
        <v>9.6</v>
      </c>
      <c r="H1183" s="65">
        <v>9.6</v>
      </c>
      <c r="I1183" s="103" t="s">
        <v>265</v>
      </c>
      <c r="J1183" s="48" t="s">
        <v>84</v>
      </c>
      <c r="K1183" s="11">
        <v>1495</v>
      </c>
      <c r="L1183" s="41">
        <v>1479</v>
      </c>
      <c r="M1183" s="117">
        <f t="shared" si="80"/>
        <v>7.2991214627107999</v>
      </c>
      <c r="N1183" s="334">
        <v>7</v>
      </c>
      <c r="O1183" s="366">
        <v>7</v>
      </c>
      <c r="P1183" s="411">
        <f t="shared" si="81"/>
        <v>1.9459101490553132</v>
      </c>
      <c r="Q1183" s="412">
        <f t="shared" si="79"/>
        <v>4.7329276538201487E-3</v>
      </c>
      <c r="R1183" s="286">
        <v>33.6</v>
      </c>
      <c r="S1183" s="285">
        <v>0.7</v>
      </c>
      <c r="T1183" s="286">
        <v>22</v>
      </c>
      <c r="U1183" s="65">
        <v>7.4</v>
      </c>
      <c r="V1183" s="65">
        <v>12</v>
      </c>
      <c r="W1183" s="65">
        <f t="shared" si="84"/>
        <v>88.800000000000011</v>
      </c>
    </row>
    <row r="1184" spans="1:23" s="72" customFormat="1" x14ac:dyDescent="0.25">
      <c r="A1184" s="259"/>
      <c r="B1184" s="72">
        <v>2020</v>
      </c>
      <c r="C1184" s="66" t="s">
        <v>37</v>
      </c>
      <c r="D1184" s="66">
        <v>5</v>
      </c>
      <c r="E1184" s="72" t="s">
        <v>268</v>
      </c>
      <c r="F1184" s="22" t="s">
        <v>72</v>
      </c>
      <c r="G1184" s="72">
        <v>9.6</v>
      </c>
      <c r="H1184" s="72">
        <v>9.6</v>
      </c>
      <c r="I1184" s="103" t="s">
        <v>265</v>
      </c>
      <c r="J1184" s="48" t="s">
        <v>84</v>
      </c>
      <c r="K1184" s="36">
        <v>3706</v>
      </c>
      <c r="L1184" s="38">
        <v>2211</v>
      </c>
      <c r="M1184" s="117">
        <f t="shared" si="80"/>
        <v>7.7012001808574464</v>
      </c>
      <c r="N1184" s="74">
        <v>23</v>
      </c>
      <c r="O1184" s="68">
        <v>16</v>
      </c>
      <c r="P1184" s="411">
        <f t="shared" si="81"/>
        <v>2.7725887222397811</v>
      </c>
      <c r="Q1184" s="412">
        <f t="shared" si="79"/>
        <v>7.2365445499773858E-3</v>
      </c>
      <c r="R1184" s="204">
        <v>33.200000000000003</v>
      </c>
      <c r="S1184" s="205">
        <v>0.74</v>
      </c>
      <c r="T1184" s="204">
        <v>137</v>
      </c>
      <c r="U1184" s="72">
        <v>6.7</v>
      </c>
      <c r="V1184" s="72">
        <v>12</v>
      </c>
      <c r="W1184" s="72">
        <f t="shared" si="84"/>
        <v>80.400000000000006</v>
      </c>
    </row>
    <row r="1185" spans="1:25" s="72" customFormat="1" x14ac:dyDescent="0.25">
      <c r="A1185" s="259"/>
      <c r="B1185" s="72">
        <v>2020</v>
      </c>
      <c r="C1185" s="66" t="s">
        <v>39</v>
      </c>
      <c r="D1185" s="66">
        <v>6</v>
      </c>
      <c r="E1185" s="72" t="s">
        <v>268</v>
      </c>
      <c r="F1185" s="22" t="s">
        <v>72</v>
      </c>
      <c r="G1185" s="72">
        <v>9.6</v>
      </c>
      <c r="H1185" s="72">
        <v>9.6</v>
      </c>
      <c r="I1185" s="103" t="s">
        <v>265</v>
      </c>
      <c r="J1185" s="48" t="s">
        <v>84</v>
      </c>
      <c r="K1185" s="36"/>
      <c r="L1185" s="38"/>
      <c r="M1185" s="30"/>
      <c r="N1185" s="74"/>
      <c r="O1185" s="68"/>
      <c r="P1185" s="411"/>
      <c r="Q1185" s="412"/>
      <c r="R1185" s="204">
        <v>31.8</v>
      </c>
      <c r="S1185" s="205">
        <v>0.81</v>
      </c>
      <c r="T1185" s="204">
        <v>396</v>
      </c>
      <c r="U1185" s="72">
        <v>5.0999999999999996</v>
      </c>
      <c r="V1185" s="72">
        <v>12</v>
      </c>
      <c r="W1185" s="72">
        <f t="shared" si="84"/>
        <v>61.199999999999996</v>
      </c>
    </row>
    <row r="1186" spans="1:25" s="228" customFormat="1" x14ac:dyDescent="0.25">
      <c r="A1186" s="324">
        <v>102</v>
      </c>
      <c r="B1186" s="325">
        <v>2020</v>
      </c>
      <c r="C1186" s="326" t="s">
        <v>218</v>
      </c>
      <c r="D1186" s="326">
        <v>1</v>
      </c>
      <c r="E1186" s="228" t="s">
        <v>269</v>
      </c>
      <c r="F1186" s="22" t="s">
        <v>72</v>
      </c>
      <c r="G1186" s="228">
        <v>5.4</v>
      </c>
      <c r="H1186" s="228">
        <v>5.4</v>
      </c>
      <c r="I1186" s="103" t="s">
        <v>265</v>
      </c>
      <c r="J1186" s="125" t="s">
        <v>90</v>
      </c>
      <c r="K1186" s="36"/>
      <c r="L1186" s="38"/>
      <c r="M1186" s="30"/>
      <c r="N1186" s="74"/>
      <c r="O1186" s="328"/>
      <c r="P1186" s="411"/>
      <c r="Q1186" s="412"/>
      <c r="R1186" s="84">
        <v>30.5</v>
      </c>
      <c r="S1186" s="83">
        <v>0.73</v>
      </c>
      <c r="T1186" s="84">
        <v>16.3</v>
      </c>
      <c r="U1186" s="228">
        <v>6.8</v>
      </c>
      <c r="V1186" s="228">
        <v>11</v>
      </c>
      <c r="W1186" s="228">
        <f t="shared" si="84"/>
        <v>74.8</v>
      </c>
    </row>
    <row r="1187" spans="1:25" s="228" customFormat="1" x14ac:dyDescent="0.25">
      <c r="A1187" s="329"/>
      <c r="B1187" s="228">
        <v>2020</v>
      </c>
      <c r="C1187" s="327" t="s">
        <v>28</v>
      </c>
      <c r="D1187" s="327">
        <v>2</v>
      </c>
      <c r="E1187" s="228" t="s">
        <v>269</v>
      </c>
      <c r="F1187" s="22" t="s">
        <v>72</v>
      </c>
      <c r="G1187" s="228">
        <v>5.4</v>
      </c>
      <c r="H1187" s="228">
        <v>5.4</v>
      </c>
      <c r="I1187" s="103" t="s">
        <v>265</v>
      </c>
      <c r="J1187" s="125" t="s">
        <v>90</v>
      </c>
      <c r="K1187" s="36"/>
      <c r="L1187" s="38"/>
      <c r="M1187" s="30"/>
      <c r="N1187" s="74"/>
      <c r="O1187" s="328"/>
      <c r="P1187" s="411"/>
      <c r="Q1187" s="412"/>
      <c r="R1187" s="84">
        <v>31</v>
      </c>
      <c r="S1187" s="83">
        <v>0.71</v>
      </c>
      <c r="T1187" s="84">
        <v>48.9</v>
      </c>
      <c r="U1187" s="228">
        <v>7.4</v>
      </c>
      <c r="V1187" s="228">
        <v>12</v>
      </c>
      <c r="W1187" s="228">
        <f t="shared" si="84"/>
        <v>88.800000000000011</v>
      </c>
    </row>
    <row r="1188" spans="1:25" s="228" customFormat="1" x14ac:dyDescent="0.25">
      <c r="B1188" s="228">
        <v>2020</v>
      </c>
      <c r="C1188" s="327" t="s">
        <v>32</v>
      </c>
      <c r="D1188" s="327">
        <v>3</v>
      </c>
      <c r="E1188" s="228" t="s">
        <v>269</v>
      </c>
      <c r="F1188" s="22" t="s">
        <v>72</v>
      </c>
      <c r="G1188" s="228">
        <v>5.4</v>
      </c>
      <c r="H1188" s="228">
        <v>5.4</v>
      </c>
      <c r="I1188" s="103" t="s">
        <v>265</v>
      </c>
      <c r="J1188" s="125" t="s">
        <v>90</v>
      </c>
      <c r="K1188" s="36">
        <v>169</v>
      </c>
      <c r="L1188" s="38">
        <v>169</v>
      </c>
      <c r="M1188" s="30">
        <f t="shared" si="80"/>
        <v>5.1298987149230735</v>
      </c>
      <c r="N1188" s="74">
        <v>0</v>
      </c>
      <c r="O1188" s="328">
        <v>0</v>
      </c>
      <c r="P1188" s="411"/>
      <c r="Q1188" s="412">
        <f t="shared" si="79"/>
        <v>0</v>
      </c>
      <c r="R1188" s="84">
        <v>31.1</v>
      </c>
      <c r="S1188" s="83">
        <v>0.7</v>
      </c>
      <c r="T1188" s="84">
        <v>106.7</v>
      </c>
      <c r="U1188" s="228">
        <v>7.1</v>
      </c>
      <c r="V1188" s="228">
        <v>12</v>
      </c>
      <c r="W1188" s="228">
        <f t="shared" si="84"/>
        <v>85.199999999999989</v>
      </c>
    </row>
    <row r="1189" spans="1:25" s="330" customFormat="1" x14ac:dyDescent="0.25">
      <c r="B1189" s="330">
        <v>2020</v>
      </c>
      <c r="C1189" s="329" t="s">
        <v>35</v>
      </c>
      <c r="D1189" s="329">
        <v>4</v>
      </c>
      <c r="E1189" s="330" t="s">
        <v>269</v>
      </c>
      <c r="F1189" s="22" t="s">
        <v>72</v>
      </c>
      <c r="G1189" s="330">
        <v>5.4</v>
      </c>
      <c r="H1189" s="330">
        <v>5.4</v>
      </c>
      <c r="I1189" s="103" t="s">
        <v>265</v>
      </c>
      <c r="J1189" s="125" t="s">
        <v>90</v>
      </c>
      <c r="K1189" s="11">
        <v>1275</v>
      </c>
      <c r="L1189" s="41">
        <v>1106</v>
      </c>
      <c r="M1189" s="117">
        <f t="shared" si="80"/>
        <v>7.0085051820822803</v>
      </c>
      <c r="N1189" s="334">
        <v>14</v>
      </c>
      <c r="O1189" s="331">
        <v>14</v>
      </c>
      <c r="P1189" s="411">
        <f t="shared" si="81"/>
        <v>2.6390573296152584</v>
      </c>
      <c r="Q1189" s="412">
        <f>O1189/L1189</f>
        <v>1.2658227848101266E-2</v>
      </c>
      <c r="R1189" s="278">
        <v>31.2</v>
      </c>
      <c r="S1189" s="277">
        <v>0.71</v>
      </c>
      <c r="T1189" s="278">
        <v>141.30000000000001</v>
      </c>
      <c r="U1189" s="330">
        <v>7.2</v>
      </c>
      <c r="V1189" s="330">
        <v>12</v>
      </c>
      <c r="W1189" s="330">
        <f t="shared" si="84"/>
        <v>86.4</v>
      </c>
    </row>
    <row r="1190" spans="1:25" s="228" customFormat="1" x14ac:dyDescent="0.25">
      <c r="A1190" s="330"/>
      <c r="B1190" s="228">
        <v>2020</v>
      </c>
      <c r="C1190" s="327" t="s">
        <v>37</v>
      </c>
      <c r="D1190" s="327">
        <v>5</v>
      </c>
      <c r="E1190" s="228" t="s">
        <v>269</v>
      </c>
      <c r="F1190" s="22" t="s">
        <v>72</v>
      </c>
      <c r="G1190" s="228">
        <v>5.4</v>
      </c>
      <c r="H1190" s="228">
        <v>5.4</v>
      </c>
      <c r="I1190" s="103" t="s">
        <v>265</v>
      </c>
      <c r="J1190" s="125" t="s">
        <v>90</v>
      </c>
      <c r="K1190" s="36">
        <v>2799</v>
      </c>
      <c r="L1190" s="38">
        <v>1524</v>
      </c>
      <c r="M1190" s="117">
        <f t="shared" si="80"/>
        <v>7.329093736246592</v>
      </c>
      <c r="N1190" s="82">
        <v>33</v>
      </c>
      <c r="O1190" s="84">
        <v>19</v>
      </c>
      <c r="P1190" s="411">
        <f t="shared" si="81"/>
        <v>2.9444389791664403</v>
      </c>
      <c r="Q1190" s="412">
        <f>O1190/L1190</f>
        <v>1.2467191601049869E-2</v>
      </c>
      <c r="R1190" s="84">
        <v>30.4</v>
      </c>
      <c r="S1190" s="83">
        <v>0.75</v>
      </c>
      <c r="T1190" s="84">
        <v>293.5</v>
      </c>
      <c r="U1190" s="228">
        <v>6.5</v>
      </c>
      <c r="V1190" s="228">
        <v>12</v>
      </c>
      <c r="W1190" s="228">
        <f t="shared" si="84"/>
        <v>78</v>
      </c>
    </row>
    <row r="1191" spans="1:25" s="228" customFormat="1" x14ac:dyDescent="0.25">
      <c r="A1191" s="330"/>
      <c r="B1191" s="228">
        <v>2020</v>
      </c>
      <c r="C1191" s="327" t="s">
        <v>39</v>
      </c>
      <c r="D1191" s="327">
        <v>6</v>
      </c>
      <c r="E1191" s="228" t="s">
        <v>269</v>
      </c>
      <c r="F1191" s="22" t="s">
        <v>72</v>
      </c>
      <c r="G1191" s="228">
        <v>5.4</v>
      </c>
      <c r="H1191" s="228">
        <v>5.4</v>
      </c>
      <c r="I1191" s="103" t="s">
        <v>265</v>
      </c>
      <c r="J1191" s="125" t="s">
        <v>90</v>
      </c>
      <c r="K1191" s="36"/>
      <c r="L1191" s="38"/>
      <c r="M1191" s="30"/>
      <c r="N1191" s="82"/>
      <c r="O1191" s="84"/>
      <c r="P1191" s="411"/>
      <c r="Q1191" s="412"/>
      <c r="R1191" s="84">
        <v>28.7</v>
      </c>
      <c r="S1191" s="83">
        <v>0.82</v>
      </c>
      <c r="T1191" s="84">
        <v>561.79999999999995</v>
      </c>
      <c r="U1191" s="228">
        <v>4.3</v>
      </c>
      <c r="V1191" s="228">
        <v>11</v>
      </c>
      <c r="W1191" s="228">
        <f t="shared" si="84"/>
        <v>47.3</v>
      </c>
    </row>
    <row r="1192" spans="1:25" s="103" customFormat="1" ht="20.399999999999999" x14ac:dyDescent="0.35">
      <c r="A1192" s="96">
        <v>103</v>
      </c>
      <c r="B1192" s="229">
        <v>2020</v>
      </c>
      <c r="C1192" s="236" t="s">
        <v>218</v>
      </c>
      <c r="D1192" s="236">
        <v>1</v>
      </c>
      <c r="E1192" s="430" t="s">
        <v>346</v>
      </c>
      <c r="F1192" s="22" t="s">
        <v>24</v>
      </c>
      <c r="G1192" s="103">
        <v>14.7</v>
      </c>
      <c r="H1192" s="103">
        <v>14.7</v>
      </c>
      <c r="I1192" s="103" t="s">
        <v>265</v>
      </c>
      <c r="J1192" s="272" t="s">
        <v>294</v>
      </c>
      <c r="L1192" s="38"/>
      <c r="M1192" s="391"/>
      <c r="N1192" s="107"/>
      <c r="O1192" s="107"/>
      <c r="P1192" s="428"/>
      <c r="Q1192" s="428"/>
      <c r="R1192" s="107"/>
      <c r="S1192" s="108"/>
      <c r="T1192" s="107"/>
    </row>
    <row r="1193" spans="1:25" s="103" customFormat="1" ht="20.399999999999999" x14ac:dyDescent="0.35">
      <c r="A1193" s="96"/>
      <c r="B1193" s="103">
        <v>2020</v>
      </c>
      <c r="C1193" s="97" t="s">
        <v>28</v>
      </c>
      <c r="D1193" s="97">
        <v>2</v>
      </c>
      <c r="E1193" s="430" t="s">
        <v>324</v>
      </c>
      <c r="F1193" s="22" t="s">
        <v>24</v>
      </c>
      <c r="G1193" s="103">
        <v>14.7</v>
      </c>
      <c r="H1193" s="103">
        <v>14.7</v>
      </c>
      <c r="I1193" s="103" t="s">
        <v>265</v>
      </c>
      <c r="J1193" s="272" t="s">
        <v>294</v>
      </c>
      <c r="L1193" s="38"/>
      <c r="M1193" s="391"/>
      <c r="N1193" s="107"/>
      <c r="O1193" s="107"/>
      <c r="P1193" s="428"/>
      <c r="Q1193" s="428"/>
      <c r="R1193" s="107"/>
      <c r="S1193" s="108"/>
      <c r="T1193" s="107"/>
    </row>
    <row r="1194" spans="1:25" s="103" customFormat="1" ht="20.399999999999999" x14ac:dyDescent="0.35">
      <c r="A1194" s="96"/>
      <c r="B1194" s="103">
        <v>2020</v>
      </c>
      <c r="C1194" s="97" t="s">
        <v>32</v>
      </c>
      <c r="D1194" s="97">
        <v>3</v>
      </c>
      <c r="E1194" s="430" t="s">
        <v>324</v>
      </c>
      <c r="F1194" s="22" t="s">
        <v>24</v>
      </c>
      <c r="G1194" s="103">
        <v>14.7</v>
      </c>
      <c r="H1194" s="103">
        <v>14.7</v>
      </c>
      <c r="I1194" s="103" t="s">
        <v>265</v>
      </c>
      <c r="J1194" s="272" t="s">
        <v>294</v>
      </c>
      <c r="K1194" s="103">
        <v>162</v>
      </c>
      <c r="L1194" s="38">
        <v>162</v>
      </c>
      <c r="M1194" s="117">
        <f t="shared" ref="M1194:M1196" si="85">LN(L1194)</f>
        <v>5.0875963352323836</v>
      </c>
      <c r="N1194" s="107">
        <v>0</v>
      </c>
      <c r="O1194" s="107">
        <v>0</v>
      </c>
      <c r="P1194" s="411"/>
      <c r="Q1194" s="412">
        <f>O1194/L1194</f>
        <v>0</v>
      </c>
      <c r="R1194" s="107">
        <v>25</v>
      </c>
      <c r="S1194" s="108">
        <v>0.76</v>
      </c>
      <c r="T1194" s="107">
        <v>0</v>
      </c>
      <c r="U1194" s="103">
        <v>8.9</v>
      </c>
      <c r="V1194" s="103">
        <v>12</v>
      </c>
      <c r="W1194" s="228">
        <f t="shared" ref="W1194:W1197" si="86">U1194*V1194</f>
        <v>106.80000000000001</v>
      </c>
    </row>
    <row r="1195" spans="1:25" s="103" customFormat="1" ht="20.399999999999999" x14ac:dyDescent="0.35">
      <c r="A1195" s="96"/>
      <c r="B1195" s="96">
        <v>2020</v>
      </c>
      <c r="C1195" s="156" t="s">
        <v>35</v>
      </c>
      <c r="D1195" s="156">
        <v>4</v>
      </c>
      <c r="E1195" s="430" t="s">
        <v>337</v>
      </c>
      <c r="F1195" s="22" t="s">
        <v>24</v>
      </c>
      <c r="G1195" s="103">
        <v>14.7</v>
      </c>
      <c r="H1195" s="103">
        <v>14.7</v>
      </c>
      <c r="I1195" s="103" t="s">
        <v>265</v>
      </c>
      <c r="J1195" s="272" t="s">
        <v>294</v>
      </c>
      <c r="K1195" s="103">
        <v>882</v>
      </c>
      <c r="L1195" s="38">
        <v>720</v>
      </c>
      <c r="M1195" s="117">
        <f t="shared" si="85"/>
        <v>6.5792512120101012</v>
      </c>
      <c r="N1195" s="107">
        <v>9</v>
      </c>
      <c r="O1195" s="107">
        <v>9</v>
      </c>
      <c r="P1195" s="411">
        <f t="shared" ref="P1195:P1196" si="87">LN(O1195)</f>
        <v>2.1972245773362196</v>
      </c>
      <c r="Q1195" s="412">
        <f t="shared" ref="Q1195:Q1196" si="88">O1195/L1195</f>
        <v>1.2500000000000001E-2</v>
      </c>
      <c r="R1195" s="107">
        <v>25.3</v>
      </c>
      <c r="S1195" s="108">
        <v>0.79</v>
      </c>
      <c r="T1195" s="107">
        <v>0</v>
      </c>
      <c r="U1195" s="103">
        <v>9.6</v>
      </c>
      <c r="V1195" s="103">
        <v>12</v>
      </c>
      <c r="W1195" s="228">
        <f t="shared" si="86"/>
        <v>115.19999999999999</v>
      </c>
    </row>
    <row r="1196" spans="1:25" s="103" customFormat="1" ht="20.399999999999999" x14ac:dyDescent="0.35">
      <c r="A1196" s="96"/>
      <c r="B1196" s="103">
        <v>2020</v>
      </c>
      <c r="C1196" s="97" t="s">
        <v>37</v>
      </c>
      <c r="D1196" s="97">
        <v>5</v>
      </c>
      <c r="E1196" s="430" t="s">
        <v>324</v>
      </c>
      <c r="F1196" s="22" t="s">
        <v>24</v>
      </c>
      <c r="G1196" s="103">
        <v>14.7</v>
      </c>
      <c r="H1196" s="103">
        <v>14.7</v>
      </c>
      <c r="I1196" s="103" t="s">
        <v>265</v>
      </c>
      <c r="J1196" s="272" t="s">
        <v>294</v>
      </c>
      <c r="K1196" s="103">
        <v>3535</v>
      </c>
      <c r="L1196" s="38">
        <v>2653</v>
      </c>
      <c r="M1196" s="117">
        <f t="shared" si="85"/>
        <v>7.8834463541377398</v>
      </c>
      <c r="N1196" s="107">
        <v>42</v>
      </c>
      <c r="O1196" s="107">
        <v>33</v>
      </c>
      <c r="P1196" s="411">
        <f t="shared" si="87"/>
        <v>3.4965075614664802</v>
      </c>
      <c r="Q1196" s="412">
        <f t="shared" si="88"/>
        <v>1.2438748586505842E-2</v>
      </c>
      <c r="R1196" s="107">
        <v>26.3</v>
      </c>
      <c r="S1196" s="108">
        <v>0.79</v>
      </c>
      <c r="T1196" s="107">
        <v>0</v>
      </c>
      <c r="U1196" s="103">
        <v>9.4</v>
      </c>
      <c r="V1196" s="103">
        <v>12</v>
      </c>
      <c r="W1196" s="228">
        <f t="shared" si="86"/>
        <v>112.80000000000001</v>
      </c>
    </row>
    <row r="1197" spans="1:25" s="103" customFormat="1" ht="20.399999999999999" x14ac:dyDescent="0.35">
      <c r="A1197" s="96"/>
      <c r="B1197" s="103">
        <v>2020</v>
      </c>
      <c r="C1197" s="97" t="s">
        <v>39</v>
      </c>
      <c r="D1197" s="97">
        <v>6</v>
      </c>
      <c r="E1197" s="430" t="s">
        <v>324</v>
      </c>
      <c r="F1197" s="22" t="s">
        <v>24</v>
      </c>
      <c r="G1197" s="103">
        <v>14.7</v>
      </c>
      <c r="H1197" s="103">
        <v>14.7</v>
      </c>
      <c r="I1197" s="103" t="s">
        <v>265</v>
      </c>
      <c r="J1197" s="272" t="s">
        <v>294</v>
      </c>
      <c r="L1197" s="38"/>
      <c r="M1197" s="391"/>
      <c r="N1197" s="107"/>
      <c r="O1197" s="107"/>
      <c r="P1197" s="428"/>
      <c r="Q1197" s="428"/>
      <c r="R1197" s="107">
        <v>28.9</v>
      </c>
      <c r="S1197" s="108">
        <v>0.78</v>
      </c>
      <c r="T1197" s="107">
        <v>10.199999999999999</v>
      </c>
      <c r="U1197" s="103">
        <v>8.4</v>
      </c>
      <c r="V1197" s="103">
        <v>12</v>
      </c>
      <c r="W1197" s="228">
        <f t="shared" si="86"/>
        <v>100.80000000000001</v>
      </c>
    </row>
    <row r="1198" spans="1:25" ht="20.399999999999999" x14ac:dyDescent="0.35">
      <c r="A1198" s="12">
        <v>104</v>
      </c>
      <c r="B1198" s="325">
        <v>2020</v>
      </c>
      <c r="C1198" s="326" t="s">
        <v>218</v>
      </c>
      <c r="D1198" s="326">
        <v>1</v>
      </c>
      <c r="E1198" s="430" t="s">
        <v>353</v>
      </c>
      <c r="F1198" s="13" t="s">
        <v>338</v>
      </c>
      <c r="G1198" s="13">
        <v>-4.3</v>
      </c>
      <c r="H1198" s="13">
        <v>4.3</v>
      </c>
      <c r="I1198" s="103" t="s">
        <v>265</v>
      </c>
      <c r="J1198" s="380" t="s">
        <v>26</v>
      </c>
      <c r="P1198" s="411"/>
      <c r="Q1198" s="411"/>
      <c r="Y1198" s="13"/>
    </row>
    <row r="1199" spans="1:25" ht="20.399999999999999" x14ac:dyDescent="0.35">
      <c r="B1199" s="228">
        <v>2020</v>
      </c>
      <c r="C1199" s="327" t="s">
        <v>28</v>
      </c>
      <c r="D1199" s="327">
        <v>2</v>
      </c>
      <c r="E1199" s="430" t="s">
        <v>325</v>
      </c>
      <c r="F1199" s="13" t="s">
        <v>338</v>
      </c>
      <c r="G1199" s="13">
        <v>-4.3</v>
      </c>
      <c r="H1199" s="13">
        <v>4.3</v>
      </c>
      <c r="I1199" s="103" t="s">
        <v>265</v>
      </c>
      <c r="J1199" s="380" t="s">
        <v>26</v>
      </c>
      <c r="P1199" s="411"/>
      <c r="Q1199" s="411"/>
      <c r="Y1199" s="13"/>
    </row>
    <row r="1200" spans="1:25" ht="20.399999999999999" x14ac:dyDescent="0.35">
      <c r="B1200" s="228">
        <v>2020</v>
      </c>
      <c r="C1200" s="327" t="s">
        <v>32</v>
      </c>
      <c r="D1200" s="327">
        <v>3</v>
      </c>
      <c r="E1200" s="430" t="s">
        <v>325</v>
      </c>
      <c r="F1200" s="13" t="s">
        <v>338</v>
      </c>
      <c r="G1200" s="13">
        <v>-4.3</v>
      </c>
      <c r="H1200" s="13">
        <v>4.3</v>
      </c>
      <c r="I1200" s="103" t="s">
        <v>265</v>
      </c>
      <c r="J1200" s="380" t="s">
        <v>26</v>
      </c>
      <c r="K1200" s="36">
        <v>98</v>
      </c>
      <c r="L1200" s="38">
        <v>98</v>
      </c>
      <c r="M1200" s="117">
        <f t="shared" ref="M1200:M1202" si="89">LN(L1200)</f>
        <v>4.5849674786705723</v>
      </c>
      <c r="N1200" s="82">
        <v>8</v>
      </c>
      <c r="O1200" s="81">
        <v>8</v>
      </c>
      <c r="P1200" s="411">
        <f t="shared" ref="P1200:P1202" si="90">LN(O1200)</f>
        <v>2.0794415416798357</v>
      </c>
      <c r="Q1200" s="412">
        <f t="shared" ref="Q1200:Q1202" si="91">O1200/L1200</f>
        <v>8.1632653061224483E-2</v>
      </c>
      <c r="R1200" s="82">
        <v>33</v>
      </c>
      <c r="S1200" s="83">
        <v>0.77</v>
      </c>
      <c r="T1200" s="84">
        <v>196</v>
      </c>
      <c r="U1200" s="40">
        <v>5</v>
      </c>
      <c r="V1200" s="40">
        <v>12</v>
      </c>
      <c r="W1200" s="228">
        <f t="shared" ref="W1200:W1203" si="92">U1200*V1200</f>
        <v>60</v>
      </c>
      <c r="X1200" s="13" t="s">
        <v>354</v>
      </c>
      <c r="Y1200" s="13"/>
    </row>
    <row r="1201" spans="1:25" ht="20.399999999999999" x14ac:dyDescent="0.35">
      <c r="B1201" s="330">
        <v>2020</v>
      </c>
      <c r="C1201" s="329" t="s">
        <v>35</v>
      </c>
      <c r="D1201" s="329">
        <v>4</v>
      </c>
      <c r="E1201" s="430" t="s">
        <v>325</v>
      </c>
      <c r="F1201" s="13" t="s">
        <v>338</v>
      </c>
      <c r="G1201" s="13">
        <v>-4.3</v>
      </c>
      <c r="H1201" s="13">
        <v>4.3</v>
      </c>
      <c r="I1201" s="103" t="s">
        <v>265</v>
      </c>
      <c r="J1201" s="380" t="s">
        <v>26</v>
      </c>
      <c r="K1201" s="36">
        <v>500</v>
      </c>
      <c r="L1201" s="38">
        <v>402</v>
      </c>
      <c r="M1201" s="117">
        <f t="shared" si="89"/>
        <v>5.9964520886190211</v>
      </c>
      <c r="N1201" s="82">
        <v>31</v>
      </c>
      <c r="O1201" s="81">
        <v>23</v>
      </c>
      <c r="P1201" s="411">
        <f t="shared" si="90"/>
        <v>3.1354942159291497</v>
      </c>
      <c r="Q1201" s="412">
        <f t="shared" si="91"/>
        <v>5.721393034825871E-2</v>
      </c>
      <c r="R1201" s="82">
        <v>33</v>
      </c>
      <c r="S1201" s="83">
        <v>0.79500000000000004</v>
      </c>
      <c r="T1201" s="84">
        <v>196</v>
      </c>
      <c r="U1201" s="40">
        <v>5</v>
      </c>
      <c r="V1201" s="40">
        <v>12</v>
      </c>
      <c r="W1201" s="228">
        <f t="shared" si="92"/>
        <v>60</v>
      </c>
      <c r="Y1201" s="13"/>
    </row>
    <row r="1202" spans="1:25" ht="20.399999999999999" x14ac:dyDescent="0.35">
      <c r="A1202" s="13"/>
      <c r="B1202" s="228">
        <v>2020</v>
      </c>
      <c r="C1202" s="327" t="s">
        <v>37</v>
      </c>
      <c r="D1202" s="327">
        <v>5</v>
      </c>
      <c r="E1202" s="430" t="s">
        <v>325</v>
      </c>
      <c r="F1202" s="13" t="s">
        <v>338</v>
      </c>
      <c r="G1202" s="13">
        <v>-4.3</v>
      </c>
      <c r="H1202" s="13">
        <v>4.3</v>
      </c>
      <c r="I1202" s="103" t="s">
        <v>265</v>
      </c>
      <c r="J1202" s="380" t="s">
        <v>26</v>
      </c>
      <c r="K1202" s="36">
        <v>2967</v>
      </c>
      <c r="L1202" s="38">
        <v>2467</v>
      </c>
      <c r="M1202" s="117">
        <f t="shared" si="89"/>
        <v>7.8107581165293567</v>
      </c>
      <c r="N1202" s="36">
        <v>68</v>
      </c>
      <c r="O1202" s="13">
        <v>37</v>
      </c>
      <c r="P1202" s="411">
        <f t="shared" si="90"/>
        <v>3.6109179126442243</v>
      </c>
      <c r="Q1202" s="412">
        <f t="shared" si="91"/>
        <v>1.4997973246858533E-2</v>
      </c>
      <c r="R1202" s="13">
        <v>32</v>
      </c>
      <c r="S1202" s="83">
        <v>0.79500000000000004</v>
      </c>
      <c r="T1202" s="13">
        <v>159</v>
      </c>
      <c r="U1202" s="13">
        <v>5</v>
      </c>
      <c r="V1202" s="13">
        <v>11</v>
      </c>
      <c r="W1202" s="228">
        <f t="shared" si="92"/>
        <v>55</v>
      </c>
      <c r="Y1202" s="13"/>
    </row>
    <row r="1203" spans="1:25" ht="20.399999999999999" x14ac:dyDescent="0.35">
      <c r="A1203" s="13"/>
      <c r="B1203" s="228">
        <v>2020</v>
      </c>
      <c r="C1203" s="327" t="s">
        <v>39</v>
      </c>
      <c r="D1203" s="327">
        <v>6</v>
      </c>
      <c r="E1203" s="430" t="s">
        <v>325</v>
      </c>
      <c r="F1203" s="13" t="s">
        <v>338</v>
      </c>
      <c r="G1203" s="13">
        <v>-4.3</v>
      </c>
      <c r="H1203" s="13">
        <v>4.3</v>
      </c>
      <c r="I1203" s="103" t="s">
        <v>265</v>
      </c>
      <c r="J1203" s="380" t="s">
        <v>26</v>
      </c>
      <c r="N1203" s="36"/>
      <c r="O1203" s="13"/>
      <c r="P1203" s="411"/>
      <c r="Q1203" s="411"/>
      <c r="R1203" s="13">
        <v>29</v>
      </c>
      <c r="S1203" s="13">
        <v>78.5</v>
      </c>
      <c r="T1203" s="13">
        <v>8</v>
      </c>
      <c r="U1203" s="13">
        <v>4</v>
      </c>
      <c r="V1203" s="13">
        <v>10</v>
      </c>
      <c r="W1203" s="228">
        <f t="shared" si="92"/>
        <v>40</v>
      </c>
      <c r="Y1203" s="13"/>
    </row>
    <row r="1204" spans="1:25" s="103" customFormat="1" ht="20.399999999999999" x14ac:dyDescent="0.35">
      <c r="A1204" s="103">
        <v>105</v>
      </c>
      <c r="B1204" s="229">
        <v>2020</v>
      </c>
      <c r="C1204" s="236" t="s">
        <v>218</v>
      </c>
      <c r="D1204" s="236">
        <v>1</v>
      </c>
      <c r="E1204" s="430" t="s">
        <v>326</v>
      </c>
      <c r="F1204" s="103" t="s">
        <v>339</v>
      </c>
      <c r="G1204" s="103">
        <v>0.5</v>
      </c>
      <c r="H1204" s="103">
        <v>0.5</v>
      </c>
      <c r="I1204" s="103" t="s">
        <v>265</v>
      </c>
      <c r="J1204" s="380" t="s">
        <v>26</v>
      </c>
      <c r="L1204" s="38"/>
      <c r="M1204" s="391"/>
      <c r="P1204" s="428"/>
      <c r="Q1204" s="428"/>
    </row>
    <row r="1205" spans="1:25" s="103" customFormat="1" ht="20.399999999999999" x14ac:dyDescent="0.35">
      <c r="B1205" s="103">
        <v>2020</v>
      </c>
      <c r="C1205" s="97" t="s">
        <v>28</v>
      </c>
      <c r="D1205" s="97">
        <v>2</v>
      </c>
      <c r="E1205" s="430" t="s">
        <v>326</v>
      </c>
      <c r="F1205" s="103" t="s">
        <v>339</v>
      </c>
      <c r="G1205" s="103">
        <v>0.5</v>
      </c>
      <c r="H1205" s="103">
        <v>0.5</v>
      </c>
      <c r="I1205" s="103" t="s">
        <v>265</v>
      </c>
      <c r="J1205" s="380" t="s">
        <v>26</v>
      </c>
      <c r="L1205" s="38"/>
      <c r="M1205" s="391"/>
      <c r="P1205" s="428"/>
      <c r="Q1205" s="428"/>
    </row>
    <row r="1206" spans="1:25" s="103" customFormat="1" ht="20.399999999999999" x14ac:dyDescent="0.35">
      <c r="B1206" s="103">
        <v>2020</v>
      </c>
      <c r="C1206" s="97" t="s">
        <v>32</v>
      </c>
      <c r="D1206" s="97">
        <v>3</v>
      </c>
      <c r="E1206" s="430" t="s">
        <v>326</v>
      </c>
      <c r="F1206" s="103" t="s">
        <v>339</v>
      </c>
      <c r="G1206" s="103">
        <v>0.5</v>
      </c>
      <c r="H1206" s="103">
        <v>0.5</v>
      </c>
      <c r="I1206" s="103" t="s">
        <v>265</v>
      </c>
      <c r="J1206" s="380" t="s">
        <v>26</v>
      </c>
      <c r="K1206" s="103">
        <v>7</v>
      </c>
      <c r="L1206" s="38">
        <v>7</v>
      </c>
      <c r="M1206" s="117">
        <f t="shared" ref="M1206:M1208" si="93">LN(L1206)</f>
        <v>1.9459101490553132</v>
      </c>
      <c r="N1206" s="103">
        <v>1</v>
      </c>
      <c r="O1206" s="103">
        <v>1</v>
      </c>
      <c r="P1206" s="411">
        <f t="shared" ref="P1206:P1208" si="94">LN(O1206)</f>
        <v>0</v>
      </c>
      <c r="Q1206" s="412">
        <f t="shared" ref="Q1206:Q1208" si="95">O1206/L1206</f>
        <v>0.14285714285714285</v>
      </c>
      <c r="R1206" s="103">
        <v>30.2</v>
      </c>
      <c r="S1206" s="448">
        <v>0.84</v>
      </c>
      <c r="T1206" s="103">
        <v>363.2</v>
      </c>
      <c r="U1206" s="103">
        <v>5.7</v>
      </c>
      <c r="V1206" s="103">
        <v>12</v>
      </c>
      <c r="W1206" s="228">
        <f t="shared" ref="W1206:W1209" si="96">U1206*V1206</f>
        <v>68.400000000000006</v>
      </c>
    </row>
    <row r="1207" spans="1:25" s="103" customFormat="1" ht="20.399999999999999" x14ac:dyDescent="0.35">
      <c r="A1207" s="96"/>
      <c r="B1207" s="96">
        <v>2020</v>
      </c>
      <c r="C1207" s="156" t="s">
        <v>35</v>
      </c>
      <c r="D1207" s="156">
        <v>4</v>
      </c>
      <c r="E1207" s="430" t="s">
        <v>326</v>
      </c>
      <c r="F1207" s="103" t="s">
        <v>339</v>
      </c>
      <c r="G1207" s="103">
        <v>0.5</v>
      </c>
      <c r="H1207" s="103">
        <v>0.5</v>
      </c>
      <c r="I1207" s="103" t="s">
        <v>265</v>
      </c>
      <c r="J1207" s="380" t="s">
        <v>26</v>
      </c>
      <c r="K1207" s="103">
        <v>276</v>
      </c>
      <c r="L1207" s="38">
        <v>269</v>
      </c>
      <c r="M1207" s="117">
        <f t="shared" si="93"/>
        <v>5.5947113796018391</v>
      </c>
      <c r="N1207" s="107">
        <v>3</v>
      </c>
      <c r="O1207" s="107">
        <v>2</v>
      </c>
      <c r="P1207" s="411">
        <f t="shared" si="94"/>
        <v>0.69314718055994529</v>
      </c>
      <c r="Q1207" s="412">
        <f t="shared" si="95"/>
        <v>7.4349442379182153E-3</v>
      </c>
      <c r="R1207" s="107">
        <v>30.1</v>
      </c>
      <c r="S1207" s="108">
        <v>0.84</v>
      </c>
      <c r="T1207" s="107">
        <v>339</v>
      </c>
      <c r="U1207" s="103">
        <v>5.9</v>
      </c>
      <c r="V1207" s="103">
        <v>12</v>
      </c>
      <c r="W1207" s="228">
        <f t="shared" si="96"/>
        <v>70.800000000000011</v>
      </c>
    </row>
    <row r="1208" spans="1:25" s="103" customFormat="1" ht="20.399999999999999" x14ac:dyDescent="0.35">
      <c r="A1208" s="96"/>
      <c r="B1208" s="103">
        <v>2020</v>
      </c>
      <c r="C1208" s="97" t="s">
        <v>37</v>
      </c>
      <c r="D1208" s="97">
        <v>5</v>
      </c>
      <c r="E1208" s="430" t="s">
        <v>326</v>
      </c>
      <c r="F1208" s="103" t="s">
        <v>339</v>
      </c>
      <c r="G1208" s="103">
        <v>0.5</v>
      </c>
      <c r="H1208" s="103">
        <v>0.5</v>
      </c>
      <c r="I1208" s="103" t="s">
        <v>265</v>
      </c>
      <c r="J1208" s="380" t="s">
        <v>26</v>
      </c>
      <c r="K1208" s="103">
        <v>2613</v>
      </c>
      <c r="L1208" s="38">
        <v>2337</v>
      </c>
      <c r="M1208" s="117">
        <f t="shared" si="93"/>
        <v>7.7566233345388582</v>
      </c>
      <c r="N1208" s="107">
        <v>15</v>
      </c>
      <c r="O1208" s="107">
        <v>12</v>
      </c>
      <c r="P1208" s="411">
        <f t="shared" si="94"/>
        <v>2.4849066497880004</v>
      </c>
      <c r="Q1208" s="412">
        <f t="shared" si="95"/>
        <v>5.1347881899871627E-3</v>
      </c>
      <c r="R1208" s="107">
        <v>29.4</v>
      </c>
      <c r="S1208" s="108">
        <v>0.84</v>
      </c>
      <c r="T1208" s="107">
        <v>247</v>
      </c>
      <c r="U1208" s="103">
        <v>5.0999999999999996</v>
      </c>
      <c r="V1208" s="103">
        <v>12</v>
      </c>
      <c r="W1208" s="228">
        <f t="shared" si="96"/>
        <v>61.199999999999996</v>
      </c>
    </row>
    <row r="1209" spans="1:25" s="103" customFormat="1" ht="20.399999999999999" x14ac:dyDescent="0.35">
      <c r="A1209" s="96"/>
      <c r="B1209" s="103">
        <v>2020</v>
      </c>
      <c r="C1209" s="97" t="s">
        <v>39</v>
      </c>
      <c r="D1209" s="97">
        <v>6</v>
      </c>
      <c r="E1209" s="430" t="s">
        <v>326</v>
      </c>
      <c r="F1209" s="103" t="s">
        <v>339</v>
      </c>
      <c r="G1209" s="103">
        <v>0.5</v>
      </c>
      <c r="H1209" s="103">
        <v>0.5</v>
      </c>
      <c r="I1209" s="103" t="s">
        <v>265</v>
      </c>
      <c r="J1209" s="380" t="s">
        <v>26</v>
      </c>
      <c r="L1209" s="38"/>
      <c r="M1209" s="391"/>
      <c r="N1209" s="107"/>
      <c r="O1209" s="107"/>
      <c r="P1209" s="392"/>
      <c r="Q1209" s="392"/>
      <c r="R1209" s="107">
        <v>27.6</v>
      </c>
      <c r="S1209" s="108">
        <v>0.81</v>
      </c>
      <c r="T1209" s="107">
        <v>54.1</v>
      </c>
      <c r="U1209" s="103">
        <v>4.4000000000000004</v>
      </c>
      <c r="V1209" s="103">
        <v>11</v>
      </c>
      <c r="W1209" s="228">
        <f t="shared" si="96"/>
        <v>48.400000000000006</v>
      </c>
    </row>
    <row r="1210" spans="1:25" s="133" customFormat="1" ht="20.399999999999999" x14ac:dyDescent="0.35">
      <c r="A1210" s="137">
        <v>106</v>
      </c>
      <c r="B1210" s="321">
        <v>2020</v>
      </c>
      <c r="C1210" s="322" t="s">
        <v>218</v>
      </c>
      <c r="D1210" s="322">
        <v>1</v>
      </c>
      <c r="E1210" s="430" t="s">
        <v>340</v>
      </c>
      <c r="F1210" s="133" t="s">
        <v>338</v>
      </c>
      <c r="G1210" s="133">
        <v>-1.3</v>
      </c>
      <c r="H1210" s="133">
        <v>1.3</v>
      </c>
      <c r="I1210" s="103" t="s">
        <v>302</v>
      </c>
      <c r="J1210" s="385" t="s">
        <v>88</v>
      </c>
      <c r="L1210" s="38"/>
      <c r="M1210" s="393"/>
      <c r="N1210" s="140"/>
      <c r="O1210" s="140"/>
      <c r="P1210" s="394"/>
      <c r="Q1210" s="394"/>
      <c r="R1210" s="140"/>
      <c r="S1210" s="139"/>
      <c r="T1210" s="140"/>
    </row>
    <row r="1211" spans="1:25" s="133" customFormat="1" ht="20.399999999999999" x14ac:dyDescent="0.35">
      <c r="A1211" s="137"/>
      <c r="B1211" s="133">
        <v>2020</v>
      </c>
      <c r="C1211" s="132" t="s">
        <v>28</v>
      </c>
      <c r="D1211" s="132">
        <v>2</v>
      </c>
      <c r="E1211" s="430" t="s">
        <v>336</v>
      </c>
      <c r="F1211" s="133" t="s">
        <v>338</v>
      </c>
      <c r="G1211" s="133">
        <v>-1.3</v>
      </c>
      <c r="H1211" s="133">
        <v>1.3</v>
      </c>
      <c r="I1211" s="103" t="s">
        <v>302</v>
      </c>
      <c r="J1211" s="385" t="s">
        <v>88</v>
      </c>
      <c r="L1211" s="38"/>
      <c r="M1211" s="393"/>
      <c r="N1211" s="140"/>
      <c r="O1211" s="140"/>
      <c r="P1211" s="394"/>
      <c r="Q1211" s="394"/>
      <c r="R1211" s="140"/>
      <c r="S1211" s="139"/>
      <c r="T1211" s="140"/>
    </row>
    <row r="1212" spans="1:25" s="133" customFormat="1" ht="20.399999999999999" x14ac:dyDescent="0.35">
      <c r="A1212" s="137"/>
      <c r="B1212" s="133">
        <v>2020</v>
      </c>
      <c r="C1212" s="132" t="s">
        <v>32</v>
      </c>
      <c r="D1212" s="132">
        <v>3</v>
      </c>
      <c r="E1212" s="430" t="s">
        <v>336</v>
      </c>
      <c r="F1212" s="133" t="s">
        <v>338</v>
      </c>
      <c r="G1212" s="133">
        <v>-1.3</v>
      </c>
      <c r="H1212" s="133">
        <v>1.3</v>
      </c>
      <c r="I1212" s="103" t="s">
        <v>302</v>
      </c>
      <c r="J1212" s="385" t="s">
        <v>88</v>
      </c>
      <c r="K1212" s="133">
        <v>38</v>
      </c>
      <c r="L1212" s="38">
        <v>38</v>
      </c>
      <c r="M1212" s="117">
        <f t="shared" ref="M1212:M1214" si="97">LN(L1212)</f>
        <v>3.6375861597263857</v>
      </c>
      <c r="N1212" s="140">
        <v>1</v>
      </c>
      <c r="O1212" s="140">
        <v>1</v>
      </c>
      <c r="P1212" s="411">
        <f t="shared" ref="P1212:P1214" si="98">LN(O1212)</f>
        <v>0</v>
      </c>
      <c r="Q1212" s="412">
        <f t="shared" ref="Q1212:Q1214" si="99">O1212/L1212</f>
        <v>2.6315789473684209E-2</v>
      </c>
      <c r="R1212" s="140">
        <v>26.8</v>
      </c>
      <c r="S1212" s="139">
        <v>0.73</v>
      </c>
      <c r="T1212" s="140">
        <v>92.2</v>
      </c>
      <c r="U1212" s="133">
        <v>8.6</v>
      </c>
      <c r="V1212" s="133">
        <v>12</v>
      </c>
      <c r="W1212" s="228">
        <f t="shared" ref="W1212:W1221" si="100">U1212*V1212</f>
        <v>103.19999999999999</v>
      </c>
      <c r="X1212" s="133" t="s">
        <v>356</v>
      </c>
    </row>
    <row r="1213" spans="1:25" s="133" customFormat="1" ht="20.399999999999999" x14ac:dyDescent="0.35">
      <c r="A1213" s="137"/>
      <c r="B1213" s="137">
        <v>2020</v>
      </c>
      <c r="C1213" s="138" t="s">
        <v>35</v>
      </c>
      <c r="D1213" s="138">
        <v>4</v>
      </c>
      <c r="E1213" s="430" t="s">
        <v>336</v>
      </c>
      <c r="F1213" s="133" t="s">
        <v>338</v>
      </c>
      <c r="G1213" s="133">
        <v>-1.3</v>
      </c>
      <c r="H1213" s="133">
        <v>1.3</v>
      </c>
      <c r="I1213" s="103" t="s">
        <v>302</v>
      </c>
      <c r="J1213" s="385" t="s">
        <v>88</v>
      </c>
      <c r="K1213" s="133">
        <v>384</v>
      </c>
      <c r="L1213" s="38">
        <v>346</v>
      </c>
      <c r="M1213" s="117">
        <f t="shared" si="97"/>
        <v>5.8464387750577247</v>
      </c>
      <c r="N1213" s="140">
        <v>15</v>
      </c>
      <c r="O1213" s="140">
        <v>15</v>
      </c>
      <c r="P1213" s="411">
        <f t="shared" si="98"/>
        <v>2.7080502011022101</v>
      </c>
      <c r="Q1213" s="412">
        <f t="shared" si="99"/>
        <v>4.3352601156069363E-2</v>
      </c>
      <c r="R1213" s="140">
        <v>25</v>
      </c>
      <c r="S1213" s="139">
        <v>0.78500000000000003</v>
      </c>
      <c r="T1213" s="140">
        <v>242.3</v>
      </c>
      <c r="U1213" s="133">
        <v>6.8</v>
      </c>
      <c r="V1213" s="133">
        <v>12</v>
      </c>
      <c r="W1213" s="228">
        <f t="shared" si="100"/>
        <v>81.599999999999994</v>
      </c>
    </row>
    <row r="1214" spans="1:25" s="133" customFormat="1" ht="20.399999999999999" x14ac:dyDescent="0.35">
      <c r="A1214" s="137"/>
      <c r="B1214" s="133">
        <v>2020</v>
      </c>
      <c r="C1214" s="132" t="s">
        <v>37</v>
      </c>
      <c r="D1214" s="132">
        <v>5</v>
      </c>
      <c r="E1214" s="430" t="s">
        <v>336</v>
      </c>
      <c r="F1214" s="133" t="s">
        <v>338</v>
      </c>
      <c r="G1214" s="133">
        <v>-1.3</v>
      </c>
      <c r="H1214" s="133">
        <v>1.3</v>
      </c>
      <c r="I1214" s="103" t="s">
        <v>302</v>
      </c>
      <c r="J1214" s="385" t="s">
        <v>88</v>
      </c>
      <c r="K1214" s="133">
        <v>1888</v>
      </c>
      <c r="L1214" s="38">
        <v>1504</v>
      </c>
      <c r="M1214" s="117">
        <f t="shared" si="97"/>
        <v>7.3158835045097854</v>
      </c>
      <c r="N1214" s="140">
        <v>63</v>
      </c>
      <c r="O1214" s="140">
        <v>48</v>
      </c>
      <c r="P1214" s="411">
        <f t="shared" si="98"/>
        <v>3.8712010109078911</v>
      </c>
      <c r="Q1214" s="412">
        <f t="shared" si="99"/>
        <v>3.1914893617021274E-2</v>
      </c>
      <c r="R1214" s="140">
        <v>23.5</v>
      </c>
      <c r="S1214" s="139">
        <v>0.80500000000000005</v>
      </c>
      <c r="T1214" s="140">
        <v>189.5</v>
      </c>
      <c r="U1214" s="133">
        <v>6.1</v>
      </c>
      <c r="V1214" s="133">
        <v>12</v>
      </c>
      <c r="W1214" s="228">
        <f t="shared" si="100"/>
        <v>73.199999999999989</v>
      </c>
    </row>
    <row r="1215" spans="1:25" s="133" customFormat="1" ht="20.399999999999999" x14ac:dyDescent="0.35">
      <c r="A1215" s="137"/>
      <c r="B1215" s="133">
        <v>2020</v>
      </c>
      <c r="C1215" s="132" t="s">
        <v>39</v>
      </c>
      <c r="D1215" s="132">
        <v>6</v>
      </c>
      <c r="E1215" s="430" t="s">
        <v>336</v>
      </c>
      <c r="F1215" s="133" t="s">
        <v>338</v>
      </c>
      <c r="G1215" s="133">
        <v>-1.3</v>
      </c>
      <c r="H1215" s="133">
        <v>1.3</v>
      </c>
      <c r="I1215" s="103" t="s">
        <v>302</v>
      </c>
      <c r="J1215" s="385" t="s">
        <v>88</v>
      </c>
      <c r="L1215" s="38"/>
      <c r="M1215" s="393"/>
      <c r="N1215" s="140"/>
      <c r="O1215" s="140"/>
      <c r="P1215" s="394"/>
      <c r="Q1215" s="394"/>
      <c r="R1215" s="140">
        <v>22.5</v>
      </c>
      <c r="S1215" s="139">
        <v>0.78500000000000003</v>
      </c>
      <c r="T1215" s="140">
        <v>38.6</v>
      </c>
      <c r="U1215" s="133">
        <v>5.3</v>
      </c>
      <c r="V1215" s="133">
        <v>11</v>
      </c>
      <c r="W1215" s="228">
        <f t="shared" si="100"/>
        <v>58.3</v>
      </c>
    </row>
    <row r="1216" spans="1:25" ht="20.399999999999999" x14ac:dyDescent="0.35">
      <c r="A1216" s="12">
        <v>107</v>
      </c>
      <c r="B1216" s="229">
        <v>2020</v>
      </c>
      <c r="C1216" s="236" t="s">
        <v>218</v>
      </c>
      <c r="D1216" s="236">
        <v>1</v>
      </c>
      <c r="E1216" s="430" t="s">
        <v>341</v>
      </c>
      <c r="F1216" s="13" t="s">
        <v>339</v>
      </c>
      <c r="G1216" s="13">
        <v>11.7</v>
      </c>
      <c r="H1216" s="13">
        <v>11.7</v>
      </c>
      <c r="I1216" s="103" t="s">
        <v>265</v>
      </c>
      <c r="J1216" s="272" t="s">
        <v>294</v>
      </c>
    </row>
    <row r="1217" spans="1:24" s="13" customFormat="1" ht="20.399999999999999" x14ac:dyDescent="0.35">
      <c r="A1217" s="12"/>
      <c r="B1217" s="103">
        <v>2020</v>
      </c>
      <c r="C1217" s="97" t="s">
        <v>28</v>
      </c>
      <c r="D1217" s="97">
        <v>2</v>
      </c>
      <c r="E1217" s="430" t="s">
        <v>296</v>
      </c>
      <c r="F1217" s="13" t="s">
        <v>339</v>
      </c>
      <c r="G1217" s="13">
        <v>11.7</v>
      </c>
      <c r="H1217" s="13">
        <v>11.7</v>
      </c>
      <c r="I1217" s="103" t="s">
        <v>265</v>
      </c>
      <c r="J1217" s="272" t="s">
        <v>294</v>
      </c>
      <c r="K1217" s="36"/>
      <c r="L1217" s="38"/>
      <c r="M1217" s="80"/>
      <c r="N1217" s="82"/>
      <c r="O1217" s="81"/>
      <c r="P1217" s="381"/>
      <c r="Q1217" s="381"/>
      <c r="R1217" s="82"/>
      <c r="S1217" s="83"/>
      <c r="T1217" s="84"/>
      <c r="U1217" s="40"/>
      <c r="V1217" s="40"/>
      <c r="W1217" s="228"/>
    </row>
    <row r="1218" spans="1:24" s="13" customFormat="1" ht="20.399999999999999" x14ac:dyDescent="0.35">
      <c r="A1218" s="12"/>
      <c r="B1218" s="103">
        <v>2020</v>
      </c>
      <c r="C1218" s="97" t="s">
        <v>32</v>
      </c>
      <c r="D1218" s="97">
        <v>3</v>
      </c>
      <c r="E1218" s="430" t="s">
        <v>355</v>
      </c>
      <c r="F1218" s="13" t="s">
        <v>339</v>
      </c>
      <c r="G1218" s="13">
        <v>11.7</v>
      </c>
      <c r="H1218" s="13">
        <v>11.7</v>
      </c>
      <c r="I1218" s="103" t="s">
        <v>265</v>
      </c>
      <c r="J1218" s="272" t="s">
        <v>294</v>
      </c>
      <c r="K1218" s="36">
        <v>16</v>
      </c>
      <c r="L1218" s="38">
        <v>16</v>
      </c>
      <c r="M1218" s="117">
        <f t="shared" ref="M1218:M1220" si="101">LN(L1218)</f>
        <v>2.7725887222397811</v>
      </c>
      <c r="N1218" s="82">
        <v>0</v>
      </c>
      <c r="O1218" s="81">
        <v>0</v>
      </c>
      <c r="P1218" s="411"/>
      <c r="Q1218" s="412">
        <f t="shared" ref="Q1218:Q1220" si="102">O1218/L1218</f>
        <v>0</v>
      </c>
      <c r="R1218" s="82">
        <v>33.9</v>
      </c>
      <c r="S1218" s="205">
        <v>0.68</v>
      </c>
      <c r="T1218" s="84">
        <v>0.5</v>
      </c>
      <c r="U1218" s="40">
        <v>9</v>
      </c>
      <c r="V1218" s="40">
        <v>12</v>
      </c>
      <c r="W1218" s="228">
        <f t="shared" si="100"/>
        <v>108</v>
      </c>
      <c r="X1218" s="13" t="s">
        <v>358</v>
      </c>
    </row>
    <row r="1219" spans="1:24" s="13" customFormat="1" ht="20.399999999999999" x14ac:dyDescent="0.35">
      <c r="A1219" s="12"/>
      <c r="B1219" s="96">
        <v>2020</v>
      </c>
      <c r="C1219" s="156" t="s">
        <v>35</v>
      </c>
      <c r="D1219" s="156">
        <v>4</v>
      </c>
      <c r="E1219" s="430" t="s">
        <v>296</v>
      </c>
      <c r="F1219" s="13" t="s">
        <v>339</v>
      </c>
      <c r="G1219" s="13">
        <v>11.7</v>
      </c>
      <c r="H1219" s="13">
        <v>11.7</v>
      </c>
      <c r="I1219" s="103" t="s">
        <v>265</v>
      </c>
      <c r="J1219" s="272" t="s">
        <v>294</v>
      </c>
      <c r="K1219" s="36">
        <v>77</v>
      </c>
      <c r="L1219" s="38">
        <v>61</v>
      </c>
      <c r="M1219" s="117">
        <f t="shared" si="101"/>
        <v>4.1108738641733114</v>
      </c>
      <c r="N1219" s="82">
        <v>1</v>
      </c>
      <c r="O1219" s="81">
        <v>1</v>
      </c>
      <c r="P1219" s="411">
        <f t="shared" ref="P1219:P1220" si="103">LN(O1219)</f>
        <v>0</v>
      </c>
      <c r="Q1219" s="412">
        <f t="shared" si="102"/>
        <v>1.6393442622950821E-2</v>
      </c>
      <c r="R1219" s="82">
        <v>33.299999999999997</v>
      </c>
      <c r="S1219" s="285">
        <v>0.7</v>
      </c>
      <c r="T1219" s="84">
        <v>0.8</v>
      </c>
      <c r="U1219" s="40">
        <v>9</v>
      </c>
      <c r="V1219" s="40">
        <v>12</v>
      </c>
      <c r="W1219" s="228">
        <f t="shared" si="100"/>
        <v>108</v>
      </c>
    </row>
    <row r="1220" spans="1:24" s="13" customFormat="1" ht="20.399999999999999" x14ac:dyDescent="0.35">
      <c r="A1220" s="12"/>
      <c r="B1220" s="103">
        <v>2020</v>
      </c>
      <c r="C1220" s="97" t="s">
        <v>37</v>
      </c>
      <c r="D1220" s="97">
        <v>5</v>
      </c>
      <c r="E1220" s="430" t="s">
        <v>357</v>
      </c>
      <c r="F1220" s="13" t="s">
        <v>339</v>
      </c>
      <c r="G1220" s="13">
        <v>11.7</v>
      </c>
      <c r="H1220" s="13">
        <v>11.7</v>
      </c>
      <c r="I1220" s="103" t="s">
        <v>265</v>
      </c>
      <c r="J1220" s="272" t="s">
        <v>294</v>
      </c>
      <c r="K1220" s="36">
        <v>1256</v>
      </c>
      <c r="L1220" s="38">
        <v>1179</v>
      </c>
      <c r="M1220" s="117">
        <f t="shared" si="101"/>
        <v>7.0724219005373712</v>
      </c>
      <c r="N1220" s="82">
        <v>8</v>
      </c>
      <c r="O1220" s="81">
        <v>7</v>
      </c>
      <c r="P1220" s="411">
        <f t="shared" si="103"/>
        <v>1.9459101490553132</v>
      </c>
      <c r="Q1220" s="412">
        <f t="shared" si="102"/>
        <v>5.9372349448685328E-3</v>
      </c>
      <c r="R1220" s="82">
        <v>32.799999999999997</v>
      </c>
      <c r="S1220" s="205">
        <v>0.74</v>
      </c>
      <c r="T1220" s="84">
        <v>17.3</v>
      </c>
      <c r="U1220" s="40">
        <v>8</v>
      </c>
      <c r="V1220" s="40">
        <v>12</v>
      </c>
      <c r="W1220" s="228">
        <f t="shared" si="100"/>
        <v>96</v>
      </c>
    </row>
    <row r="1221" spans="1:24" s="13" customFormat="1" ht="20.399999999999999" x14ac:dyDescent="0.35">
      <c r="A1221" s="12"/>
      <c r="B1221" s="103">
        <v>2020</v>
      </c>
      <c r="C1221" s="97" t="s">
        <v>39</v>
      </c>
      <c r="D1221" s="97">
        <v>6</v>
      </c>
      <c r="E1221" s="430" t="s">
        <v>296</v>
      </c>
      <c r="F1221" s="13" t="s">
        <v>339</v>
      </c>
      <c r="G1221" s="13">
        <v>11.7</v>
      </c>
      <c r="H1221" s="13">
        <v>11.7</v>
      </c>
      <c r="I1221" s="103" t="s">
        <v>265</v>
      </c>
      <c r="J1221" s="272" t="s">
        <v>294</v>
      </c>
      <c r="K1221" s="36"/>
      <c r="L1221" s="38"/>
      <c r="M1221" s="80"/>
      <c r="N1221" s="82"/>
      <c r="O1221" s="81"/>
      <c r="P1221" s="381"/>
      <c r="Q1221" s="381"/>
      <c r="R1221" s="82">
        <v>31.1</v>
      </c>
      <c r="S1221" s="205">
        <v>0.81</v>
      </c>
      <c r="T1221" s="84">
        <v>174.8</v>
      </c>
      <c r="U1221" s="40">
        <v>7</v>
      </c>
      <c r="V1221" s="40">
        <v>12</v>
      </c>
      <c r="W1221" s="228">
        <f t="shared" si="100"/>
        <v>84</v>
      </c>
    </row>
    <row r="1222" spans="1:24" s="133" customFormat="1" ht="20.399999999999999" x14ac:dyDescent="0.35">
      <c r="A1222" s="137">
        <v>108</v>
      </c>
      <c r="B1222" s="321">
        <v>2020</v>
      </c>
      <c r="C1222" s="322" t="s">
        <v>218</v>
      </c>
      <c r="D1222" s="322">
        <v>1</v>
      </c>
      <c r="E1222" s="430" t="s">
        <v>347</v>
      </c>
      <c r="F1222" s="13" t="s">
        <v>339</v>
      </c>
      <c r="G1222" s="133">
        <v>12.8</v>
      </c>
      <c r="H1222" s="133">
        <v>12.8</v>
      </c>
      <c r="I1222" s="103" t="s">
        <v>265</v>
      </c>
      <c r="J1222" s="272" t="s">
        <v>294</v>
      </c>
      <c r="L1222" s="38"/>
      <c r="M1222" s="393"/>
      <c r="N1222" s="140"/>
      <c r="O1222" s="140"/>
      <c r="P1222" s="394"/>
      <c r="Q1222" s="394"/>
      <c r="R1222" s="140"/>
      <c r="S1222" s="139"/>
      <c r="T1222" s="140"/>
    </row>
    <row r="1223" spans="1:24" s="133" customFormat="1" ht="20.399999999999999" x14ac:dyDescent="0.35">
      <c r="A1223" s="137"/>
      <c r="B1223" s="133">
        <v>2020</v>
      </c>
      <c r="C1223" s="132" t="s">
        <v>28</v>
      </c>
      <c r="D1223" s="132">
        <v>2</v>
      </c>
      <c r="E1223" s="430" t="s">
        <v>327</v>
      </c>
      <c r="F1223" s="13" t="s">
        <v>339</v>
      </c>
      <c r="G1223" s="133">
        <v>12.8</v>
      </c>
      <c r="H1223" s="133">
        <v>12.8</v>
      </c>
      <c r="I1223" s="103" t="s">
        <v>265</v>
      </c>
      <c r="J1223" s="272" t="s">
        <v>294</v>
      </c>
      <c r="L1223" s="38"/>
      <c r="M1223" s="393"/>
      <c r="N1223" s="140"/>
      <c r="O1223" s="140"/>
      <c r="P1223" s="394"/>
      <c r="Q1223" s="394"/>
      <c r="R1223" s="140"/>
      <c r="S1223" s="139"/>
      <c r="T1223" s="140"/>
    </row>
    <row r="1224" spans="1:24" s="133" customFormat="1" ht="20.399999999999999" x14ac:dyDescent="0.35">
      <c r="A1224" s="137"/>
      <c r="B1224" s="133">
        <v>2020</v>
      </c>
      <c r="C1224" s="132" t="s">
        <v>32</v>
      </c>
      <c r="D1224" s="132">
        <v>3</v>
      </c>
      <c r="E1224" s="430" t="s">
        <v>359</v>
      </c>
      <c r="F1224" s="13" t="s">
        <v>339</v>
      </c>
      <c r="G1224" s="133">
        <v>12.8</v>
      </c>
      <c r="H1224" s="133">
        <v>12.8</v>
      </c>
      <c r="I1224" s="103" t="s">
        <v>265</v>
      </c>
      <c r="J1224" s="272" t="s">
        <v>294</v>
      </c>
      <c r="K1224" s="133">
        <v>18</v>
      </c>
      <c r="L1224" s="38">
        <v>18</v>
      </c>
      <c r="M1224" s="117">
        <f t="shared" ref="M1224:M1226" si="104">LN(L1224)</f>
        <v>2.8903717578961645</v>
      </c>
      <c r="N1224" s="140">
        <v>0</v>
      </c>
      <c r="O1224" s="140">
        <v>0</v>
      </c>
      <c r="P1224" s="411"/>
      <c r="Q1224" s="412">
        <f t="shared" ref="Q1224:Q1226" si="105">O1224/L1224</f>
        <v>0</v>
      </c>
      <c r="R1224" s="140">
        <v>38.5</v>
      </c>
      <c r="S1224" s="139">
        <v>0.22</v>
      </c>
      <c r="T1224" s="140">
        <v>2.1</v>
      </c>
      <c r="U1224" s="133">
        <v>8.6</v>
      </c>
      <c r="V1224" s="133">
        <v>12</v>
      </c>
      <c r="W1224" s="228">
        <f t="shared" ref="W1224:W1227" si="106">U1224*V1224</f>
        <v>103.19999999999999</v>
      </c>
    </row>
    <row r="1225" spans="1:24" s="133" customFormat="1" ht="20.399999999999999" x14ac:dyDescent="0.35">
      <c r="A1225" s="137"/>
      <c r="B1225" s="137">
        <v>2020</v>
      </c>
      <c r="C1225" s="138" t="s">
        <v>35</v>
      </c>
      <c r="D1225" s="138">
        <v>4</v>
      </c>
      <c r="E1225" s="430" t="s">
        <v>327</v>
      </c>
      <c r="F1225" s="13" t="s">
        <v>339</v>
      </c>
      <c r="G1225" s="133">
        <v>12.8</v>
      </c>
      <c r="H1225" s="133">
        <v>12.8</v>
      </c>
      <c r="I1225" s="103" t="s">
        <v>265</v>
      </c>
      <c r="J1225" s="272" t="s">
        <v>294</v>
      </c>
      <c r="K1225" s="133">
        <v>482</v>
      </c>
      <c r="L1225" s="38">
        <v>464</v>
      </c>
      <c r="M1225" s="117">
        <f t="shared" si="104"/>
        <v>6.1398845522262553</v>
      </c>
      <c r="N1225" s="140">
        <v>25</v>
      </c>
      <c r="O1225" s="140">
        <v>25</v>
      </c>
      <c r="P1225" s="411">
        <f t="shared" ref="P1225:P1226" si="107">LN(O1225)</f>
        <v>3.2188758248682006</v>
      </c>
      <c r="Q1225" s="412">
        <f t="shared" si="105"/>
        <v>5.3879310344827583E-2</v>
      </c>
      <c r="R1225" s="140">
        <v>39.6</v>
      </c>
      <c r="S1225" s="139">
        <v>0.33</v>
      </c>
      <c r="T1225" s="140">
        <v>19.7</v>
      </c>
      <c r="U1225" s="133">
        <v>7.7</v>
      </c>
      <c r="V1225" s="133">
        <v>12</v>
      </c>
      <c r="W1225" s="228">
        <f t="shared" si="106"/>
        <v>92.4</v>
      </c>
    </row>
    <row r="1226" spans="1:24" s="133" customFormat="1" ht="20.399999999999999" x14ac:dyDescent="0.35">
      <c r="A1226" s="137"/>
      <c r="B1226" s="133">
        <v>2020</v>
      </c>
      <c r="C1226" s="132" t="s">
        <v>37</v>
      </c>
      <c r="D1226" s="132">
        <v>5</v>
      </c>
      <c r="E1226" s="430" t="s">
        <v>327</v>
      </c>
      <c r="F1226" s="13" t="s">
        <v>339</v>
      </c>
      <c r="G1226" s="133">
        <v>12.8</v>
      </c>
      <c r="H1226" s="133">
        <v>12.8</v>
      </c>
      <c r="I1226" s="103" t="s">
        <v>265</v>
      </c>
      <c r="J1226" s="272" t="s">
        <v>294</v>
      </c>
      <c r="K1226" s="133">
        <v>1250</v>
      </c>
      <c r="L1226" s="38">
        <v>768</v>
      </c>
      <c r="M1226" s="117">
        <f t="shared" si="104"/>
        <v>6.6437897331476723</v>
      </c>
      <c r="N1226" s="140">
        <v>76</v>
      </c>
      <c r="O1226" s="140">
        <v>51</v>
      </c>
      <c r="P1226" s="411">
        <f t="shared" si="107"/>
        <v>3.9318256327243257</v>
      </c>
      <c r="Q1226" s="412">
        <f t="shared" si="105"/>
        <v>6.640625E-2</v>
      </c>
      <c r="R1226" s="140">
        <v>38.5</v>
      </c>
      <c r="S1226" s="139">
        <v>0.5</v>
      </c>
      <c r="T1226" s="140">
        <v>54.1</v>
      </c>
      <c r="U1226" s="133">
        <v>7.8</v>
      </c>
      <c r="V1226" s="133">
        <v>12</v>
      </c>
      <c r="W1226" s="228">
        <f t="shared" si="106"/>
        <v>93.6</v>
      </c>
    </row>
    <row r="1227" spans="1:24" s="133" customFormat="1" ht="20.399999999999999" x14ac:dyDescent="0.35">
      <c r="A1227" s="137"/>
      <c r="B1227" s="133">
        <v>2020</v>
      </c>
      <c r="C1227" s="132" t="s">
        <v>39</v>
      </c>
      <c r="D1227" s="132">
        <v>6</v>
      </c>
      <c r="E1227" s="430" t="s">
        <v>327</v>
      </c>
      <c r="F1227" s="13" t="s">
        <v>339</v>
      </c>
      <c r="G1227" s="133">
        <v>12.8</v>
      </c>
      <c r="H1227" s="133">
        <v>12.8</v>
      </c>
      <c r="I1227" s="103" t="s">
        <v>265</v>
      </c>
      <c r="J1227" s="272" t="s">
        <v>294</v>
      </c>
      <c r="L1227" s="38"/>
      <c r="M1227" s="393"/>
      <c r="N1227" s="140"/>
      <c r="O1227" s="140"/>
      <c r="P1227" s="394"/>
      <c r="Q1227" s="394"/>
      <c r="R1227" s="140">
        <v>35.299999999999997</v>
      </c>
      <c r="S1227" s="139">
        <v>0.67</v>
      </c>
      <c r="T1227" s="140">
        <v>132.1</v>
      </c>
      <c r="U1227" s="133">
        <v>7.8</v>
      </c>
      <c r="V1227" s="133">
        <v>12</v>
      </c>
      <c r="W1227" s="228">
        <f t="shared" si="106"/>
        <v>93.6</v>
      </c>
    </row>
    <row r="1228" spans="1:24" s="103" customFormat="1" ht="20.399999999999999" x14ac:dyDescent="0.35">
      <c r="A1228" s="96">
        <v>109</v>
      </c>
      <c r="B1228" s="229">
        <v>2020</v>
      </c>
      <c r="C1228" s="236" t="s">
        <v>218</v>
      </c>
      <c r="D1228" s="236">
        <v>1</v>
      </c>
      <c r="E1228" s="440" t="s">
        <v>360</v>
      </c>
      <c r="F1228" s="103" t="s">
        <v>339</v>
      </c>
      <c r="G1228" s="103">
        <v>9</v>
      </c>
      <c r="H1228" s="103">
        <v>9</v>
      </c>
      <c r="I1228" s="103" t="s">
        <v>302</v>
      </c>
      <c r="J1228" s="385" t="s">
        <v>88</v>
      </c>
      <c r="M1228" s="391"/>
      <c r="N1228" s="107"/>
      <c r="O1228" s="107"/>
      <c r="P1228" s="392"/>
      <c r="Q1228" s="392"/>
      <c r="R1228" s="107"/>
      <c r="S1228" s="108"/>
      <c r="T1228" s="107"/>
    </row>
    <row r="1229" spans="1:24" s="103" customFormat="1" ht="20.399999999999999" x14ac:dyDescent="0.35">
      <c r="A1229" s="96"/>
      <c r="B1229" s="103">
        <v>2020</v>
      </c>
      <c r="C1229" s="97" t="s">
        <v>28</v>
      </c>
      <c r="D1229" s="97">
        <v>2</v>
      </c>
      <c r="E1229" s="440" t="s">
        <v>348</v>
      </c>
      <c r="F1229" s="103" t="s">
        <v>339</v>
      </c>
      <c r="G1229" s="103">
        <v>9</v>
      </c>
      <c r="H1229" s="103">
        <v>9</v>
      </c>
      <c r="I1229" s="103" t="s">
        <v>302</v>
      </c>
      <c r="J1229" s="385" t="s">
        <v>88</v>
      </c>
      <c r="M1229" s="391"/>
      <c r="N1229" s="107"/>
      <c r="O1229" s="107"/>
      <c r="P1229" s="392"/>
      <c r="Q1229" s="392"/>
      <c r="R1229" s="107"/>
      <c r="S1229" s="108"/>
      <c r="T1229" s="107"/>
    </row>
    <row r="1230" spans="1:24" s="103" customFormat="1" ht="20.399999999999999" x14ac:dyDescent="0.35">
      <c r="A1230" s="96"/>
      <c r="B1230" s="103">
        <v>2020</v>
      </c>
      <c r="C1230" s="97" t="s">
        <v>32</v>
      </c>
      <c r="D1230" s="97">
        <v>3</v>
      </c>
      <c r="E1230" s="440" t="s">
        <v>328</v>
      </c>
      <c r="F1230" s="103" t="s">
        <v>339</v>
      </c>
      <c r="G1230" s="103">
        <v>9</v>
      </c>
      <c r="H1230" s="103">
        <v>9</v>
      </c>
      <c r="I1230" s="103" t="s">
        <v>302</v>
      </c>
      <c r="J1230" s="385" t="s">
        <v>88</v>
      </c>
      <c r="K1230" s="103">
        <v>23</v>
      </c>
      <c r="L1230" s="103">
        <v>23</v>
      </c>
      <c r="M1230" s="117">
        <f t="shared" ref="M1230:M1232" si="108">LN(L1230)</f>
        <v>3.1354942159291497</v>
      </c>
      <c r="N1230" s="107">
        <v>0</v>
      </c>
      <c r="O1230" s="107">
        <v>0</v>
      </c>
      <c r="P1230" s="392"/>
      <c r="Q1230" s="412">
        <f t="shared" ref="Q1230:Q1232" si="109">O1230/L1230</f>
        <v>0</v>
      </c>
      <c r="R1230" s="107">
        <v>25</v>
      </c>
      <c r="S1230" s="108">
        <v>0.47499999999999998</v>
      </c>
      <c r="T1230" s="107">
        <v>58</v>
      </c>
      <c r="U1230" s="103">
        <v>8</v>
      </c>
      <c r="V1230" s="103">
        <v>12</v>
      </c>
      <c r="W1230" s="228">
        <f t="shared" ref="W1230:W1267" si="110">U1230*V1230</f>
        <v>96</v>
      </c>
    </row>
    <row r="1231" spans="1:24" s="103" customFormat="1" ht="20.399999999999999" x14ac:dyDescent="0.35">
      <c r="A1231" s="96"/>
      <c r="B1231" s="96">
        <v>2020</v>
      </c>
      <c r="C1231" s="156" t="s">
        <v>35</v>
      </c>
      <c r="D1231" s="156">
        <v>4</v>
      </c>
      <c r="E1231" s="440" t="s">
        <v>328</v>
      </c>
      <c r="F1231" s="103" t="s">
        <v>339</v>
      </c>
      <c r="G1231" s="103">
        <v>9</v>
      </c>
      <c r="H1231" s="103">
        <v>9</v>
      </c>
      <c r="I1231" s="103" t="s">
        <v>302</v>
      </c>
      <c r="J1231" s="385" t="s">
        <v>88</v>
      </c>
      <c r="K1231" s="103">
        <v>130</v>
      </c>
      <c r="L1231" s="103">
        <v>107</v>
      </c>
      <c r="M1231" s="117">
        <f t="shared" si="108"/>
        <v>4.6728288344619058</v>
      </c>
      <c r="N1231" s="107">
        <v>3</v>
      </c>
      <c r="O1231" s="107">
        <v>3</v>
      </c>
      <c r="P1231" s="411">
        <f t="shared" ref="P1231:P1232" si="111">LN(O1231)</f>
        <v>1.0986122886681098</v>
      </c>
      <c r="Q1231" s="412">
        <f t="shared" si="109"/>
        <v>2.8037383177570093E-2</v>
      </c>
      <c r="R1231" s="107">
        <v>25</v>
      </c>
      <c r="S1231" s="108">
        <v>0.54500000000000004</v>
      </c>
      <c r="T1231" s="107">
        <v>82</v>
      </c>
      <c r="U1231" s="103">
        <v>7</v>
      </c>
      <c r="V1231" s="103">
        <v>12</v>
      </c>
      <c r="W1231" s="228">
        <f t="shared" si="110"/>
        <v>84</v>
      </c>
    </row>
    <row r="1232" spans="1:24" s="103" customFormat="1" ht="20.399999999999999" x14ac:dyDescent="0.35">
      <c r="A1232" s="96"/>
      <c r="B1232" s="103">
        <v>2020</v>
      </c>
      <c r="C1232" s="97" t="s">
        <v>37</v>
      </c>
      <c r="D1232" s="97">
        <v>5</v>
      </c>
      <c r="E1232" s="440" t="s">
        <v>328</v>
      </c>
      <c r="F1232" s="103" t="s">
        <v>339</v>
      </c>
      <c r="G1232" s="103">
        <v>9</v>
      </c>
      <c r="H1232" s="103">
        <v>9</v>
      </c>
      <c r="I1232" s="103" t="s">
        <v>302</v>
      </c>
      <c r="J1232" s="385" t="s">
        <v>88</v>
      </c>
      <c r="K1232" s="103">
        <v>1063</v>
      </c>
      <c r="L1232" s="103">
        <v>933</v>
      </c>
      <c r="M1232" s="117">
        <f t="shared" si="108"/>
        <v>6.8384052008473439</v>
      </c>
      <c r="N1232" s="107">
        <v>8</v>
      </c>
      <c r="O1232" s="107">
        <v>5</v>
      </c>
      <c r="P1232" s="411">
        <f t="shared" si="111"/>
        <v>1.6094379124341003</v>
      </c>
      <c r="Q1232" s="412">
        <f t="shared" si="109"/>
        <v>5.3590568060021436E-3</v>
      </c>
      <c r="R1232" s="107">
        <v>25</v>
      </c>
      <c r="S1232" s="108">
        <v>0.53</v>
      </c>
      <c r="T1232" s="107">
        <v>84</v>
      </c>
      <c r="U1232" s="103">
        <v>8</v>
      </c>
      <c r="V1232" s="103">
        <v>12</v>
      </c>
      <c r="W1232" s="228">
        <f t="shared" si="110"/>
        <v>96</v>
      </c>
    </row>
    <row r="1233" spans="1:24" s="103" customFormat="1" ht="20.399999999999999" x14ac:dyDescent="0.35">
      <c r="A1233" s="96"/>
      <c r="B1233" s="103">
        <v>2020</v>
      </c>
      <c r="C1233" s="97" t="s">
        <v>39</v>
      </c>
      <c r="D1233" s="97">
        <v>6</v>
      </c>
      <c r="E1233" s="440" t="s">
        <v>328</v>
      </c>
      <c r="F1233" s="103" t="s">
        <v>339</v>
      </c>
      <c r="G1233" s="103">
        <v>9</v>
      </c>
      <c r="H1233" s="103">
        <v>9</v>
      </c>
      <c r="I1233" s="103" t="s">
        <v>302</v>
      </c>
      <c r="J1233" s="385" t="s">
        <v>88</v>
      </c>
      <c r="M1233" s="391"/>
      <c r="N1233" s="107"/>
      <c r="O1233" s="107"/>
      <c r="P1233" s="392"/>
      <c r="Q1233" s="392"/>
      <c r="R1233" s="107">
        <v>23</v>
      </c>
      <c r="S1233" s="108">
        <v>0.67500000000000004</v>
      </c>
      <c r="T1233" s="107">
        <v>138</v>
      </c>
      <c r="U1233" s="103">
        <v>6</v>
      </c>
      <c r="V1233" s="103">
        <v>12</v>
      </c>
      <c r="W1233" s="228">
        <f t="shared" si="110"/>
        <v>72</v>
      </c>
    </row>
    <row r="1234" spans="1:24" s="13" customFormat="1" ht="20.399999999999999" x14ac:dyDescent="0.35">
      <c r="A1234" s="12">
        <v>110</v>
      </c>
      <c r="B1234" s="321">
        <v>2020</v>
      </c>
      <c r="C1234" s="322" t="s">
        <v>218</v>
      </c>
      <c r="D1234" s="322">
        <v>1</v>
      </c>
      <c r="E1234" s="430" t="s">
        <v>349</v>
      </c>
      <c r="F1234" s="103" t="s">
        <v>338</v>
      </c>
      <c r="G1234" s="13">
        <v>-15.4</v>
      </c>
      <c r="H1234" s="13">
        <v>15.4</v>
      </c>
      <c r="I1234" s="103" t="s">
        <v>302</v>
      </c>
      <c r="J1234" s="384" t="s">
        <v>345</v>
      </c>
      <c r="K1234" s="36"/>
      <c r="L1234" s="38"/>
      <c r="M1234" s="80"/>
      <c r="N1234" s="82"/>
      <c r="O1234" s="81"/>
      <c r="P1234" s="381"/>
      <c r="Q1234" s="381"/>
      <c r="R1234" s="82"/>
      <c r="S1234" s="83"/>
      <c r="T1234" s="84"/>
      <c r="U1234" s="40"/>
      <c r="V1234" s="40"/>
      <c r="W1234" s="228"/>
    </row>
    <row r="1235" spans="1:24" s="13" customFormat="1" ht="20.399999999999999" x14ac:dyDescent="0.35">
      <c r="A1235" s="12"/>
      <c r="B1235" s="133">
        <v>2020</v>
      </c>
      <c r="C1235" s="132" t="s">
        <v>28</v>
      </c>
      <c r="D1235" s="132">
        <v>2</v>
      </c>
      <c r="E1235" s="430" t="s">
        <v>329</v>
      </c>
      <c r="F1235" s="103" t="s">
        <v>338</v>
      </c>
      <c r="G1235" s="13">
        <v>-15.4</v>
      </c>
      <c r="H1235" s="13">
        <v>15.4</v>
      </c>
      <c r="I1235" s="103" t="s">
        <v>302</v>
      </c>
      <c r="J1235" s="384" t="s">
        <v>345</v>
      </c>
      <c r="K1235" s="36"/>
      <c r="L1235" s="38"/>
      <c r="M1235" s="80"/>
      <c r="N1235" s="82"/>
      <c r="O1235" s="81"/>
      <c r="P1235" s="381"/>
      <c r="Q1235" s="381"/>
      <c r="R1235" s="82"/>
      <c r="S1235" s="83"/>
      <c r="T1235" s="84"/>
      <c r="U1235" s="40"/>
      <c r="V1235" s="40"/>
      <c r="W1235" s="228"/>
    </row>
    <row r="1236" spans="1:24" s="13" customFormat="1" ht="20.399999999999999" x14ac:dyDescent="0.35">
      <c r="A1236" s="12"/>
      <c r="B1236" s="133">
        <v>2020</v>
      </c>
      <c r="C1236" s="132" t="s">
        <v>32</v>
      </c>
      <c r="D1236" s="132">
        <v>3</v>
      </c>
      <c r="E1236" s="430" t="s">
        <v>361</v>
      </c>
      <c r="F1236" s="103" t="s">
        <v>338</v>
      </c>
      <c r="G1236" s="13">
        <v>-15.4</v>
      </c>
      <c r="H1236" s="13">
        <v>15.4</v>
      </c>
      <c r="I1236" s="103" t="s">
        <v>302</v>
      </c>
      <c r="J1236" s="384" t="s">
        <v>345</v>
      </c>
      <c r="K1236" s="36">
        <v>35</v>
      </c>
      <c r="L1236" s="38">
        <v>35</v>
      </c>
      <c r="M1236" s="117">
        <f t="shared" ref="M1236:M1238" si="112">LN(L1236)</f>
        <v>3.5553480614894135</v>
      </c>
      <c r="N1236" s="82">
        <v>0</v>
      </c>
      <c r="O1236" s="81">
        <v>0</v>
      </c>
      <c r="P1236" s="411"/>
      <c r="Q1236" s="412">
        <f t="shared" ref="Q1236:Q1238" si="113">O1236/L1236</f>
        <v>0</v>
      </c>
      <c r="R1236" s="82">
        <v>27.5</v>
      </c>
      <c r="S1236" s="83">
        <v>0.80700000000000005</v>
      </c>
      <c r="T1236" s="84">
        <v>95</v>
      </c>
      <c r="U1236" s="40">
        <v>7.1</v>
      </c>
      <c r="V1236" s="40">
        <v>12</v>
      </c>
      <c r="W1236" s="228">
        <f t="shared" si="110"/>
        <v>85.199999999999989</v>
      </c>
    </row>
    <row r="1237" spans="1:24" s="13" customFormat="1" ht="20.399999999999999" x14ac:dyDescent="0.35">
      <c r="A1237" s="12"/>
      <c r="B1237" s="137">
        <v>2020</v>
      </c>
      <c r="C1237" s="138" t="s">
        <v>35</v>
      </c>
      <c r="D1237" s="138">
        <v>4</v>
      </c>
      <c r="E1237" s="430" t="s">
        <v>329</v>
      </c>
      <c r="F1237" s="103" t="s">
        <v>338</v>
      </c>
      <c r="G1237" s="13">
        <v>-15.4</v>
      </c>
      <c r="H1237" s="13">
        <v>15.4</v>
      </c>
      <c r="I1237" s="103" t="s">
        <v>302</v>
      </c>
      <c r="J1237" s="384" t="s">
        <v>345</v>
      </c>
      <c r="K1237" s="36">
        <v>97</v>
      </c>
      <c r="L1237" s="38">
        <v>62</v>
      </c>
      <c r="M1237" s="117">
        <f t="shared" si="112"/>
        <v>4.1271343850450917</v>
      </c>
      <c r="N1237" s="82">
        <v>3</v>
      </c>
      <c r="O1237" s="81">
        <v>3</v>
      </c>
      <c r="P1237" s="411">
        <f t="shared" ref="P1237:P1238" si="114">LN(O1237)</f>
        <v>1.0986122886681098</v>
      </c>
      <c r="Q1237" s="412">
        <f t="shared" si="113"/>
        <v>4.8387096774193547E-2</v>
      </c>
      <c r="R1237" s="82">
        <v>27.1</v>
      </c>
      <c r="S1237" s="83">
        <v>0.75800000000000001</v>
      </c>
      <c r="T1237" s="84">
        <v>34.700000000000003</v>
      </c>
      <c r="U1237" s="40">
        <v>8.1999999999999993</v>
      </c>
      <c r="V1237" s="40">
        <v>11</v>
      </c>
      <c r="W1237" s="228">
        <f t="shared" si="110"/>
        <v>90.199999999999989</v>
      </c>
    </row>
    <row r="1238" spans="1:24" s="13" customFormat="1" ht="20.399999999999999" x14ac:dyDescent="0.35">
      <c r="A1238" s="12"/>
      <c r="B1238" s="133">
        <v>2020</v>
      </c>
      <c r="C1238" s="132" t="s">
        <v>37</v>
      </c>
      <c r="D1238" s="132">
        <v>5</v>
      </c>
      <c r="E1238" s="430" t="s">
        <v>329</v>
      </c>
      <c r="F1238" s="103" t="s">
        <v>338</v>
      </c>
      <c r="G1238" s="13">
        <v>-15.4</v>
      </c>
      <c r="H1238" s="13">
        <v>15.4</v>
      </c>
      <c r="I1238" s="103" t="s">
        <v>302</v>
      </c>
      <c r="J1238" s="384" t="s">
        <v>345</v>
      </c>
      <c r="K1238" s="36">
        <v>1057</v>
      </c>
      <c r="L1238" s="38">
        <v>960</v>
      </c>
      <c r="M1238" s="117">
        <f t="shared" si="112"/>
        <v>6.866933284461882</v>
      </c>
      <c r="N1238" s="82">
        <v>7</v>
      </c>
      <c r="O1238" s="81">
        <v>4</v>
      </c>
      <c r="P1238" s="411">
        <f t="shared" si="114"/>
        <v>1.3862943611198906</v>
      </c>
      <c r="Q1238" s="412">
        <f t="shared" si="113"/>
        <v>4.1666666666666666E-3</v>
      </c>
      <c r="R1238" s="82">
        <v>25.8</v>
      </c>
      <c r="S1238" s="83">
        <v>0.69299999999999995</v>
      </c>
      <c r="T1238" s="84">
        <v>3.1</v>
      </c>
      <c r="U1238" s="40">
        <v>8.9</v>
      </c>
      <c r="V1238" s="40">
        <v>9</v>
      </c>
      <c r="W1238" s="228">
        <f t="shared" si="110"/>
        <v>80.100000000000009</v>
      </c>
    </row>
    <row r="1239" spans="1:24" s="13" customFormat="1" ht="20.399999999999999" x14ac:dyDescent="0.35">
      <c r="A1239" s="12"/>
      <c r="B1239" s="133">
        <v>2020</v>
      </c>
      <c r="C1239" s="132" t="s">
        <v>39</v>
      </c>
      <c r="D1239" s="132">
        <v>6</v>
      </c>
      <c r="E1239" s="430" t="s">
        <v>329</v>
      </c>
      <c r="F1239" s="103" t="s">
        <v>338</v>
      </c>
      <c r="G1239" s="13">
        <v>-15.4</v>
      </c>
      <c r="H1239" s="13">
        <v>15.4</v>
      </c>
      <c r="I1239" s="103" t="s">
        <v>302</v>
      </c>
      <c r="J1239" s="384" t="s">
        <v>345</v>
      </c>
      <c r="K1239" s="36"/>
      <c r="L1239" s="38"/>
      <c r="M1239" s="80"/>
      <c r="N1239" s="82"/>
      <c r="O1239" s="81"/>
      <c r="P1239" s="381"/>
      <c r="Q1239" s="381"/>
      <c r="R1239" s="82">
        <v>23.8</v>
      </c>
      <c r="S1239" s="83">
        <v>0.65200000000000002</v>
      </c>
      <c r="T1239" s="84">
        <v>0</v>
      </c>
      <c r="U1239" s="40">
        <v>9</v>
      </c>
      <c r="V1239" s="40">
        <v>8</v>
      </c>
      <c r="W1239" s="228">
        <f t="shared" si="110"/>
        <v>72</v>
      </c>
    </row>
    <row r="1240" spans="1:24" s="228" customFormat="1" ht="20.399999999999999" x14ac:dyDescent="0.35">
      <c r="A1240" s="330">
        <v>111</v>
      </c>
      <c r="B1240" s="325">
        <v>2020</v>
      </c>
      <c r="C1240" s="326" t="s">
        <v>218</v>
      </c>
      <c r="D1240" s="326">
        <v>1</v>
      </c>
      <c r="E1240" s="430" t="s">
        <v>342</v>
      </c>
      <c r="F1240" s="103" t="s">
        <v>339</v>
      </c>
      <c r="G1240" s="228">
        <v>1.9</v>
      </c>
      <c r="H1240" s="228">
        <v>1.9</v>
      </c>
      <c r="I1240" s="103" t="s">
        <v>265</v>
      </c>
      <c r="J1240" s="380" t="s">
        <v>26</v>
      </c>
      <c r="L1240" s="38"/>
      <c r="M1240" s="397"/>
      <c r="N1240" s="84"/>
      <c r="O1240" s="84"/>
      <c r="P1240" s="398"/>
      <c r="Q1240" s="398"/>
      <c r="R1240" s="84"/>
      <c r="S1240" s="83"/>
      <c r="T1240" s="84"/>
    </row>
    <row r="1241" spans="1:24" s="228" customFormat="1" ht="20.399999999999999" x14ac:dyDescent="0.35">
      <c r="A1241" s="330"/>
      <c r="B1241" s="228">
        <v>2020</v>
      </c>
      <c r="C1241" s="327" t="s">
        <v>28</v>
      </c>
      <c r="D1241" s="327">
        <v>2</v>
      </c>
      <c r="E1241" s="430" t="s">
        <v>330</v>
      </c>
      <c r="F1241" s="103" t="s">
        <v>339</v>
      </c>
      <c r="G1241" s="228">
        <v>1.9</v>
      </c>
      <c r="H1241" s="228">
        <v>1.9</v>
      </c>
      <c r="I1241" s="103" t="s">
        <v>265</v>
      </c>
      <c r="J1241" s="380" t="s">
        <v>26</v>
      </c>
      <c r="L1241" s="38"/>
      <c r="M1241" s="397"/>
      <c r="N1241" s="84"/>
      <c r="O1241" s="84"/>
      <c r="P1241" s="398"/>
      <c r="Q1241" s="398"/>
      <c r="R1241" s="84"/>
      <c r="S1241" s="83"/>
      <c r="T1241" s="84"/>
    </row>
    <row r="1242" spans="1:24" s="228" customFormat="1" ht="22.8" x14ac:dyDescent="0.35">
      <c r="A1242" s="330"/>
      <c r="B1242" s="228">
        <v>2020</v>
      </c>
      <c r="C1242" s="327" t="s">
        <v>32</v>
      </c>
      <c r="D1242" s="327">
        <v>3</v>
      </c>
      <c r="E1242" s="430" t="s">
        <v>370</v>
      </c>
      <c r="F1242" s="103" t="s">
        <v>339</v>
      </c>
      <c r="G1242" s="228">
        <v>1.9</v>
      </c>
      <c r="H1242" s="228">
        <v>1.9</v>
      </c>
      <c r="I1242" s="103" t="s">
        <v>265</v>
      </c>
      <c r="J1242" s="380" t="s">
        <v>26</v>
      </c>
      <c r="K1242" s="228">
        <v>14</v>
      </c>
      <c r="L1242" s="38">
        <v>14</v>
      </c>
      <c r="M1242" s="117">
        <f t="shared" ref="M1242:M1244" si="115">LN(L1242)</f>
        <v>2.6390573296152584</v>
      </c>
      <c r="N1242" s="84">
        <v>0</v>
      </c>
      <c r="O1242" s="84">
        <v>0</v>
      </c>
      <c r="P1242" s="398"/>
      <c r="Q1242" s="412">
        <f t="shared" ref="Q1242:Q1244" si="116">O1242/L1242</f>
        <v>0</v>
      </c>
      <c r="R1242" s="84">
        <v>31.3</v>
      </c>
      <c r="S1242" s="83">
        <v>0.88</v>
      </c>
      <c r="T1242" s="84">
        <v>205</v>
      </c>
      <c r="U1242" s="228">
        <v>5.6</v>
      </c>
      <c r="V1242" s="228">
        <v>12</v>
      </c>
      <c r="W1242" s="228">
        <f t="shared" si="110"/>
        <v>67.199999999999989</v>
      </c>
      <c r="X1242" s="445" t="s">
        <v>362</v>
      </c>
    </row>
    <row r="1243" spans="1:24" s="228" customFormat="1" ht="20.399999999999999" x14ac:dyDescent="0.35">
      <c r="A1243" s="330"/>
      <c r="B1243" s="330">
        <v>2020</v>
      </c>
      <c r="C1243" s="329" t="s">
        <v>35</v>
      </c>
      <c r="D1243" s="329">
        <v>4</v>
      </c>
      <c r="E1243" s="430" t="s">
        <v>330</v>
      </c>
      <c r="F1243" s="103" t="s">
        <v>339</v>
      </c>
      <c r="G1243" s="228">
        <v>1.9</v>
      </c>
      <c r="H1243" s="228">
        <v>1.9</v>
      </c>
      <c r="I1243" s="103" t="s">
        <v>265</v>
      </c>
      <c r="J1243" s="380" t="s">
        <v>26</v>
      </c>
      <c r="K1243" s="228">
        <v>315</v>
      </c>
      <c r="L1243" s="38">
        <v>301</v>
      </c>
      <c r="M1243" s="117">
        <f t="shared" si="115"/>
        <v>5.7071102647488754</v>
      </c>
      <c r="N1243" s="84">
        <v>1</v>
      </c>
      <c r="O1243" s="84">
        <v>1</v>
      </c>
      <c r="P1243" s="411">
        <f t="shared" ref="P1243:P1244" si="117">LN(O1243)</f>
        <v>0</v>
      </c>
      <c r="Q1243" s="412">
        <f t="shared" si="116"/>
        <v>3.3222591362126247E-3</v>
      </c>
      <c r="R1243" s="84">
        <v>31</v>
      </c>
      <c r="S1243" s="83">
        <v>0.89</v>
      </c>
      <c r="T1243" s="84">
        <v>292</v>
      </c>
      <c r="U1243" s="228">
        <v>5.9</v>
      </c>
      <c r="V1243" s="228">
        <v>12</v>
      </c>
      <c r="W1243" s="228">
        <f t="shared" si="110"/>
        <v>70.800000000000011</v>
      </c>
    </row>
    <row r="1244" spans="1:24" s="228" customFormat="1" ht="20.399999999999999" x14ac:dyDescent="0.35">
      <c r="A1244" s="330"/>
      <c r="B1244" s="228">
        <v>2020</v>
      </c>
      <c r="C1244" s="327" t="s">
        <v>37</v>
      </c>
      <c r="D1244" s="327">
        <v>5</v>
      </c>
      <c r="E1244" s="430" t="s">
        <v>330</v>
      </c>
      <c r="F1244" s="103" t="s">
        <v>339</v>
      </c>
      <c r="G1244" s="228">
        <v>1.9</v>
      </c>
      <c r="H1244" s="228">
        <v>1.9</v>
      </c>
      <c r="I1244" s="103" t="s">
        <v>265</v>
      </c>
      <c r="J1244" s="380" t="s">
        <v>26</v>
      </c>
      <c r="K1244" s="228">
        <v>1043</v>
      </c>
      <c r="L1244" s="38">
        <v>728</v>
      </c>
      <c r="M1244" s="117">
        <f t="shared" si="115"/>
        <v>6.5903010481966859</v>
      </c>
      <c r="N1244" s="84">
        <v>12</v>
      </c>
      <c r="O1244" s="84">
        <v>11</v>
      </c>
      <c r="P1244" s="411">
        <f t="shared" si="117"/>
        <v>2.3978952727983707</v>
      </c>
      <c r="Q1244" s="412">
        <f t="shared" si="116"/>
        <v>1.510989010989011E-2</v>
      </c>
      <c r="R1244" s="84">
        <v>30.7</v>
      </c>
      <c r="S1244" s="83">
        <v>0.89</v>
      </c>
      <c r="T1244" s="84">
        <v>285</v>
      </c>
      <c r="U1244" s="228">
        <v>6.1</v>
      </c>
      <c r="V1244" s="228">
        <v>12</v>
      </c>
      <c r="W1244" s="228">
        <f t="shared" si="110"/>
        <v>73.199999999999989</v>
      </c>
    </row>
    <row r="1245" spans="1:24" s="228" customFormat="1" ht="20.399999999999999" x14ac:dyDescent="0.35">
      <c r="A1245" s="330"/>
      <c r="B1245" s="228">
        <v>2020</v>
      </c>
      <c r="C1245" s="327" t="s">
        <v>39</v>
      </c>
      <c r="D1245" s="327">
        <v>6</v>
      </c>
      <c r="E1245" s="430" t="s">
        <v>330</v>
      </c>
      <c r="F1245" s="103" t="s">
        <v>339</v>
      </c>
      <c r="G1245" s="228">
        <v>1.9</v>
      </c>
      <c r="H1245" s="228">
        <v>1.9</v>
      </c>
      <c r="I1245" s="103" t="s">
        <v>265</v>
      </c>
      <c r="J1245" s="380" t="s">
        <v>26</v>
      </c>
      <c r="L1245" s="38"/>
      <c r="M1245" s="397"/>
      <c r="N1245" s="84"/>
      <c r="O1245" s="84"/>
      <c r="P1245" s="398"/>
      <c r="Q1245" s="398"/>
      <c r="R1245" s="84">
        <v>29.7</v>
      </c>
      <c r="S1245" s="83">
        <v>0.9</v>
      </c>
      <c r="T1245" s="84">
        <v>90</v>
      </c>
      <c r="U1245" s="228">
        <v>4.9000000000000004</v>
      </c>
      <c r="V1245" s="228">
        <v>11</v>
      </c>
      <c r="W1245" s="228">
        <f t="shared" si="110"/>
        <v>53.900000000000006</v>
      </c>
    </row>
    <row r="1246" spans="1:24" s="40" customFormat="1" ht="22.8" x14ac:dyDescent="0.35">
      <c r="A1246" s="19">
        <v>112</v>
      </c>
      <c r="B1246" s="40">
        <v>2020</v>
      </c>
      <c r="C1246" s="48" t="s">
        <v>32</v>
      </c>
      <c r="D1246" s="48">
        <v>3</v>
      </c>
      <c r="E1246" s="430" t="s">
        <v>332</v>
      </c>
      <c r="F1246" s="48" t="s">
        <v>339</v>
      </c>
      <c r="G1246" s="40">
        <v>15.8</v>
      </c>
      <c r="H1246" s="40">
        <v>15.8</v>
      </c>
      <c r="I1246" s="103" t="s">
        <v>265</v>
      </c>
      <c r="J1246" s="383" t="s">
        <v>115</v>
      </c>
      <c r="K1246" s="40">
        <v>6</v>
      </c>
      <c r="L1246" s="40">
        <v>6</v>
      </c>
      <c r="M1246" s="117">
        <f t="shared" ref="M1246:M1256" si="118">LN(L1246)</f>
        <v>1.791759469228055</v>
      </c>
      <c r="N1246" s="50">
        <v>2</v>
      </c>
      <c r="O1246" s="50">
        <v>2</v>
      </c>
      <c r="P1246" s="411">
        <f t="shared" ref="P1246:P1248" si="119">LN(O1246)</f>
        <v>0.69314718055994529</v>
      </c>
      <c r="Q1246" s="412">
        <f t="shared" ref="Q1246:Q1256" si="120">O1246/L1246</f>
        <v>0.33333333333333331</v>
      </c>
      <c r="R1246" s="193">
        <v>36.799999999999997</v>
      </c>
      <c r="S1246" s="192">
        <v>0.17</v>
      </c>
      <c r="T1246" s="193">
        <v>0</v>
      </c>
      <c r="U1246" s="40">
        <v>8.4</v>
      </c>
      <c r="V1246" s="40">
        <v>12</v>
      </c>
      <c r="W1246" s="40">
        <f t="shared" si="110"/>
        <v>100.80000000000001</v>
      </c>
      <c r="X1246" s="445" t="s">
        <v>363</v>
      </c>
    </row>
    <row r="1247" spans="1:24" s="40" customFormat="1" ht="20.399999999999999" x14ac:dyDescent="0.35">
      <c r="A1247" s="19"/>
      <c r="B1247" s="40">
        <v>2020</v>
      </c>
      <c r="C1247" s="48" t="s">
        <v>35</v>
      </c>
      <c r="D1247" s="48">
        <v>4</v>
      </c>
      <c r="E1247" s="430" t="s">
        <v>332</v>
      </c>
      <c r="F1247" s="48" t="s">
        <v>339</v>
      </c>
      <c r="G1247" s="40">
        <v>15.8</v>
      </c>
      <c r="H1247" s="40">
        <v>15.8</v>
      </c>
      <c r="I1247" s="103" t="s">
        <v>265</v>
      </c>
      <c r="J1247" s="383" t="s">
        <v>115</v>
      </c>
      <c r="K1247" s="40">
        <v>375</v>
      </c>
      <c r="L1247" s="40">
        <v>369</v>
      </c>
      <c r="M1247" s="117">
        <f t="shared" si="118"/>
        <v>5.9107966440405271</v>
      </c>
      <c r="N1247" s="50">
        <v>28</v>
      </c>
      <c r="O1247" s="50">
        <v>28</v>
      </c>
      <c r="P1247" s="411">
        <f t="shared" si="119"/>
        <v>3.3322045101752038</v>
      </c>
      <c r="Q1247" s="412">
        <f t="shared" si="120"/>
        <v>7.5880758807588072E-2</v>
      </c>
      <c r="R1247" s="193">
        <v>40.1</v>
      </c>
      <c r="S1247" s="192">
        <v>0.16</v>
      </c>
      <c r="T1247" s="193">
        <v>0</v>
      </c>
      <c r="U1247" s="40">
        <v>11</v>
      </c>
      <c r="V1247" s="40">
        <v>12</v>
      </c>
      <c r="W1247" s="40">
        <f t="shared" si="110"/>
        <v>132</v>
      </c>
    </row>
    <row r="1248" spans="1:24" s="40" customFormat="1" ht="20.399999999999999" x14ac:dyDescent="0.35">
      <c r="A1248" s="19"/>
      <c r="B1248" s="40">
        <v>2020</v>
      </c>
      <c r="C1248" s="48" t="s">
        <v>37</v>
      </c>
      <c r="D1248" s="48">
        <v>5</v>
      </c>
      <c r="E1248" s="430" t="s">
        <v>332</v>
      </c>
      <c r="F1248" s="48" t="s">
        <v>339</v>
      </c>
      <c r="G1248" s="40">
        <v>15.8</v>
      </c>
      <c r="H1248" s="40">
        <v>15.8</v>
      </c>
      <c r="I1248" s="103" t="s">
        <v>265</v>
      </c>
      <c r="J1248" s="383" t="s">
        <v>115</v>
      </c>
      <c r="K1248" s="40">
        <v>4800</v>
      </c>
      <c r="L1248" s="40">
        <v>4425</v>
      </c>
      <c r="M1248" s="117">
        <f t="shared" si="118"/>
        <v>8.3950255574420307</v>
      </c>
      <c r="N1248" s="50">
        <v>262</v>
      </c>
      <c r="O1248" s="50">
        <v>234</v>
      </c>
      <c r="P1248" s="411">
        <f t="shared" si="119"/>
        <v>5.4553211153577017</v>
      </c>
      <c r="Q1248" s="412">
        <f t="shared" si="120"/>
        <v>5.2881355932203389E-2</v>
      </c>
      <c r="R1248" s="193">
        <v>41.9</v>
      </c>
      <c r="S1248" s="192">
        <v>0.19</v>
      </c>
      <c r="T1248" s="193">
        <v>0.4</v>
      </c>
      <c r="U1248" s="40">
        <v>11.6</v>
      </c>
      <c r="V1248" s="40">
        <v>12</v>
      </c>
      <c r="W1248" s="40">
        <f t="shared" si="110"/>
        <v>139.19999999999999</v>
      </c>
    </row>
    <row r="1249" spans="1:24" s="40" customFormat="1" ht="20.399999999999999" x14ac:dyDescent="0.35">
      <c r="A1249" s="19"/>
      <c r="B1249" s="40">
        <v>2020</v>
      </c>
      <c r="C1249" s="48" t="s">
        <v>39</v>
      </c>
      <c r="D1249" s="48">
        <v>6</v>
      </c>
      <c r="E1249" s="430" t="s">
        <v>332</v>
      </c>
      <c r="F1249" s="48" t="s">
        <v>339</v>
      </c>
      <c r="G1249" s="40">
        <v>15.8</v>
      </c>
      <c r="H1249" s="40">
        <v>15.8</v>
      </c>
      <c r="I1249" s="103" t="s">
        <v>265</v>
      </c>
      <c r="J1249" s="383" t="s">
        <v>115</v>
      </c>
      <c r="M1249" s="49"/>
      <c r="N1249" s="50"/>
      <c r="O1249" s="50"/>
      <c r="P1249" s="429"/>
      <c r="Q1249" s="416"/>
      <c r="R1249" s="193">
        <v>41.3</v>
      </c>
      <c r="S1249" s="192">
        <v>0.28000000000000003</v>
      </c>
      <c r="T1249" s="193">
        <v>4</v>
      </c>
      <c r="U1249" s="40">
        <v>13</v>
      </c>
      <c r="V1249" s="40">
        <v>12</v>
      </c>
      <c r="W1249" s="40">
        <f t="shared" si="110"/>
        <v>156</v>
      </c>
    </row>
    <row r="1250" spans="1:24" s="38" customFormat="1" ht="20.399999999999999" x14ac:dyDescent="0.35">
      <c r="A1250" s="41">
        <v>113</v>
      </c>
      <c r="B1250" s="228">
        <v>2020</v>
      </c>
      <c r="C1250" s="327" t="s">
        <v>32</v>
      </c>
      <c r="D1250" s="327">
        <v>3</v>
      </c>
      <c r="E1250" s="430" t="s">
        <v>364</v>
      </c>
      <c r="F1250" s="48" t="s">
        <v>339</v>
      </c>
      <c r="G1250" s="38">
        <v>2.4</v>
      </c>
      <c r="H1250" s="38">
        <v>2.4</v>
      </c>
      <c r="I1250" s="103" t="s">
        <v>265</v>
      </c>
      <c r="J1250" s="272" t="s">
        <v>294</v>
      </c>
      <c r="K1250" s="38">
        <v>3</v>
      </c>
      <c r="L1250" s="38">
        <v>3</v>
      </c>
      <c r="M1250" s="117">
        <f t="shared" si="118"/>
        <v>1.0986122886681098</v>
      </c>
      <c r="N1250" s="44">
        <v>0</v>
      </c>
      <c r="O1250" s="44">
        <v>0</v>
      </c>
      <c r="P1250" s="424"/>
      <c r="Q1250" s="412">
        <f t="shared" si="120"/>
        <v>0</v>
      </c>
      <c r="R1250" s="109">
        <v>31</v>
      </c>
      <c r="S1250" s="110">
        <v>0.77</v>
      </c>
      <c r="T1250" s="109">
        <v>8</v>
      </c>
      <c r="U1250" s="38">
        <v>9.1</v>
      </c>
      <c r="V1250" s="40">
        <v>12</v>
      </c>
      <c r="W1250" s="40">
        <f t="shared" si="110"/>
        <v>109.19999999999999</v>
      </c>
    </row>
    <row r="1251" spans="1:24" s="38" customFormat="1" ht="20.399999999999999" x14ac:dyDescent="0.35">
      <c r="A1251" s="41"/>
      <c r="B1251" s="228">
        <v>2020</v>
      </c>
      <c r="C1251" s="327" t="s">
        <v>35</v>
      </c>
      <c r="D1251" s="327">
        <v>4</v>
      </c>
      <c r="E1251" s="430" t="s">
        <v>333</v>
      </c>
      <c r="F1251" s="48" t="s">
        <v>339</v>
      </c>
      <c r="G1251" s="38">
        <v>2.4</v>
      </c>
      <c r="H1251" s="38">
        <v>2.4</v>
      </c>
      <c r="I1251" s="103" t="s">
        <v>265</v>
      </c>
      <c r="J1251" s="272" t="s">
        <v>294</v>
      </c>
      <c r="K1251" s="38">
        <v>582</v>
      </c>
      <c r="L1251" s="38">
        <v>579</v>
      </c>
      <c r="M1251" s="117">
        <f t="shared" si="118"/>
        <v>6.3613024775729956</v>
      </c>
      <c r="N1251" s="44">
        <v>28</v>
      </c>
      <c r="O1251" s="44">
        <v>28</v>
      </c>
      <c r="P1251" s="411">
        <f t="shared" ref="P1251:P1256" si="121">LN(O1251)</f>
        <v>3.3322045101752038</v>
      </c>
      <c r="Q1251" s="412">
        <f t="shared" si="120"/>
        <v>4.8359240069084632E-2</v>
      </c>
      <c r="R1251" s="109">
        <v>32</v>
      </c>
      <c r="S1251" s="110">
        <v>0.77</v>
      </c>
      <c r="T1251" s="109">
        <v>61</v>
      </c>
      <c r="U1251" s="38">
        <v>8.6999999999999993</v>
      </c>
      <c r="V1251" s="40">
        <v>12</v>
      </c>
      <c r="W1251" s="40">
        <f t="shared" si="110"/>
        <v>104.39999999999999</v>
      </c>
    </row>
    <row r="1252" spans="1:24" s="38" customFormat="1" ht="20.399999999999999" x14ac:dyDescent="0.35">
      <c r="A1252" s="41"/>
      <c r="B1252" s="228">
        <v>2020</v>
      </c>
      <c r="C1252" s="327" t="s">
        <v>37</v>
      </c>
      <c r="D1252" s="327">
        <v>5</v>
      </c>
      <c r="E1252" s="430" t="s">
        <v>333</v>
      </c>
      <c r="F1252" s="48" t="s">
        <v>339</v>
      </c>
      <c r="G1252" s="38">
        <v>2.4</v>
      </c>
      <c r="H1252" s="38">
        <v>2.4</v>
      </c>
      <c r="I1252" s="103" t="s">
        <v>265</v>
      </c>
      <c r="J1252" s="272" t="s">
        <v>294</v>
      </c>
      <c r="K1252" s="38">
        <v>1916</v>
      </c>
      <c r="L1252" s="38">
        <v>1334</v>
      </c>
      <c r="M1252" s="117">
        <f t="shared" si="118"/>
        <v>7.1959372264755688</v>
      </c>
      <c r="N1252" s="44">
        <v>73</v>
      </c>
      <c r="O1252" s="44">
        <v>45</v>
      </c>
      <c r="P1252" s="411">
        <f t="shared" si="121"/>
        <v>3.8066624897703196</v>
      </c>
      <c r="Q1252" s="412">
        <f t="shared" si="120"/>
        <v>3.3733133433283359E-2</v>
      </c>
      <c r="R1252" s="109">
        <v>31</v>
      </c>
      <c r="S1252" s="110">
        <v>0.8</v>
      </c>
      <c r="T1252" s="109">
        <v>61</v>
      </c>
      <c r="U1252" s="38">
        <v>8.8000000000000007</v>
      </c>
      <c r="V1252" s="40">
        <v>12</v>
      </c>
      <c r="W1252" s="40">
        <f t="shared" si="110"/>
        <v>105.60000000000001</v>
      </c>
    </row>
    <row r="1253" spans="1:24" s="38" customFormat="1" ht="20.399999999999999" x14ac:dyDescent="0.35">
      <c r="A1253" s="41"/>
      <c r="B1253" s="228">
        <v>2020</v>
      </c>
      <c r="C1253" s="327" t="s">
        <v>39</v>
      </c>
      <c r="D1253" s="327">
        <v>6</v>
      </c>
      <c r="E1253" s="430" t="s">
        <v>333</v>
      </c>
      <c r="F1253" s="48" t="s">
        <v>339</v>
      </c>
      <c r="G1253" s="38">
        <v>2.4</v>
      </c>
      <c r="H1253" s="38">
        <v>2.4</v>
      </c>
      <c r="I1253" s="103" t="s">
        <v>265</v>
      </c>
      <c r="J1253" s="272" t="s">
        <v>294</v>
      </c>
      <c r="M1253" s="43"/>
      <c r="N1253" s="44"/>
      <c r="O1253" s="44"/>
      <c r="P1253" s="424"/>
      <c r="Q1253" s="425"/>
      <c r="R1253" s="109">
        <v>30</v>
      </c>
      <c r="S1253" s="110">
        <v>0.8</v>
      </c>
      <c r="T1253" s="109">
        <v>82</v>
      </c>
      <c r="U1253" s="38">
        <v>7.3</v>
      </c>
      <c r="V1253" s="40">
        <v>11</v>
      </c>
      <c r="W1253" s="40">
        <f t="shared" si="110"/>
        <v>80.3</v>
      </c>
    </row>
    <row r="1254" spans="1:24" s="38" customFormat="1" ht="22.8" x14ac:dyDescent="0.35">
      <c r="A1254" s="41">
        <v>114</v>
      </c>
      <c r="B1254" s="228">
        <v>2020</v>
      </c>
      <c r="C1254" s="327" t="s">
        <v>32</v>
      </c>
      <c r="D1254" s="327">
        <v>3</v>
      </c>
      <c r="E1254" s="430" t="s">
        <v>335</v>
      </c>
      <c r="F1254" s="39" t="s">
        <v>339</v>
      </c>
      <c r="G1254" s="38">
        <v>37</v>
      </c>
      <c r="H1254" s="38">
        <v>37</v>
      </c>
      <c r="I1254" s="42" t="s">
        <v>302</v>
      </c>
      <c r="J1254" s="385" t="s">
        <v>343</v>
      </c>
      <c r="K1254" s="38">
        <v>362</v>
      </c>
      <c r="L1254" s="38">
        <v>362</v>
      </c>
      <c r="M1254" s="117">
        <f t="shared" si="118"/>
        <v>5.8916442118257715</v>
      </c>
      <c r="N1254" s="44">
        <v>9</v>
      </c>
      <c r="O1254" s="44">
        <v>9</v>
      </c>
      <c r="P1254" s="411">
        <f t="shared" si="121"/>
        <v>2.1972245773362196</v>
      </c>
      <c r="Q1254" s="412">
        <f t="shared" si="120"/>
        <v>2.4861878453038673E-2</v>
      </c>
      <c r="R1254" s="109">
        <v>19.8</v>
      </c>
      <c r="S1254" s="110">
        <v>0.66</v>
      </c>
      <c r="T1254" s="109">
        <v>47.2</v>
      </c>
      <c r="U1254" s="38">
        <v>6.4</v>
      </c>
      <c r="V1254" s="38">
        <v>5</v>
      </c>
      <c r="W1254" s="38">
        <f t="shared" si="110"/>
        <v>32</v>
      </c>
      <c r="X1254" s="445" t="s">
        <v>366</v>
      </c>
    </row>
    <row r="1255" spans="1:24" s="38" customFormat="1" ht="20.399999999999999" x14ac:dyDescent="0.35">
      <c r="A1255" s="41"/>
      <c r="B1255" s="228">
        <v>2020</v>
      </c>
      <c r="C1255" s="327" t="s">
        <v>35</v>
      </c>
      <c r="D1255" s="327">
        <v>4</v>
      </c>
      <c r="E1255" s="430" t="s">
        <v>365</v>
      </c>
      <c r="F1255" s="39" t="s">
        <v>339</v>
      </c>
      <c r="G1255" s="38">
        <v>37</v>
      </c>
      <c r="H1255" s="38">
        <v>37</v>
      </c>
      <c r="I1255" s="42" t="s">
        <v>302</v>
      </c>
      <c r="J1255" s="385" t="s">
        <v>343</v>
      </c>
      <c r="K1255" s="38">
        <v>980</v>
      </c>
      <c r="L1255" s="38">
        <v>618</v>
      </c>
      <c r="M1255" s="117">
        <f t="shared" si="118"/>
        <v>6.4264884574576904</v>
      </c>
      <c r="N1255" s="44">
        <v>40</v>
      </c>
      <c r="O1255" s="44">
        <v>31</v>
      </c>
      <c r="P1255" s="411">
        <f t="shared" si="121"/>
        <v>3.4339872044851463</v>
      </c>
      <c r="Q1255" s="412">
        <f t="shared" si="120"/>
        <v>5.0161812297734629E-2</v>
      </c>
      <c r="R1255" s="109">
        <v>22.4</v>
      </c>
      <c r="S1255" s="110">
        <v>0.65</v>
      </c>
      <c r="T1255" s="109">
        <v>38</v>
      </c>
      <c r="U1255" s="38">
        <v>7.5</v>
      </c>
      <c r="V1255" s="38">
        <v>7</v>
      </c>
      <c r="W1255" s="38">
        <f t="shared" si="110"/>
        <v>52.5</v>
      </c>
    </row>
    <row r="1256" spans="1:24" s="38" customFormat="1" ht="20.399999999999999" x14ac:dyDescent="0.35">
      <c r="A1256" s="41"/>
      <c r="B1256" s="228">
        <v>2020</v>
      </c>
      <c r="C1256" s="327" t="s">
        <v>37</v>
      </c>
      <c r="D1256" s="327">
        <v>5</v>
      </c>
      <c r="E1256" s="430" t="s">
        <v>335</v>
      </c>
      <c r="F1256" s="39" t="s">
        <v>339</v>
      </c>
      <c r="G1256" s="38">
        <v>37</v>
      </c>
      <c r="H1256" s="38">
        <v>37</v>
      </c>
      <c r="I1256" s="42" t="s">
        <v>302</v>
      </c>
      <c r="J1256" s="385" t="s">
        <v>343</v>
      </c>
      <c r="K1256" s="38">
        <v>1076</v>
      </c>
      <c r="L1256" s="38">
        <v>96</v>
      </c>
      <c r="M1256" s="117">
        <f t="shared" si="118"/>
        <v>4.5643481914678361</v>
      </c>
      <c r="N1256" s="44">
        <v>48</v>
      </c>
      <c r="O1256" s="44">
        <v>8</v>
      </c>
      <c r="P1256" s="411">
        <f t="shared" si="121"/>
        <v>2.0794415416798357</v>
      </c>
      <c r="Q1256" s="412">
        <f t="shared" si="120"/>
        <v>8.3333333333333329E-2</v>
      </c>
      <c r="R1256" s="109">
        <v>26.6</v>
      </c>
      <c r="S1256" s="110">
        <v>0.65</v>
      </c>
      <c r="T1256" s="38">
        <v>22.6</v>
      </c>
      <c r="U1256" s="38">
        <v>9.1</v>
      </c>
      <c r="V1256" s="38">
        <v>9</v>
      </c>
      <c r="W1256" s="38">
        <f t="shared" si="110"/>
        <v>81.899999999999991</v>
      </c>
    </row>
    <row r="1257" spans="1:24" s="38" customFormat="1" ht="20.399999999999999" x14ac:dyDescent="0.35">
      <c r="A1257" s="41"/>
      <c r="B1257" s="228">
        <v>2020</v>
      </c>
      <c r="C1257" s="327" t="s">
        <v>39</v>
      </c>
      <c r="D1257" s="327">
        <v>6</v>
      </c>
      <c r="E1257" s="430" t="s">
        <v>335</v>
      </c>
      <c r="F1257" s="39" t="s">
        <v>339</v>
      </c>
      <c r="G1257" s="38">
        <v>37</v>
      </c>
      <c r="H1257" s="38">
        <v>37</v>
      </c>
      <c r="I1257" s="42" t="s">
        <v>302</v>
      </c>
      <c r="J1257" s="385" t="s">
        <v>343</v>
      </c>
      <c r="M1257" s="43"/>
      <c r="N1257" s="44"/>
      <c r="O1257" s="44"/>
      <c r="P1257" s="424"/>
      <c r="Q1257" s="425"/>
      <c r="R1257" s="109">
        <v>31.2</v>
      </c>
      <c r="S1257" s="110">
        <v>0.66</v>
      </c>
      <c r="T1257" s="109">
        <v>104</v>
      </c>
      <c r="U1257" s="38">
        <v>10.3</v>
      </c>
      <c r="V1257" s="38">
        <v>9</v>
      </c>
      <c r="W1257" s="38">
        <f t="shared" si="110"/>
        <v>92.7</v>
      </c>
    </row>
    <row r="1258" spans="1:24" s="38" customFormat="1" ht="20.399999999999999" x14ac:dyDescent="0.35">
      <c r="A1258" s="41"/>
      <c r="B1258" s="228"/>
      <c r="C1258" s="327"/>
      <c r="D1258" s="327"/>
      <c r="E1258" s="430"/>
      <c r="F1258" s="39"/>
      <c r="I1258" s="42"/>
      <c r="J1258" s="385"/>
      <c r="M1258" s="43"/>
      <c r="N1258" s="44"/>
      <c r="O1258" s="44"/>
      <c r="P1258" s="424"/>
      <c r="Q1258" s="425"/>
      <c r="R1258" s="109"/>
      <c r="S1258" s="110"/>
      <c r="T1258" s="109"/>
    </row>
    <row r="1259" spans="1:24" s="36" customFormat="1" ht="22.8" x14ac:dyDescent="0.35">
      <c r="A1259" s="11">
        <v>115</v>
      </c>
      <c r="B1259" s="36">
        <v>2020</v>
      </c>
      <c r="C1259" s="39" t="s">
        <v>32</v>
      </c>
      <c r="D1259" s="39">
        <v>3</v>
      </c>
      <c r="E1259" s="441" t="s">
        <v>367</v>
      </c>
      <c r="F1259" s="39" t="s">
        <v>339</v>
      </c>
      <c r="G1259" s="36">
        <v>34.200000000000003</v>
      </c>
      <c r="H1259" s="36">
        <v>34.200000000000003</v>
      </c>
      <c r="I1259" s="42" t="s">
        <v>302</v>
      </c>
      <c r="J1259" s="385" t="s">
        <v>343</v>
      </c>
      <c r="K1259" s="36">
        <v>446</v>
      </c>
      <c r="L1259" s="36">
        <v>446</v>
      </c>
      <c r="M1259" s="117">
        <f t="shared" ref="M1259:M1261" si="122">LN(L1259)</f>
        <v>6.1003189520200642</v>
      </c>
      <c r="N1259" s="74">
        <v>11</v>
      </c>
      <c r="O1259" s="74">
        <v>11</v>
      </c>
      <c r="P1259" s="411">
        <f t="shared" ref="P1259:P1261" si="123">LN(O1259)</f>
        <v>2.3978952727983707</v>
      </c>
      <c r="Q1259" s="412">
        <f t="shared" ref="Q1259:Q1261" si="124">O1259/L1259</f>
        <v>2.4663677130044841E-2</v>
      </c>
      <c r="R1259" s="82">
        <v>19.600000000000001</v>
      </c>
      <c r="S1259" s="174">
        <v>0.67</v>
      </c>
      <c r="T1259" s="82">
        <v>110.8</v>
      </c>
      <c r="U1259" s="36">
        <v>6.2</v>
      </c>
      <c r="V1259" s="36">
        <v>6</v>
      </c>
      <c r="W1259" s="38">
        <f t="shared" si="110"/>
        <v>37.200000000000003</v>
      </c>
      <c r="X1259" s="445"/>
    </row>
    <row r="1260" spans="1:24" s="36" customFormat="1" ht="20.399999999999999" x14ac:dyDescent="0.35">
      <c r="A1260" s="11"/>
      <c r="B1260" s="36">
        <v>2020</v>
      </c>
      <c r="C1260" s="39" t="s">
        <v>35</v>
      </c>
      <c r="D1260" s="39">
        <v>4</v>
      </c>
      <c r="E1260" s="441" t="s">
        <v>334</v>
      </c>
      <c r="F1260" s="39" t="s">
        <v>339</v>
      </c>
      <c r="G1260" s="36">
        <v>34.200000000000003</v>
      </c>
      <c r="H1260" s="36">
        <v>34.200000000000003</v>
      </c>
      <c r="I1260" s="42" t="s">
        <v>302</v>
      </c>
      <c r="J1260" s="385" t="s">
        <v>343</v>
      </c>
      <c r="K1260" s="36">
        <v>721</v>
      </c>
      <c r="L1260" s="36">
        <v>275</v>
      </c>
      <c r="M1260" s="117">
        <f t="shared" si="122"/>
        <v>5.6167710976665717</v>
      </c>
      <c r="N1260" s="74">
        <v>24</v>
      </c>
      <c r="O1260" s="74">
        <v>13</v>
      </c>
      <c r="P1260" s="411">
        <f t="shared" si="123"/>
        <v>2.5649493574615367</v>
      </c>
      <c r="Q1260" s="412">
        <f t="shared" si="124"/>
        <v>4.7272727272727272E-2</v>
      </c>
      <c r="R1260" s="82">
        <v>22.6</v>
      </c>
      <c r="S1260" s="174">
        <v>0.69</v>
      </c>
      <c r="T1260" s="82">
        <v>46.3</v>
      </c>
      <c r="U1260" s="36">
        <v>8.1</v>
      </c>
      <c r="V1260" s="36">
        <v>8</v>
      </c>
      <c r="W1260" s="38">
        <f t="shared" si="110"/>
        <v>64.8</v>
      </c>
    </row>
    <row r="1261" spans="1:24" s="36" customFormat="1" ht="20.399999999999999" x14ac:dyDescent="0.35">
      <c r="A1261" s="11"/>
      <c r="B1261" s="36">
        <v>2020</v>
      </c>
      <c r="C1261" s="39" t="s">
        <v>37</v>
      </c>
      <c r="D1261" s="39">
        <v>5</v>
      </c>
      <c r="E1261" s="441" t="s">
        <v>334</v>
      </c>
      <c r="F1261" s="39" t="s">
        <v>339</v>
      </c>
      <c r="G1261" s="36">
        <v>34.200000000000003</v>
      </c>
      <c r="H1261" s="36">
        <v>34.200000000000003</v>
      </c>
      <c r="I1261" s="42" t="s">
        <v>302</v>
      </c>
      <c r="J1261" s="385" t="s">
        <v>343</v>
      </c>
      <c r="K1261" s="36">
        <v>1191</v>
      </c>
      <c r="L1261" s="36">
        <v>470</v>
      </c>
      <c r="M1261" s="117">
        <f t="shared" si="122"/>
        <v>6.1527326947041043</v>
      </c>
      <c r="N1261" s="74">
        <v>26</v>
      </c>
      <c r="O1261" s="74">
        <v>2</v>
      </c>
      <c r="P1261" s="411">
        <f t="shared" si="123"/>
        <v>0.69314718055994529</v>
      </c>
      <c r="Q1261" s="412">
        <f t="shared" si="124"/>
        <v>4.2553191489361703E-3</v>
      </c>
      <c r="R1261" s="82">
        <v>25.4</v>
      </c>
      <c r="S1261" s="174">
        <v>0.71</v>
      </c>
      <c r="T1261" s="82">
        <v>15</v>
      </c>
      <c r="U1261" s="36">
        <v>10</v>
      </c>
      <c r="V1261" s="36">
        <v>10</v>
      </c>
      <c r="W1261" s="38">
        <f t="shared" si="110"/>
        <v>100</v>
      </c>
    </row>
    <row r="1262" spans="1:24" s="36" customFormat="1" ht="20.399999999999999" x14ac:dyDescent="0.35">
      <c r="A1262" s="11"/>
      <c r="B1262" s="36">
        <v>2020</v>
      </c>
      <c r="C1262" s="39" t="s">
        <v>39</v>
      </c>
      <c r="D1262" s="39">
        <v>6</v>
      </c>
      <c r="E1262" s="441" t="s">
        <v>334</v>
      </c>
      <c r="F1262" s="39" t="s">
        <v>339</v>
      </c>
      <c r="G1262" s="36">
        <v>34.200000000000003</v>
      </c>
      <c r="H1262" s="36">
        <v>34.200000000000003</v>
      </c>
      <c r="I1262" s="42" t="s">
        <v>302</v>
      </c>
      <c r="J1262" s="385" t="s">
        <v>343</v>
      </c>
      <c r="M1262" s="73"/>
      <c r="N1262" s="74"/>
      <c r="O1262" s="74"/>
      <c r="P1262" s="442"/>
      <c r="Q1262" s="443"/>
      <c r="R1262" s="82">
        <v>27.9</v>
      </c>
      <c r="S1262" s="174">
        <v>0.71</v>
      </c>
      <c r="T1262" s="82">
        <v>1.5</v>
      </c>
      <c r="U1262" s="36">
        <v>11.6</v>
      </c>
      <c r="V1262" s="36">
        <v>11</v>
      </c>
      <c r="W1262" s="38">
        <f t="shared" si="110"/>
        <v>127.6</v>
      </c>
    </row>
    <row r="1263" spans="1:24" s="13" customFormat="1" x14ac:dyDescent="0.25">
      <c r="A1263" s="12"/>
      <c r="E1263" s="447" t="s">
        <v>372</v>
      </c>
      <c r="K1263" s="36"/>
      <c r="L1263" s="38"/>
      <c r="M1263" s="80"/>
      <c r="N1263" s="82"/>
      <c r="O1263" s="81"/>
      <c r="P1263" s="381"/>
      <c r="Q1263" s="381"/>
      <c r="R1263" s="82"/>
      <c r="S1263" s="83"/>
      <c r="T1263" s="84"/>
      <c r="U1263" s="40"/>
      <c r="V1263" s="40"/>
      <c r="W1263" s="38"/>
    </row>
    <row r="1264" spans="1:24" s="40" customFormat="1" ht="20.399999999999999" x14ac:dyDescent="0.35">
      <c r="A1264" s="19">
        <v>116</v>
      </c>
      <c r="B1264" s="40">
        <v>2020</v>
      </c>
      <c r="C1264" s="48" t="s">
        <v>32</v>
      </c>
      <c r="D1264" s="48">
        <v>3</v>
      </c>
      <c r="E1264" s="433" t="s">
        <v>368</v>
      </c>
      <c r="F1264" s="40" t="s">
        <v>338</v>
      </c>
      <c r="G1264" s="40">
        <v>-12.8</v>
      </c>
      <c r="H1264" s="40">
        <v>12.8</v>
      </c>
      <c r="I1264" s="103" t="s">
        <v>265</v>
      </c>
      <c r="J1264" s="380" t="s">
        <v>26</v>
      </c>
      <c r="K1264" s="40">
        <v>82</v>
      </c>
      <c r="L1264" s="38">
        <v>82</v>
      </c>
      <c r="M1264" s="117">
        <f>LN(L1264)</f>
        <v>4.4067192472642533</v>
      </c>
      <c r="N1264" s="193">
        <v>0</v>
      </c>
      <c r="O1264" s="193">
        <v>0</v>
      </c>
      <c r="P1264" s="396"/>
      <c r="Q1264" s="412">
        <f>O1264/L1264</f>
        <v>0</v>
      </c>
      <c r="R1264" s="193">
        <v>28</v>
      </c>
      <c r="S1264" s="192">
        <v>0.80500000000000005</v>
      </c>
      <c r="T1264" s="193">
        <v>189</v>
      </c>
      <c r="U1264" s="40">
        <v>7</v>
      </c>
      <c r="V1264" s="40">
        <v>12</v>
      </c>
      <c r="W1264" s="38">
        <f t="shared" si="110"/>
        <v>84</v>
      </c>
      <c r="X1264" s="40" t="s">
        <v>369</v>
      </c>
    </row>
    <row r="1265" spans="1:23" s="40" customFormat="1" ht="20.399999999999999" x14ac:dyDescent="0.35">
      <c r="A1265" s="19"/>
      <c r="B1265" s="19">
        <v>2020</v>
      </c>
      <c r="C1265" s="10" t="s">
        <v>35</v>
      </c>
      <c r="D1265" s="10">
        <v>4</v>
      </c>
      <c r="E1265" s="433" t="s">
        <v>331</v>
      </c>
      <c r="F1265" s="40" t="s">
        <v>338</v>
      </c>
      <c r="G1265" s="40">
        <v>-12.8</v>
      </c>
      <c r="H1265" s="40">
        <v>12.8</v>
      </c>
      <c r="I1265" s="103" t="s">
        <v>265</v>
      </c>
      <c r="J1265" s="380" t="s">
        <v>26</v>
      </c>
      <c r="K1265" s="40">
        <v>460</v>
      </c>
      <c r="L1265" s="38">
        <v>378</v>
      </c>
      <c r="M1265" s="117">
        <f>LN(L1265)</f>
        <v>5.934894195619588</v>
      </c>
      <c r="N1265" s="193">
        <v>4</v>
      </c>
      <c r="O1265" s="193">
        <v>4</v>
      </c>
      <c r="P1265" s="411">
        <f>LN(O1265)</f>
        <v>1.3862943611198906</v>
      </c>
      <c r="Q1265" s="412">
        <f>O1265/L1265</f>
        <v>1.0582010582010581E-2</v>
      </c>
      <c r="R1265" s="193">
        <v>28</v>
      </c>
      <c r="S1265" s="192">
        <v>0.79500000000000004</v>
      </c>
      <c r="T1265" s="193">
        <v>127</v>
      </c>
      <c r="U1265" s="40">
        <v>9</v>
      </c>
      <c r="V1265" s="40">
        <v>11</v>
      </c>
      <c r="W1265" s="38">
        <f t="shared" si="110"/>
        <v>99</v>
      </c>
    </row>
    <row r="1266" spans="1:23" s="40" customFormat="1" ht="20.399999999999999" x14ac:dyDescent="0.35">
      <c r="A1266" s="19"/>
      <c r="B1266" s="40">
        <v>2020</v>
      </c>
      <c r="C1266" s="48" t="s">
        <v>37</v>
      </c>
      <c r="D1266" s="48">
        <v>5</v>
      </c>
      <c r="E1266" s="433" t="s">
        <v>331</v>
      </c>
      <c r="F1266" s="40" t="s">
        <v>338</v>
      </c>
      <c r="G1266" s="40">
        <v>-12.8</v>
      </c>
      <c r="H1266" s="40">
        <v>12.8</v>
      </c>
      <c r="I1266" s="103" t="s">
        <v>265</v>
      </c>
      <c r="J1266" s="380" t="s">
        <v>26</v>
      </c>
      <c r="K1266" s="40">
        <v>1743</v>
      </c>
      <c r="L1266" s="38">
        <v>1283</v>
      </c>
      <c r="M1266" s="117">
        <f>LN(L1266)</f>
        <v>7.1569563646156364</v>
      </c>
      <c r="N1266" s="193">
        <v>21</v>
      </c>
      <c r="O1266" s="193">
        <v>17</v>
      </c>
      <c r="P1266" s="411">
        <f>LN(O1266)</f>
        <v>2.8332133440562162</v>
      </c>
      <c r="Q1266" s="412">
        <f>O1266/L1266</f>
        <v>1.3250194855806703E-2</v>
      </c>
      <c r="R1266" s="193">
        <v>28</v>
      </c>
      <c r="S1266" s="192">
        <v>0.78500000000000003</v>
      </c>
      <c r="T1266" s="193">
        <v>72</v>
      </c>
      <c r="U1266" s="40">
        <v>9</v>
      </c>
      <c r="V1266" s="40">
        <v>9</v>
      </c>
      <c r="W1266" s="38">
        <f t="shared" si="110"/>
        <v>81</v>
      </c>
    </row>
    <row r="1267" spans="1:23" s="40" customFormat="1" ht="20.399999999999999" x14ac:dyDescent="0.35">
      <c r="A1267" s="19"/>
      <c r="B1267" s="40">
        <v>2020</v>
      </c>
      <c r="C1267" s="48" t="s">
        <v>39</v>
      </c>
      <c r="D1267" s="48">
        <v>6</v>
      </c>
      <c r="E1267" s="433" t="s">
        <v>331</v>
      </c>
      <c r="F1267" s="40" t="s">
        <v>338</v>
      </c>
      <c r="G1267" s="40">
        <v>-12.8</v>
      </c>
      <c r="H1267" s="40">
        <v>12.8</v>
      </c>
      <c r="I1267" s="103" t="s">
        <v>265</v>
      </c>
      <c r="J1267" s="380" t="s">
        <v>26</v>
      </c>
      <c r="L1267" s="38"/>
      <c r="M1267" s="395"/>
      <c r="N1267" s="193"/>
      <c r="O1267" s="193"/>
      <c r="P1267" s="396"/>
      <c r="Q1267" s="396"/>
      <c r="R1267" s="193">
        <v>26</v>
      </c>
      <c r="S1267" s="192">
        <v>0.77500000000000002</v>
      </c>
      <c r="T1267" s="193">
        <v>35</v>
      </c>
      <c r="U1267" s="40">
        <v>9</v>
      </c>
      <c r="V1267" s="40">
        <v>8</v>
      </c>
      <c r="W1267" s="38">
        <f t="shared" si="110"/>
        <v>72</v>
      </c>
    </row>
  </sheetData>
  <phoneticPr fontId="2" type="noConversion"/>
  <conditionalFormatting sqref="H759">
    <cfRule type="top10" dxfId="18" priority="9" rank="10"/>
  </conditionalFormatting>
  <conditionalFormatting sqref="R821:R824">
    <cfRule type="top10" dxfId="17" priority="8" rank="10"/>
  </conditionalFormatting>
  <conditionalFormatting sqref="G760">
    <cfRule type="top10" dxfId="16" priority="7" rank="10"/>
  </conditionalFormatting>
  <conditionalFormatting sqref="H760">
    <cfRule type="top10" dxfId="15" priority="6" rank="10"/>
  </conditionalFormatting>
  <conditionalFormatting sqref="G761">
    <cfRule type="top10" dxfId="14" priority="5" rank="10"/>
  </conditionalFormatting>
  <conditionalFormatting sqref="H761">
    <cfRule type="top10" dxfId="13" priority="4" rank="10"/>
  </conditionalFormatting>
  <conditionalFormatting sqref="G762">
    <cfRule type="top10" dxfId="12" priority="3" rank="10"/>
  </conditionalFormatting>
  <conditionalFormatting sqref="H762">
    <cfRule type="top10" dxfId="11" priority="2" rank="10"/>
  </conditionalFormatting>
  <conditionalFormatting sqref="R102:R103">
    <cfRule type="top10" dxfId="10" priority="1" rank="10"/>
  </conditionalFormatting>
  <conditionalFormatting sqref="R882:R1148 R772:R784 R469:R481 R457:R462 R419 R396:R412 R370:R394 R483:R758 R763:R770 G759 R797:R820 R1:R101 R115:R126 R128:R139 R141:R152 R154:R165 R167:R178 R180:R191 R193:R204 R206:R217 R219:R230 R232:R243 R245:R256 R258:R269 R271:R295 R297:R308 R310:R321 R323:R334 R336:R347 R349:R363 R104:R113 R1190:R1048576 R825:R867">
    <cfRule type="top10" dxfId="9" priority="10" rank="10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0"/>
  <sheetViews>
    <sheetView topLeftCell="B140" zoomScale="60" zoomScaleNormal="60" workbookViewId="0">
      <selection activeCell="B140" sqref="A1:XFD1048576"/>
    </sheetView>
  </sheetViews>
  <sheetFormatPr defaultRowHeight="18" x14ac:dyDescent="0.25"/>
  <cols>
    <col min="1" max="1" width="6.77734375" style="13" customWidth="1"/>
    <col min="2" max="2" width="39.109375" style="13" customWidth="1"/>
    <col min="3" max="3" width="5.88671875" style="13" customWidth="1"/>
    <col min="4" max="4" width="8.44140625" style="13" customWidth="1"/>
    <col min="5" max="5" width="8.5546875" style="13" customWidth="1"/>
    <col min="6" max="6" width="17.21875" style="13" customWidth="1"/>
    <col min="7" max="7" width="38.44140625" style="13" customWidth="1"/>
    <col min="8" max="8" width="11.88671875" style="36" customWidth="1"/>
    <col min="9" max="9" width="10.109375" style="38" customWidth="1"/>
    <col min="10" max="10" width="12.109375" style="80" customWidth="1"/>
    <col min="11" max="11" width="8.5546875" style="82" customWidth="1"/>
    <col min="12" max="12" width="10.5546875" style="81" customWidth="1"/>
    <col min="13" max="14" width="12.109375" style="381" customWidth="1"/>
    <col min="15" max="15" width="10" style="82" customWidth="1"/>
    <col min="16" max="16" width="10.5546875" style="83" customWidth="1"/>
    <col min="17" max="17" width="9.44140625" style="84" customWidth="1"/>
    <col min="18" max="18" width="6.6640625" style="40" customWidth="1"/>
    <col min="19" max="19" width="6.109375" style="40" customWidth="1"/>
    <col min="20" max="20" width="7.77734375" style="36" customWidth="1"/>
    <col min="21" max="16384" width="8.88671875" style="13"/>
  </cols>
  <sheetData>
    <row r="1" spans="1:20" s="1" customFormat="1" ht="69.59999999999999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</row>
    <row r="2" spans="1:20" s="12" customFormat="1" x14ac:dyDescent="0.35">
      <c r="A2" s="58">
        <v>5</v>
      </c>
      <c r="B2" s="431" t="s">
        <v>297</v>
      </c>
      <c r="C2" s="58" t="s">
        <v>24</v>
      </c>
      <c r="D2" s="64">
        <v>8</v>
      </c>
      <c r="E2" s="64">
        <v>8</v>
      </c>
      <c r="F2" s="58" t="s">
        <v>58</v>
      </c>
      <c r="G2" s="58" t="s">
        <v>26</v>
      </c>
      <c r="H2" s="64">
        <v>1620</v>
      </c>
      <c r="I2" s="64">
        <v>971</v>
      </c>
      <c r="J2" s="59">
        <f t="shared" ref="J2:J16" si="0">LN(I2)</f>
        <v>6.8783264682913252</v>
      </c>
      <c r="K2" s="60">
        <v>10</v>
      </c>
      <c r="L2" s="60">
        <v>3</v>
      </c>
      <c r="M2" s="414">
        <f>LN(L2)</f>
        <v>1.0986122886681098</v>
      </c>
      <c r="N2" s="415">
        <f t="shared" ref="N2:N16" si="1">L2/I2</f>
        <v>3.089598352214212E-3</v>
      </c>
      <c r="O2" s="198">
        <v>31.1</v>
      </c>
      <c r="P2" s="199">
        <v>0.78</v>
      </c>
      <c r="Q2" s="198">
        <v>392.4</v>
      </c>
      <c r="R2" s="64">
        <v>6.5</v>
      </c>
      <c r="S2" s="21">
        <v>12</v>
      </c>
      <c r="T2" s="21">
        <f t="shared" ref="T2:T33" si="2">R2*S2</f>
        <v>78</v>
      </c>
    </row>
    <row r="3" spans="1:20" s="21" customFormat="1" ht="20.399999999999999" x14ac:dyDescent="0.35">
      <c r="A3" s="97">
        <v>3</v>
      </c>
      <c r="B3" s="430" t="s">
        <v>326</v>
      </c>
      <c r="C3" s="103" t="s">
        <v>24</v>
      </c>
      <c r="D3" s="103">
        <v>0.5</v>
      </c>
      <c r="E3" s="103">
        <v>0.5</v>
      </c>
      <c r="F3" s="103" t="s">
        <v>265</v>
      </c>
      <c r="G3" s="380" t="s">
        <v>26</v>
      </c>
      <c r="H3" s="103">
        <v>7</v>
      </c>
      <c r="I3" s="38">
        <v>7</v>
      </c>
      <c r="J3" s="117">
        <f t="shared" si="0"/>
        <v>1.9459101490553132</v>
      </c>
      <c r="K3" s="103">
        <v>1</v>
      </c>
      <c r="L3" s="103">
        <v>1</v>
      </c>
      <c r="M3" s="411">
        <f>LN(L3)</f>
        <v>0</v>
      </c>
      <c r="N3" s="412">
        <f t="shared" si="1"/>
        <v>0.14285714285714285</v>
      </c>
      <c r="O3" s="103">
        <v>30.2</v>
      </c>
      <c r="P3" s="448">
        <v>0.84</v>
      </c>
      <c r="Q3" s="103">
        <v>363.2</v>
      </c>
      <c r="R3" s="103">
        <v>5.7</v>
      </c>
      <c r="S3" s="103">
        <v>12</v>
      </c>
      <c r="T3" s="228">
        <f t="shared" si="2"/>
        <v>68.400000000000006</v>
      </c>
    </row>
    <row r="4" spans="1:20" s="21" customFormat="1" x14ac:dyDescent="0.35">
      <c r="A4" s="22">
        <v>5</v>
      </c>
      <c r="B4" s="21" t="s">
        <v>109</v>
      </c>
      <c r="C4" s="22" t="s">
        <v>24</v>
      </c>
      <c r="D4" s="21">
        <v>23.7</v>
      </c>
      <c r="E4" s="21">
        <v>23.7</v>
      </c>
      <c r="F4" s="22" t="s">
        <v>58</v>
      </c>
      <c r="G4" s="125" t="s">
        <v>90</v>
      </c>
      <c r="H4" s="430">
        <v>44608</v>
      </c>
      <c r="I4" s="38">
        <v>36941</v>
      </c>
      <c r="J4" s="30">
        <f t="shared" si="0"/>
        <v>10.517077324312647</v>
      </c>
      <c r="K4" s="74">
        <v>610</v>
      </c>
      <c r="L4" s="16">
        <v>442</v>
      </c>
      <c r="M4" s="411">
        <f>LN(L4)</f>
        <v>6.0913098820776979</v>
      </c>
      <c r="N4" s="412">
        <f t="shared" si="1"/>
        <v>1.1965025310630465E-2</v>
      </c>
      <c r="O4" s="151">
        <v>32.9</v>
      </c>
      <c r="P4" s="152">
        <v>0.59</v>
      </c>
      <c r="Q4" s="151">
        <v>339.4</v>
      </c>
      <c r="R4" s="21">
        <v>5</v>
      </c>
      <c r="S4" s="21">
        <v>12</v>
      </c>
      <c r="T4" s="21">
        <f t="shared" si="2"/>
        <v>60</v>
      </c>
    </row>
    <row r="5" spans="1:20" s="21" customFormat="1" ht="20.399999999999999" x14ac:dyDescent="0.35">
      <c r="A5" s="156">
        <v>4</v>
      </c>
      <c r="B5" s="430" t="s">
        <v>326</v>
      </c>
      <c r="C5" s="103" t="s">
        <v>24</v>
      </c>
      <c r="D5" s="103">
        <v>0.5</v>
      </c>
      <c r="E5" s="103">
        <v>0.5</v>
      </c>
      <c r="F5" s="103" t="s">
        <v>265</v>
      </c>
      <c r="G5" s="380" t="s">
        <v>26</v>
      </c>
      <c r="H5" s="103">
        <v>276</v>
      </c>
      <c r="I5" s="38">
        <v>269</v>
      </c>
      <c r="J5" s="117">
        <f t="shared" si="0"/>
        <v>5.5947113796018391</v>
      </c>
      <c r="K5" s="107">
        <v>3</v>
      </c>
      <c r="L5" s="107">
        <v>2</v>
      </c>
      <c r="M5" s="411">
        <f>LN(L5)</f>
        <v>0.69314718055994529</v>
      </c>
      <c r="N5" s="412">
        <f t="shared" si="1"/>
        <v>7.4349442379182153E-3</v>
      </c>
      <c r="O5" s="107">
        <v>30.1</v>
      </c>
      <c r="P5" s="108">
        <v>0.84</v>
      </c>
      <c r="Q5" s="107">
        <v>339</v>
      </c>
      <c r="R5" s="103">
        <v>5.9</v>
      </c>
      <c r="S5" s="103">
        <v>12</v>
      </c>
      <c r="T5" s="228">
        <f t="shared" si="2"/>
        <v>70.800000000000011</v>
      </c>
    </row>
    <row r="6" spans="1:20" s="21" customFormat="1" x14ac:dyDescent="0.25">
      <c r="A6" s="39">
        <v>5</v>
      </c>
      <c r="B6" s="39" t="s">
        <v>57</v>
      </c>
      <c r="C6" s="22" t="s">
        <v>24</v>
      </c>
      <c r="D6" s="39">
        <v>22</v>
      </c>
      <c r="E6" s="39">
        <v>22</v>
      </c>
      <c r="F6" s="22" t="s">
        <v>58</v>
      </c>
      <c r="G6" s="125" t="s">
        <v>26</v>
      </c>
      <c r="H6" s="36">
        <v>1084</v>
      </c>
      <c r="I6" s="42">
        <v>47</v>
      </c>
      <c r="J6" s="73">
        <f t="shared" si="0"/>
        <v>3.8501476017100584</v>
      </c>
      <c r="K6" s="74">
        <v>4</v>
      </c>
      <c r="L6" s="74">
        <v>0</v>
      </c>
      <c r="M6" s="411"/>
      <c r="N6" s="412">
        <f t="shared" si="1"/>
        <v>0</v>
      </c>
      <c r="O6" s="32">
        <v>28.4</v>
      </c>
      <c r="P6" s="75">
        <v>0.83</v>
      </c>
      <c r="Q6" s="32">
        <v>304.7</v>
      </c>
      <c r="R6" s="35">
        <v>4.5</v>
      </c>
      <c r="S6" s="35">
        <v>12</v>
      </c>
      <c r="T6" s="36">
        <f t="shared" si="2"/>
        <v>54</v>
      </c>
    </row>
    <row r="7" spans="1:20" s="21" customFormat="1" x14ac:dyDescent="0.25">
      <c r="A7" s="327">
        <v>5</v>
      </c>
      <c r="B7" s="228" t="s">
        <v>269</v>
      </c>
      <c r="C7" s="22" t="s">
        <v>24</v>
      </c>
      <c r="D7" s="228">
        <v>5.4</v>
      </c>
      <c r="E7" s="228">
        <v>5.4</v>
      </c>
      <c r="F7" s="103" t="s">
        <v>265</v>
      </c>
      <c r="G7" s="125" t="s">
        <v>90</v>
      </c>
      <c r="H7" s="36">
        <v>2799</v>
      </c>
      <c r="I7" s="38">
        <v>1524</v>
      </c>
      <c r="J7" s="117">
        <f t="shared" si="0"/>
        <v>7.329093736246592</v>
      </c>
      <c r="K7" s="82">
        <v>33</v>
      </c>
      <c r="L7" s="84">
        <v>19</v>
      </c>
      <c r="M7" s="411">
        <f>LN(L7)</f>
        <v>2.9444389791664403</v>
      </c>
      <c r="N7" s="412">
        <f t="shared" si="1"/>
        <v>1.2467191601049869E-2</v>
      </c>
      <c r="O7" s="84">
        <v>30.4</v>
      </c>
      <c r="P7" s="83">
        <v>0.75</v>
      </c>
      <c r="Q7" s="84">
        <v>293.5</v>
      </c>
      <c r="R7" s="228">
        <v>6.5</v>
      </c>
      <c r="S7" s="228">
        <v>12</v>
      </c>
      <c r="T7" s="228">
        <f t="shared" si="2"/>
        <v>78</v>
      </c>
    </row>
    <row r="8" spans="1:20" s="21" customFormat="1" ht="20.399999999999999" x14ac:dyDescent="0.35">
      <c r="A8" s="329">
        <v>4</v>
      </c>
      <c r="B8" s="430" t="s">
        <v>330</v>
      </c>
      <c r="C8" s="103" t="s">
        <v>24</v>
      </c>
      <c r="D8" s="228">
        <v>1.9</v>
      </c>
      <c r="E8" s="228">
        <v>1.9</v>
      </c>
      <c r="F8" s="103" t="s">
        <v>265</v>
      </c>
      <c r="G8" s="380" t="s">
        <v>26</v>
      </c>
      <c r="H8" s="228">
        <v>315</v>
      </c>
      <c r="I8" s="38">
        <v>301</v>
      </c>
      <c r="J8" s="117">
        <f t="shared" si="0"/>
        <v>5.7071102647488754</v>
      </c>
      <c r="K8" s="84">
        <v>1</v>
      </c>
      <c r="L8" s="84">
        <v>1</v>
      </c>
      <c r="M8" s="411">
        <f>LN(L8)</f>
        <v>0</v>
      </c>
      <c r="N8" s="412">
        <f t="shared" si="1"/>
        <v>3.3222591362126247E-3</v>
      </c>
      <c r="O8" s="84">
        <v>31</v>
      </c>
      <c r="P8" s="83">
        <v>0.89</v>
      </c>
      <c r="Q8" s="84">
        <v>292</v>
      </c>
      <c r="R8" s="228">
        <v>5.9</v>
      </c>
      <c r="S8" s="228">
        <v>12</v>
      </c>
      <c r="T8" s="228">
        <f t="shared" si="2"/>
        <v>70.800000000000011</v>
      </c>
    </row>
    <row r="9" spans="1:20" s="21" customFormat="1" ht="20.399999999999999" x14ac:dyDescent="0.35">
      <c r="A9" s="327">
        <v>5</v>
      </c>
      <c r="B9" s="430" t="s">
        <v>330</v>
      </c>
      <c r="C9" s="103" t="s">
        <v>24</v>
      </c>
      <c r="D9" s="228">
        <v>1.9</v>
      </c>
      <c r="E9" s="228">
        <v>1.9</v>
      </c>
      <c r="F9" s="103" t="s">
        <v>265</v>
      </c>
      <c r="G9" s="380" t="s">
        <v>26</v>
      </c>
      <c r="H9" s="228">
        <v>1043</v>
      </c>
      <c r="I9" s="38">
        <v>728</v>
      </c>
      <c r="J9" s="117">
        <f t="shared" si="0"/>
        <v>6.5903010481966859</v>
      </c>
      <c r="K9" s="84">
        <v>12</v>
      </c>
      <c r="L9" s="84">
        <v>11</v>
      </c>
      <c r="M9" s="411">
        <f>LN(L9)</f>
        <v>2.3978952727983707</v>
      </c>
      <c r="N9" s="412">
        <f t="shared" si="1"/>
        <v>1.510989010989011E-2</v>
      </c>
      <c r="O9" s="84">
        <v>30.7</v>
      </c>
      <c r="P9" s="83">
        <v>0.89</v>
      </c>
      <c r="Q9" s="84">
        <v>285</v>
      </c>
      <c r="R9" s="228">
        <v>6.1</v>
      </c>
      <c r="S9" s="228">
        <v>12</v>
      </c>
      <c r="T9" s="228">
        <f t="shared" si="2"/>
        <v>73.199999999999989</v>
      </c>
    </row>
    <row r="10" spans="1:20" s="21" customFormat="1" x14ac:dyDescent="0.25">
      <c r="A10" s="22">
        <v>5</v>
      </c>
      <c r="B10" s="22" t="s">
        <v>23</v>
      </c>
      <c r="C10" s="22" t="s">
        <v>24</v>
      </c>
      <c r="D10" s="22">
        <v>23.3</v>
      </c>
      <c r="E10" s="22">
        <v>23.3</v>
      </c>
      <c r="F10" s="22" t="s">
        <v>25</v>
      </c>
      <c r="G10" s="125" t="s">
        <v>26</v>
      </c>
      <c r="H10" s="36">
        <v>1595</v>
      </c>
      <c r="I10" s="42">
        <v>7</v>
      </c>
      <c r="J10" s="15">
        <f t="shared" si="0"/>
        <v>1.9459101490553132</v>
      </c>
      <c r="K10" s="74">
        <v>8</v>
      </c>
      <c r="L10" s="16">
        <v>0</v>
      </c>
      <c r="M10" s="411"/>
      <c r="N10" s="412">
        <f t="shared" si="1"/>
        <v>0</v>
      </c>
      <c r="O10" s="23">
        <v>29.3</v>
      </c>
      <c r="P10" s="24">
        <v>0.84</v>
      </c>
      <c r="Q10" s="23">
        <v>283.7</v>
      </c>
      <c r="R10" s="25">
        <v>3.4</v>
      </c>
      <c r="S10" s="25">
        <v>12</v>
      </c>
      <c r="T10" s="21">
        <f t="shared" si="2"/>
        <v>40.799999999999997</v>
      </c>
    </row>
    <row r="11" spans="1:20" s="21" customFormat="1" x14ac:dyDescent="0.25">
      <c r="A11" s="343">
        <v>5</v>
      </c>
      <c r="B11" s="337" t="s">
        <v>267</v>
      </c>
      <c r="C11" s="22" t="s">
        <v>24</v>
      </c>
      <c r="D11" s="337">
        <v>4</v>
      </c>
      <c r="E11" s="337">
        <v>4</v>
      </c>
      <c r="F11" s="103" t="s">
        <v>265</v>
      </c>
      <c r="G11" s="48" t="s">
        <v>26</v>
      </c>
      <c r="H11" s="36">
        <v>5659</v>
      </c>
      <c r="I11" s="38">
        <v>3827</v>
      </c>
      <c r="J11" s="117">
        <f t="shared" si="0"/>
        <v>8.2498364854257016</v>
      </c>
      <c r="K11" s="74">
        <v>185</v>
      </c>
      <c r="L11" s="338">
        <v>124</v>
      </c>
      <c r="M11" s="411">
        <f t="shared" ref="M11:M16" si="3">LN(L11)</f>
        <v>4.8202815656050371</v>
      </c>
      <c r="N11" s="412">
        <f t="shared" si="1"/>
        <v>3.2401358766657957E-2</v>
      </c>
      <c r="O11" s="339">
        <v>31.4</v>
      </c>
      <c r="P11" s="340">
        <v>0.85</v>
      </c>
      <c r="Q11" s="339">
        <v>276.2</v>
      </c>
      <c r="R11" s="337">
        <v>5.7</v>
      </c>
      <c r="S11" s="337">
        <v>12</v>
      </c>
      <c r="T11" s="337">
        <f t="shared" si="2"/>
        <v>68.400000000000006</v>
      </c>
    </row>
    <row r="12" spans="1:20" s="21" customFormat="1" x14ac:dyDescent="0.25">
      <c r="A12" s="22">
        <v>5</v>
      </c>
      <c r="B12" s="21" t="s">
        <v>212</v>
      </c>
      <c r="C12" s="22" t="s">
        <v>24</v>
      </c>
      <c r="D12" s="21">
        <v>10</v>
      </c>
      <c r="E12" s="21">
        <v>10</v>
      </c>
      <c r="F12" s="103" t="s">
        <v>25</v>
      </c>
      <c r="G12" s="48" t="s">
        <v>26</v>
      </c>
      <c r="H12" s="21">
        <v>1022</v>
      </c>
      <c r="I12" s="21">
        <v>317</v>
      </c>
      <c r="J12" s="30">
        <f t="shared" si="0"/>
        <v>5.7589017738772803</v>
      </c>
      <c r="K12" s="16">
        <v>10</v>
      </c>
      <c r="L12" s="16">
        <v>4</v>
      </c>
      <c r="M12" s="411">
        <f t="shared" si="3"/>
        <v>1.3862943611198906</v>
      </c>
      <c r="N12" s="412">
        <f t="shared" si="1"/>
        <v>1.2618296529968454E-2</v>
      </c>
      <c r="O12" s="151">
        <v>27.6</v>
      </c>
      <c r="P12" s="110">
        <v>0.77</v>
      </c>
      <c r="Q12" s="151">
        <v>267.60000000000002</v>
      </c>
      <c r="R12" s="21">
        <v>5.9</v>
      </c>
      <c r="S12" s="21">
        <v>12</v>
      </c>
      <c r="T12" s="21">
        <f t="shared" si="2"/>
        <v>70.800000000000011</v>
      </c>
    </row>
    <row r="13" spans="1:20" s="21" customFormat="1" x14ac:dyDescent="0.25">
      <c r="A13" s="138">
        <v>4</v>
      </c>
      <c r="B13" s="137" t="s">
        <v>99</v>
      </c>
      <c r="C13" s="22" t="s">
        <v>24</v>
      </c>
      <c r="D13" s="138">
        <v>3.18</v>
      </c>
      <c r="E13" s="138">
        <v>3.18</v>
      </c>
      <c r="F13" s="22" t="s">
        <v>58</v>
      </c>
      <c r="G13" s="125" t="s">
        <v>90</v>
      </c>
      <c r="H13" s="11">
        <v>6002</v>
      </c>
      <c r="I13" s="14">
        <v>3236</v>
      </c>
      <c r="J13" s="117">
        <f t="shared" si="0"/>
        <v>8.0820932781783821</v>
      </c>
      <c r="K13" s="11">
        <v>102</v>
      </c>
      <c r="L13" s="123">
        <v>59</v>
      </c>
      <c r="M13" s="411">
        <f t="shared" si="3"/>
        <v>4.0775374439057197</v>
      </c>
      <c r="N13" s="412">
        <f t="shared" si="1"/>
        <v>1.823238566131026E-2</v>
      </c>
      <c r="O13" s="88">
        <v>33</v>
      </c>
      <c r="P13" s="134">
        <v>0.8</v>
      </c>
      <c r="Q13" s="135">
        <v>264</v>
      </c>
      <c r="R13" s="136">
        <v>7</v>
      </c>
      <c r="S13" s="136">
        <v>12</v>
      </c>
      <c r="T13" s="130">
        <f t="shared" si="2"/>
        <v>84</v>
      </c>
    </row>
    <row r="14" spans="1:20" s="21" customFormat="1" x14ac:dyDescent="0.35">
      <c r="A14" s="78">
        <v>5</v>
      </c>
      <c r="B14" s="21" t="s">
        <v>105</v>
      </c>
      <c r="C14" s="22" t="s">
        <v>24</v>
      </c>
      <c r="D14" s="21">
        <v>13.78</v>
      </c>
      <c r="E14" s="21">
        <v>13.78</v>
      </c>
      <c r="F14" s="22" t="s">
        <v>58</v>
      </c>
      <c r="G14" s="125" t="s">
        <v>26</v>
      </c>
      <c r="H14" s="430">
        <v>3081</v>
      </c>
      <c r="I14" s="38">
        <v>121</v>
      </c>
      <c r="J14" s="117">
        <f t="shared" si="0"/>
        <v>4.7957905455967413</v>
      </c>
      <c r="K14" s="74">
        <v>57</v>
      </c>
      <c r="L14" s="16">
        <v>3</v>
      </c>
      <c r="M14" s="411">
        <f t="shared" si="3"/>
        <v>1.0986122886681098</v>
      </c>
      <c r="N14" s="412">
        <f t="shared" si="1"/>
        <v>2.4793388429752067E-2</v>
      </c>
      <c r="O14" s="151">
        <v>34.4</v>
      </c>
      <c r="P14" s="152">
        <v>0.75</v>
      </c>
      <c r="Q14" s="151">
        <v>247.7</v>
      </c>
      <c r="R14" s="21">
        <v>7</v>
      </c>
      <c r="S14" s="21">
        <v>12</v>
      </c>
      <c r="T14" s="21">
        <f t="shared" si="2"/>
        <v>84</v>
      </c>
    </row>
    <row r="15" spans="1:20" s="37" customFormat="1" ht="20.399999999999999" x14ac:dyDescent="0.35">
      <c r="A15" s="97">
        <v>5</v>
      </c>
      <c r="B15" s="430" t="s">
        <v>326</v>
      </c>
      <c r="C15" s="103" t="s">
        <v>24</v>
      </c>
      <c r="D15" s="103">
        <v>0.5</v>
      </c>
      <c r="E15" s="103">
        <v>0.5</v>
      </c>
      <c r="F15" s="103" t="s">
        <v>265</v>
      </c>
      <c r="G15" s="380" t="s">
        <v>26</v>
      </c>
      <c r="H15" s="103">
        <v>2613</v>
      </c>
      <c r="I15" s="38">
        <v>2337</v>
      </c>
      <c r="J15" s="117">
        <f t="shared" si="0"/>
        <v>7.7566233345388582</v>
      </c>
      <c r="K15" s="107">
        <v>15</v>
      </c>
      <c r="L15" s="107">
        <v>12</v>
      </c>
      <c r="M15" s="411">
        <f t="shared" si="3"/>
        <v>2.4849066497880004</v>
      </c>
      <c r="N15" s="412">
        <f t="shared" si="1"/>
        <v>5.1347881899871627E-3</v>
      </c>
      <c r="O15" s="107">
        <v>29.4</v>
      </c>
      <c r="P15" s="108">
        <v>0.84</v>
      </c>
      <c r="Q15" s="107">
        <v>247</v>
      </c>
      <c r="R15" s="103">
        <v>5.0999999999999996</v>
      </c>
      <c r="S15" s="103">
        <v>12</v>
      </c>
      <c r="T15" s="228">
        <f t="shared" si="2"/>
        <v>61.199999999999996</v>
      </c>
    </row>
    <row r="16" spans="1:20" s="37" customFormat="1" x14ac:dyDescent="0.35">
      <c r="A16" s="200">
        <v>4</v>
      </c>
      <c r="B16" s="431" t="s">
        <v>297</v>
      </c>
      <c r="C16" s="58" t="s">
        <v>24</v>
      </c>
      <c r="D16" s="64">
        <v>8</v>
      </c>
      <c r="E16" s="64">
        <v>8</v>
      </c>
      <c r="F16" s="58" t="s">
        <v>58</v>
      </c>
      <c r="G16" s="58" t="s">
        <v>26</v>
      </c>
      <c r="H16" s="64">
        <v>649</v>
      </c>
      <c r="I16" s="64">
        <v>529</v>
      </c>
      <c r="J16" s="59">
        <f t="shared" si="0"/>
        <v>6.2709884318582994</v>
      </c>
      <c r="K16" s="60">
        <v>7</v>
      </c>
      <c r="L16" s="60">
        <v>6</v>
      </c>
      <c r="M16" s="414">
        <f t="shared" si="3"/>
        <v>1.791759469228055</v>
      </c>
      <c r="N16" s="415">
        <f t="shared" si="1"/>
        <v>1.1342155009451797E-2</v>
      </c>
      <c r="O16" s="198">
        <v>31.8</v>
      </c>
      <c r="P16" s="199">
        <v>0.75</v>
      </c>
      <c r="Q16" s="198">
        <v>245.6</v>
      </c>
      <c r="R16" s="64">
        <v>7.8</v>
      </c>
      <c r="S16" s="21">
        <v>12</v>
      </c>
      <c r="T16" s="21">
        <f t="shared" si="2"/>
        <v>93.6</v>
      </c>
    </row>
    <row r="17" spans="1:20" s="37" customFormat="1" x14ac:dyDescent="0.25">
      <c r="A17" s="85">
        <v>5</v>
      </c>
      <c r="B17" s="2" t="s">
        <v>74</v>
      </c>
      <c r="C17" s="22" t="s">
        <v>24</v>
      </c>
      <c r="D17" s="2">
        <v>28.9</v>
      </c>
      <c r="E17" s="2">
        <v>28.9</v>
      </c>
      <c r="F17" s="22" t="s">
        <v>66</v>
      </c>
      <c r="G17" s="22" t="s">
        <v>61</v>
      </c>
      <c r="H17" s="36">
        <v>937</v>
      </c>
      <c r="I17" s="42">
        <v>0</v>
      </c>
      <c r="J17" s="30"/>
      <c r="K17" s="74">
        <v>1</v>
      </c>
      <c r="L17" s="31">
        <v>0</v>
      </c>
      <c r="M17" s="411"/>
      <c r="N17" s="412"/>
      <c r="O17" s="88">
        <v>26.3</v>
      </c>
      <c r="P17" s="89">
        <v>0.8</v>
      </c>
      <c r="Q17" s="90">
        <v>243.8</v>
      </c>
      <c r="R17" s="35">
        <v>4.9000000000000004</v>
      </c>
      <c r="S17" s="35">
        <v>11</v>
      </c>
      <c r="T17" s="36">
        <f t="shared" si="2"/>
        <v>53.900000000000006</v>
      </c>
    </row>
    <row r="18" spans="1:20" s="37" customFormat="1" x14ac:dyDescent="0.25">
      <c r="A18" s="124">
        <v>1</v>
      </c>
      <c r="B18" s="124" t="s">
        <v>97</v>
      </c>
      <c r="C18" s="22" t="s">
        <v>24</v>
      </c>
      <c r="D18" s="124">
        <v>1.27</v>
      </c>
      <c r="E18" s="124">
        <v>1.27</v>
      </c>
      <c r="F18" s="22" t="s">
        <v>58</v>
      </c>
      <c r="G18" s="125" t="s">
        <v>90</v>
      </c>
      <c r="H18" s="36">
        <v>16</v>
      </c>
      <c r="I18" s="42">
        <v>16</v>
      </c>
      <c r="J18" s="30">
        <f t="shared" ref="J18:J23" si="4">LN(I18)</f>
        <v>2.7725887222397811</v>
      </c>
      <c r="K18" s="74">
        <v>0</v>
      </c>
      <c r="L18" s="31">
        <v>0</v>
      </c>
      <c r="M18" s="411"/>
      <c r="N18" s="412">
        <f t="shared" ref="N18:N23" si="5">L18/I18</f>
        <v>0</v>
      </c>
      <c r="O18" s="88">
        <v>30.1</v>
      </c>
      <c r="P18" s="127">
        <v>0.84699999999999998</v>
      </c>
      <c r="Q18" s="128">
        <v>243.2</v>
      </c>
      <c r="R18" s="129">
        <v>5.6</v>
      </c>
      <c r="S18" s="129">
        <v>12</v>
      </c>
      <c r="T18" s="126">
        <f t="shared" si="2"/>
        <v>67.199999999999989</v>
      </c>
    </row>
    <row r="19" spans="1:20" s="37" customFormat="1" ht="20.399999999999999" x14ac:dyDescent="0.35">
      <c r="A19" s="138">
        <v>4</v>
      </c>
      <c r="B19" s="430" t="s">
        <v>336</v>
      </c>
      <c r="C19" s="133" t="s">
        <v>107</v>
      </c>
      <c r="D19" s="133">
        <v>-1.3</v>
      </c>
      <c r="E19" s="133">
        <v>1.3</v>
      </c>
      <c r="F19" s="103" t="s">
        <v>302</v>
      </c>
      <c r="G19" s="385" t="s">
        <v>88</v>
      </c>
      <c r="H19" s="133">
        <v>384</v>
      </c>
      <c r="I19" s="38">
        <v>346</v>
      </c>
      <c r="J19" s="117">
        <f t="shared" si="4"/>
        <v>5.8464387750577247</v>
      </c>
      <c r="K19" s="140">
        <v>15</v>
      </c>
      <c r="L19" s="140">
        <v>15</v>
      </c>
      <c r="M19" s="411">
        <f>LN(L19)</f>
        <v>2.7080502011022101</v>
      </c>
      <c r="N19" s="412">
        <f t="shared" si="5"/>
        <v>4.3352601156069363E-2</v>
      </c>
      <c r="O19" s="140">
        <v>25</v>
      </c>
      <c r="P19" s="139">
        <v>0.78500000000000003</v>
      </c>
      <c r="Q19" s="140">
        <v>242.3</v>
      </c>
      <c r="R19" s="133">
        <v>6.8</v>
      </c>
      <c r="S19" s="133">
        <v>12</v>
      </c>
      <c r="T19" s="228">
        <f t="shared" si="2"/>
        <v>81.599999999999994</v>
      </c>
    </row>
    <row r="20" spans="1:20" s="37" customFormat="1" x14ac:dyDescent="0.25">
      <c r="A20" s="341">
        <v>4</v>
      </c>
      <c r="B20" s="342" t="s">
        <v>267</v>
      </c>
      <c r="C20" s="22" t="s">
        <v>24</v>
      </c>
      <c r="D20" s="342">
        <v>4</v>
      </c>
      <c r="E20" s="342">
        <v>4</v>
      </c>
      <c r="F20" s="103" t="s">
        <v>265</v>
      </c>
      <c r="G20" s="48" t="s">
        <v>26</v>
      </c>
      <c r="H20" s="11">
        <v>1832</v>
      </c>
      <c r="I20" s="41">
        <v>1693</v>
      </c>
      <c r="J20" s="117">
        <f t="shared" si="4"/>
        <v>7.4342573821331355</v>
      </c>
      <c r="K20" s="334">
        <v>61</v>
      </c>
      <c r="L20" s="344">
        <v>55</v>
      </c>
      <c r="M20" s="411">
        <f>LN(L20)</f>
        <v>4.0073331852324712</v>
      </c>
      <c r="N20" s="412">
        <f t="shared" si="5"/>
        <v>3.2486709982279975E-2</v>
      </c>
      <c r="O20" s="345">
        <v>32.1</v>
      </c>
      <c r="P20" s="346">
        <v>0.84</v>
      </c>
      <c r="Q20" s="345">
        <v>241.2</v>
      </c>
      <c r="R20" s="342">
        <v>5.9</v>
      </c>
      <c r="S20" s="342">
        <v>12</v>
      </c>
      <c r="T20" s="342">
        <f t="shared" si="2"/>
        <v>70.800000000000011</v>
      </c>
    </row>
    <row r="21" spans="1:20" s="37" customFormat="1" x14ac:dyDescent="0.25">
      <c r="A21" s="22">
        <v>5</v>
      </c>
      <c r="B21" s="22" t="s">
        <v>59</v>
      </c>
      <c r="C21" s="22" t="s">
        <v>24</v>
      </c>
      <c r="D21" s="22">
        <v>25.5</v>
      </c>
      <c r="E21" s="22">
        <v>25.5</v>
      </c>
      <c r="F21" s="22" t="s">
        <v>58</v>
      </c>
      <c r="G21" s="125" t="s">
        <v>26</v>
      </c>
      <c r="H21" s="36">
        <v>442</v>
      </c>
      <c r="I21" s="42">
        <v>13</v>
      </c>
      <c r="J21" s="15">
        <f t="shared" si="4"/>
        <v>2.5649493574615367</v>
      </c>
      <c r="K21" s="74">
        <v>7</v>
      </c>
      <c r="L21" s="16">
        <v>1</v>
      </c>
      <c r="M21" s="411">
        <f>LN(L21)</f>
        <v>0</v>
      </c>
      <c r="N21" s="412">
        <f t="shared" si="5"/>
        <v>7.6923076923076927E-2</v>
      </c>
      <c r="O21" s="55">
        <v>29.2</v>
      </c>
      <c r="P21" s="56">
        <v>0.76600000000000001</v>
      </c>
      <c r="Q21" s="55">
        <v>234.5</v>
      </c>
      <c r="R21" s="25">
        <v>3.7</v>
      </c>
      <c r="S21" s="25">
        <v>12</v>
      </c>
      <c r="T21" s="21">
        <f t="shared" si="2"/>
        <v>44.400000000000006</v>
      </c>
    </row>
    <row r="22" spans="1:20" s="37" customFormat="1" x14ac:dyDescent="0.35">
      <c r="A22" s="405">
        <v>5</v>
      </c>
      <c r="B22" s="435" t="s">
        <v>309</v>
      </c>
      <c r="C22" s="78" t="s">
        <v>24</v>
      </c>
      <c r="D22" s="404">
        <v>18.7</v>
      </c>
      <c r="E22" s="404">
        <v>18.7</v>
      </c>
      <c r="F22" s="103" t="s">
        <v>25</v>
      </c>
      <c r="G22" s="48" t="s">
        <v>26</v>
      </c>
      <c r="H22" s="404">
        <v>1584</v>
      </c>
      <c r="I22" s="404">
        <v>1508</v>
      </c>
      <c r="J22" s="30">
        <f t="shared" si="4"/>
        <v>7.3185395485679017</v>
      </c>
      <c r="K22" s="406">
        <v>35</v>
      </c>
      <c r="L22" s="406">
        <v>29</v>
      </c>
      <c r="M22" s="411">
        <f>LN(L22)</f>
        <v>3.3672958299864741</v>
      </c>
      <c r="N22" s="412">
        <f t="shared" si="5"/>
        <v>1.9230769230769232E-2</v>
      </c>
      <c r="O22" s="407">
        <v>33</v>
      </c>
      <c r="P22" s="199">
        <v>0.85099999999999998</v>
      </c>
      <c r="Q22" s="407">
        <v>231</v>
      </c>
      <c r="R22" s="404">
        <v>8.1</v>
      </c>
      <c r="S22" s="21">
        <v>12</v>
      </c>
      <c r="T22" s="21">
        <f t="shared" si="2"/>
        <v>97.199999999999989</v>
      </c>
    </row>
    <row r="23" spans="1:20" s="37" customFormat="1" x14ac:dyDescent="0.25">
      <c r="A23" s="22">
        <v>5</v>
      </c>
      <c r="B23" s="13" t="s">
        <v>202</v>
      </c>
      <c r="C23" s="22" t="s">
        <v>24</v>
      </c>
      <c r="D23" s="13">
        <v>9</v>
      </c>
      <c r="E23" s="13">
        <v>9</v>
      </c>
      <c r="F23" s="103" t="s">
        <v>25</v>
      </c>
      <c r="G23" s="22" t="s">
        <v>293</v>
      </c>
      <c r="H23" s="36">
        <v>12531</v>
      </c>
      <c r="I23" s="38">
        <v>6153</v>
      </c>
      <c r="J23" s="117">
        <f t="shared" si="4"/>
        <v>8.7246950467404911</v>
      </c>
      <c r="K23" s="74">
        <v>326</v>
      </c>
      <c r="L23" s="31">
        <v>148</v>
      </c>
      <c r="M23" s="411">
        <f>LN(L23)</f>
        <v>4.9972122737641147</v>
      </c>
      <c r="N23" s="412">
        <f t="shared" si="5"/>
        <v>2.4053307329757842E-2</v>
      </c>
      <c r="O23" s="82">
        <v>34.5</v>
      </c>
      <c r="P23" s="110">
        <v>0.77</v>
      </c>
      <c r="Q23" s="109">
        <v>225.1</v>
      </c>
      <c r="R23" s="40">
        <v>3.5</v>
      </c>
      <c r="S23" s="40">
        <v>12</v>
      </c>
      <c r="T23" s="126">
        <f t="shared" si="2"/>
        <v>42</v>
      </c>
    </row>
    <row r="24" spans="1:20" s="37" customFormat="1" x14ac:dyDescent="0.25">
      <c r="A24" s="85">
        <v>4</v>
      </c>
      <c r="B24" s="2" t="s">
        <v>74</v>
      </c>
      <c r="C24" s="22" t="s">
        <v>24</v>
      </c>
      <c r="D24" s="2">
        <v>28.9</v>
      </c>
      <c r="E24" s="2">
        <v>28.9</v>
      </c>
      <c r="F24" s="22" t="s">
        <v>66</v>
      </c>
      <c r="G24" s="22" t="s">
        <v>61</v>
      </c>
      <c r="H24" s="36">
        <v>937</v>
      </c>
      <c r="I24" s="42">
        <v>0</v>
      </c>
      <c r="J24" s="30"/>
      <c r="K24" s="74">
        <v>1</v>
      </c>
      <c r="L24" s="31">
        <v>0</v>
      </c>
      <c r="M24" s="411"/>
      <c r="N24" s="412"/>
      <c r="O24" s="88">
        <v>21.2</v>
      </c>
      <c r="P24" s="89">
        <v>0.81</v>
      </c>
      <c r="Q24" s="90">
        <v>223.8</v>
      </c>
      <c r="R24" s="35">
        <v>3.8</v>
      </c>
      <c r="S24" s="35">
        <v>10</v>
      </c>
      <c r="T24" s="36">
        <f t="shared" si="2"/>
        <v>38</v>
      </c>
    </row>
    <row r="25" spans="1:20" s="38" customFormat="1" x14ac:dyDescent="0.25">
      <c r="A25" s="97">
        <v>3</v>
      </c>
      <c r="B25" s="103" t="s">
        <v>106</v>
      </c>
      <c r="C25" s="22" t="s">
        <v>107</v>
      </c>
      <c r="D25" s="103">
        <v>-6.2</v>
      </c>
      <c r="E25" s="103">
        <v>6.2</v>
      </c>
      <c r="F25" s="22" t="s">
        <v>58</v>
      </c>
      <c r="G25" s="125" t="s">
        <v>90</v>
      </c>
      <c r="H25" s="36">
        <v>1528</v>
      </c>
      <c r="I25" s="38">
        <v>1528</v>
      </c>
      <c r="J25" s="30">
        <f t="shared" ref="J25:J39" si="6">LN(I25)</f>
        <v>7.3317149697264661</v>
      </c>
      <c r="K25" s="36">
        <v>136</v>
      </c>
      <c r="L25" s="99">
        <v>136</v>
      </c>
      <c r="M25" s="411">
        <f>LN(L25)</f>
        <v>4.9126548857360524</v>
      </c>
      <c r="N25" s="412">
        <f t="shared" ref="N25:N39" si="7">L25/I25</f>
        <v>8.9005235602094238E-2</v>
      </c>
      <c r="O25" s="107">
        <v>31.5</v>
      </c>
      <c r="P25" s="108">
        <v>0.83</v>
      </c>
      <c r="Q25" s="107">
        <v>219</v>
      </c>
      <c r="R25" s="103">
        <v>7.7</v>
      </c>
      <c r="S25" s="103">
        <v>12</v>
      </c>
      <c r="T25" s="103">
        <f t="shared" si="2"/>
        <v>92.4</v>
      </c>
    </row>
    <row r="26" spans="1:20" s="37" customFormat="1" x14ac:dyDescent="0.25">
      <c r="A26" s="132">
        <v>3</v>
      </c>
      <c r="B26" s="133" t="s">
        <v>99</v>
      </c>
      <c r="C26" s="22" t="s">
        <v>24</v>
      </c>
      <c r="D26" s="132">
        <v>3.18</v>
      </c>
      <c r="E26" s="132">
        <v>3.18</v>
      </c>
      <c r="F26" s="22" t="s">
        <v>58</v>
      </c>
      <c r="G26" s="125" t="s">
        <v>90</v>
      </c>
      <c r="H26" s="36">
        <v>2766</v>
      </c>
      <c r="I26" s="42">
        <v>2742</v>
      </c>
      <c r="J26" s="30">
        <f t="shared" si="6"/>
        <v>7.9164428601222596</v>
      </c>
      <c r="K26" s="36">
        <v>43</v>
      </c>
      <c r="L26" s="31">
        <v>43</v>
      </c>
      <c r="M26" s="411">
        <f>LN(L26)</f>
        <v>3.7612001156935624</v>
      </c>
      <c r="N26" s="412">
        <f t="shared" si="7"/>
        <v>1.5681983953318747E-2</v>
      </c>
      <c r="O26" s="88">
        <v>33</v>
      </c>
      <c r="P26" s="134">
        <v>0.8</v>
      </c>
      <c r="Q26" s="135">
        <v>218</v>
      </c>
      <c r="R26" s="136">
        <v>7</v>
      </c>
      <c r="S26" s="136">
        <v>12</v>
      </c>
      <c r="T26" s="126">
        <f t="shared" si="2"/>
        <v>84</v>
      </c>
    </row>
    <row r="27" spans="1:20" s="40" customFormat="1" x14ac:dyDescent="0.35">
      <c r="A27" s="22">
        <v>5</v>
      </c>
      <c r="B27" s="430" t="s">
        <v>298</v>
      </c>
      <c r="C27" s="22" t="s">
        <v>24</v>
      </c>
      <c r="D27" s="21">
        <v>4.2</v>
      </c>
      <c r="E27" s="21">
        <v>4.2</v>
      </c>
      <c r="F27" s="22" t="s">
        <v>58</v>
      </c>
      <c r="G27" s="125" t="s">
        <v>26</v>
      </c>
      <c r="H27" s="36">
        <v>1672</v>
      </c>
      <c r="I27" s="38">
        <v>1416</v>
      </c>
      <c r="J27" s="30">
        <f t="shared" si="6"/>
        <v>7.255591274253665</v>
      </c>
      <c r="K27" s="74">
        <v>5</v>
      </c>
      <c r="L27" s="16">
        <v>5</v>
      </c>
      <c r="M27" s="411">
        <f>LN(L27)</f>
        <v>1.6094379124341003</v>
      </c>
      <c r="N27" s="412">
        <f t="shared" si="7"/>
        <v>3.5310734463276836E-3</v>
      </c>
      <c r="O27" s="151">
        <v>31</v>
      </c>
      <c r="P27" s="152">
        <v>0.80800000000000005</v>
      </c>
      <c r="Q27" s="151">
        <v>215.7</v>
      </c>
      <c r="R27" s="21">
        <v>7.2</v>
      </c>
      <c r="S27" s="21">
        <v>12</v>
      </c>
      <c r="T27" s="21">
        <f t="shared" si="2"/>
        <v>86.4</v>
      </c>
    </row>
    <row r="28" spans="1:20" s="40" customFormat="1" x14ac:dyDescent="0.25">
      <c r="A28" s="132">
        <v>5</v>
      </c>
      <c r="B28" s="133" t="s">
        <v>99</v>
      </c>
      <c r="C28" s="22" t="s">
        <v>24</v>
      </c>
      <c r="D28" s="132">
        <v>3.18</v>
      </c>
      <c r="E28" s="132">
        <v>3.18</v>
      </c>
      <c r="F28" s="22" t="s">
        <v>58</v>
      </c>
      <c r="G28" s="125" t="s">
        <v>90</v>
      </c>
      <c r="H28" s="36">
        <v>7762</v>
      </c>
      <c r="I28" s="42">
        <v>1760</v>
      </c>
      <c r="J28" s="30">
        <f t="shared" si="6"/>
        <v>7.4730690880321973</v>
      </c>
      <c r="K28" s="74">
        <v>115</v>
      </c>
      <c r="L28" s="31">
        <v>13</v>
      </c>
      <c r="M28" s="411">
        <f>LN(L28)</f>
        <v>2.5649493574615367</v>
      </c>
      <c r="N28" s="412">
        <f t="shared" si="7"/>
        <v>7.3863636363636362E-3</v>
      </c>
      <c r="O28" s="82">
        <v>33</v>
      </c>
      <c r="P28" s="139">
        <v>0.8</v>
      </c>
      <c r="Q28" s="140">
        <v>209</v>
      </c>
      <c r="R28" s="136">
        <v>7</v>
      </c>
      <c r="S28" s="136">
        <v>12</v>
      </c>
      <c r="T28" s="126">
        <f t="shared" si="2"/>
        <v>84</v>
      </c>
    </row>
    <row r="29" spans="1:20" s="40" customFormat="1" x14ac:dyDescent="0.25">
      <c r="A29" s="85">
        <v>4</v>
      </c>
      <c r="B29" s="2" t="s">
        <v>67</v>
      </c>
      <c r="C29" s="22" t="s">
        <v>24</v>
      </c>
      <c r="D29" s="2">
        <v>28.5</v>
      </c>
      <c r="E29" s="2">
        <v>28.5</v>
      </c>
      <c r="F29" s="22" t="s">
        <v>66</v>
      </c>
      <c r="G29" s="22" t="s">
        <v>61</v>
      </c>
      <c r="H29" s="36">
        <v>1019</v>
      </c>
      <c r="I29" s="42">
        <v>1</v>
      </c>
      <c r="J29" s="30">
        <f t="shared" si="6"/>
        <v>0</v>
      </c>
      <c r="K29" s="74">
        <v>4</v>
      </c>
      <c r="L29" s="31">
        <v>0</v>
      </c>
      <c r="M29" s="411"/>
      <c r="N29" s="412">
        <f t="shared" si="7"/>
        <v>0</v>
      </c>
      <c r="O29" s="32">
        <v>21.3</v>
      </c>
      <c r="P29" s="33">
        <v>0.84</v>
      </c>
      <c r="Q29" s="34">
        <v>207.2</v>
      </c>
      <c r="R29" s="35">
        <v>2.9</v>
      </c>
      <c r="S29" s="35">
        <v>10</v>
      </c>
      <c r="T29" s="36">
        <f t="shared" si="2"/>
        <v>29</v>
      </c>
    </row>
    <row r="30" spans="1:20" s="40" customFormat="1" ht="20.399999999999999" x14ac:dyDescent="0.35">
      <c r="A30" s="327">
        <v>3</v>
      </c>
      <c r="B30" s="430" t="s">
        <v>330</v>
      </c>
      <c r="C30" s="103" t="s">
        <v>24</v>
      </c>
      <c r="D30" s="228">
        <v>1.9</v>
      </c>
      <c r="E30" s="228">
        <v>1.9</v>
      </c>
      <c r="F30" s="103" t="s">
        <v>265</v>
      </c>
      <c r="G30" s="380" t="s">
        <v>26</v>
      </c>
      <c r="H30" s="228">
        <v>14</v>
      </c>
      <c r="I30" s="38">
        <v>14</v>
      </c>
      <c r="J30" s="117">
        <f t="shared" si="6"/>
        <v>2.6390573296152584</v>
      </c>
      <c r="K30" s="84">
        <v>0</v>
      </c>
      <c r="L30" s="84">
        <v>0</v>
      </c>
      <c r="M30" s="398"/>
      <c r="N30" s="412">
        <f t="shared" si="7"/>
        <v>0</v>
      </c>
      <c r="O30" s="84">
        <v>31.3</v>
      </c>
      <c r="P30" s="83">
        <v>0.88</v>
      </c>
      <c r="Q30" s="84">
        <v>205</v>
      </c>
      <c r="R30" s="228">
        <v>5.6</v>
      </c>
      <c r="S30" s="228">
        <v>12</v>
      </c>
      <c r="T30" s="228">
        <f t="shared" si="2"/>
        <v>67.199999999999989</v>
      </c>
    </row>
    <row r="31" spans="1:20" s="40" customFormat="1" x14ac:dyDescent="0.25">
      <c r="A31" s="354">
        <v>5</v>
      </c>
      <c r="B31" s="348" t="s">
        <v>266</v>
      </c>
      <c r="C31" s="22" t="s">
        <v>24</v>
      </c>
      <c r="D31" s="348">
        <v>6.6</v>
      </c>
      <c r="E31" s="348">
        <v>6.6</v>
      </c>
      <c r="F31" s="103" t="s">
        <v>265</v>
      </c>
      <c r="G31" s="22" t="s">
        <v>293</v>
      </c>
      <c r="H31" s="36">
        <v>9855</v>
      </c>
      <c r="I31" s="38">
        <v>7923</v>
      </c>
      <c r="J31" s="117">
        <f t="shared" si="6"/>
        <v>8.9775252009652426</v>
      </c>
      <c r="K31" s="74">
        <v>273</v>
      </c>
      <c r="L31" s="349">
        <v>215</v>
      </c>
      <c r="M31" s="411">
        <f>LN(L31)</f>
        <v>5.3706380281276624</v>
      </c>
      <c r="N31" s="412">
        <f t="shared" si="7"/>
        <v>2.7136185788211534E-2</v>
      </c>
      <c r="O31" s="350">
        <v>30.9</v>
      </c>
      <c r="P31" s="351">
        <v>0.85</v>
      </c>
      <c r="Q31" s="350">
        <v>204.8</v>
      </c>
      <c r="R31" s="348">
        <v>5.7</v>
      </c>
      <c r="S31" s="348">
        <v>12</v>
      </c>
      <c r="T31" s="348">
        <f t="shared" si="2"/>
        <v>68.400000000000006</v>
      </c>
    </row>
    <row r="32" spans="1:20" s="40" customFormat="1" x14ac:dyDescent="0.25">
      <c r="A32" s="22">
        <v>4</v>
      </c>
      <c r="B32" s="22" t="s">
        <v>23</v>
      </c>
      <c r="C32" s="22" t="s">
        <v>24</v>
      </c>
      <c r="D32" s="22">
        <v>23.3</v>
      </c>
      <c r="E32" s="22">
        <v>23.3</v>
      </c>
      <c r="F32" s="22" t="s">
        <v>25</v>
      </c>
      <c r="G32" s="125" t="s">
        <v>26</v>
      </c>
      <c r="H32" s="36">
        <v>1588</v>
      </c>
      <c r="I32" s="42">
        <v>87</v>
      </c>
      <c r="J32" s="15">
        <f t="shared" si="6"/>
        <v>4.4659081186545837</v>
      </c>
      <c r="K32" s="74">
        <v>8</v>
      </c>
      <c r="L32" s="16">
        <v>0</v>
      </c>
      <c r="M32" s="411"/>
      <c r="N32" s="412">
        <f t="shared" si="7"/>
        <v>0</v>
      </c>
      <c r="O32" s="23">
        <v>25.7</v>
      </c>
      <c r="P32" s="24">
        <v>0.84</v>
      </c>
      <c r="Q32" s="23">
        <v>201.2</v>
      </c>
      <c r="R32" s="25">
        <v>2.2000000000000002</v>
      </c>
      <c r="S32" s="25">
        <v>12</v>
      </c>
      <c r="T32" s="21">
        <f t="shared" si="2"/>
        <v>26.400000000000002</v>
      </c>
    </row>
    <row r="33" spans="1:20" s="40" customFormat="1" ht="20.399999999999999" x14ac:dyDescent="0.35">
      <c r="A33" s="329">
        <v>4</v>
      </c>
      <c r="B33" s="430" t="s">
        <v>325</v>
      </c>
      <c r="C33" s="13" t="s">
        <v>107</v>
      </c>
      <c r="D33" s="13">
        <v>-4.3</v>
      </c>
      <c r="E33" s="13">
        <v>4.3</v>
      </c>
      <c r="F33" s="103" t="s">
        <v>265</v>
      </c>
      <c r="G33" s="380" t="s">
        <v>26</v>
      </c>
      <c r="H33" s="36">
        <v>500</v>
      </c>
      <c r="I33" s="38">
        <v>402</v>
      </c>
      <c r="J33" s="117">
        <f t="shared" si="6"/>
        <v>5.9964520886190211</v>
      </c>
      <c r="K33" s="82">
        <v>31</v>
      </c>
      <c r="L33" s="81">
        <v>23</v>
      </c>
      <c r="M33" s="411">
        <f>LN(L33)</f>
        <v>3.1354942159291497</v>
      </c>
      <c r="N33" s="412">
        <f t="shared" si="7"/>
        <v>5.721393034825871E-2</v>
      </c>
      <c r="O33" s="82">
        <v>33</v>
      </c>
      <c r="P33" s="83">
        <v>0.79500000000000004</v>
      </c>
      <c r="Q33" s="84">
        <v>196</v>
      </c>
      <c r="R33" s="40">
        <v>5</v>
      </c>
      <c r="S33" s="40">
        <v>12</v>
      </c>
      <c r="T33" s="228">
        <f t="shared" si="2"/>
        <v>60</v>
      </c>
    </row>
    <row r="34" spans="1:20" s="40" customFormat="1" ht="20.399999999999999" x14ac:dyDescent="0.35">
      <c r="A34" s="327">
        <v>3</v>
      </c>
      <c r="B34" s="430" t="s">
        <v>325</v>
      </c>
      <c r="C34" s="13" t="s">
        <v>107</v>
      </c>
      <c r="D34" s="13">
        <v>-4.3</v>
      </c>
      <c r="E34" s="13">
        <v>4.3</v>
      </c>
      <c r="F34" s="103" t="s">
        <v>265</v>
      </c>
      <c r="G34" s="380" t="s">
        <v>26</v>
      </c>
      <c r="H34" s="36">
        <v>98</v>
      </c>
      <c r="I34" s="38">
        <v>98</v>
      </c>
      <c r="J34" s="117">
        <f t="shared" si="6"/>
        <v>4.5849674786705723</v>
      </c>
      <c r="K34" s="82">
        <v>8</v>
      </c>
      <c r="L34" s="81">
        <v>8</v>
      </c>
      <c r="M34" s="411">
        <f>LN(L34)</f>
        <v>2.0794415416798357</v>
      </c>
      <c r="N34" s="412">
        <f t="shared" si="7"/>
        <v>8.1632653061224483E-2</v>
      </c>
      <c r="O34" s="82">
        <v>33</v>
      </c>
      <c r="P34" s="83">
        <v>0.77</v>
      </c>
      <c r="Q34" s="84">
        <v>196</v>
      </c>
      <c r="R34" s="40">
        <v>5</v>
      </c>
      <c r="S34" s="40">
        <v>12</v>
      </c>
      <c r="T34" s="228">
        <f t="shared" ref="T34:T65" si="8">R34*S34</f>
        <v>60</v>
      </c>
    </row>
    <row r="35" spans="1:20" s="40" customFormat="1" x14ac:dyDescent="0.25">
      <c r="A35" s="58">
        <v>5</v>
      </c>
      <c r="B35" s="58" t="s">
        <v>83</v>
      </c>
      <c r="C35" s="22" t="s">
        <v>24</v>
      </c>
      <c r="D35" s="58">
        <v>26.1</v>
      </c>
      <c r="E35" s="58">
        <v>26.1</v>
      </c>
      <c r="F35" s="22" t="s">
        <v>58</v>
      </c>
      <c r="G35" s="125" t="s">
        <v>26</v>
      </c>
      <c r="H35" s="36">
        <v>358</v>
      </c>
      <c r="I35" s="42">
        <v>2</v>
      </c>
      <c r="J35" s="59">
        <f t="shared" si="6"/>
        <v>0.69314718055994529</v>
      </c>
      <c r="K35" s="74">
        <v>1</v>
      </c>
      <c r="L35" s="60">
        <v>0</v>
      </c>
      <c r="M35" s="411"/>
      <c r="N35" s="412">
        <f t="shared" si="7"/>
        <v>0</v>
      </c>
      <c r="O35" s="61">
        <v>26.7</v>
      </c>
      <c r="P35" s="62">
        <v>0.81</v>
      </c>
      <c r="Q35" s="61">
        <v>193.7</v>
      </c>
      <c r="R35" s="63">
        <v>3.7</v>
      </c>
      <c r="S35" s="63">
        <v>12</v>
      </c>
      <c r="T35" s="64">
        <f t="shared" si="8"/>
        <v>44.400000000000006</v>
      </c>
    </row>
    <row r="36" spans="1:20" s="40" customFormat="1" ht="20.399999999999999" x14ac:dyDescent="0.35">
      <c r="A36" s="132">
        <v>5</v>
      </c>
      <c r="B36" s="430" t="s">
        <v>336</v>
      </c>
      <c r="C36" s="133" t="s">
        <v>107</v>
      </c>
      <c r="D36" s="133">
        <v>-1.3</v>
      </c>
      <c r="E36" s="133">
        <v>1.3</v>
      </c>
      <c r="F36" s="103" t="s">
        <v>302</v>
      </c>
      <c r="G36" s="385" t="s">
        <v>88</v>
      </c>
      <c r="H36" s="133">
        <v>1888</v>
      </c>
      <c r="I36" s="38">
        <v>1504</v>
      </c>
      <c r="J36" s="117">
        <f t="shared" si="6"/>
        <v>7.3158835045097854</v>
      </c>
      <c r="K36" s="140">
        <v>63</v>
      </c>
      <c r="L36" s="140">
        <v>48</v>
      </c>
      <c r="M36" s="411">
        <f>LN(L36)</f>
        <v>3.8712010109078911</v>
      </c>
      <c r="N36" s="412">
        <f t="shared" si="7"/>
        <v>3.1914893617021274E-2</v>
      </c>
      <c r="O36" s="140">
        <v>23.5</v>
      </c>
      <c r="P36" s="139">
        <v>0.80500000000000005</v>
      </c>
      <c r="Q36" s="140">
        <v>189.5</v>
      </c>
      <c r="R36" s="133">
        <v>6.1</v>
      </c>
      <c r="S36" s="133">
        <v>12</v>
      </c>
      <c r="T36" s="228">
        <f t="shared" si="8"/>
        <v>73.199999999999989</v>
      </c>
    </row>
    <row r="37" spans="1:20" s="40" customFormat="1" ht="20.399999999999999" x14ac:dyDescent="0.35">
      <c r="A37" s="48">
        <v>3</v>
      </c>
      <c r="B37" s="433" t="s">
        <v>368</v>
      </c>
      <c r="C37" s="40" t="s">
        <v>107</v>
      </c>
      <c r="D37" s="40">
        <v>-12.8</v>
      </c>
      <c r="E37" s="40">
        <v>12.8</v>
      </c>
      <c r="F37" s="103" t="s">
        <v>265</v>
      </c>
      <c r="G37" s="380" t="s">
        <v>26</v>
      </c>
      <c r="H37" s="40">
        <v>82</v>
      </c>
      <c r="I37" s="38">
        <v>82</v>
      </c>
      <c r="J37" s="117">
        <f t="shared" si="6"/>
        <v>4.4067192472642533</v>
      </c>
      <c r="K37" s="193">
        <v>0</v>
      </c>
      <c r="L37" s="193">
        <v>0</v>
      </c>
      <c r="M37" s="396"/>
      <c r="N37" s="412">
        <f t="shared" si="7"/>
        <v>0</v>
      </c>
      <c r="O37" s="193">
        <v>28</v>
      </c>
      <c r="P37" s="192">
        <v>0.80500000000000005</v>
      </c>
      <c r="Q37" s="193">
        <v>189</v>
      </c>
      <c r="R37" s="40">
        <v>7</v>
      </c>
      <c r="S37" s="40">
        <v>12</v>
      </c>
      <c r="T37" s="38">
        <f t="shared" si="8"/>
        <v>84</v>
      </c>
    </row>
    <row r="38" spans="1:20" s="40" customFormat="1" x14ac:dyDescent="0.25">
      <c r="A38" s="58">
        <v>5</v>
      </c>
      <c r="B38" s="64" t="s">
        <v>207</v>
      </c>
      <c r="C38" s="22" t="s">
        <v>24</v>
      </c>
      <c r="D38" s="64">
        <v>18.57</v>
      </c>
      <c r="E38" s="64">
        <v>18.57</v>
      </c>
      <c r="F38" s="64" t="s">
        <v>25</v>
      </c>
      <c r="G38" s="64" t="s">
        <v>26</v>
      </c>
      <c r="H38" s="36">
        <v>16908</v>
      </c>
      <c r="I38" s="38">
        <v>9936</v>
      </c>
      <c r="J38" s="273">
        <f t="shared" si="6"/>
        <v>9.2039198041732604</v>
      </c>
      <c r="K38" s="74">
        <v>498</v>
      </c>
      <c r="L38" s="60">
        <v>197</v>
      </c>
      <c r="M38" s="411">
        <f>LN(L38)</f>
        <v>5.2832037287379885</v>
      </c>
      <c r="N38" s="412">
        <f t="shared" si="7"/>
        <v>1.9826892109500806E-2</v>
      </c>
      <c r="O38" s="198">
        <v>21.7</v>
      </c>
      <c r="P38" s="199">
        <v>0.85099999999999998</v>
      </c>
      <c r="Q38" s="198">
        <v>187.7</v>
      </c>
      <c r="R38" s="64">
        <v>3.8</v>
      </c>
      <c r="S38" s="64">
        <v>10</v>
      </c>
      <c r="T38" s="64">
        <f t="shared" si="8"/>
        <v>38</v>
      </c>
    </row>
    <row r="39" spans="1:20" s="21" customFormat="1" x14ac:dyDescent="0.25">
      <c r="A39" s="124">
        <v>3</v>
      </c>
      <c r="B39" s="124" t="s">
        <v>98</v>
      </c>
      <c r="C39" s="22" t="s">
        <v>24</v>
      </c>
      <c r="D39" s="124">
        <v>1.27</v>
      </c>
      <c r="E39" s="124">
        <v>1.27</v>
      </c>
      <c r="F39" s="22" t="s">
        <v>58</v>
      </c>
      <c r="G39" s="125" t="s">
        <v>90</v>
      </c>
      <c r="H39" s="36">
        <v>926</v>
      </c>
      <c r="I39" s="42">
        <v>824</v>
      </c>
      <c r="J39" s="30">
        <f t="shared" si="6"/>
        <v>6.7141705299094721</v>
      </c>
      <c r="K39" s="36">
        <v>3</v>
      </c>
      <c r="L39" s="31">
        <v>3</v>
      </c>
      <c r="M39" s="411">
        <f>LN(L39)</f>
        <v>1.0986122886681098</v>
      </c>
      <c r="N39" s="412">
        <f t="shared" si="7"/>
        <v>3.6407766990291263E-3</v>
      </c>
      <c r="O39" s="88">
        <v>31.6</v>
      </c>
      <c r="P39" s="127">
        <v>0.83799999999999997</v>
      </c>
      <c r="Q39" s="128">
        <v>185.7</v>
      </c>
      <c r="R39" s="129">
        <v>6.2</v>
      </c>
      <c r="S39" s="129">
        <v>12</v>
      </c>
      <c r="T39" s="126">
        <f t="shared" si="8"/>
        <v>74.400000000000006</v>
      </c>
    </row>
    <row r="40" spans="1:20" s="21" customFormat="1" x14ac:dyDescent="0.25">
      <c r="A40" s="42">
        <v>5</v>
      </c>
      <c r="B40" s="42" t="s">
        <v>85</v>
      </c>
      <c r="C40" s="22" t="s">
        <v>24</v>
      </c>
      <c r="D40" s="42">
        <v>23</v>
      </c>
      <c r="E40" s="42">
        <v>23</v>
      </c>
      <c r="F40" s="22" t="s">
        <v>58</v>
      </c>
      <c r="G40" s="125" t="s">
        <v>26</v>
      </c>
      <c r="H40" s="36">
        <v>254</v>
      </c>
      <c r="I40" s="42">
        <v>0</v>
      </c>
      <c r="J40" s="43"/>
      <c r="K40" s="74">
        <v>2</v>
      </c>
      <c r="L40" s="44">
        <v>0</v>
      </c>
      <c r="M40" s="411"/>
      <c r="N40" s="412"/>
      <c r="O40" s="94">
        <v>30.4</v>
      </c>
      <c r="P40" s="95">
        <v>0.8</v>
      </c>
      <c r="Q40" s="94">
        <v>185.6</v>
      </c>
      <c r="R40" s="47">
        <v>4.5999999999999996</v>
      </c>
      <c r="S40" s="47">
        <v>12</v>
      </c>
      <c r="T40" s="38">
        <f t="shared" si="8"/>
        <v>55.199999999999996</v>
      </c>
    </row>
    <row r="41" spans="1:20" s="21" customFormat="1" x14ac:dyDescent="0.25">
      <c r="A41" s="66">
        <v>5</v>
      </c>
      <c r="B41" s="255" t="s">
        <v>179</v>
      </c>
      <c r="C41" s="22" t="s">
        <v>24</v>
      </c>
      <c r="D41" s="256">
        <v>18.5</v>
      </c>
      <c r="E41" s="256">
        <v>18.5</v>
      </c>
      <c r="F41" s="256" t="s">
        <v>58</v>
      </c>
      <c r="G41" s="125" t="s">
        <v>90</v>
      </c>
      <c r="H41" s="213">
        <v>3776</v>
      </c>
      <c r="I41" s="226">
        <v>2239</v>
      </c>
      <c r="J41" s="30">
        <f>LN(I41)</f>
        <v>7.7137846165987547</v>
      </c>
      <c r="K41" s="213">
        <v>136</v>
      </c>
      <c r="L41" s="31">
        <v>44</v>
      </c>
      <c r="M41" s="411">
        <f>LN(L41)</f>
        <v>3.784189633918261</v>
      </c>
      <c r="N41" s="412">
        <f>L41/I41</f>
        <v>1.9651630192050022E-2</v>
      </c>
      <c r="O41" s="257">
        <v>30.8</v>
      </c>
      <c r="P41" s="258">
        <v>0.749</v>
      </c>
      <c r="Q41" s="257">
        <v>182</v>
      </c>
      <c r="R41" s="256">
        <v>8.1999999999999993</v>
      </c>
      <c r="S41" s="256">
        <v>12</v>
      </c>
      <c r="T41" s="256">
        <f t="shared" si="8"/>
        <v>98.399999999999991</v>
      </c>
    </row>
    <row r="42" spans="1:20" s="21" customFormat="1" x14ac:dyDescent="0.25">
      <c r="A42" s="58">
        <v>5</v>
      </c>
      <c r="B42" s="58" t="s">
        <v>89</v>
      </c>
      <c r="C42" s="22" t="s">
        <v>24</v>
      </c>
      <c r="D42" s="58">
        <v>20.6</v>
      </c>
      <c r="E42" s="58">
        <v>20.6</v>
      </c>
      <c r="F42" s="22" t="s">
        <v>58</v>
      </c>
      <c r="G42" s="58" t="s">
        <v>90</v>
      </c>
      <c r="H42" s="36">
        <v>169</v>
      </c>
      <c r="I42" s="42">
        <v>1</v>
      </c>
      <c r="J42" s="59">
        <f>LN(I42)</f>
        <v>0</v>
      </c>
      <c r="K42" s="74">
        <v>6</v>
      </c>
      <c r="L42" s="60">
        <v>0</v>
      </c>
      <c r="M42" s="411"/>
      <c r="N42" s="412">
        <f>L42/I42</f>
        <v>0</v>
      </c>
      <c r="O42" s="61">
        <v>31.9</v>
      </c>
      <c r="P42" s="62">
        <v>0.84</v>
      </c>
      <c r="Q42" s="61">
        <v>181.4</v>
      </c>
      <c r="R42" s="63">
        <v>6.8</v>
      </c>
      <c r="S42" s="63">
        <v>12</v>
      </c>
      <c r="T42" s="64">
        <f t="shared" si="8"/>
        <v>81.599999999999994</v>
      </c>
    </row>
    <row r="43" spans="1:20" s="21" customFormat="1" x14ac:dyDescent="0.25">
      <c r="A43" s="97">
        <v>3</v>
      </c>
      <c r="B43" s="103" t="s">
        <v>196</v>
      </c>
      <c r="C43" s="22" t="s">
        <v>107</v>
      </c>
      <c r="D43" s="103">
        <v>-15.5</v>
      </c>
      <c r="E43" s="103">
        <v>15.5</v>
      </c>
      <c r="F43" s="103" t="s">
        <v>25</v>
      </c>
      <c r="G43" s="22" t="s">
        <v>293</v>
      </c>
      <c r="H43" s="36">
        <v>4579</v>
      </c>
      <c r="I43" s="38">
        <v>4579</v>
      </c>
      <c r="J43" s="30">
        <f>LN(I43)</f>
        <v>8.429235912657095</v>
      </c>
      <c r="K43" s="36">
        <v>159</v>
      </c>
      <c r="L43" s="99">
        <v>159</v>
      </c>
      <c r="M43" s="411">
        <f>LN(L43)</f>
        <v>5.0689042022202315</v>
      </c>
      <c r="N43" s="412">
        <f>L43/I43</f>
        <v>3.4723738807599915E-2</v>
      </c>
      <c r="O43" s="107">
        <v>27.1</v>
      </c>
      <c r="P43" s="108">
        <v>0.76</v>
      </c>
      <c r="Q43" s="107">
        <v>180.6</v>
      </c>
      <c r="R43" s="103">
        <v>5.8</v>
      </c>
      <c r="S43" s="103">
        <v>12</v>
      </c>
      <c r="T43" s="103">
        <f t="shared" si="8"/>
        <v>69.599999999999994</v>
      </c>
    </row>
    <row r="44" spans="1:20" s="21" customFormat="1" x14ac:dyDescent="0.25">
      <c r="A44" s="22">
        <v>3</v>
      </c>
      <c r="B44" s="22" t="s">
        <v>59</v>
      </c>
      <c r="C44" s="22" t="s">
        <v>24</v>
      </c>
      <c r="D44" s="22">
        <v>25.5</v>
      </c>
      <c r="E44" s="22">
        <v>25.5</v>
      </c>
      <c r="F44" s="22" t="s">
        <v>58</v>
      </c>
      <c r="G44" s="125" t="s">
        <v>26</v>
      </c>
      <c r="H44" s="36">
        <v>322</v>
      </c>
      <c r="I44" s="38">
        <v>290</v>
      </c>
      <c r="J44" s="15">
        <f>LN(I44)</f>
        <v>5.6698809229805196</v>
      </c>
      <c r="K44" s="74">
        <v>5</v>
      </c>
      <c r="L44" s="16">
        <v>4</v>
      </c>
      <c r="M44" s="411">
        <f>LN(L44)</f>
        <v>1.3862943611198906</v>
      </c>
      <c r="N44" s="412">
        <f>L44/I44</f>
        <v>1.3793103448275862E-2</v>
      </c>
      <c r="O44" s="55">
        <v>22.1</v>
      </c>
      <c r="P44" s="56">
        <v>0.79500000000000004</v>
      </c>
      <c r="Q44" s="55">
        <v>180.4</v>
      </c>
      <c r="R44" s="25">
        <v>2.9</v>
      </c>
      <c r="S44" s="25">
        <v>10</v>
      </c>
      <c r="T44" s="21">
        <f t="shared" si="8"/>
        <v>29</v>
      </c>
    </row>
    <row r="45" spans="1:20" s="21" customFormat="1" x14ac:dyDescent="0.25">
      <c r="A45" s="131">
        <v>4</v>
      </c>
      <c r="B45" s="131" t="s">
        <v>98</v>
      </c>
      <c r="C45" s="22" t="s">
        <v>24</v>
      </c>
      <c r="D45" s="131">
        <v>1.27</v>
      </c>
      <c r="E45" s="131">
        <v>1.27</v>
      </c>
      <c r="F45" s="22" t="s">
        <v>58</v>
      </c>
      <c r="G45" s="125" t="s">
        <v>90</v>
      </c>
      <c r="H45" s="11">
        <v>16169</v>
      </c>
      <c r="I45" s="14">
        <v>15243</v>
      </c>
      <c r="J45" s="117">
        <f>LN(I45)</f>
        <v>9.6318756602618407</v>
      </c>
      <c r="K45" s="11">
        <v>15</v>
      </c>
      <c r="L45" s="123">
        <v>12</v>
      </c>
      <c r="M45" s="411">
        <f>LN(L45)</f>
        <v>2.4849066497880004</v>
      </c>
      <c r="N45" s="412">
        <f>L45/I45</f>
        <v>7.8724660499901596E-4</v>
      </c>
      <c r="O45" s="88">
        <v>31.7</v>
      </c>
      <c r="P45" s="127">
        <v>0.84799999999999998</v>
      </c>
      <c r="Q45" s="128">
        <v>178.9</v>
      </c>
      <c r="R45" s="129">
        <v>5.8</v>
      </c>
      <c r="S45" s="129">
        <v>12</v>
      </c>
      <c r="T45" s="130">
        <f t="shared" si="8"/>
        <v>69.599999999999994</v>
      </c>
    </row>
    <row r="46" spans="1:20" s="21" customFormat="1" x14ac:dyDescent="0.25">
      <c r="A46" s="85">
        <v>5</v>
      </c>
      <c r="B46" s="2" t="s">
        <v>67</v>
      </c>
      <c r="C46" s="22" t="s">
        <v>24</v>
      </c>
      <c r="D46" s="2">
        <v>28.5</v>
      </c>
      <c r="E46" s="2">
        <v>28.5</v>
      </c>
      <c r="F46" s="22" t="s">
        <v>66</v>
      </c>
      <c r="G46" s="22" t="s">
        <v>61</v>
      </c>
      <c r="H46" s="36">
        <v>1019</v>
      </c>
      <c r="I46" s="42">
        <v>0</v>
      </c>
      <c r="J46" s="30"/>
      <c r="K46" s="74">
        <v>4</v>
      </c>
      <c r="L46" s="31">
        <v>0</v>
      </c>
      <c r="M46" s="411"/>
      <c r="N46" s="412"/>
      <c r="O46" s="32">
        <v>26.1</v>
      </c>
      <c r="P46" s="33">
        <v>0.83</v>
      </c>
      <c r="Q46" s="34">
        <v>178.5</v>
      </c>
      <c r="R46" s="35">
        <v>4</v>
      </c>
      <c r="S46" s="35">
        <v>11</v>
      </c>
      <c r="T46" s="36">
        <f t="shared" si="8"/>
        <v>44</v>
      </c>
    </row>
    <row r="47" spans="1:20" s="21" customFormat="1" x14ac:dyDescent="0.25">
      <c r="A47" s="22">
        <v>4</v>
      </c>
      <c r="B47" s="22" t="s">
        <v>59</v>
      </c>
      <c r="C47" s="22" t="s">
        <v>24</v>
      </c>
      <c r="D47" s="22">
        <v>25.5</v>
      </c>
      <c r="E47" s="22">
        <v>25.5</v>
      </c>
      <c r="F47" s="22" t="s">
        <v>58</v>
      </c>
      <c r="G47" s="125" t="s">
        <v>26</v>
      </c>
      <c r="H47" s="36">
        <v>429</v>
      </c>
      <c r="I47" s="42">
        <v>100</v>
      </c>
      <c r="J47" s="15">
        <f t="shared" ref="J47:J54" si="9">LN(I47)</f>
        <v>4.6051701859880918</v>
      </c>
      <c r="K47" s="74">
        <v>6</v>
      </c>
      <c r="L47" s="16">
        <v>1</v>
      </c>
      <c r="M47" s="411">
        <f>LN(L47)</f>
        <v>0</v>
      </c>
      <c r="N47" s="412">
        <f t="shared" ref="N47:N54" si="10">L47/I47</f>
        <v>0.01</v>
      </c>
      <c r="O47" s="55">
        <v>25.7</v>
      </c>
      <c r="P47" s="56">
        <v>0.77800000000000002</v>
      </c>
      <c r="Q47" s="55">
        <v>177.8</v>
      </c>
      <c r="R47" s="25">
        <v>3.1</v>
      </c>
      <c r="S47" s="25">
        <v>11</v>
      </c>
      <c r="T47" s="21">
        <f t="shared" si="8"/>
        <v>34.1</v>
      </c>
    </row>
    <row r="48" spans="1:20" s="21" customFormat="1" x14ac:dyDescent="0.25">
      <c r="A48" s="85">
        <v>3</v>
      </c>
      <c r="B48" s="2" t="s">
        <v>74</v>
      </c>
      <c r="C48" s="22" t="s">
        <v>24</v>
      </c>
      <c r="D48" s="2">
        <v>28.9</v>
      </c>
      <c r="E48" s="2">
        <v>28.9</v>
      </c>
      <c r="F48" s="22" t="s">
        <v>66</v>
      </c>
      <c r="G48" s="22" t="s">
        <v>61</v>
      </c>
      <c r="H48" s="36">
        <v>937</v>
      </c>
      <c r="I48" s="79">
        <v>2</v>
      </c>
      <c r="J48" s="30">
        <f t="shared" si="9"/>
        <v>0.69314718055994529</v>
      </c>
      <c r="K48" s="74">
        <v>1</v>
      </c>
      <c r="L48" s="31">
        <v>0</v>
      </c>
      <c r="M48" s="411"/>
      <c r="N48" s="412">
        <f t="shared" si="10"/>
        <v>0</v>
      </c>
      <c r="O48" s="88">
        <v>14.6</v>
      </c>
      <c r="P48" s="89">
        <v>0.81</v>
      </c>
      <c r="Q48" s="90">
        <v>175.6</v>
      </c>
      <c r="R48" s="35">
        <v>2.7</v>
      </c>
      <c r="S48" s="35">
        <v>9</v>
      </c>
      <c r="T48" s="36">
        <f t="shared" si="8"/>
        <v>24.3</v>
      </c>
    </row>
    <row r="49" spans="1:20" s="21" customFormat="1" x14ac:dyDescent="0.25">
      <c r="A49" s="39">
        <v>4</v>
      </c>
      <c r="B49" s="39" t="s">
        <v>57</v>
      </c>
      <c r="C49" s="22" t="s">
        <v>24</v>
      </c>
      <c r="D49" s="39">
        <v>22</v>
      </c>
      <c r="E49" s="39">
        <v>22</v>
      </c>
      <c r="F49" s="22" t="s">
        <v>58</v>
      </c>
      <c r="G49" s="125" t="s">
        <v>26</v>
      </c>
      <c r="H49" s="36">
        <v>1037</v>
      </c>
      <c r="I49" s="42">
        <v>272</v>
      </c>
      <c r="J49" s="73">
        <f t="shared" si="9"/>
        <v>5.6058020662959978</v>
      </c>
      <c r="K49" s="74">
        <v>4</v>
      </c>
      <c r="L49" s="74">
        <v>0</v>
      </c>
      <c r="M49" s="411"/>
      <c r="N49" s="412">
        <f t="shared" si="10"/>
        <v>0</v>
      </c>
      <c r="O49" s="32">
        <v>25</v>
      </c>
      <c r="P49" s="75">
        <v>0.83</v>
      </c>
      <c r="Q49" s="32">
        <v>174.7</v>
      </c>
      <c r="R49" s="35">
        <v>3.4</v>
      </c>
      <c r="S49" s="35">
        <v>12</v>
      </c>
      <c r="T49" s="36">
        <f t="shared" si="8"/>
        <v>40.799999999999997</v>
      </c>
    </row>
    <row r="50" spans="1:20" s="21" customFormat="1" x14ac:dyDescent="0.25">
      <c r="A50" s="22">
        <v>3</v>
      </c>
      <c r="B50" s="13" t="s">
        <v>204</v>
      </c>
      <c r="C50" s="22" t="s">
        <v>107</v>
      </c>
      <c r="D50" s="13">
        <v>-34.6</v>
      </c>
      <c r="E50" s="13">
        <v>34.6</v>
      </c>
      <c r="F50" s="184" t="s">
        <v>200</v>
      </c>
      <c r="G50" s="167" t="s">
        <v>205</v>
      </c>
      <c r="H50" s="36">
        <v>966</v>
      </c>
      <c r="I50" s="38">
        <v>966</v>
      </c>
      <c r="J50" s="30">
        <f t="shared" si="9"/>
        <v>6.8731638342125176</v>
      </c>
      <c r="K50" s="36">
        <v>24</v>
      </c>
      <c r="L50" s="31">
        <v>24</v>
      </c>
      <c r="M50" s="411">
        <f>LN(L50)</f>
        <v>3.1780538303479458</v>
      </c>
      <c r="N50" s="412">
        <f t="shared" si="10"/>
        <v>2.4844720496894408E-2</v>
      </c>
      <c r="O50" s="82">
        <v>26.8</v>
      </c>
      <c r="P50" s="83">
        <v>0.72</v>
      </c>
      <c r="Q50" s="84">
        <v>172.3</v>
      </c>
      <c r="R50" s="40">
        <v>6.8</v>
      </c>
      <c r="S50" s="40">
        <v>9</v>
      </c>
      <c r="T50" s="126">
        <f t="shared" si="8"/>
        <v>61.199999999999996</v>
      </c>
    </row>
    <row r="51" spans="1:20" s="64" customFormat="1" x14ac:dyDescent="0.35">
      <c r="A51" s="124">
        <v>5</v>
      </c>
      <c r="B51" s="124" t="s">
        <v>98</v>
      </c>
      <c r="C51" s="22" t="s">
        <v>24</v>
      </c>
      <c r="D51" s="124">
        <v>1.27</v>
      </c>
      <c r="E51" s="124">
        <v>1.27</v>
      </c>
      <c r="F51" s="22" t="s">
        <v>58</v>
      </c>
      <c r="G51" s="125" t="s">
        <v>90</v>
      </c>
      <c r="H51" s="430">
        <v>34366</v>
      </c>
      <c r="I51" s="42">
        <v>18197</v>
      </c>
      <c r="J51" s="30">
        <f t="shared" si="9"/>
        <v>9.8090120243132422</v>
      </c>
      <c r="K51" s="74">
        <v>23</v>
      </c>
      <c r="L51" s="31">
        <v>8</v>
      </c>
      <c r="M51" s="411">
        <f>LN(L51)</f>
        <v>2.0794415416798357</v>
      </c>
      <c r="N51" s="412">
        <f t="shared" si="10"/>
        <v>4.3963290652305326E-4</v>
      </c>
      <c r="O51" s="88">
        <v>31.6</v>
      </c>
      <c r="P51" s="127">
        <v>0.84399999999999997</v>
      </c>
      <c r="Q51" s="128">
        <v>171.3</v>
      </c>
      <c r="R51" s="129">
        <v>5.8</v>
      </c>
      <c r="S51" s="129">
        <v>12</v>
      </c>
      <c r="T51" s="126">
        <f t="shared" si="8"/>
        <v>69.599999999999994</v>
      </c>
    </row>
    <row r="52" spans="1:20" s="64" customFormat="1" x14ac:dyDescent="0.25">
      <c r="A52" s="200">
        <v>4</v>
      </c>
      <c r="B52" s="57" t="s">
        <v>201</v>
      </c>
      <c r="C52" s="22" t="s">
        <v>24</v>
      </c>
      <c r="D52" s="57">
        <v>0.34</v>
      </c>
      <c r="E52" s="57">
        <v>0.34</v>
      </c>
      <c r="F52" s="184" t="s">
        <v>200</v>
      </c>
      <c r="G52" s="180" t="s">
        <v>88</v>
      </c>
      <c r="H52" s="11">
        <v>24934</v>
      </c>
      <c r="I52" s="41">
        <v>22694</v>
      </c>
      <c r="J52" s="273">
        <f t="shared" si="9"/>
        <v>10.029855851350934</v>
      </c>
      <c r="K52" s="334">
        <v>900</v>
      </c>
      <c r="L52" s="274">
        <v>825</v>
      </c>
      <c r="M52" s="411">
        <f>LN(L52)</f>
        <v>6.7153833863346808</v>
      </c>
      <c r="N52" s="412">
        <f t="shared" si="10"/>
        <v>3.6353221115713402E-2</v>
      </c>
      <c r="O52" s="201">
        <v>20.9</v>
      </c>
      <c r="P52" s="202">
        <v>0.77</v>
      </c>
      <c r="Q52" s="201">
        <v>171.2</v>
      </c>
      <c r="R52" s="57">
        <v>4.5</v>
      </c>
      <c r="S52" s="57">
        <v>12</v>
      </c>
      <c r="T52" s="57">
        <f t="shared" si="8"/>
        <v>54</v>
      </c>
    </row>
    <row r="53" spans="1:20" s="64" customFormat="1" x14ac:dyDescent="0.25">
      <c r="A53" s="22">
        <v>2</v>
      </c>
      <c r="B53" s="22" t="s">
        <v>59</v>
      </c>
      <c r="C53" s="22" t="s">
        <v>24</v>
      </c>
      <c r="D53" s="22">
        <v>25.5</v>
      </c>
      <c r="E53" s="22">
        <v>25.5</v>
      </c>
      <c r="F53" s="22" t="s">
        <v>58</v>
      </c>
      <c r="G53" s="125" t="s">
        <v>26</v>
      </c>
      <c r="H53" s="36">
        <v>39</v>
      </c>
      <c r="I53" s="79">
        <v>29</v>
      </c>
      <c r="J53" s="15">
        <f t="shared" si="9"/>
        <v>3.3672958299864741</v>
      </c>
      <c r="K53" s="74">
        <v>1</v>
      </c>
      <c r="L53" s="16">
        <v>1</v>
      </c>
      <c r="M53" s="411">
        <f>LN(L53)</f>
        <v>0</v>
      </c>
      <c r="N53" s="412">
        <f t="shared" si="10"/>
        <v>3.4482758620689655E-2</v>
      </c>
      <c r="O53" s="55">
        <v>19.600000000000001</v>
      </c>
      <c r="P53" s="56">
        <v>0.80600000000000005</v>
      </c>
      <c r="Q53" s="55">
        <v>170.3</v>
      </c>
      <c r="R53" s="25">
        <v>2.5</v>
      </c>
      <c r="S53" s="25">
        <v>8</v>
      </c>
      <c r="T53" s="21">
        <f t="shared" si="8"/>
        <v>20</v>
      </c>
    </row>
    <row r="54" spans="1:20" s="64" customFormat="1" x14ac:dyDescent="0.25">
      <c r="A54" s="58">
        <v>4</v>
      </c>
      <c r="B54" s="58" t="s">
        <v>83</v>
      </c>
      <c r="C54" s="22" t="s">
        <v>24</v>
      </c>
      <c r="D54" s="58">
        <v>26.1</v>
      </c>
      <c r="E54" s="58">
        <v>26.1</v>
      </c>
      <c r="F54" s="22" t="s">
        <v>58</v>
      </c>
      <c r="G54" s="125" t="s">
        <v>26</v>
      </c>
      <c r="H54" s="36">
        <v>356</v>
      </c>
      <c r="I54" s="42">
        <v>11</v>
      </c>
      <c r="J54" s="59">
        <f t="shared" si="9"/>
        <v>2.3978952727983707</v>
      </c>
      <c r="K54" s="74">
        <v>1</v>
      </c>
      <c r="L54" s="60">
        <v>0</v>
      </c>
      <c r="M54" s="411"/>
      <c r="N54" s="412">
        <f t="shared" si="10"/>
        <v>0</v>
      </c>
      <c r="O54" s="61">
        <v>23.2</v>
      </c>
      <c r="P54" s="62">
        <v>0.8</v>
      </c>
      <c r="Q54" s="61">
        <v>166.5</v>
      </c>
      <c r="R54" s="63">
        <v>3.7</v>
      </c>
      <c r="S54" s="63">
        <v>11</v>
      </c>
      <c r="T54" s="64">
        <f t="shared" si="8"/>
        <v>40.700000000000003</v>
      </c>
    </row>
    <row r="55" spans="1:20" s="64" customFormat="1" x14ac:dyDescent="0.25">
      <c r="A55" s="48">
        <v>5</v>
      </c>
      <c r="B55" s="48" t="s">
        <v>91</v>
      </c>
      <c r="C55" s="22" t="s">
        <v>24</v>
      </c>
      <c r="D55" s="48">
        <v>26.9</v>
      </c>
      <c r="E55" s="48">
        <v>26.9</v>
      </c>
      <c r="F55" s="22" t="s">
        <v>78</v>
      </c>
      <c r="G55" s="180" t="s">
        <v>88</v>
      </c>
      <c r="H55" s="36">
        <v>147</v>
      </c>
      <c r="I55" s="42">
        <v>0</v>
      </c>
      <c r="J55" s="49"/>
      <c r="K55" s="74">
        <v>2</v>
      </c>
      <c r="L55" s="50">
        <v>0</v>
      </c>
      <c r="M55" s="411"/>
      <c r="N55" s="412"/>
      <c r="O55" s="91">
        <v>24.1</v>
      </c>
      <c r="P55" s="92">
        <v>0.76</v>
      </c>
      <c r="Q55" s="91">
        <v>164.6</v>
      </c>
      <c r="R55" s="53">
        <v>3.5</v>
      </c>
      <c r="S55" s="53">
        <v>12</v>
      </c>
      <c r="T55" s="40">
        <f t="shared" si="8"/>
        <v>42</v>
      </c>
    </row>
    <row r="56" spans="1:20" s="64" customFormat="1" x14ac:dyDescent="0.25">
      <c r="A56" s="78">
        <v>5</v>
      </c>
      <c r="B56" s="2" t="s">
        <v>60</v>
      </c>
      <c r="C56" s="22" t="s">
        <v>24</v>
      </c>
      <c r="D56" s="2">
        <v>31</v>
      </c>
      <c r="E56" s="2">
        <v>31</v>
      </c>
      <c r="F56" s="22" t="s">
        <v>48</v>
      </c>
      <c r="G56" s="22" t="s">
        <v>61</v>
      </c>
      <c r="H56" s="36">
        <v>68135</v>
      </c>
      <c r="I56" s="42">
        <v>7</v>
      </c>
      <c r="J56" s="30">
        <f t="shared" ref="J56:J62" si="11">LN(I56)</f>
        <v>1.9459101490553132</v>
      </c>
      <c r="K56" s="74">
        <v>4512</v>
      </c>
      <c r="L56" s="31">
        <v>0</v>
      </c>
      <c r="M56" s="411"/>
      <c r="N56" s="412">
        <f t="shared" ref="N56:N62" si="12">L56/I56</f>
        <v>0</v>
      </c>
      <c r="O56" s="32">
        <v>26.4</v>
      </c>
      <c r="P56" s="33">
        <v>0.77</v>
      </c>
      <c r="Q56" s="34">
        <v>164.2</v>
      </c>
      <c r="R56" s="35">
        <v>5.9</v>
      </c>
      <c r="S56" s="35">
        <v>10</v>
      </c>
      <c r="T56" s="36">
        <f t="shared" si="8"/>
        <v>59</v>
      </c>
    </row>
    <row r="57" spans="1:20" s="64" customFormat="1" x14ac:dyDescent="0.35">
      <c r="A57" s="405">
        <v>4</v>
      </c>
      <c r="B57" s="435" t="s">
        <v>309</v>
      </c>
      <c r="C57" s="78" t="s">
        <v>24</v>
      </c>
      <c r="D57" s="404">
        <v>18.7</v>
      </c>
      <c r="E57" s="404">
        <v>18.7</v>
      </c>
      <c r="F57" s="103" t="s">
        <v>25</v>
      </c>
      <c r="G57" s="48" t="s">
        <v>26</v>
      </c>
      <c r="H57" s="404">
        <v>76</v>
      </c>
      <c r="I57" s="404">
        <v>61</v>
      </c>
      <c r="J57" s="30">
        <f t="shared" si="11"/>
        <v>4.1108738641733114</v>
      </c>
      <c r="K57" s="406">
        <v>6</v>
      </c>
      <c r="L57" s="406">
        <v>6</v>
      </c>
      <c r="M57" s="411">
        <f>LN(L57)</f>
        <v>1.791759469228055</v>
      </c>
      <c r="N57" s="412">
        <f t="shared" si="12"/>
        <v>9.8360655737704916E-2</v>
      </c>
      <c r="O57" s="407">
        <v>32</v>
      </c>
      <c r="P57" s="202">
        <v>0.85</v>
      </c>
      <c r="Q57" s="407">
        <v>160</v>
      </c>
      <c r="R57" s="404">
        <v>9.1</v>
      </c>
      <c r="S57" s="21">
        <v>12</v>
      </c>
      <c r="T57" s="21">
        <f t="shared" si="8"/>
        <v>109.19999999999999</v>
      </c>
    </row>
    <row r="58" spans="1:20" s="64" customFormat="1" x14ac:dyDescent="0.25">
      <c r="A58" s="124">
        <v>2</v>
      </c>
      <c r="B58" s="124" t="s">
        <v>98</v>
      </c>
      <c r="C58" s="22" t="s">
        <v>24</v>
      </c>
      <c r="D58" s="124">
        <v>1.27</v>
      </c>
      <c r="E58" s="124">
        <v>1.27</v>
      </c>
      <c r="F58" s="22" t="s">
        <v>58</v>
      </c>
      <c r="G58" s="125" t="s">
        <v>90</v>
      </c>
      <c r="H58" s="36">
        <v>102</v>
      </c>
      <c r="I58" s="42">
        <v>86</v>
      </c>
      <c r="J58" s="30">
        <f t="shared" si="11"/>
        <v>4.4543472962535073</v>
      </c>
      <c r="K58" s="74">
        <v>0</v>
      </c>
      <c r="L58" s="31">
        <v>0</v>
      </c>
      <c r="M58" s="411"/>
      <c r="N58" s="412">
        <f t="shared" si="12"/>
        <v>0</v>
      </c>
      <c r="O58" s="88">
        <v>31.2</v>
      </c>
      <c r="P58" s="127">
        <v>0.82799999999999996</v>
      </c>
      <c r="Q58" s="128">
        <v>159.9</v>
      </c>
      <c r="R58" s="129">
        <v>6.5</v>
      </c>
      <c r="S58" s="129">
        <v>12</v>
      </c>
      <c r="T58" s="126">
        <f t="shared" si="8"/>
        <v>78</v>
      </c>
    </row>
    <row r="59" spans="1:20" s="64" customFormat="1" ht="20.399999999999999" x14ac:dyDescent="0.35">
      <c r="A59" s="327">
        <v>5</v>
      </c>
      <c r="B59" s="430" t="s">
        <v>325</v>
      </c>
      <c r="C59" s="13" t="s">
        <v>107</v>
      </c>
      <c r="D59" s="13">
        <v>-4.3</v>
      </c>
      <c r="E59" s="13">
        <v>4.3</v>
      </c>
      <c r="F59" s="103" t="s">
        <v>265</v>
      </c>
      <c r="G59" s="380" t="s">
        <v>26</v>
      </c>
      <c r="H59" s="36">
        <v>2967</v>
      </c>
      <c r="I59" s="38">
        <v>2467</v>
      </c>
      <c r="J59" s="117">
        <f t="shared" si="11"/>
        <v>7.8107581165293567</v>
      </c>
      <c r="K59" s="36">
        <v>68</v>
      </c>
      <c r="L59" s="13">
        <v>37</v>
      </c>
      <c r="M59" s="411">
        <f>LN(L59)</f>
        <v>3.6109179126442243</v>
      </c>
      <c r="N59" s="412">
        <f t="shared" si="12"/>
        <v>1.4997973246858533E-2</v>
      </c>
      <c r="O59" s="13">
        <v>32</v>
      </c>
      <c r="P59" s="83">
        <v>0.79500000000000004</v>
      </c>
      <c r="Q59" s="13">
        <v>159</v>
      </c>
      <c r="R59" s="13">
        <v>5</v>
      </c>
      <c r="S59" s="13">
        <v>11</v>
      </c>
      <c r="T59" s="228">
        <f t="shared" si="8"/>
        <v>55</v>
      </c>
    </row>
    <row r="60" spans="1:20" s="64" customFormat="1" x14ac:dyDescent="0.25">
      <c r="A60" s="153">
        <v>4</v>
      </c>
      <c r="B60" s="20" t="s">
        <v>109</v>
      </c>
      <c r="C60" s="22" t="s">
        <v>24</v>
      </c>
      <c r="D60" s="20">
        <v>23.7</v>
      </c>
      <c r="E60" s="20">
        <v>23.7</v>
      </c>
      <c r="F60" s="22" t="s">
        <v>58</v>
      </c>
      <c r="G60" s="125" t="s">
        <v>90</v>
      </c>
      <c r="H60" s="11">
        <v>7667</v>
      </c>
      <c r="I60" s="41">
        <v>7613</v>
      </c>
      <c r="J60" s="117">
        <f t="shared" si="11"/>
        <v>8.9376125913062126</v>
      </c>
      <c r="K60" s="11">
        <v>168</v>
      </c>
      <c r="L60" s="123">
        <v>162</v>
      </c>
      <c r="M60" s="411">
        <f>LN(L60)</f>
        <v>5.0875963352323836</v>
      </c>
      <c r="N60" s="412">
        <f t="shared" si="12"/>
        <v>2.1279390516222251E-2</v>
      </c>
      <c r="O60" s="154">
        <v>33.700000000000003</v>
      </c>
      <c r="P60" s="155">
        <v>0.42</v>
      </c>
      <c r="Q60" s="154">
        <v>156.30000000000001</v>
      </c>
      <c r="R60" s="20">
        <v>6</v>
      </c>
      <c r="S60" s="20">
        <v>12</v>
      </c>
      <c r="T60" s="20">
        <f t="shared" si="8"/>
        <v>72</v>
      </c>
    </row>
    <row r="61" spans="1:20" s="64" customFormat="1" x14ac:dyDescent="0.25">
      <c r="A61" s="343">
        <v>3</v>
      </c>
      <c r="B61" s="337" t="s">
        <v>267</v>
      </c>
      <c r="C61" s="22" t="s">
        <v>24</v>
      </c>
      <c r="D61" s="337">
        <v>4</v>
      </c>
      <c r="E61" s="337">
        <v>4</v>
      </c>
      <c r="F61" s="103" t="s">
        <v>265</v>
      </c>
      <c r="G61" s="48" t="s">
        <v>26</v>
      </c>
      <c r="H61" s="36">
        <v>139</v>
      </c>
      <c r="I61" s="38">
        <v>139</v>
      </c>
      <c r="J61" s="30">
        <f t="shared" si="11"/>
        <v>4.9344739331306915</v>
      </c>
      <c r="K61" s="74">
        <v>6</v>
      </c>
      <c r="L61" s="338">
        <v>6</v>
      </c>
      <c r="M61" s="411">
        <f>LN(L61)</f>
        <v>1.791759469228055</v>
      </c>
      <c r="N61" s="412">
        <f t="shared" si="12"/>
        <v>4.3165467625899283E-2</v>
      </c>
      <c r="O61" s="339">
        <v>32.5</v>
      </c>
      <c r="P61" s="340">
        <v>0.83</v>
      </c>
      <c r="Q61" s="339">
        <v>155.19999999999999</v>
      </c>
      <c r="R61" s="337">
        <v>5.5</v>
      </c>
      <c r="S61" s="337">
        <v>12</v>
      </c>
      <c r="T61" s="337">
        <f t="shared" si="8"/>
        <v>66</v>
      </c>
    </row>
    <row r="62" spans="1:20" s="64" customFormat="1" x14ac:dyDescent="0.35">
      <c r="A62" s="22">
        <v>5</v>
      </c>
      <c r="B62" s="434" t="s">
        <v>308</v>
      </c>
      <c r="C62" s="78" t="s">
        <v>24</v>
      </c>
      <c r="D62" s="21">
        <v>13.7</v>
      </c>
      <c r="E62" s="21">
        <v>13.7</v>
      </c>
      <c r="F62" s="103" t="s">
        <v>25</v>
      </c>
      <c r="G62" s="48" t="s">
        <v>26</v>
      </c>
      <c r="H62" s="21">
        <v>2395</v>
      </c>
      <c r="I62" s="21">
        <v>2018</v>
      </c>
      <c r="J62" s="30">
        <f t="shared" si="11"/>
        <v>7.6098622009135539</v>
      </c>
      <c r="K62" s="16">
        <v>44</v>
      </c>
      <c r="L62" s="16">
        <v>35</v>
      </c>
      <c r="M62" s="411">
        <f>LN(L62)</f>
        <v>3.5553480614894135</v>
      </c>
      <c r="N62" s="412">
        <f t="shared" si="12"/>
        <v>1.7343904856293359E-2</v>
      </c>
      <c r="O62" s="151">
        <v>30.8</v>
      </c>
      <c r="P62" s="141">
        <v>0.77300000000000002</v>
      </c>
      <c r="Q62" s="151">
        <v>152</v>
      </c>
      <c r="R62" s="21">
        <v>7.1</v>
      </c>
      <c r="S62" s="21">
        <v>12</v>
      </c>
      <c r="T62" s="21">
        <f t="shared" si="8"/>
        <v>85.199999999999989</v>
      </c>
    </row>
    <row r="63" spans="1:20" s="72" customFormat="1" x14ac:dyDescent="0.25">
      <c r="A63" s="85">
        <v>5</v>
      </c>
      <c r="B63" s="2" t="s">
        <v>79</v>
      </c>
      <c r="C63" s="22" t="s">
        <v>24</v>
      </c>
      <c r="D63" s="2">
        <v>30.4</v>
      </c>
      <c r="E63" s="2">
        <v>30.4</v>
      </c>
      <c r="F63" s="22" t="s">
        <v>78</v>
      </c>
      <c r="G63" s="22" t="s">
        <v>61</v>
      </c>
      <c r="H63" s="36">
        <v>579</v>
      </c>
      <c r="I63" s="42">
        <v>0</v>
      </c>
      <c r="J63" s="30"/>
      <c r="K63" s="74">
        <v>6</v>
      </c>
      <c r="L63" s="31">
        <v>0</v>
      </c>
      <c r="M63" s="411"/>
      <c r="N63" s="412"/>
      <c r="O63" s="88">
        <v>26.9</v>
      </c>
      <c r="P63" s="89">
        <v>0.78</v>
      </c>
      <c r="Q63" s="90">
        <v>151.69999999999999</v>
      </c>
      <c r="R63" s="35">
        <v>3.5</v>
      </c>
      <c r="S63" s="35">
        <v>11</v>
      </c>
      <c r="T63" s="36">
        <f t="shared" si="8"/>
        <v>38.5</v>
      </c>
    </row>
    <row r="64" spans="1:20" s="72" customFormat="1" x14ac:dyDescent="0.25">
      <c r="A64" s="132">
        <v>1</v>
      </c>
      <c r="B64" s="133" t="s">
        <v>99</v>
      </c>
      <c r="C64" s="22" t="s">
        <v>24</v>
      </c>
      <c r="D64" s="132">
        <v>3.18</v>
      </c>
      <c r="E64" s="132">
        <v>3.18</v>
      </c>
      <c r="F64" s="22" t="s">
        <v>58</v>
      </c>
      <c r="G64" s="125" t="s">
        <v>90</v>
      </c>
      <c r="H64" s="36">
        <v>8</v>
      </c>
      <c r="I64" s="42">
        <v>8</v>
      </c>
      <c r="J64" s="30">
        <f t="shared" ref="J64:J89" si="13">LN(I64)</f>
        <v>2.0794415416798357</v>
      </c>
      <c r="K64" s="74">
        <v>0</v>
      </c>
      <c r="L64" s="31">
        <v>0</v>
      </c>
      <c r="M64" s="411"/>
      <c r="N64" s="412">
        <f t="shared" ref="N64:N89" si="14">L64/I64</f>
        <v>0</v>
      </c>
      <c r="O64" s="88">
        <v>31</v>
      </c>
      <c r="P64" s="134">
        <v>0.8</v>
      </c>
      <c r="Q64" s="135">
        <v>147</v>
      </c>
      <c r="R64" s="136">
        <v>6</v>
      </c>
      <c r="S64" s="136">
        <v>12</v>
      </c>
      <c r="T64" s="126">
        <f t="shared" si="8"/>
        <v>72</v>
      </c>
    </row>
    <row r="65" spans="1:20" s="72" customFormat="1" x14ac:dyDescent="0.25">
      <c r="A65" s="58">
        <v>3</v>
      </c>
      <c r="B65" s="64" t="s">
        <v>199</v>
      </c>
      <c r="C65" s="22" t="s">
        <v>24</v>
      </c>
      <c r="D65" s="64">
        <v>0.34</v>
      </c>
      <c r="E65" s="64">
        <v>0.34</v>
      </c>
      <c r="F65" s="184" t="s">
        <v>200</v>
      </c>
      <c r="G65" s="180" t="s">
        <v>88</v>
      </c>
      <c r="H65" s="36">
        <v>2240</v>
      </c>
      <c r="I65" s="38">
        <v>2240</v>
      </c>
      <c r="J65" s="59">
        <f t="shared" si="13"/>
        <v>7.7142311448490855</v>
      </c>
      <c r="K65" s="36">
        <v>75</v>
      </c>
      <c r="L65" s="60">
        <v>75</v>
      </c>
      <c r="M65" s="411">
        <f>LN(L65)</f>
        <v>4.3174881135363101</v>
      </c>
      <c r="N65" s="412">
        <f t="shared" si="14"/>
        <v>3.3482142857142856E-2</v>
      </c>
      <c r="O65" s="198">
        <v>20.8</v>
      </c>
      <c r="P65" s="199">
        <v>0.75</v>
      </c>
      <c r="Q65" s="198">
        <v>146.6</v>
      </c>
      <c r="R65" s="64">
        <v>3.9</v>
      </c>
      <c r="S65" s="64">
        <v>12</v>
      </c>
      <c r="T65" s="64">
        <f t="shared" si="8"/>
        <v>46.8</v>
      </c>
    </row>
    <row r="66" spans="1:20" s="72" customFormat="1" x14ac:dyDescent="0.35">
      <c r="A66" s="85">
        <v>5</v>
      </c>
      <c r="B66" s="48" t="s">
        <v>96</v>
      </c>
      <c r="C66" s="22" t="s">
        <v>24</v>
      </c>
      <c r="D66" s="48">
        <v>35.700000000000003</v>
      </c>
      <c r="E66" s="48">
        <v>35.700000000000003</v>
      </c>
      <c r="F66" s="22" t="s">
        <v>78</v>
      </c>
      <c r="G66" s="22" t="s">
        <v>61</v>
      </c>
      <c r="H66" s="430">
        <v>16851</v>
      </c>
      <c r="I66" s="42">
        <v>2570</v>
      </c>
      <c r="J66" s="30">
        <f t="shared" si="13"/>
        <v>7.8516611778892651</v>
      </c>
      <c r="K66" s="74">
        <v>891</v>
      </c>
      <c r="L66" s="31">
        <v>459</v>
      </c>
      <c r="M66" s="411">
        <f>LN(L66)</f>
        <v>6.1290502100605453</v>
      </c>
      <c r="N66" s="412">
        <f t="shared" si="14"/>
        <v>0.17859922178988327</v>
      </c>
      <c r="O66" s="119">
        <v>22.9</v>
      </c>
      <c r="P66" s="120">
        <v>0.69</v>
      </c>
      <c r="Q66" s="121">
        <v>145.4</v>
      </c>
      <c r="R66" s="35">
        <v>5.4</v>
      </c>
      <c r="S66" s="35">
        <v>9</v>
      </c>
      <c r="T66" s="36">
        <f t="shared" ref="T66:T79" si="15">R66*S66</f>
        <v>48.6</v>
      </c>
    </row>
    <row r="67" spans="1:20" s="72" customFormat="1" x14ac:dyDescent="0.25">
      <c r="A67" s="58">
        <v>3</v>
      </c>
      <c r="B67" s="58" t="s">
        <v>83</v>
      </c>
      <c r="C67" s="22" t="s">
        <v>24</v>
      </c>
      <c r="D67" s="58">
        <v>26.1</v>
      </c>
      <c r="E67" s="58">
        <v>26.1</v>
      </c>
      <c r="F67" s="22" t="s">
        <v>58</v>
      </c>
      <c r="G67" s="125" t="s">
        <v>26</v>
      </c>
      <c r="H67" s="36">
        <v>343</v>
      </c>
      <c r="I67" s="42">
        <v>49</v>
      </c>
      <c r="J67" s="59">
        <f t="shared" si="13"/>
        <v>3.8918202981106265</v>
      </c>
      <c r="K67" s="74">
        <v>1</v>
      </c>
      <c r="L67" s="60">
        <v>0</v>
      </c>
      <c r="M67" s="411"/>
      <c r="N67" s="412">
        <f t="shared" si="14"/>
        <v>0</v>
      </c>
      <c r="O67" s="61">
        <v>18.100000000000001</v>
      </c>
      <c r="P67" s="62">
        <v>0.81</v>
      </c>
      <c r="Q67" s="61">
        <v>145.4</v>
      </c>
      <c r="R67" s="63">
        <v>2.9</v>
      </c>
      <c r="S67" s="63">
        <v>10</v>
      </c>
      <c r="T67" s="64">
        <f t="shared" si="15"/>
        <v>29</v>
      </c>
    </row>
    <row r="68" spans="1:20" s="72" customFormat="1" x14ac:dyDescent="0.35">
      <c r="A68" s="48">
        <v>5</v>
      </c>
      <c r="B68" s="433" t="s">
        <v>305</v>
      </c>
      <c r="C68" s="78" t="s">
        <v>24</v>
      </c>
      <c r="D68" s="40">
        <v>14</v>
      </c>
      <c r="E68" s="40">
        <v>14</v>
      </c>
      <c r="F68" s="103" t="s">
        <v>25</v>
      </c>
      <c r="G68" s="48" t="s">
        <v>26</v>
      </c>
      <c r="H68" s="40">
        <v>4886</v>
      </c>
      <c r="I68" s="40">
        <v>4148</v>
      </c>
      <c r="J68" s="30">
        <f t="shared" si="13"/>
        <v>8.3303815693494183</v>
      </c>
      <c r="K68" s="50">
        <v>199</v>
      </c>
      <c r="L68" s="50">
        <v>133</v>
      </c>
      <c r="M68" s="411">
        <f>LN(L68)</f>
        <v>4.8903491282217537</v>
      </c>
      <c r="N68" s="412">
        <f t="shared" si="14"/>
        <v>3.206364513018322E-2</v>
      </c>
      <c r="O68" s="193">
        <v>30.2</v>
      </c>
      <c r="P68" s="192">
        <v>0.67</v>
      </c>
      <c r="Q68" s="193">
        <v>143.5</v>
      </c>
      <c r="R68" s="40">
        <v>7</v>
      </c>
      <c r="S68" s="21">
        <v>12</v>
      </c>
      <c r="T68" s="21">
        <f t="shared" si="15"/>
        <v>84</v>
      </c>
    </row>
    <row r="69" spans="1:20" s="72" customFormat="1" x14ac:dyDescent="0.25">
      <c r="A69" s="352">
        <v>4</v>
      </c>
      <c r="B69" s="353" t="s">
        <v>266</v>
      </c>
      <c r="C69" s="22" t="s">
        <v>24</v>
      </c>
      <c r="D69" s="353">
        <v>6.6</v>
      </c>
      <c r="E69" s="353">
        <v>6.6</v>
      </c>
      <c r="F69" s="103" t="s">
        <v>265</v>
      </c>
      <c r="G69" s="22" t="s">
        <v>293</v>
      </c>
      <c r="H69" s="36">
        <v>1932</v>
      </c>
      <c r="I69" s="41">
        <v>1821</v>
      </c>
      <c r="J69" s="117">
        <f t="shared" si="13"/>
        <v>7.5071410797276084</v>
      </c>
      <c r="K69" s="334">
        <v>58</v>
      </c>
      <c r="L69" s="355">
        <v>57</v>
      </c>
      <c r="M69" s="411">
        <f>LN(L69)</f>
        <v>4.0430512678345503</v>
      </c>
      <c r="N69" s="412">
        <f t="shared" si="14"/>
        <v>3.130148270181219E-2</v>
      </c>
      <c r="O69" s="356">
        <v>32.1</v>
      </c>
      <c r="P69" s="357">
        <v>0.82</v>
      </c>
      <c r="Q69" s="356">
        <v>142.4</v>
      </c>
      <c r="R69" s="353">
        <v>6</v>
      </c>
      <c r="S69" s="353">
        <v>12</v>
      </c>
      <c r="T69" s="353">
        <f t="shared" si="15"/>
        <v>72</v>
      </c>
    </row>
    <row r="70" spans="1:20" s="72" customFormat="1" x14ac:dyDescent="0.25">
      <c r="A70" s="244">
        <v>5</v>
      </c>
      <c r="B70" s="243" t="s">
        <v>264</v>
      </c>
      <c r="C70" s="22" t="s">
        <v>24</v>
      </c>
      <c r="D70" s="243">
        <v>5.7</v>
      </c>
      <c r="E70" s="243">
        <v>5.7</v>
      </c>
      <c r="F70" s="103" t="s">
        <v>265</v>
      </c>
      <c r="G70" s="215" t="s">
        <v>293</v>
      </c>
      <c r="H70" s="36">
        <v>7768</v>
      </c>
      <c r="I70" s="38">
        <v>5694</v>
      </c>
      <c r="J70" s="117">
        <f t="shared" si="13"/>
        <v>8.6471682678379835</v>
      </c>
      <c r="K70" s="74">
        <v>35</v>
      </c>
      <c r="L70" s="247">
        <v>18</v>
      </c>
      <c r="M70" s="411">
        <f>LN(L70)</f>
        <v>2.8903717578961645</v>
      </c>
      <c r="N70" s="412">
        <f t="shared" si="14"/>
        <v>3.1612223393045311E-3</v>
      </c>
      <c r="O70" s="248">
        <v>31</v>
      </c>
      <c r="P70" s="249">
        <v>0.83</v>
      </c>
      <c r="Q70" s="248">
        <v>142</v>
      </c>
      <c r="R70" s="243">
        <v>7</v>
      </c>
      <c r="S70" s="243">
        <v>12</v>
      </c>
      <c r="T70" s="243">
        <f t="shared" si="15"/>
        <v>84</v>
      </c>
    </row>
    <row r="71" spans="1:20" s="72" customFormat="1" x14ac:dyDescent="0.25">
      <c r="A71" s="329">
        <v>4</v>
      </c>
      <c r="B71" s="330" t="s">
        <v>269</v>
      </c>
      <c r="C71" s="22" t="s">
        <v>24</v>
      </c>
      <c r="D71" s="330">
        <v>5.4</v>
      </c>
      <c r="E71" s="330">
        <v>5.4</v>
      </c>
      <c r="F71" s="103" t="s">
        <v>265</v>
      </c>
      <c r="G71" s="125" t="s">
        <v>90</v>
      </c>
      <c r="H71" s="11">
        <v>1275</v>
      </c>
      <c r="I71" s="41">
        <v>1106</v>
      </c>
      <c r="J71" s="117">
        <f t="shared" si="13"/>
        <v>7.0085051820822803</v>
      </c>
      <c r="K71" s="334">
        <v>14</v>
      </c>
      <c r="L71" s="331">
        <v>14</v>
      </c>
      <c r="M71" s="411">
        <f>LN(L71)</f>
        <v>2.6390573296152584</v>
      </c>
      <c r="N71" s="412">
        <f t="shared" si="14"/>
        <v>1.2658227848101266E-2</v>
      </c>
      <c r="O71" s="278">
        <v>31.2</v>
      </c>
      <c r="P71" s="277">
        <v>0.71</v>
      </c>
      <c r="Q71" s="278">
        <v>141.30000000000001</v>
      </c>
      <c r="R71" s="330">
        <v>7.2</v>
      </c>
      <c r="S71" s="330">
        <v>12</v>
      </c>
      <c r="T71" s="330">
        <f t="shared" si="15"/>
        <v>86.4</v>
      </c>
    </row>
    <row r="72" spans="1:20" s="72" customFormat="1" x14ac:dyDescent="0.25">
      <c r="A72" s="78">
        <v>3</v>
      </c>
      <c r="B72" s="2" t="s">
        <v>65</v>
      </c>
      <c r="C72" s="22" t="s">
        <v>24</v>
      </c>
      <c r="D72" s="2">
        <v>30.5</v>
      </c>
      <c r="E72" s="2">
        <v>30.5</v>
      </c>
      <c r="F72" s="22" t="s">
        <v>66</v>
      </c>
      <c r="G72" s="22" t="s">
        <v>61</v>
      </c>
      <c r="H72" s="36">
        <v>1257</v>
      </c>
      <c r="I72" s="79">
        <v>52</v>
      </c>
      <c r="J72" s="30">
        <f t="shared" si="13"/>
        <v>3.9512437185814275</v>
      </c>
      <c r="K72" s="74">
        <v>1</v>
      </c>
      <c r="L72" s="31">
        <v>0</v>
      </c>
      <c r="M72" s="411"/>
      <c r="N72" s="412">
        <f t="shared" si="14"/>
        <v>0</v>
      </c>
      <c r="O72" s="32">
        <v>14.8</v>
      </c>
      <c r="P72" s="33">
        <v>0.75</v>
      </c>
      <c r="Q72" s="34">
        <v>140.69999999999999</v>
      </c>
      <c r="R72" s="35">
        <v>3.8</v>
      </c>
      <c r="S72" s="35">
        <v>8</v>
      </c>
      <c r="T72" s="36">
        <f t="shared" si="15"/>
        <v>30.4</v>
      </c>
    </row>
    <row r="73" spans="1:20" s="72" customFormat="1" x14ac:dyDescent="0.25">
      <c r="A73" s="66">
        <v>5</v>
      </c>
      <c r="B73" s="210" t="s">
        <v>183</v>
      </c>
      <c r="C73" s="22" t="s">
        <v>24</v>
      </c>
      <c r="D73" s="13">
        <v>36.340000000000003</v>
      </c>
      <c r="E73" s="13">
        <v>36.340000000000003</v>
      </c>
      <c r="F73" s="22" t="s">
        <v>78</v>
      </c>
      <c r="G73" s="167" t="s">
        <v>61</v>
      </c>
      <c r="H73" s="213">
        <v>22832</v>
      </c>
      <c r="I73" s="226">
        <v>12270</v>
      </c>
      <c r="J73" s="30">
        <f t="shared" si="13"/>
        <v>9.4149125377049572</v>
      </c>
      <c r="K73" s="213">
        <v>360</v>
      </c>
      <c r="L73" s="31">
        <v>152</v>
      </c>
      <c r="M73" s="411">
        <f>LN(L73)</f>
        <v>5.0238805208462765</v>
      </c>
      <c r="N73" s="412">
        <f t="shared" si="14"/>
        <v>1.2387938060309698E-2</v>
      </c>
      <c r="O73" s="82">
        <v>25.7</v>
      </c>
      <c r="P73" s="83">
        <v>0.69499999999999995</v>
      </c>
      <c r="Q73" s="84">
        <v>139.69999999999999</v>
      </c>
      <c r="R73" s="40">
        <v>8.4</v>
      </c>
      <c r="S73" s="40">
        <v>9</v>
      </c>
      <c r="T73" s="126">
        <f t="shared" si="15"/>
        <v>75.600000000000009</v>
      </c>
    </row>
    <row r="74" spans="1:20" s="72" customFormat="1" x14ac:dyDescent="0.35">
      <c r="A74" s="78">
        <v>5</v>
      </c>
      <c r="B74" s="77" t="s">
        <v>100</v>
      </c>
      <c r="C74" s="22" t="s">
        <v>24</v>
      </c>
      <c r="D74" s="77">
        <v>14.75</v>
      </c>
      <c r="E74" s="77">
        <v>14.75</v>
      </c>
      <c r="F74" s="22" t="s">
        <v>58</v>
      </c>
      <c r="G74" s="125" t="s">
        <v>90</v>
      </c>
      <c r="H74" s="430">
        <v>17224</v>
      </c>
      <c r="I74" s="38">
        <v>8736</v>
      </c>
      <c r="J74" s="30">
        <f t="shared" si="13"/>
        <v>9.0752076979846859</v>
      </c>
      <c r="K74" s="74">
        <v>950</v>
      </c>
      <c r="L74" s="31">
        <v>470</v>
      </c>
      <c r="M74" s="411">
        <f>LN(L74)</f>
        <v>6.1527326947041043</v>
      </c>
      <c r="N74" s="412">
        <f t="shared" si="14"/>
        <v>5.3800366300366304E-2</v>
      </c>
      <c r="O74" s="82">
        <v>33.4</v>
      </c>
      <c r="P74" s="141">
        <v>0.68</v>
      </c>
      <c r="Q74" s="142">
        <v>138.6</v>
      </c>
      <c r="R74" s="77">
        <v>7.2</v>
      </c>
      <c r="S74" s="77">
        <v>12</v>
      </c>
      <c r="T74" s="126">
        <f t="shared" si="15"/>
        <v>86.4</v>
      </c>
    </row>
    <row r="75" spans="1:20" s="36" customFormat="1" x14ac:dyDescent="0.25">
      <c r="A75" s="66">
        <v>5</v>
      </c>
      <c r="B75" s="72" t="s">
        <v>268</v>
      </c>
      <c r="C75" s="22" t="s">
        <v>24</v>
      </c>
      <c r="D75" s="72">
        <v>9.6</v>
      </c>
      <c r="E75" s="72">
        <v>9.6</v>
      </c>
      <c r="F75" s="103" t="s">
        <v>265</v>
      </c>
      <c r="G75" s="48" t="s">
        <v>26</v>
      </c>
      <c r="H75" s="36">
        <v>3706</v>
      </c>
      <c r="I75" s="38">
        <v>2211</v>
      </c>
      <c r="J75" s="117">
        <f t="shared" si="13"/>
        <v>7.7012001808574464</v>
      </c>
      <c r="K75" s="74">
        <v>23</v>
      </c>
      <c r="L75" s="68">
        <v>16</v>
      </c>
      <c r="M75" s="411">
        <f>LN(L75)</f>
        <v>2.7725887222397811</v>
      </c>
      <c r="N75" s="412">
        <f t="shared" si="14"/>
        <v>7.2365445499773858E-3</v>
      </c>
      <c r="O75" s="204">
        <v>33.200000000000003</v>
      </c>
      <c r="P75" s="205">
        <v>0.74</v>
      </c>
      <c r="Q75" s="204">
        <v>137</v>
      </c>
      <c r="R75" s="72">
        <v>6.7</v>
      </c>
      <c r="S75" s="72">
        <v>12</v>
      </c>
      <c r="T75" s="72">
        <f t="shared" si="15"/>
        <v>80.400000000000006</v>
      </c>
    </row>
    <row r="76" spans="1:20" s="36" customFormat="1" x14ac:dyDescent="0.25">
      <c r="A76" s="132">
        <v>2</v>
      </c>
      <c r="B76" s="133" t="s">
        <v>99</v>
      </c>
      <c r="C76" s="22" t="s">
        <v>24</v>
      </c>
      <c r="D76" s="132">
        <v>3.18</v>
      </c>
      <c r="E76" s="132">
        <v>3.18</v>
      </c>
      <c r="F76" s="22" t="s">
        <v>58</v>
      </c>
      <c r="G76" s="125" t="s">
        <v>90</v>
      </c>
      <c r="H76" s="36">
        <v>24</v>
      </c>
      <c r="I76" s="42">
        <v>16</v>
      </c>
      <c r="J76" s="30">
        <f t="shared" si="13"/>
        <v>2.7725887222397811</v>
      </c>
      <c r="K76" s="74">
        <v>0</v>
      </c>
      <c r="L76" s="31">
        <v>0</v>
      </c>
      <c r="M76" s="411"/>
      <c r="N76" s="412">
        <f t="shared" si="14"/>
        <v>0</v>
      </c>
      <c r="O76" s="88">
        <v>32</v>
      </c>
      <c r="P76" s="134">
        <v>0.8</v>
      </c>
      <c r="Q76" s="135">
        <v>137</v>
      </c>
      <c r="R76" s="136">
        <v>7</v>
      </c>
      <c r="S76" s="136">
        <v>12</v>
      </c>
      <c r="T76" s="126">
        <f t="shared" si="15"/>
        <v>84</v>
      </c>
    </row>
    <row r="77" spans="1:20" s="36" customFormat="1" x14ac:dyDescent="0.25">
      <c r="A77" s="153">
        <v>4</v>
      </c>
      <c r="B77" s="41" t="s">
        <v>208</v>
      </c>
      <c r="C77" s="22" t="s">
        <v>24</v>
      </c>
      <c r="D77" s="41">
        <v>4.7</v>
      </c>
      <c r="E77" s="41">
        <v>4.7</v>
      </c>
      <c r="F77" s="184" t="s">
        <v>200</v>
      </c>
      <c r="G77" s="180" t="s">
        <v>88</v>
      </c>
      <c r="H77" s="11">
        <v>6211</v>
      </c>
      <c r="I77" s="41">
        <v>5413</v>
      </c>
      <c r="J77" s="117">
        <f t="shared" si="13"/>
        <v>8.596558746796978</v>
      </c>
      <c r="K77" s="334">
        <v>278</v>
      </c>
      <c r="L77" s="123">
        <v>264</v>
      </c>
      <c r="M77" s="411">
        <f>LN(L77)</f>
        <v>5.575949103146316</v>
      </c>
      <c r="N77" s="412">
        <f t="shared" si="14"/>
        <v>4.8771476076113061E-2</v>
      </c>
      <c r="O77" s="164">
        <v>20.100000000000001</v>
      </c>
      <c r="P77" s="275">
        <v>0.77</v>
      </c>
      <c r="Q77" s="276">
        <v>135</v>
      </c>
      <c r="R77" s="41">
        <v>2.9</v>
      </c>
      <c r="S77" s="41">
        <v>12</v>
      </c>
      <c r="T77" s="130">
        <f t="shared" si="15"/>
        <v>34.799999999999997</v>
      </c>
    </row>
    <row r="78" spans="1:20" s="36" customFormat="1" x14ac:dyDescent="0.25">
      <c r="A78" s="58">
        <v>5</v>
      </c>
      <c r="B78" s="241" t="s">
        <v>153</v>
      </c>
      <c r="C78" s="22" t="s">
        <v>24</v>
      </c>
      <c r="D78" s="64">
        <v>38.450000000000003</v>
      </c>
      <c r="E78" s="64">
        <v>38.450000000000003</v>
      </c>
      <c r="F78" s="22" t="s">
        <v>78</v>
      </c>
      <c r="G78" s="167" t="s">
        <v>61</v>
      </c>
      <c r="H78" s="210">
        <v>9937</v>
      </c>
      <c r="I78" s="226">
        <v>5229</v>
      </c>
      <c r="J78" s="59">
        <f t="shared" si="13"/>
        <v>8.5619753341881299</v>
      </c>
      <c r="K78" s="210">
        <v>441</v>
      </c>
      <c r="L78" s="60">
        <v>201</v>
      </c>
      <c r="M78" s="411">
        <f>LN(L78)</f>
        <v>5.3033049080590757</v>
      </c>
      <c r="N78" s="412">
        <f t="shared" si="14"/>
        <v>3.8439472174411932E-2</v>
      </c>
      <c r="O78" s="198">
        <v>25.1</v>
      </c>
      <c r="P78" s="199">
        <v>0.67200000000000004</v>
      </c>
      <c r="Q78" s="198">
        <v>133.9</v>
      </c>
      <c r="R78" s="64">
        <v>8.5</v>
      </c>
      <c r="S78" s="64">
        <v>8</v>
      </c>
      <c r="T78" s="64">
        <f t="shared" si="15"/>
        <v>68</v>
      </c>
    </row>
    <row r="79" spans="1:20" s="36" customFormat="1" x14ac:dyDescent="0.25">
      <c r="A79" s="97">
        <v>3</v>
      </c>
      <c r="B79" s="206" t="s">
        <v>130</v>
      </c>
      <c r="C79" s="22" t="s">
        <v>24</v>
      </c>
      <c r="D79" s="103">
        <v>33.58</v>
      </c>
      <c r="E79" s="103">
        <v>33.58</v>
      </c>
      <c r="F79" s="22" t="s">
        <v>78</v>
      </c>
      <c r="G79" s="167" t="s">
        <v>61</v>
      </c>
      <c r="H79" s="240">
        <v>999</v>
      </c>
      <c r="I79" s="226">
        <v>999</v>
      </c>
      <c r="J79" s="98">
        <f t="shared" si="13"/>
        <v>6.9067547786485539</v>
      </c>
      <c r="K79" s="240">
        <v>13</v>
      </c>
      <c r="L79" s="99">
        <v>13</v>
      </c>
      <c r="M79" s="411">
        <f>LN(L79)</f>
        <v>2.5649493574615367</v>
      </c>
      <c r="N79" s="412">
        <f t="shared" si="14"/>
        <v>1.3013013013013013E-2</v>
      </c>
      <c r="O79" s="107">
        <v>19.3</v>
      </c>
      <c r="P79" s="108">
        <v>0.64200000000000002</v>
      </c>
      <c r="Q79" s="107">
        <v>132.80000000000001</v>
      </c>
      <c r="R79" s="103">
        <v>7.1</v>
      </c>
      <c r="S79" s="103">
        <v>6</v>
      </c>
      <c r="T79" s="103">
        <f t="shared" si="15"/>
        <v>42.599999999999994</v>
      </c>
    </row>
    <row r="80" spans="1:20" s="36" customFormat="1" x14ac:dyDescent="0.25">
      <c r="A80" s="66">
        <v>5</v>
      </c>
      <c r="B80" s="227" t="s">
        <v>146</v>
      </c>
      <c r="C80" s="22" t="s">
        <v>24</v>
      </c>
      <c r="D80" s="228">
        <v>13.44</v>
      </c>
      <c r="E80" s="228">
        <v>13.44</v>
      </c>
      <c r="F80" s="22" t="s">
        <v>58</v>
      </c>
      <c r="G80" s="125" t="s">
        <v>90</v>
      </c>
      <c r="H80" s="213">
        <v>1144</v>
      </c>
      <c r="I80" s="226">
        <v>33</v>
      </c>
      <c r="J80" s="30">
        <f t="shared" si="13"/>
        <v>3.4965075614664802</v>
      </c>
      <c r="K80" s="213">
        <v>6</v>
      </c>
      <c r="L80" s="31">
        <v>0</v>
      </c>
      <c r="M80" s="411"/>
      <c r="N80" s="412">
        <f t="shared" si="14"/>
        <v>0</v>
      </c>
      <c r="O80" s="84">
        <v>33.4</v>
      </c>
      <c r="P80" s="83">
        <v>0.68</v>
      </c>
      <c r="Q80" s="84">
        <v>132.1</v>
      </c>
      <c r="R80" s="228">
        <v>7.2</v>
      </c>
      <c r="S80" s="228">
        <v>12</v>
      </c>
      <c r="T80" s="126"/>
    </row>
    <row r="81" spans="1:20" s="36" customFormat="1" x14ac:dyDescent="0.35">
      <c r="A81" s="153">
        <v>4</v>
      </c>
      <c r="B81" s="430" t="s">
        <v>298</v>
      </c>
      <c r="C81" s="22" t="s">
        <v>24</v>
      </c>
      <c r="D81" s="21">
        <v>4.2</v>
      </c>
      <c r="E81" s="21">
        <v>4.2</v>
      </c>
      <c r="F81" s="22" t="s">
        <v>58</v>
      </c>
      <c r="G81" s="125" t="s">
        <v>26</v>
      </c>
      <c r="H81" s="36">
        <v>256</v>
      </c>
      <c r="I81" s="38">
        <v>239</v>
      </c>
      <c r="J81" s="30">
        <f t="shared" si="13"/>
        <v>5.476463551931511</v>
      </c>
      <c r="K81" s="74">
        <v>0</v>
      </c>
      <c r="L81" s="16">
        <v>0</v>
      </c>
      <c r="M81" s="411"/>
      <c r="N81" s="412">
        <f t="shared" si="14"/>
        <v>0</v>
      </c>
      <c r="O81" s="151">
        <v>31.5</v>
      </c>
      <c r="P81" s="152">
        <v>0.78100000000000003</v>
      </c>
      <c r="Q81" s="151">
        <v>131.6</v>
      </c>
      <c r="R81" s="21">
        <v>8.1999999999999993</v>
      </c>
      <c r="S81" s="21">
        <v>12</v>
      </c>
      <c r="T81" s="21">
        <f t="shared" ref="T81:T112" si="16">R81*S81</f>
        <v>98.399999999999991</v>
      </c>
    </row>
    <row r="82" spans="1:20" s="36" customFormat="1" x14ac:dyDescent="0.25">
      <c r="A82" s="78">
        <v>4</v>
      </c>
      <c r="B82" s="2" t="s">
        <v>60</v>
      </c>
      <c r="C82" s="22" t="s">
        <v>24</v>
      </c>
      <c r="D82" s="2">
        <v>31</v>
      </c>
      <c r="E82" s="2">
        <v>31</v>
      </c>
      <c r="F82" s="22" t="s">
        <v>48</v>
      </c>
      <c r="G82" s="22" t="s">
        <v>61</v>
      </c>
      <c r="H82" s="36">
        <v>68128</v>
      </c>
      <c r="I82" s="42">
        <v>1</v>
      </c>
      <c r="J82" s="30">
        <f t="shared" si="13"/>
        <v>0</v>
      </c>
      <c r="K82" s="74">
        <v>4512</v>
      </c>
      <c r="L82" s="74">
        <v>29</v>
      </c>
      <c r="M82" s="411">
        <f t="shared" ref="M82:M89" si="17">LN(L82)</f>
        <v>3.3672958299864741</v>
      </c>
      <c r="N82" s="412">
        <f t="shared" si="14"/>
        <v>29</v>
      </c>
      <c r="O82" s="32">
        <v>21.4</v>
      </c>
      <c r="P82" s="33">
        <v>0.78</v>
      </c>
      <c r="Q82" s="34">
        <v>131.1</v>
      </c>
      <c r="R82" s="35">
        <v>5</v>
      </c>
      <c r="S82" s="35">
        <v>9</v>
      </c>
      <c r="T82" s="36">
        <f t="shared" si="16"/>
        <v>45</v>
      </c>
    </row>
    <row r="83" spans="1:20" s="36" customFormat="1" x14ac:dyDescent="0.25">
      <c r="A83" s="156">
        <v>4</v>
      </c>
      <c r="B83" s="96" t="s">
        <v>106</v>
      </c>
      <c r="C83" s="22" t="s">
        <v>107</v>
      </c>
      <c r="D83" s="96">
        <v>-6.2</v>
      </c>
      <c r="E83" s="96">
        <v>6.2</v>
      </c>
      <c r="F83" s="22" t="s">
        <v>58</v>
      </c>
      <c r="G83" s="125" t="s">
        <v>90</v>
      </c>
      <c r="H83" s="11">
        <v>10118</v>
      </c>
      <c r="I83" s="41">
        <v>8590</v>
      </c>
      <c r="J83" s="117">
        <f t="shared" si="13"/>
        <v>9.0583540149783008</v>
      </c>
      <c r="K83" s="11">
        <v>792</v>
      </c>
      <c r="L83" s="123">
        <v>656</v>
      </c>
      <c r="M83" s="411">
        <f t="shared" si="17"/>
        <v>6.4861607889440887</v>
      </c>
      <c r="N83" s="412">
        <f t="shared" si="14"/>
        <v>7.6367869615832362E-2</v>
      </c>
      <c r="O83" s="157">
        <v>32.5</v>
      </c>
      <c r="P83" s="158">
        <v>0.82</v>
      </c>
      <c r="Q83" s="157">
        <v>131</v>
      </c>
      <c r="R83" s="96">
        <v>8.5</v>
      </c>
      <c r="S83" s="96">
        <v>12</v>
      </c>
      <c r="T83" s="96">
        <f t="shared" si="16"/>
        <v>102</v>
      </c>
    </row>
    <row r="84" spans="1:20" s="36" customFormat="1" x14ac:dyDescent="0.25">
      <c r="A84" s="66">
        <v>4</v>
      </c>
      <c r="B84" s="209" t="s">
        <v>137</v>
      </c>
      <c r="C84" s="22" t="s">
        <v>24</v>
      </c>
      <c r="D84" s="190">
        <v>34.799999999999997</v>
      </c>
      <c r="E84" s="190">
        <v>34.799999999999997</v>
      </c>
      <c r="F84" s="22" t="s">
        <v>78</v>
      </c>
      <c r="G84" s="167" t="s">
        <v>61</v>
      </c>
      <c r="H84" s="240">
        <v>3281</v>
      </c>
      <c r="I84" s="226">
        <v>2717</v>
      </c>
      <c r="J84" s="30">
        <f t="shared" si="13"/>
        <v>7.9072836094263481</v>
      </c>
      <c r="K84" s="240">
        <v>61</v>
      </c>
      <c r="L84" s="16">
        <v>53</v>
      </c>
      <c r="M84" s="411">
        <f t="shared" si="17"/>
        <v>3.970291913552122</v>
      </c>
      <c r="N84" s="412">
        <f t="shared" si="14"/>
        <v>1.9506808980493191E-2</v>
      </c>
      <c r="O84" s="82">
        <v>22.8</v>
      </c>
      <c r="P84" s="211">
        <v>0.62</v>
      </c>
      <c r="Q84" s="212">
        <v>130.6</v>
      </c>
      <c r="R84" s="190">
        <v>9.1999999999999993</v>
      </c>
      <c r="S84" s="190">
        <v>8</v>
      </c>
      <c r="T84" s="126">
        <f t="shared" si="16"/>
        <v>73.599999999999994</v>
      </c>
    </row>
    <row r="85" spans="1:20" s="36" customFormat="1" x14ac:dyDescent="0.25">
      <c r="A85" s="39">
        <v>5</v>
      </c>
      <c r="B85" s="240" t="s">
        <v>152</v>
      </c>
      <c r="C85" s="22" t="s">
        <v>24</v>
      </c>
      <c r="D85" s="36">
        <v>39.29</v>
      </c>
      <c r="E85" s="36">
        <v>39.29</v>
      </c>
      <c r="F85" s="22" t="s">
        <v>78</v>
      </c>
      <c r="G85" s="167" t="s">
        <v>61</v>
      </c>
      <c r="H85" s="213">
        <v>9878</v>
      </c>
      <c r="I85" s="226">
        <v>5587</v>
      </c>
      <c r="J85" s="73">
        <f t="shared" si="13"/>
        <v>8.6281977494591491</v>
      </c>
      <c r="K85" s="213">
        <v>211</v>
      </c>
      <c r="L85" s="74">
        <v>78</v>
      </c>
      <c r="M85" s="411">
        <f t="shared" si="17"/>
        <v>4.3567088266895917</v>
      </c>
      <c r="N85" s="412">
        <f t="shared" si="14"/>
        <v>1.3960980848398067E-2</v>
      </c>
      <c r="O85" s="82">
        <v>24.4</v>
      </c>
      <c r="P85" s="174">
        <v>0.68</v>
      </c>
      <c r="Q85" s="82">
        <v>130.30000000000001</v>
      </c>
      <c r="R85" s="36">
        <v>9.1999999999999993</v>
      </c>
      <c r="S85" s="36">
        <v>8</v>
      </c>
      <c r="T85" s="36">
        <f t="shared" si="16"/>
        <v>73.599999999999994</v>
      </c>
    </row>
    <row r="86" spans="1:20" s="36" customFormat="1" x14ac:dyDescent="0.25">
      <c r="A86" s="66">
        <v>5</v>
      </c>
      <c r="B86" s="232" t="s">
        <v>184</v>
      </c>
      <c r="C86" s="22" t="s">
        <v>24</v>
      </c>
      <c r="D86" s="230">
        <v>30.63</v>
      </c>
      <c r="E86" s="230">
        <v>30.63</v>
      </c>
      <c r="F86" s="22" t="s">
        <v>78</v>
      </c>
      <c r="G86" s="167" t="s">
        <v>61</v>
      </c>
      <c r="H86" s="210">
        <v>64974</v>
      </c>
      <c r="I86" s="38">
        <v>35902</v>
      </c>
      <c r="J86" s="30">
        <f t="shared" si="13"/>
        <v>10.488548283231015</v>
      </c>
      <c r="K86" s="210">
        <v>1683</v>
      </c>
      <c r="L86" s="31">
        <v>855</v>
      </c>
      <c r="M86" s="411">
        <f t="shared" si="17"/>
        <v>6.7511014689367599</v>
      </c>
      <c r="N86" s="412">
        <f t="shared" si="14"/>
        <v>2.3814829257422985E-2</v>
      </c>
      <c r="O86" s="82">
        <v>30.2</v>
      </c>
      <c r="P86" s="233">
        <v>0.75</v>
      </c>
      <c r="Q86" s="234">
        <v>129.30000000000001</v>
      </c>
      <c r="R86" s="230">
        <v>8</v>
      </c>
      <c r="S86" s="230">
        <v>10</v>
      </c>
      <c r="T86" s="126">
        <f t="shared" si="16"/>
        <v>80</v>
      </c>
    </row>
    <row r="87" spans="1:20" s="21" customFormat="1" x14ac:dyDescent="0.25">
      <c r="A87" s="22">
        <v>3</v>
      </c>
      <c r="B87" s="40" t="s">
        <v>110</v>
      </c>
      <c r="C87" s="22" t="s">
        <v>107</v>
      </c>
      <c r="D87" s="22">
        <v>-33.5</v>
      </c>
      <c r="E87" s="22">
        <v>33.5</v>
      </c>
      <c r="F87" s="22" t="s">
        <v>78</v>
      </c>
      <c r="G87" s="167" t="s">
        <v>61</v>
      </c>
      <c r="H87" s="36">
        <v>4707</v>
      </c>
      <c r="I87" s="42">
        <v>4682</v>
      </c>
      <c r="J87" s="30">
        <f t="shared" si="13"/>
        <v>8.4514806480508557</v>
      </c>
      <c r="K87" s="36">
        <v>20</v>
      </c>
      <c r="L87" s="31">
        <v>20</v>
      </c>
      <c r="M87" s="411">
        <f t="shared" si="17"/>
        <v>2.9957322735539909</v>
      </c>
      <c r="N87" s="412">
        <f t="shared" si="14"/>
        <v>4.2716787697565147E-3</v>
      </c>
      <c r="O87" s="88">
        <v>24.8</v>
      </c>
      <c r="P87" s="56">
        <v>0.62</v>
      </c>
      <c r="Q87" s="55">
        <v>129.19999999999999</v>
      </c>
      <c r="R87" s="25">
        <v>6.9</v>
      </c>
      <c r="S87" s="25">
        <v>9</v>
      </c>
      <c r="T87" s="126">
        <f t="shared" si="16"/>
        <v>62.1</v>
      </c>
    </row>
    <row r="88" spans="1:20" s="21" customFormat="1" x14ac:dyDescent="0.35">
      <c r="A88" s="78">
        <v>5</v>
      </c>
      <c r="B88" s="430" t="s">
        <v>307</v>
      </c>
      <c r="C88" s="78" t="s">
        <v>24</v>
      </c>
      <c r="D88" s="40">
        <v>14</v>
      </c>
      <c r="E88" s="40">
        <v>14</v>
      </c>
      <c r="F88" s="103" t="s">
        <v>25</v>
      </c>
      <c r="G88" s="22" t="s">
        <v>294</v>
      </c>
      <c r="H88" s="77">
        <v>4607</v>
      </c>
      <c r="I88" s="77">
        <v>4050</v>
      </c>
      <c r="J88" s="30">
        <f t="shared" si="13"/>
        <v>8.3064721601005846</v>
      </c>
      <c r="K88" s="253">
        <v>90</v>
      </c>
      <c r="L88" s="253">
        <v>74</v>
      </c>
      <c r="M88" s="411">
        <f t="shared" si="17"/>
        <v>4.3040650932041702</v>
      </c>
      <c r="N88" s="412">
        <f t="shared" si="14"/>
        <v>1.8271604938271607E-2</v>
      </c>
      <c r="O88" s="142">
        <v>27.1</v>
      </c>
      <c r="P88" s="141">
        <v>0.77300000000000002</v>
      </c>
      <c r="Q88" s="142">
        <v>128.9</v>
      </c>
      <c r="R88" s="77">
        <v>5.9</v>
      </c>
      <c r="S88" s="21">
        <v>12</v>
      </c>
      <c r="T88" s="21">
        <f t="shared" si="16"/>
        <v>70.800000000000011</v>
      </c>
    </row>
    <row r="89" spans="1:20" s="21" customFormat="1" x14ac:dyDescent="0.25">
      <c r="A89" s="10">
        <v>4</v>
      </c>
      <c r="B89" s="19" t="s">
        <v>110</v>
      </c>
      <c r="C89" s="22" t="s">
        <v>107</v>
      </c>
      <c r="D89" s="10">
        <v>-33.5</v>
      </c>
      <c r="E89" s="10">
        <v>33.5</v>
      </c>
      <c r="F89" s="22" t="s">
        <v>78</v>
      </c>
      <c r="G89" s="167" t="s">
        <v>61</v>
      </c>
      <c r="H89" s="11">
        <v>6762</v>
      </c>
      <c r="I89" s="168">
        <v>2055</v>
      </c>
      <c r="J89" s="117">
        <f t="shared" si="13"/>
        <v>7.6280311269303347</v>
      </c>
      <c r="K89" s="11">
        <v>92</v>
      </c>
      <c r="L89" s="123">
        <v>72</v>
      </c>
      <c r="M89" s="411">
        <f t="shared" si="17"/>
        <v>4.2766661190160553</v>
      </c>
      <c r="N89" s="412">
        <f t="shared" si="14"/>
        <v>3.5036496350364967E-2</v>
      </c>
      <c r="O89" s="88">
        <v>22.4</v>
      </c>
      <c r="P89" s="92">
        <v>0.59</v>
      </c>
      <c r="Q89" s="91">
        <v>128.6</v>
      </c>
      <c r="R89" s="53">
        <v>6.9</v>
      </c>
      <c r="S89" s="53">
        <v>6</v>
      </c>
      <c r="T89" s="130">
        <f t="shared" si="16"/>
        <v>41.400000000000006</v>
      </c>
    </row>
    <row r="90" spans="1:20" s="21" customFormat="1" x14ac:dyDescent="0.25">
      <c r="A90" s="78">
        <v>5</v>
      </c>
      <c r="B90" s="2" t="s">
        <v>65</v>
      </c>
      <c r="C90" s="22" t="s">
        <v>24</v>
      </c>
      <c r="D90" s="2">
        <v>30.5</v>
      </c>
      <c r="E90" s="2">
        <v>30.5</v>
      </c>
      <c r="F90" s="22" t="s">
        <v>66</v>
      </c>
      <c r="G90" s="22" t="s">
        <v>61</v>
      </c>
      <c r="H90" s="36">
        <v>1268</v>
      </c>
      <c r="I90" s="42">
        <v>0</v>
      </c>
      <c r="J90" s="30"/>
      <c r="K90" s="74">
        <v>1</v>
      </c>
      <c r="L90" s="31">
        <v>0</v>
      </c>
      <c r="M90" s="411"/>
      <c r="N90" s="412"/>
      <c r="O90" s="32">
        <v>26.3</v>
      </c>
      <c r="P90" s="33">
        <v>0.74</v>
      </c>
      <c r="Q90" s="34">
        <v>128.6</v>
      </c>
      <c r="R90" s="35">
        <v>5.3</v>
      </c>
      <c r="S90" s="35">
        <v>10</v>
      </c>
      <c r="T90" s="36">
        <f t="shared" si="16"/>
        <v>53</v>
      </c>
    </row>
    <row r="91" spans="1:20" s="21" customFormat="1" x14ac:dyDescent="0.25">
      <c r="A91" s="85">
        <v>3</v>
      </c>
      <c r="B91" s="2" t="s">
        <v>67</v>
      </c>
      <c r="C91" s="22" t="s">
        <v>24</v>
      </c>
      <c r="D91" s="2">
        <v>28.5</v>
      </c>
      <c r="E91" s="2">
        <v>28.5</v>
      </c>
      <c r="F91" s="22" t="s">
        <v>66</v>
      </c>
      <c r="G91" s="22" t="s">
        <v>61</v>
      </c>
      <c r="H91" s="36">
        <v>1018</v>
      </c>
      <c r="I91" s="79">
        <v>0</v>
      </c>
      <c r="J91" s="30"/>
      <c r="K91" s="74">
        <v>4</v>
      </c>
      <c r="L91" s="31">
        <v>0</v>
      </c>
      <c r="M91" s="411"/>
      <c r="N91" s="412"/>
      <c r="O91" s="32">
        <v>14.7</v>
      </c>
      <c r="P91" s="33">
        <v>0.85</v>
      </c>
      <c r="Q91" s="34">
        <v>128.5</v>
      </c>
      <c r="R91" s="35">
        <v>2.2000000000000002</v>
      </c>
      <c r="S91" s="35">
        <v>9</v>
      </c>
      <c r="T91" s="36">
        <f t="shared" si="16"/>
        <v>19.8</v>
      </c>
    </row>
    <row r="92" spans="1:20" s="21" customFormat="1" x14ac:dyDescent="0.25">
      <c r="A92" s="236">
        <v>5</v>
      </c>
      <c r="B92" s="229" t="s">
        <v>150</v>
      </c>
      <c r="C92" s="22" t="s">
        <v>24</v>
      </c>
      <c r="D92" s="229">
        <v>39.4</v>
      </c>
      <c r="E92" s="229">
        <v>39.4</v>
      </c>
      <c r="F92" s="22" t="s">
        <v>48</v>
      </c>
      <c r="G92" s="203" t="s">
        <v>49</v>
      </c>
      <c r="H92" s="213">
        <v>35429</v>
      </c>
      <c r="I92" s="400">
        <v>17594</v>
      </c>
      <c r="J92" s="237">
        <f t="shared" ref="J92:J123" si="18">LN(I92)</f>
        <v>9.7753132138126198</v>
      </c>
      <c r="K92" s="213">
        <v>2134</v>
      </c>
      <c r="L92" s="238">
        <v>1064</v>
      </c>
      <c r="M92" s="411">
        <f t="shared" ref="M92:M102" si="19">LN(L92)</f>
        <v>6.9697906699015899</v>
      </c>
      <c r="N92" s="412">
        <f t="shared" ref="N92:N123" si="20">L92/I92</f>
        <v>6.0475161987041039E-2</v>
      </c>
      <c r="O92" s="238">
        <v>22.7</v>
      </c>
      <c r="P92" s="239">
        <v>0.67100000000000004</v>
      </c>
      <c r="Q92" s="238">
        <v>128.30000000000001</v>
      </c>
      <c r="R92" s="229">
        <v>8.5</v>
      </c>
      <c r="S92" s="229">
        <v>8</v>
      </c>
      <c r="T92" s="229">
        <f t="shared" si="16"/>
        <v>68</v>
      </c>
    </row>
    <row r="93" spans="1:20" s="21" customFormat="1" x14ac:dyDescent="0.25">
      <c r="A93" s="186">
        <v>3</v>
      </c>
      <c r="B93" s="209" t="s">
        <v>160</v>
      </c>
      <c r="C93" s="22" t="s">
        <v>24</v>
      </c>
      <c r="D93" s="190">
        <v>32.35</v>
      </c>
      <c r="E93" s="190">
        <v>32.35</v>
      </c>
      <c r="F93" s="22" t="s">
        <v>78</v>
      </c>
      <c r="G93" s="167" t="s">
        <v>61</v>
      </c>
      <c r="H93" s="240">
        <v>937</v>
      </c>
      <c r="I93" s="226">
        <v>937</v>
      </c>
      <c r="J93" s="30">
        <f t="shared" si="18"/>
        <v>6.842683282238422</v>
      </c>
      <c r="K93" s="240">
        <v>20</v>
      </c>
      <c r="L93" s="31">
        <v>20</v>
      </c>
      <c r="M93" s="411">
        <f t="shared" si="19"/>
        <v>2.9957322735539909</v>
      </c>
      <c r="N93" s="412">
        <f t="shared" si="20"/>
        <v>2.1344717182497332E-2</v>
      </c>
      <c r="O93" s="82">
        <v>20.3</v>
      </c>
      <c r="P93" s="211">
        <v>0.71099999999999997</v>
      </c>
      <c r="Q93" s="212">
        <v>128</v>
      </c>
      <c r="R93" s="190">
        <v>7.2</v>
      </c>
      <c r="S93" s="190">
        <v>7</v>
      </c>
      <c r="T93" s="126">
        <f t="shared" si="16"/>
        <v>50.4</v>
      </c>
    </row>
    <row r="94" spans="1:20" s="21" customFormat="1" x14ac:dyDescent="0.35">
      <c r="A94" s="58">
        <v>3</v>
      </c>
      <c r="B94" s="431" t="s">
        <v>297</v>
      </c>
      <c r="C94" s="58" t="s">
        <v>24</v>
      </c>
      <c r="D94" s="64">
        <v>8</v>
      </c>
      <c r="E94" s="64">
        <v>8</v>
      </c>
      <c r="F94" s="58" t="s">
        <v>58</v>
      </c>
      <c r="G94" s="58" t="s">
        <v>26</v>
      </c>
      <c r="H94" s="64">
        <v>120</v>
      </c>
      <c r="I94" s="64">
        <v>120</v>
      </c>
      <c r="J94" s="59">
        <f t="shared" si="18"/>
        <v>4.7874917427820458</v>
      </c>
      <c r="K94" s="60">
        <v>1</v>
      </c>
      <c r="L94" s="60">
        <v>1</v>
      </c>
      <c r="M94" s="414">
        <f t="shared" si="19"/>
        <v>0</v>
      </c>
      <c r="N94" s="415">
        <f t="shared" si="20"/>
        <v>8.3333333333333332E-3</v>
      </c>
      <c r="O94" s="198">
        <v>31.7</v>
      </c>
      <c r="P94" s="199">
        <v>0.71</v>
      </c>
      <c r="Q94" s="198">
        <v>128</v>
      </c>
      <c r="R94" s="64">
        <v>8.9</v>
      </c>
      <c r="S94" s="21">
        <v>12</v>
      </c>
      <c r="T94" s="21">
        <f t="shared" si="16"/>
        <v>106.80000000000001</v>
      </c>
    </row>
    <row r="95" spans="1:20" s="21" customFormat="1" x14ac:dyDescent="0.25">
      <c r="A95" s="231">
        <v>3</v>
      </c>
      <c r="B95" s="232" t="s">
        <v>180</v>
      </c>
      <c r="C95" s="22" t="s">
        <v>24</v>
      </c>
      <c r="D95" s="230">
        <v>41.82</v>
      </c>
      <c r="E95" s="230">
        <v>41.82</v>
      </c>
      <c r="F95" s="40" t="s">
        <v>48</v>
      </c>
      <c r="G95" s="419" t="s">
        <v>166</v>
      </c>
      <c r="H95" s="240">
        <v>488</v>
      </c>
      <c r="I95" s="38">
        <v>488</v>
      </c>
      <c r="J95" s="30">
        <f t="shared" si="18"/>
        <v>6.1903154058531475</v>
      </c>
      <c r="K95" s="240">
        <v>8</v>
      </c>
      <c r="L95" s="31">
        <v>8</v>
      </c>
      <c r="M95" s="411">
        <f t="shared" si="19"/>
        <v>2.0794415416798357</v>
      </c>
      <c r="N95" s="412">
        <f t="shared" si="20"/>
        <v>1.6393442622950821E-2</v>
      </c>
      <c r="O95" s="82">
        <v>8.8000000000000007</v>
      </c>
      <c r="P95" s="233">
        <v>0.629</v>
      </c>
      <c r="Q95" s="234">
        <v>127.3</v>
      </c>
      <c r="R95" s="230">
        <v>7</v>
      </c>
      <c r="S95" s="230">
        <v>4</v>
      </c>
      <c r="T95" s="126">
        <f t="shared" si="16"/>
        <v>28</v>
      </c>
    </row>
    <row r="96" spans="1:20" s="21" customFormat="1" ht="20.399999999999999" x14ac:dyDescent="0.35">
      <c r="A96" s="10">
        <v>4</v>
      </c>
      <c r="B96" s="433" t="s">
        <v>331</v>
      </c>
      <c r="C96" s="40" t="s">
        <v>107</v>
      </c>
      <c r="D96" s="40">
        <v>-12.8</v>
      </c>
      <c r="E96" s="40">
        <v>12.8</v>
      </c>
      <c r="F96" s="103" t="s">
        <v>265</v>
      </c>
      <c r="G96" s="380" t="s">
        <v>26</v>
      </c>
      <c r="H96" s="40">
        <v>460</v>
      </c>
      <c r="I96" s="38">
        <v>378</v>
      </c>
      <c r="J96" s="117">
        <f t="shared" si="18"/>
        <v>5.934894195619588</v>
      </c>
      <c r="K96" s="193">
        <v>4</v>
      </c>
      <c r="L96" s="193">
        <v>4</v>
      </c>
      <c r="M96" s="411">
        <f t="shared" si="19"/>
        <v>1.3862943611198906</v>
      </c>
      <c r="N96" s="412">
        <f t="shared" si="20"/>
        <v>1.0582010582010581E-2</v>
      </c>
      <c r="O96" s="193">
        <v>28</v>
      </c>
      <c r="P96" s="192">
        <v>0.79500000000000004</v>
      </c>
      <c r="Q96" s="193">
        <v>127</v>
      </c>
      <c r="R96" s="40">
        <v>9</v>
      </c>
      <c r="S96" s="40">
        <v>11</v>
      </c>
      <c r="T96" s="38">
        <f t="shared" si="16"/>
        <v>99</v>
      </c>
    </row>
    <row r="97" spans="1:20" s="21" customFormat="1" x14ac:dyDescent="0.25">
      <c r="A97" s="97">
        <v>5</v>
      </c>
      <c r="B97" s="206" t="s">
        <v>130</v>
      </c>
      <c r="C97" s="22" t="s">
        <v>24</v>
      </c>
      <c r="D97" s="103">
        <v>33.58</v>
      </c>
      <c r="E97" s="103">
        <v>33.58</v>
      </c>
      <c r="F97" s="22" t="s">
        <v>78</v>
      </c>
      <c r="G97" s="167" t="s">
        <v>61</v>
      </c>
      <c r="H97" s="213">
        <v>17952</v>
      </c>
      <c r="I97" s="226">
        <v>10884</v>
      </c>
      <c r="J97" s="98">
        <f t="shared" si="18"/>
        <v>9.295049099903137</v>
      </c>
      <c r="K97" s="213">
        <v>630</v>
      </c>
      <c r="L97" s="99">
        <v>358</v>
      </c>
      <c r="M97" s="411">
        <f t="shared" si="19"/>
        <v>5.8805329864007003</v>
      </c>
      <c r="N97" s="412">
        <f t="shared" si="20"/>
        <v>3.2892319000367515E-2</v>
      </c>
      <c r="O97" s="107">
        <v>27.5</v>
      </c>
      <c r="P97" s="108">
        <v>0.70099999999999996</v>
      </c>
      <c r="Q97" s="107">
        <v>126.7</v>
      </c>
      <c r="R97" s="103">
        <v>9.1</v>
      </c>
      <c r="S97" s="103">
        <v>9</v>
      </c>
      <c r="T97" s="103">
        <f t="shared" si="16"/>
        <v>81.899999999999991</v>
      </c>
    </row>
    <row r="98" spans="1:20" s="21" customFormat="1" x14ac:dyDescent="0.25">
      <c r="A98" s="42">
        <v>5</v>
      </c>
      <c r="B98" s="226" t="s">
        <v>161</v>
      </c>
      <c r="C98" s="22" t="s">
        <v>24</v>
      </c>
      <c r="D98" s="38">
        <v>39</v>
      </c>
      <c r="E98" s="38">
        <v>39</v>
      </c>
      <c r="F98" s="22" t="s">
        <v>78</v>
      </c>
      <c r="G98" s="167" t="s">
        <v>61</v>
      </c>
      <c r="H98" s="210">
        <v>13297</v>
      </c>
      <c r="I98" s="226">
        <v>5584</v>
      </c>
      <c r="J98" s="43">
        <f t="shared" si="18"/>
        <v>8.6276606444422086</v>
      </c>
      <c r="K98" s="210">
        <v>784</v>
      </c>
      <c r="L98" s="44">
        <v>443</v>
      </c>
      <c r="M98" s="411">
        <f t="shared" si="19"/>
        <v>6.0935697700451357</v>
      </c>
      <c r="N98" s="412">
        <f t="shared" si="20"/>
        <v>7.9333810888252143E-2</v>
      </c>
      <c r="O98" s="109">
        <v>23.6</v>
      </c>
      <c r="P98" s="110">
        <v>0.70899999999999996</v>
      </c>
      <c r="Q98" s="109">
        <v>126.5</v>
      </c>
      <c r="R98" s="38">
        <v>8.5</v>
      </c>
      <c r="S98" s="38">
        <v>8</v>
      </c>
      <c r="T98" s="38">
        <f t="shared" si="16"/>
        <v>68</v>
      </c>
    </row>
    <row r="99" spans="1:20" s="77" customFormat="1" x14ac:dyDescent="0.25">
      <c r="A99" s="66">
        <v>4</v>
      </c>
      <c r="B99" s="209" t="s">
        <v>160</v>
      </c>
      <c r="C99" s="22" t="s">
        <v>24</v>
      </c>
      <c r="D99" s="190">
        <v>32.35</v>
      </c>
      <c r="E99" s="190">
        <v>32.35</v>
      </c>
      <c r="F99" s="22" t="s">
        <v>78</v>
      </c>
      <c r="G99" s="167" t="s">
        <v>61</v>
      </c>
      <c r="H99" s="240">
        <v>6815</v>
      </c>
      <c r="I99" s="226">
        <v>5878</v>
      </c>
      <c r="J99" s="30">
        <f t="shared" si="18"/>
        <v>8.6789718469788628</v>
      </c>
      <c r="K99" s="240">
        <v>261</v>
      </c>
      <c r="L99" s="16">
        <v>241</v>
      </c>
      <c r="M99" s="411">
        <f t="shared" si="19"/>
        <v>5.4847969334906548</v>
      </c>
      <c r="N99" s="412">
        <f t="shared" si="20"/>
        <v>4.1000340251786324E-2</v>
      </c>
      <c r="O99" s="82">
        <v>24.4</v>
      </c>
      <c r="P99" s="211">
        <v>0.71499999999999997</v>
      </c>
      <c r="Q99" s="212">
        <v>126</v>
      </c>
      <c r="R99" s="190">
        <v>8.4</v>
      </c>
      <c r="S99" s="190">
        <v>9</v>
      </c>
      <c r="T99" s="126">
        <f t="shared" si="16"/>
        <v>75.600000000000009</v>
      </c>
    </row>
    <row r="100" spans="1:20" s="77" customFormat="1" x14ac:dyDescent="0.25">
      <c r="A100" s="153">
        <v>4</v>
      </c>
      <c r="B100" s="96" t="s">
        <v>196</v>
      </c>
      <c r="C100" s="22" t="s">
        <v>107</v>
      </c>
      <c r="D100" s="96">
        <v>-15.5</v>
      </c>
      <c r="E100" s="96">
        <v>15.5</v>
      </c>
      <c r="F100" s="103" t="s">
        <v>25</v>
      </c>
      <c r="G100" s="22" t="s">
        <v>293</v>
      </c>
      <c r="H100" s="11">
        <v>78162</v>
      </c>
      <c r="I100" s="41">
        <v>73583</v>
      </c>
      <c r="J100" s="117">
        <f t="shared" si="18"/>
        <v>11.20616929977651</v>
      </c>
      <c r="K100" s="334">
        <v>5466</v>
      </c>
      <c r="L100" s="123">
        <v>5307</v>
      </c>
      <c r="M100" s="411">
        <f t="shared" si="19"/>
        <v>8.5767819828278942</v>
      </c>
      <c r="N100" s="412">
        <f t="shared" si="20"/>
        <v>7.2122637022138267E-2</v>
      </c>
      <c r="O100" s="157">
        <v>26.6</v>
      </c>
      <c r="P100" s="158">
        <v>0.75</v>
      </c>
      <c r="Q100" s="157">
        <v>123.8</v>
      </c>
      <c r="R100" s="96">
        <v>6.7</v>
      </c>
      <c r="S100" s="96">
        <v>11</v>
      </c>
      <c r="T100" s="96">
        <f t="shared" si="16"/>
        <v>73.7</v>
      </c>
    </row>
    <row r="101" spans="1:20" s="77" customFormat="1" x14ac:dyDescent="0.25">
      <c r="A101" s="66">
        <v>5</v>
      </c>
      <c r="B101" s="209" t="s">
        <v>137</v>
      </c>
      <c r="C101" s="22" t="s">
        <v>24</v>
      </c>
      <c r="D101" s="190">
        <v>34.799999999999997</v>
      </c>
      <c r="E101" s="190">
        <v>34.799999999999997</v>
      </c>
      <c r="F101" s="22" t="s">
        <v>78</v>
      </c>
      <c r="G101" s="167" t="s">
        <v>61</v>
      </c>
      <c r="H101" s="213">
        <v>7253</v>
      </c>
      <c r="I101" s="226">
        <v>3972</v>
      </c>
      <c r="J101" s="30">
        <f t="shared" si="18"/>
        <v>8.2870250251650628</v>
      </c>
      <c r="K101" s="213">
        <v>133</v>
      </c>
      <c r="L101" s="31">
        <v>72</v>
      </c>
      <c r="M101" s="411">
        <f t="shared" si="19"/>
        <v>4.2766661190160553</v>
      </c>
      <c r="N101" s="412">
        <f t="shared" si="20"/>
        <v>1.812688821752266E-2</v>
      </c>
      <c r="O101" s="82">
        <v>27.3</v>
      </c>
      <c r="P101" s="211">
        <v>0.66</v>
      </c>
      <c r="Q101" s="212">
        <v>123.7</v>
      </c>
      <c r="R101" s="190">
        <v>10.5</v>
      </c>
      <c r="S101" s="190">
        <v>9</v>
      </c>
      <c r="T101" s="126">
        <f t="shared" si="16"/>
        <v>94.5</v>
      </c>
    </row>
    <row r="102" spans="1:20" s="77" customFormat="1" x14ac:dyDescent="0.35">
      <c r="A102" s="48">
        <v>5</v>
      </c>
      <c r="B102" s="430" t="s">
        <v>299</v>
      </c>
      <c r="C102" s="22" t="s">
        <v>24</v>
      </c>
      <c r="D102" s="40">
        <v>27.8</v>
      </c>
      <c r="E102" s="40">
        <v>27.8</v>
      </c>
      <c r="F102" s="48" t="s">
        <v>302</v>
      </c>
      <c r="G102" s="48" t="s">
        <v>88</v>
      </c>
      <c r="H102" s="40">
        <v>1401</v>
      </c>
      <c r="I102" s="40">
        <v>1344</v>
      </c>
      <c r="J102" s="30">
        <f t="shared" si="18"/>
        <v>7.203405521083095</v>
      </c>
      <c r="K102" s="50">
        <v>6</v>
      </c>
      <c r="L102" s="50">
        <v>6</v>
      </c>
      <c r="M102" s="411">
        <f t="shared" si="19"/>
        <v>1.791759469228055</v>
      </c>
      <c r="N102" s="412">
        <f t="shared" si="20"/>
        <v>4.464285714285714E-3</v>
      </c>
      <c r="O102" s="193">
        <v>28.7</v>
      </c>
      <c r="P102" s="192">
        <v>0.56999999999999995</v>
      </c>
      <c r="Q102" s="193">
        <v>123.6</v>
      </c>
      <c r="R102" s="40">
        <v>7.4</v>
      </c>
      <c r="S102" s="40">
        <v>12</v>
      </c>
      <c r="T102" s="40">
        <f t="shared" si="16"/>
        <v>88.800000000000011</v>
      </c>
    </row>
    <row r="103" spans="1:20" s="77" customFormat="1" x14ac:dyDescent="0.25">
      <c r="A103" s="78">
        <v>4</v>
      </c>
      <c r="B103" s="2" t="s">
        <v>65</v>
      </c>
      <c r="C103" s="22" t="s">
        <v>24</v>
      </c>
      <c r="D103" s="2">
        <v>30.5</v>
      </c>
      <c r="E103" s="2">
        <v>30.5</v>
      </c>
      <c r="F103" s="22" t="s">
        <v>66</v>
      </c>
      <c r="G103" s="22" t="s">
        <v>61</v>
      </c>
      <c r="H103" s="36">
        <v>1268</v>
      </c>
      <c r="I103" s="42">
        <v>11</v>
      </c>
      <c r="J103" s="30">
        <f t="shared" si="18"/>
        <v>2.3978952727983707</v>
      </c>
      <c r="K103" s="74">
        <v>1</v>
      </c>
      <c r="L103" s="31">
        <v>0</v>
      </c>
      <c r="M103" s="411"/>
      <c r="N103" s="412">
        <f t="shared" si="20"/>
        <v>0</v>
      </c>
      <c r="O103" s="32">
        <v>21.1</v>
      </c>
      <c r="P103" s="33">
        <v>0.74</v>
      </c>
      <c r="Q103" s="34">
        <v>123.1</v>
      </c>
      <c r="R103" s="35">
        <v>4.7</v>
      </c>
      <c r="S103" s="35">
        <v>10</v>
      </c>
      <c r="T103" s="36">
        <f t="shared" si="16"/>
        <v>47</v>
      </c>
    </row>
    <row r="104" spans="1:20" s="77" customFormat="1" x14ac:dyDescent="0.25">
      <c r="A104" s="42">
        <v>3</v>
      </c>
      <c r="B104" s="226" t="s">
        <v>145</v>
      </c>
      <c r="C104" s="22" t="s">
        <v>24</v>
      </c>
      <c r="D104" s="38">
        <v>33.99</v>
      </c>
      <c r="E104" s="38">
        <v>33.99</v>
      </c>
      <c r="F104" s="22" t="s">
        <v>78</v>
      </c>
      <c r="G104" s="167" t="s">
        <v>61</v>
      </c>
      <c r="H104" s="240">
        <v>4116</v>
      </c>
      <c r="I104" s="226">
        <v>4117</v>
      </c>
      <c r="J104" s="30">
        <f t="shared" si="18"/>
        <v>8.3228800217699046</v>
      </c>
      <c r="K104" s="240">
        <v>125</v>
      </c>
      <c r="L104" s="31">
        <v>125</v>
      </c>
      <c r="M104" s="411">
        <f t="shared" ref="M104:M113" si="21">LN(L104)</f>
        <v>4.8283137373023015</v>
      </c>
      <c r="N104" s="412">
        <f t="shared" si="20"/>
        <v>3.0361914015059509E-2</v>
      </c>
      <c r="O104" s="82">
        <v>18.100000000000001</v>
      </c>
      <c r="P104" s="110">
        <v>0.624</v>
      </c>
      <c r="Q104" s="109">
        <v>122.2</v>
      </c>
      <c r="R104" s="38">
        <v>7.1</v>
      </c>
      <c r="S104" s="38">
        <v>6</v>
      </c>
      <c r="T104" s="126">
        <f t="shared" si="16"/>
        <v>42.599999999999994</v>
      </c>
    </row>
    <row r="105" spans="1:20" s="77" customFormat="1" x14ac:dyDescent="0.35">
      <c r="A105" s="22">
        <v>5</v>
      </c>
      <c r="B105" s="22" t="s">
        <v>222</v>
      </c>
      <c r="C105" s="22" t="s">
        <v>24</v>
      </c>
      <c r="D105" s="21">
        <v>47.4</v>
      </c>
      <c r="E105" s="21">
        <v>47.4</v>
      </c>
      <c r="F105" s="72" t="s">
        <v>220</v>
      </c>
      <c r="G105" s="58" t="s">
        <v>112</v>
      </c>
      <c r="H105" s="430">
        <v>30762</v>
      </c>
      <c r="I105" s="38">
        <v>1259</v>
      </c>
      <c r="J105" s="117">
        <f t="shared" si="18"/>
        <v>7.1380730340443472</v>
      </c>
      <c r="K105" s="74">
        <v>1656</v>
      </c>
      <c r="L105" s="16">
        <v>234</v>
      </c>
      <c r="M105" s="411">
        <f t="shared" si="21"/>
        <v>5.4553211153577017</v>
      </c>
      <c r="N105" s="412">
        <f t="shared" si="20"/>
        <v>0.18586179507545672</v>
      </c>
      <c r="O105" s="151">
        <v>18.5</v>
      </c>
      <c r="P105" s="152">
        <v>0.71</v>
      </c>
      <c r="Q105" s="151">
        <v>122</v>
      </c>
      <c r="R105" s="21">
        <v>5.6</v>
      </c>
      <c r="S105" s="21">
        <v>7</v>
      </c>
      <c r="T105" s="21">
        <f t="shared" si="16"/>
        <v>39.199999999999996</v>
      </c>
    </row>
    <row r="106" spans="1:20" s="77" customFormat="1" x14ac:dyDescent="0.25">
      <c r="A106" s="66">
        <v>5</v>
      </c>
      <c r="B106" s="226" t="s">
        <v>191</v>
      </c>
      <c r="C106" s="22" t="s">
        <v>24</v>
      </c>
      <c r="D106" s="109">
        <v>38.35</v>
      </c>
      <c r="E106" s="109">
        <v>38.35</v>
      </c>
      <c r="F106" s="22" t="s">
        <v>78</v>
      </c>
      <c r="G106" s="167" t="s">
        <v>61</v>
      </c>
      <c r="H106" s="210">
        <v>2010</v>
      </c>
      <c r="I106" s="226">
        <v>885</v>
      </c>
      <c r="J106" s="30">
        <f t="shared" si="18"/>
        <v>6.7855876450079293</v>
      </c>
      <c r="K106" s="210">
        <v>75</v>
      </c>
      <c r="L106" s="31">
        <v>31</v>
      </c>
      <c r="M106" s="411">
        <f t="shared" si="21"/>
        <v>3.4339872044851463</v>
      </c>
      <c r="N106" s="412">
        <f t="shared" si="20"/>
        <v>3.5028248587570622E-2</v>
      </c>
      <c r="O106" s="38">
        <v>23.8</v>
      </c>
      <c r="P106" s="174">
        <v>0.63400000000000001</v>
      </c>
      <c r="Q106" s="82">
        <v>121.9</v>
      </c>
      <c r="R106" s="38">
        <v>7</v>
      </c>
      <c r="S106" s="38">
        <v>8</v>
      </c>
      <c r="T106" s="38">
        <f t="shared" si="16"/>
        <v>56</v>
      </c>
    </row>
    <row r="107" spans="1:20" s="77" customFormat="1" x14ac:dyDescent="0.25">
      <c r="A107" s="259">
        <v>4</v>
      </c>
      <c r="B107" s="260" t="s">
        <v>179</v>
      </c>
      <c r="C107" s="22" t="s">
        <v>24</v>
      </c>
      <c r="D107" s="261">
        <v>18.5</v>
      </c>
      <c r="E107" s="261">
        <v>18.5</v>
      </c>
      <c r="F107" s="256" t="s">
        <v>58</v>
      </c>
      <c r="G107" s="125" t="s">
        <v>90</v>
      </c>
      <c r="H107" s="389">
        <v>1537</v>
      </c>
      <c r="I107" s="401">
        <v>1298</v>
      </c>
      <c r="J107" s="117">
        <f t="shared" si="18"/>
        <v>7.1685798972640349</v>
      </c>
      <c r="K107" s="240">
        <v>92</v>
      </c>
      <c r="L107" s="123">
        <v>84</v>
      </c>
      <c r="M107" s="411">
        <f t="shared" si="21"/>
        <v>4.4308167988433134</v>
      </c>
      <c r="N107" s="412">
        <f t="shared" si="20"/>
        <v>6.4714946070878271E-2</v>
      </c>
      <c r="O107" s="262">
        <v>30.1</v>
      </c>
      <c r="P107" s="263">
        <v>0.71299999999999997</v>
      </c>
      <c r="Q107" s="262">
        <v>121</v>
      </c>
      <c r="R107" s="261">
        <v>8.9</v>
      </c>
      <c r="S107" s="261">
        <v>12</v>
      </c>
      <c r="T107" s="261">
        <f t="shared" si="16"/>
        <v>106.80000000000001</v>
      </c>
    </row>
    <row r="108" spans="1:20" s="77" customFormat="1" x14ac:dyDescent="0.25">
      <c r="A108" s="66">
        <v>5</v>
      </c>
      <c r="B108" s="213" t="s">
        <v>151</v>
      </c>
      <c r="C108" s="22" t="s">
        <v>24</v>
      </c>
      <c r="D108" s="13">
        <v>41.7</v>
      </c>
      <c r="E108" s="13">
        <v>41.7</v>
      </c>
      <c r="F108" s="22" t="s">
        <v>48</v>
      </c>
      <c r="G108" s="203" t="s">
        <v>49</v>
      </c>
      <c r="H108" s="210">
        <v>19621</v>
      </c>
      <c r="I108" s="226">
        <v>12476</v>
      </c>
      <c r="J108" s="30">
        <f t="shared" si="18"/>
        <v>9.4315620777276941</v>
      </c>
      <c r="K108" s="210">
        <v>537</v>
      </c>
      <c r="L108" s="31">
        <v>375</v>
      </c>
      <c r="M108" s="411">
        <f t="shared" si="21"/>
        <v>5.9269260259704106</v>
      </c>
      <c r="N108" s="412">
        <f t="shared" si="20"/>
        <v>3.0057710804745112E-2</v>
      </c>
      <c r="O108" s="82">
        <v>22.4</v>
      </c>
      <c r="P108" s="83">
        <v>0.63</v>
      </c>
      <c r="Q108" s="84">
        <v>120.4</v>
      </c>
      <c r="R108" s="40">
        <v>8.9</v>
      </c>
      <c r="S108" s="40">
        <v>8</v>
      </c>
      <c r="T108" s="126">
        <f t="shared" si="16"/>
        <v>71.2</v>
      </c>
    </row>
    <row r="109" spans="1:20" s="38" customFormat="1" x14ac:dyDescent="0.35">
      <c r="A109" s="124">
        <v>5</v>
      </c>
      <c r="B109" s="126" t="s">
        <v>111</v>
      </c>
      <c r="C109" s="22" t="s">
        <v>107</v>
      </c>
      <c r="D109" s="126">
        <v>-41.2</v>
      </c>
      <c r="E109" s="126">
        <v>41.2</v>
      </c>
      <c r="F109" s="22" t="s">
        <v>48</v>
      </c>
      <c r="G109" s="58" t="s">
        <v>112</v>
      </c>
      <c r="H109" s="430">
        <v>1154</v>
      </c>
      <c r="I109" s="38">
        <v>22</v>
      </c>
      <c r="J109" s="117">
        <f t="shared" si="18"/>
        <v>3.0910424533583161</v>
      </c>
      <c r="K109" s="74">
        <v>22</v>
      </c>
      <c r="L109" s="31">
        <v>3</v>
      </c>
      <c r="M109" s="411">
        <f t="shared" si="21"/>
        <v>1.0986122886681098</v>
      </c>
      <c r="N109" s="412">
        <f t="shared" si="20"/>
        <v>0.13636363636363635</v>
      </c>
      <c r="O109" s="82">
        <v>14</v>
      </c>
      <c r="P109" s="169">
        <v>0.84599999999999997</v>
      </c>
      <c r="Q109" s="170">
        <v>120.3</v>
      </c>
      <c r="R109" s="126">
        <v>4.0999999999999996</v>
      </c>
      <c r="S109" s="126">
        <v>2</v>
      </c>
      <c r="T109" s="126">
        <f t="shared" si="16"/>
        <v>8.1999999999999993</v>
      </c>
    </row>
    <row r="110" spans="1:20" s="77" customFormat="1" x14ac:dyDescent="0.25">
      <c r="A110" s="22">
        <v>5</v>
      </c>
      <c r="B110" s="38" t="s">
        <v>208</v>
      </c>
      <c r="C110" s="22" t="s">
        <v>24</v>
      </c>
      <c r="D110" s="38">
        <v>4.7</v>
      </c>
      <c r="E110" s="38">
        <v>4.7</v>
      </c>
      <c r="F110" s="184" t="s">
        <v>200</v>
      </c>
      <c r="G110" s="180" t="s">
        <v>88</v>
      </c>
      <c r="H110" s="36">
        <v>26688</v>
      </c>
      <c r="I110" s="38">
        <v>20477</v>
      </c>
      <c r="J110" s="117">
        <f t="shared" si="18"/>
        <v>9.9270575840485602</v>
      </c>
      <c r="K110" s="74">
        <v>853</v>
      </c>
      <c r="L110" s="31">
        <v>575</v>
      </c>
      <c r="M110" s="411">
        <f t="shared" si="21"/>
        <v>6.3543700407973507</v>
      </c>
      <c r="N110" s="412">
        <f t="shared" si="20"/>
        <v>2.8080285198027053E-2</v>
      </c>
      <c r="O110" s="82">
        <v>19</v>
      </c>
      <c r="P110" s="110">
        <v>0.77</v>
      </c>
      <c r="Q110" s="109">
        <v>120</v>
      </c>
      <c r="R110" s="38">
        <v>2.7</v>
      </c>
      <c r="S110" s="38">
        <v>12</v>
      </c>
      <c r="T110" s="126">
        <f t="shared" si="16"/>
        <v>32.400000000000006</v>
      </c>
    </row>
    <row r="111" spans="1:20" x14ac:dyDescent="0.35">
      <c r="A111" s="48">
        <v>5</v>
      </c>
      <c r="B111" s="40" t="s">
        <v>110</v>
      </c>
      <c r="C111" s="22" t="s">
        <v>107</v>
      </c>
      <c r="D111" s="48">
        <v>-33.5</v>
      </c>
      <c r="E111" s="48">
        <v>33.5</v>
      </c>
      <c r="F111" s="22" t="s">
        <v>78</v>
      </c>
      <c r="G111" s="167" t="s">
        <v>61</v>
      </c>
      <c r="H111" s="430">
        <v>7185</v>
      </c>
      <c r="I111" s="42">
        <v>423</v>
      </c>
      <c r="J111" s="30">
        <f t="shared" si="18"/>
        <v>6.0473721790462776</v>
      </c>
      <c r="K111" s="74">
        <v>103</v>
      </c>
      <c r="L111" s="31">
        <v>11</v>
      </c>
      <c r="M111" s="411">
        <f t="shared" si="21"/>
        <v>2.3978952727983707</v>
      </c>
      <c r="N111" s="412">
        <f t="shared" si="20"/>
        <v>2.6004728132387706E-2</v>
      </c>
      <c r="O111" s="88">
        <v>19.5</v>
      </c>
      <c r="P111" s="92">
        <v>0.56999999999999995</v>
      </c>
      <c r="Q111" s="91">
        <v>119.9</v>
      </c>
      <c r="R111" s="53">
        <v>6.3</v>
      </c>
      <c r="S111" s="53">
        <v>3</v>
      </c>
      <c r="T111" s="126">
        <f t="shared" si="16"/>
        <v>18.899999999999999</v>
      </c>
    </row>
    <row r="112" spans="1:20" s="36" customFormat="1" x14ac:dyDescent="0.25">
      <c r="A112" s="186">
        <v>3</v>
      </c>
      <c r="B112" s="209" t="s">
        <v>137</v>
      </c>
      <c r="C112" s="22" t="s">
        <v>24</v>
      </c>
      <c r="D112" s="190">
        <v>34.799999999999997</v>
      </c>
      <c r="E112" s="190">
        <v>34.799999999999997</v>
      </c>
      <c r="F112" s="22" t="s">
        <v>78</v>
      </c>
      <c r="G112" s="167" t="s">
        <v>61</v>
      </c>
      <c r="H112" s="240">
        <v>564</v>
      </c>
      <c r="I112" s="226">
        <v>564</v>
      </c>
      <c r="J112" s="30">
        <f t="shared" si="18"/>
        <v>6.3350542514980592</v>
      </c>
      <c r="K112" s="240">
        <v>8</v>
      </c>
      <c r="L112" s="31">
        <v>8</v>
      </c>
      <c r="M112" s="411">
        <f t="shared" si="21"/>
        <v>2.0794415416798357</v>
      </c>
      <c r="N112" s="412">
        <f t="shared" si="20"/>
        <v>1.4184397163120567E-2</v>
      </c>
      <c r="O112" s="82">
        <v>17.8</v>
      </c>
      <c r="P112" s="211">
        <v>0.63</v>
      </c>
      <c r="Q112" s="212">
        <v>118.9</v>
      </c>
      <c r="R112" s="190">
        <v>7.9</v>
      </c>
      <c r="S112" s="190">
        <v>6</v>
      </c>
      <c r="T112" s="126">
        <f t="shared" si="16"/>
        <v>47.400000000000006</v>
      </c>
    </row>
    <row r="113" spans="1:20" s="36" customFormat="1" x14ac:dyDescent="0.25">
      <c r="A113" s="122">
        <v>4</v>
      </c>
      <c r="B113" s="10" t="s">
        <v>96</v>
      </c>
      <c r="C113" s="22" t="s">
        <v>24</v>
      </c>
      <c r="D113" s="10">
        <v>35.700000000000003</v>
      </c>
      <c r="E113" s="10">
        <v>35.700000000000003</v>
      </c>
      <c r="F113" s="22" t="s">
        <v>78</v>
      </c>
      <c r="G113" s="22" t="s">
        <v>61</v>
      </c>
      <c r="H113" s="11">
        <v>14281</v>
      </c>
      <c r="I113" s="14">
        <v>12103</v>
      </c>
      <c r="J113" s="117">
        <f t="shared" si="18"/>
        <v>9.4012086347386035</v>
      </c>
      <c r="K113" s="11">
        <v>432</v>
      </c>
      <c r="L113" s="123">
        <v>375</v>
      </c>
      <c r="M113" s="411">
        <f t="shared" si="21"/>
        <v>5.9269260259704106</v>
      </c>
      <c r="N113" s="412">
        <f t="shared" si="20"/>
        <v>3.0984053540444517E-2</v>
      </c>
      <c r="O113" s="88">
        <v>19</v>
      </c>
      <c r="P113" s="89">
        <v>0.62</v>
      </c>
      <c r="Q113" s="90">
        <v>118.4</v>
      </c>
      <c r="R113" s="35">
        <v>5.9</v>
      </c>
      <c r="S113" s="35">
        <v>7</v>
      </c>
      <c r="T113" s="11">
        <f t="shared" ref="T113:T144" si="22">R113*S113</f>
        <v>41.300000000000004</v>
      </c>
    </row>
    <row r="114" spans="1:20" s="36" customFormat="1" x14ac:dyDescent="0.25">
      <c r="A114" s="42">
        <v>2</v>
      </c>
      <c r="B114" s="38" t="s">
        <v>230</v>
      </c>
      <c r="C114" s="22" t="s">
        <v>24</v>
      </c>
      <c r="D114" s="38">
        <v>31.77</v>
      </c>
      <c r="E114" s="38">
        <v>31.77</v>
      </c>
      <c r="F114" s="184" t="s">
        <v>200</v>
      </c>
      <c r="G114" s="180" t="s">
        <v>120</v>
      </c>
      <c r="H114" s="36">
        <v>7</v>
      </c>
      <c r="I114" s="38">
        <v>7</v>
      </c>
      <c r="J114" s="30">
        <f t="shared" si="18"/>
        <v>1.9459101490553132</v>
      </c>
      <c r="K114" s="74">
        <v>0</v>
      </c>
      <c r="L114" s="44">
        <v>0</v>
      </c>
      <c r="M114" s="411"/>
      <c r="N114" s="412">
        <f t="shared" si="20"/>
        <v>0</v>
      </c>
      <c r="O114" s="109">
        <v>12.6</v>
      </c>
      <c r="P114" s="110">
        <v>0.59</v>
      </c>
      <c r="Q114" s="109">
        <v>118.3</v>
      </c>
      <c r="R114" s="38">
        <v>8.6999999999999993</v>
      </c>
      <c r="S114" s="38">
        <v>5</v>
      </c>
      <c r="T114" s="38">
        <f t="shared" si="22"/>
        <v>43.5</v>
      </c>
    </row>
    <row r="115" spans="1:20" s="36" customFormat="1" x14ac:dyDescent="0.25">
      <c r="A115" s="48">
        <v>5</v>
      </c>
      <c r="B115" s="208" t="s">
        <v>176</v>
      </c>
      <c r="C115" s="22" t="s">
        <v>24</v>
      </c>
      <c r="D115" s="40">
        <v>35.5</v>
      </c>
      <c r="E115" s="40">
        <v>35.5</v>
      </c>
      <c r="F115" s="22" t="s">
        <v>78</v>
      </c>
      <c r="G115" s="167" t="s">
        <v>61</v>
      </c>
      <c r="H115" s="210">
        <v>6506</v>
      </c>
      <c r="I115" s="226">
        <v>2888</v>
      </c>
      <c r="J115" s="49">
        <f t="shared" si="18"/>
        <v>7.9683195000127167</v>
      </c>
      <c r="K115" s="210">
        <v>334</v>
      </c>
      <c r="L115" s="50">
        <v>112</v>
      </c>
      <c r="M115" s="411">
        <f>LN(L115)</f>
        <v>4.7184988712950942</v>
      </c>
      <c r="N115" s="412">
        <f t="shared" si="20"/>
        <v>3.8781163434903045E-2</v>
      </c>
      <c r="O115" s="193">
        <v>26.8</v>
      </c>
      <c r="P115" s="192">
        <v>0.67500000000000004</v>
      </c>
      <c r="Q115" s="193">
        <v>118.1</v>
      </c>
      <c r="R115" s="40">
        <v>9.5</v>
      </c>
      <c r="S115" s="40">
        <v>9</v>
      </c>
      <c r="T115" s="40">
        <f t="shared" si="22"/>
        <v>85.5</v>
      </c>
    </row>
    <row r="116" spans="1:20" s="36" customFormat="1" x14ac:dyDescent="0.25">
      <c r="A116" s="153">
        <v>4</v>
      </c>
      <c r="B116" s="12" t="s">
        <v>210</v>
      </c>
      <c r="C116" s="22" t="s">
        <v>107</v>
      </c>
      <c r="D116" s="41">
        <v>-17.8</v>
      </c>
      <c r="E116" s="41">
        <v>17.8</v>
      </c>
      <c r="F116" s="103" t="s">
        <v>25</v>
      </c>
      <c r="G116" s="22" t="s">
        <v>293</v>
      </c>
      <c r="H116" s="11">
        <v>1110</v>
      </c>
      <c r="I116" s="41">
        <v>1003</v>
      </c>
      <c r="J116" s="117">
        <f t="shared" si="18"/>
        <v>6.9107507879619359</v>
      </c>
      <c r="K116" s="334">
        <v>59</v>
      </c>
      <c r="L116" s="123">
        <v>53</v>
      </c>
      <c r="M116" s="411">
        <f>LN(L116)</f>
        <v>3.970291913552122</v>
      </c>
      <c r="N116" s="412">
        <f t="shared" si="20"/>
        <v>5.2841475573280158E-2</v>
      </c>
      <c r="O116" s="164">
        <v>27.7</v>
      </c>
      <c r="P116" s="275">
        <v>0.78</v>
      </c>
      <c r="Q116" s="276">
        <v>118</v>
      </c>
      <c r="R116" s="41">
        <v>8</v>
      </c>
      <c r="S116" s="41">
        <v>11</v>
      </c>
      <c r="T116" s="130">
        <f t="shared" si="22"/>
        <v>88</v>
      </c>
    </row>
    <row r="117" spans="1:20" s="36" customFormat="1" x14ac:dyDescent="0.25">
      <c r="A117" s="265">
        <v>3</v>
      </c>
      <c r="B117" s="13" t="s">
        <v>210</v>
      </c>
      <c r="C117" s="22" t="s">
        <v>107</v>
      </c>
      <c r="D117" s="38">
        <v>-17.8</v>
      </c>
      <c r="E117" s="38">
        <v>17.8</v>
      </c>
      <c r="F117" s="103" t="s">
        <v>25</v>
      </c>
      <c r="G117" s="22" t="s">
        <v>293</v>
      </c>
      <c r="H117" s="36">
        <v>107</v>
      </c>
      <c r="I117" s="38">
        <v>107</v>
      </c>
      <c r="J117" s="30">
        <f t="shared" si="18"/>
        <v>4.6728288344619058</v>
      </c>
      <c r="K117" s="74">
        <v>6</v>
      </c>
      <c r="L117" s="16">
        <v>6</v>
      </c>
      <c r="M117" s="411">
        <f>LN(L117)</f>
        <v>1.791759469228055</v>
      </c>
      <c r="N117" s="412">
        <f t="shared" si="20"/>
        <v>5.6074766355140186E-2</v>
      </c>
      <c r="O117" s="82">
        <v>29.5</v>
      </c>
      <c r="P117" s="110">
        <v>0.79</v>
      </c>
      <c r="Q117" s="109">
        <v>118</v>
      </c>
      <c r="R117" s="38">
        <v>7</v>
      </c>
      <c r="S117" s="38">
        <v>12</v>
      </c>
      <c r="T117" s="126">
        <f t="shared" si="22"/>
        <v>84</v>
      </c>
    </row>
    <row r="118" spans="1:20" s="36" customFormat="1" x14ac:dyDescent="0.25">
      <c r="A118" s="48">
        <v>2</v>
      </c>
      <c r="B118" s="40" t="s">
        <v>110</v>
      </c>
      <c r="C118" s="22" t="s">
        <v>107</v>
      </c>
      <c r="D118" s="48">
        <v>-33.5</v>
      </c>
      <c r="E118" s="48">
        <v>33.5</v>
      </c>
      <c r="F118" s="22" t="s">
        <v>78</v>
      </c>
      <c r="G118" s="167" t="s">
        <v>61</v>
      </c>
      <c r="H118" s="36">
        <v>25</v>
      </c>
      <c r="I118" s="42">
        <v>13</v>
      </c>
      <c r="J118" s="30">
        <f t="shared" si="18"/>
        <v>2.5649493574615367</v>
      </c>
      <c r="K118" s="74">
        <v>0</v>
      </c>
      <c r="L118" s="31">
        <v>0</v>
      </c>
      <c r="M118" s="411"/>
      <c r="N118" s="412">
        <f t="shared" si="20"/>
        <v>0</v>
      </c>
      <c r="O118" s="88">
        <v>25.8</v>
      </c>
      <c r="P118" s="92">
        <v>0.64</v>
      </c>
      <c r="Q118" s="91">
        <v>117.6</v>
      </c>
      <c r="R118" s="53">
        <v>7.2</v>
      </c>
      <c r="S118" s="53">
        <v>11</v>
      </c>
      <c r="T118" s="126">
        <f t="shared" si="22"/>
        <v>79.2</v>
      </c>
    </row>
    <row r="119" spans="1:20" s="36" customFormat="1" x14ac:dyDescent="0.25">
      <c r="A119" s="39">
        <v>4</v>
      </c>
      <c r="B119" s="240" t="s">
        <v>170</v>
      </c>
      <c r="C119" s="22" t="s">
        <v>24</v>
      </c>
      <c r="D119" s="39">
        <v>40.76</v>
      </c>
      <c r="E119" s="39">
        <v>40.76</v>
      </c>
      <c r="F119" s="22" t="s">
        <v>78</v>
      </c>
      <c r="G119" s="167" t="s">
        <v>61</v>
      </c>
      <c r="H119" s="240">
        <v>304401</v>
      </c>
      <c r="I119" s="226">
        <v>228190</v>
      </c>
      <c r="J119" s="73">
        <f t="shared" si="18"/>
        <v>12.33793389424047</v>
      </c>
      <c r="K119" s="240">
        <v>23616</v>
      </c>
      <c r="L119" s="74">
        <v>21687</v>
      </c>
      <c r="M119" s="411">
        <f t="shared" ref="M119:M133" si="23">LN(L119)</f>
        <v>9.9844682816684074</v>
      </c>
      <c r="N119" s="412">
        <f t="shared" si="20"/>
        <v>9.50392217012139E-2</v>
      </c>
      <c r="O119" s="82">
        <v>16.2</v>
      </c>
      <c r="P119" s="174">
        <v>0.55300000000000005</v>
      </c>
      <c r="Q119" s="82">
        <v>114.3</v>
      </c>
      <c r="R119" s="36">
        <v>7.5</v>
      </c>
      <c r="S119" s="36">
        <v>6</v>
      </c>
      <c r="T119" s="36">
        <f t="shared" si="22"/>
        <v>45</v>
      </c>
    </row>
    <row r="120" spans="1:20" s="36" customFormat="1" x14ac:dyDescent="0.25">
      <c r="A120" s="42">
        <v>4</v>
      </c>
      <c r="B120" s="226" t="s">
        <v>161</v>
      </c>
      <c r="C120" s="22" t="s">
        <v>24</v>
      </c>
      <c r="D120" s="38">
        <v>39</v>
      </c>
      <c r="E120" s="38">
        <v>39</v>
      </c>
      <c r="F120" s="22" t="s">
        <v>78</v>
      </c>
      <c r="G120" s="167" t="s">
        <v>61</v>
      </c>
      <c r="H120" s="240">
        <v>7713</v>
      </c>
      <c r="I120" s="226">
        <v>6362</v>
      </c>
      <c r="J120" s="43">
        <f t="shared" si="18"/>
        <v>8.7580980723090889</v>
      </c>
      <c r="K120" s="240">
        <v>341</v>
      </c>
      <c r="L120" s="44">
        <v>326</v>
      </c>
      <c r="M120" s="411">
        <f t="shared" si="23"/>
        <v>5.7868973813667077</v>
      </c>
      <c r="N120" s="412">
        <f t="shared" si="20"/>
        <v>5.1241747878025781E-2</v>
      </c>
      <c r="O120" s="109">
        <v>18.899999999999999</v>
      </c>
      <c r="P120" s="110">
        <v>0.63900000000000001</v>
      </c>
      <c r="Q120" s="109">
        <v>114</v>
      </c>
      <c r="R120" s="38">
        <v>7.6</v>
      </c>
      <c r="S120" s="38">
        <v>7</v>
      </c>
      <c r="T120" s="38">
        <f t="shared" si="22"/>
        <v>53.199999999999996</v>
      </c>
    </row>
    <row r="121" spans="1:20" s="36" customFormat="1" x14ac:dyDescent="0.35">
      <c r="A121" s="78">
        <v>5</v>
      </c>
      <c r="B121" s="103" t="s">
        <v>106</v>
      </c>
      <c r="C121" s="22" t="s">
        <v>107</v>
      </c>
      <c r="D121" s="103">
        <v>-6.2</v>
      </c>
      <c r="E121" s="103">
        <v>6.2</v>
      </c>
      <c r="F121" s="22" t="s">
        <v>58</v>
      </c>
      <c r="G121" s="125" t="s">
        <v>90</v>
      </c>
      <c r="H121" s="430">
        <v>25773</v>
      </c>
      <c r="I121" s="38">
        <v>15655</v>
      </c>
      <c r="J121" s="30">
        <f t="shared" si="18"/>
        <v>9.6585456337605056</v>
      </c>
      <c r="K121" s="74">
        <v>1573</v>
      </c>
      <c r="L121" s="99">
        <v>781</v>
      </c>
      <c r="M121" s="411">
        <f t="shared" si="23"/>
        <v>6.6605751498396861</v>
      </c>
      <c r="N121" s="412">
        <f t="shared" si="20"/>
        <v>4.9888214627914401E-2</v>
      </c>
      <c r="O121" s="107">
        <v>32.5</v>
      </c>
      <c r="P121" s="108">
        <v>0.82</v>
      </c>
      <c r="Q121" s="107">
        <v>113</v>
      </c>
      <c r="R121" s="103">
        <v>8.4</v>
      </c>
      <c r="S121" s="103">
        <v>11</v>
      </c>
      <c r="T121" s="103">
        <f t="shared" si="22"/>
        <v>92.4</v>
      </c>
    </row>
    <row r="122" spans="1:20" s="36" customFormat="1" x14ac:dyDescent="0.25">
      <c r="A122" s="66">
        <v>5</v>
      </c>
      <c r="B122" s="209" t="s">
        <v>160</v>
      </c>
      <c r="C122" s="22" t="s">
        <v>24</v>
      </c>
      <c r="D122" s="190">
        <v>32.35</v>
      </c>
      <c r="E122" s="190">
        <v>32.35</v>
      </c>
      <c r="F122" s="22" t="s">
        <v>78</v>
      </c>
      <c r="G122" s="167" t="s">
        <v>61</v>
      </c>
      <c r="H122" s="213">
        <v>15501</v>
      </c>
      <c r="I122" s="226">
        <v>8686</v>
      </c>
      <c r="J122" s="30">
        <f t="shared" si="18"/>
        <v>9.0694678130947679</v>
      </c>
      <c r="K122" s="213">
        <v>734</v>
      </c>
      <c r="L122" s="31">
        <v>473</v>
      </c>
      <c r="M122" s="411">
        <f t="shared" si="23"/>
        <v>6.1590953884919326</v>
      </c>
      <c r="N122" s="412">
        <f t="shared" si="20"/>
        <v>5.4455445544554455E-2</v>
      </c>
      <c r="O122" s="82">
        <v>28.4</v>
      </c>
      <c r="P122" s="211">
        <v>0.73799999999999999</v>
      </c>
      <c r="Q122" s="212">
        <v>111.3</v>
      </c>
      <c r="R122" s="190">
        <v>8.9</v>
      </c>
      <c r="S122" s="190">
        <v>10</v>
      </c>
      <c r="T122" s="126">
        <f t="shared" si="22"/>
        <v>89</v>
      </c>
    </row>
    <row r="123" spans="1:20" s="36" customFormat="1" x14ac:dyDescent="0.25">
      <c r="A123" s="97">
        <v>4</v>
      </c>
      <c r="B123" s="206" t="s">
        <v>130</v>
      </c>
      <c r="C123" s="22" t="s">
        <v>24</v>
      </c>
      <c r="D123" s="103">
        <v>33.58</v>
      </c>
      <c r="E123" s="103">
        <v>33.58</v>
      </c>
      <c r="F123" s="22" t="s">
        <v>78</v>
      </c>
      <c r="G123" s="167" t="s">
        <v>61</v>
      </c>
      <c r="H123" s="240">
        <v>7068</v>
      </c>
      <c r="I123" s="226">
        <v>6069</v>
      </c>
      <c r="J123" s="98">
        <f t="shared" si="18"/>
        <v>8.7109491258358549</v>
      </c>
      <c r="K123" s="240">
        <v>272</v>
      </c>
      <c r="L123" s="99">
        <v>259</v>
      </c>
      <c r="M123" s="411">
        <f t="shared" si="23"/>
        <v>5.5568280616995374</v>
      </c>
      <c r="N123" s="412">
        <f t="shared" si="20"/>
        <v>4.2675893886966548E-2</v>
      </c>
      <c r="O123" s="107">
        <v>23.6</v>
      </c>
      <c r="P123" s="108">
        <v>0.65</v>
      </c>
      <c r="Q123" s="107">
        <v>111.3</v>
      </c>
      <c r="R123" s="103">
        <v>8.3000000000000007</v>
      </c>
      <c r="S123" s="103">
        <v>8</v>
      </c>
      <c r="T123" s="103">
        <f t="shared" si="22"/>
        <v>66.400000000000006</v>
      </c>
    </row>
    <row r="124" spans="1:20" x14ac:dyDescent="0.25">
      <c r="A124" s="153">
        <v>4</v>
      </c>
      <c r="B124" s="12" t="s">
        <v>204</v>
      </c>
      <c r="C124" s="22" t="s">
        <v>107</v>
      </c>
      <c r="D124" s="12">
        <v>-34.6</v>
      </c>
      <c r="E124" s="12">
        <v>34.6</v>
      </c>
      <c r="F124" s="184" t="s">
        <v>200</v>
      </c>
      <c r="G124" s="167" t="s">
        <v>205</v>
      </c>
      <c r="H124" s="11">
        <v>4304</v>
      </c>
      <c r="I124" s="41">
        <v>3338</v>
      </c>
      <c r="J124" s="117">
        <f t="shared" ref="J124:J141" si="24">LN(I124)</f>
        <v>8.1131271042217801</v>
      </c>
      <c r="K124" s="334">
        <v>215</v>
      </c>
      <c r="L124" s="123">
        <v>191</v>
      </c>
      <c r="M124" s="411">
        <f t="shared" si="23"/>
        <v>5.2522734280466299</v>
      </c>
      <c r="N124" s="412">
        <f t="shared" ref="N124:N141" si="25">L124/I124</f>
        <v>5.7219892150988619E-2</v>
      </c>
      <c r="O124" s="164">
        <v>23.4</v>
      </c>
      <c r="P124" s="277">
        <v>0.77</v>
      </c>
      <c r="Q124" s="278">
        <v>110.8</v>
      </c>
      <c r="R124" s="19">
        <v>6.1</v>
      </c>
      <c r="S124" s="19">
        <v>6</v>
      </c>
      <c r="T124" s="130">
        <f t="shared" si="22"/>
        <v>36.599999999999994</v>
      </c>
    </row>
    <row r="125" spans="1:20" s="77" customFormat="1" ht="20.399999999999999" x14ac:dyDescent="0.35">
      <c r="A125" s="39">
        <v>3</v>
      </c>
      <c r="B125" s="441" t="s">
        <v>367</v>
      </c>
      <c r="C125" s="39" t="s">
        <v>24</v>
      </c>
      <c r="D125" s="36">
        <v>34.200000000000003</v>
      </c>
      <c r="E125" s="36">
        <v>34.200000000000003</v>
      </c>
      <c r="F125" s="42" t="s">
        <v>302</v>
      </c>
      <c r="G125" s="385" t="s">
        <v>343</v>
      </c>
      <c r="H125" s="36">
        <v>446</v>
      </c>
      <c r="I125" s="36">
        <v>446</v>
      </c>
      <c r="J125" s="117">
        <f t="shared" si="24"/>
        <v>6.1003189520200642</v>
      </c>
      <c r="K125" s="74">
        <v>11</v>
      </c>
      <c r="L125" s="74">
        <v>11</v>
      </c>
      <c r="M125" s="411">
        <f t="shared" si="23"/>
        <v>2.3978952727983707</v>
      </c>
      <c r="N125" s="412">
        <f t="shared" si="25"/>
        <v>2.4663677130044841E-2</v>
      </c>
      <c r="O125" s="82">
        <v>19.600000000000001</v>
      </c>
      <c r="P125" s="174">
        <v>0.67</v>
      </c>
      <c r="Q125" s="82">
        <v>110.8</v>
      </c>
      <c r="R125" s="36">
        <v>6.2</v>
      </c>
      <c r="S125" s="36">
        <v>6</v>
      </c>
      <c r="T125" s="38">
        <f t="shared" si="22"/>
        <v>37.200000000000003</v>
      </c>
    </row>
    <row r="126" spans="1:20" s="77" customFormat="1" x14ac:dyDescent="0.25">
      <c r="A126" s="39">
        <v>3</v>
      </c>
      <c r="B126" s="240" t="s">
        <v>170</v>
      </c>
      <c r="C126" s="22" t="s">
        <v>24</v>
      </c>
      <c r="D126" s="39">
        <v>40.76</v>
      </c>
      <c r="E126" s="39">
        <v>40.76</v>
      </c>
      <c r="F126" s="22" t="s">
        <v>78</v>
      </c>
      <c r="G126" s="167" t="s">
        <v>61</v>
      </c>
      <c r="H126" s="240">
        <v>76211</v>
      </c>
      <c r="I126" s="226">
        <v>76210</v>
      </c>
      <c r="J126" s="73">
        <f t="shared" si="24"/>
        <v>11.241247966660163</v>
      </c>
      <c r="K126" s="240">
        <v>1929</v>
      </c>
      <c r="L126" s="74">
        <v>1929</v>
      </c>
      <c r="M126" s="411">
        <f t="shared" si="23"/>
        <v>7.5647570129057291</v>
      </c>
      <c r="N126" s="412">
        <f t="shared" si="25"/>
        <v>2.5311638892533787E-2</v>
      </c>
      <c r="O126" s="82">
        <v>9.8000000000000007</v>
      </c>
      <c r="P126" s="174">
        <v>0.58499999999999996</v>
      </c>
      <c r="Q126" s="82">
        <v>110.7</v>
      </c>
      <c r="R126" s="36">
        <v>6.9</v>
      </c>
      <c r="S126" s="36">
        <v>4</v>
      </c>
      <c r="T126" s="36">
        <f t="shared" si="22"/>
        <v>27.6</v>
      </c>
    </row>
    <row r="127" spans="1:20" s="77" customFormat="1" x14ac:dyDescent="0.25">
      <c r="A127" s="66">
        <v>4</v>
      </c>
      <c r="B127" s="232" t="s">
        <v>180</v>
      </c>
      <c r="C127" s="22" t="s">
        <v>24</v>
      </c>
      <c r="D127" s="230">
        <v>41.82</v>
      </c>
      <c r="E127" s="230">
        <v>41.82</v>
      </c>
      <c r="F127" s="40" t="s">
        <v>48</v>
      </c>
      <c r="G127" s="419" t="s">
        <v>166</v>
      </c>
      <c r="H127" s="240">
        <v>8621</v>
      </c>
      <c r="I127" s="38">
        <v>8133</v>
      </c>
      <c r="J127" s="30">
        <f t="shared" si="24"/>
        <v>9.0036851381667748</v>
      </c>
      <c r="K127" s="240">
        <v>266</v>
      </c>
      <c r="L127" s="16">
        <v>258</v>
      </c>
      <c r="M127" s="411">
        <f t="shared" si="23"/>
        <v>5.5529595849216173</v>
      </c>
      <c r="N127" s="412">
        <f t="shared" si="25"/>
        <v>3.1722611582441905E-2</v>
      </c>
      <c r="O127" s="82">
        <v>14.8</v>
      </c>
      <c r="P127" s="233">
        <v>0.61399999999999999</v>
      </c>
      <c r="Q127" s="234">
        <v>110.7</v>
      </c>
      <c r="R127" s="230">
        <v>7.5</v>
      </c>
      <c r="S127" s="230">
        <v>6</v>
      </c>
      <c r="T127" s="126">
        <f t="shared" si="22"/>
        <v>45</v>
      </c>
    </row>
    <row r="128" spans="1:20" s="77" customFormat="1" x14ac:dyDescent="0.25">
      <c r="A128" s="66">
        <v>5</v>
      </c>
      <c r="B128" s="210" t="s">
        <v>140</v>
      </c>
      <c r="C128" s="22" t="s">
        <v>24</v>
      </c>
      <c r="D128" s="13">
        <v>41.87</v>
      </c>
      <c r="E128" s="13">
        <v>41.87</v>
      </c>
      <c r="F128" s="22" t="s">
        <v>48</v>
      </c>
      <c r="G128" s="413" t="s">
        <v>49</v>
      </c>
      <c r="H128" s="210">
        <v>42201</v>
      </c>
      <c r="I128" s="226">
        <v>14501</v>
      </c>
      <c r="J128" s="30">
        <f t="shared" si="24"/>
        <v>9.5819728915478954</v>
      </c>
      <c r="K128" s="210">
        <v>3944</v>
      </c>
      <c r="L128" s="31">
        <v>1687</v>
      </c>
      <c r="M128" s="411">
        <f t="shared" si="23"/>
        <v>7.4307070825459682</v>
      </c>
      <c r="N128" s="412">
        <f t="shared" si="25"/>
        <v>0.11633680435832011</v>
      </c>
      <c r="O128" s="82">
        <v>21.8</v>
      </c>
      <c r="P128" s="83">
        <v>0.63</v>
      </c>
      <c r="Q128" s="84">
        <v>110.5</v>
      </c>
      <c r="R128" s="40">
        <v>8.3000000000000007</v>
      </c>
      <c r="S128" s="40">
        <v>7</v>
      </c>
      <c r="T128" s="126">
        <f t="shared" si="22"/>
        <v>58.100000000000009</v>
      </c>
    </row>
    <row r="129" spans="1:20" s="77" customFormat="1" x14ac:dyDescent="0.25">
      <c r="A129" s="22">
        <v>4</v>
      </c>
      <c r="B129" s="250" t="s">
        <v>155</v>
      </c>
      <c r="C129" s="22" t="s">
        <v>24</v>
      </c>
      <c r="D129" s="21">
        <v>44.36</v>
      </c>
      <c r="E129" s="21">
        <v>44.36</v>
      </c>
      <c r="F129" s="22" t="s">
        <v>48</v>
      </c>
      <c r="G129" s="413" t="s">
        <v>49</v>
      </c>
      <c r="H129" s="240">
        <v>1095</v>
      </c>
      <c r="I129" s="226">
        <v>792</v>
      </c>
      <c r="J129" s="15">
        <f t="shared" si="24"/>
        <v>6.674561391814426</v>
      </c>
      <c r="K129" s="240">
        <v>53</v>
      </c>
      <c r="L129" s="16">
        <v>48</v>
      </c>
      <c r="M129" s="411">
        <f t="shared" si="23"/>
        <v>3.8712010109078911</v>
      </c>
      <c r="N129" s="412">
        <f t="shared" si="25"/>
        <v>6.0606060606060608E-2</v>
      </c>
      <c r="O129" s="151">
        <v>11.8</v>
      </c>
      <c r="P129" s="152">
        <v>0.66800000000000004</v>
      </c>
      <c r="Q129" s="151">
        <v>109.7</v>
      </c>
      <c r="R129" s="21">
        <v>7.1</v>
      </c>
      <c r="S129" s="21">
        <v>5</v>
      </c>
      <c r="T129" s="21">
        <f t="shared" si="22"/>
        <v>35.5</v>
      </c>
    </row>
    <row r="130" spans="1:20" s="77" customFormat="1" x14ac:dyDescent="0.25">
      <c r="A130" s="244">
        <v>5</v>
      </c>
      <c r="B130" s="243" t="s">
        <v>244</v>
      </c>
      <c r="C130" s="22" t="s">
        <v>24</v>
      </c>
      <c r="D130" s="243">
        <v>46.06</v>
      </c>
      <c r="E130" s="243">
        <v>46.06</v>
      </c>
      <c r="F130" s="72" t="s">
        <v>220</v>
      </c>
      <c r="G130" s="58" t="s">
        <v>112</v>
      </c>
      <c r="H130" s="36">
        <v>1473</v>
      </c>
      <c r="I130" s="38">
        <v>44</v>
      </c>
      <c r="J130" s="117">
        <f t="shared" si="24"/>
        <v>3.784189633918261</v>
      </c>
      <c r="K130" s="74">
        <v>108</v>
      </c>
      <c r="L130" s="247">
        <v>17</v>
      </c>
      <c r="M130" s="411">
        <f t="shared" si="23"/>
        <v>2.8332133440562162</v>
      </c>
      <c r="N130" s="412">
        <f t="shared" si="25"/>
        <v>0.38636363636363635</v>
      </c>
      <c r="O130" s="248">
        <v>21.4</v>
      </c>
      <c r="P130" s="249">
        <v>0.69</v>
      </c>
      <c r="Q130" s="248">
        <v>109</v>
      </c>
      <c r="R130" s="243">
        <v>7.6</v>
      </c>
      <c r="S130" s="243">
        <v>7</v>
      </c>
      <c r="T130" s="243">
        <f t="shared" si="22"/>
        <v>53.199999999999996</v>
      </c>
    </row>
    <row r="131" spans="1:20" s="77" customFormat="1" x14ac:dyDescent="0.25">
      <c r="A131" s="22">
        <v>3</v>
      </c>
      <c r="B131" s="250" t="s">
        <v>155</v>
      </c>
      <c r="C131" s="22" t="s">
        <v>24</v>
      </c>
      <c r="D131" s="21">
        <v>44.36</v>
      </c>
      <c r="E131" s="21">
        <v>44.36</v>
      </c>
      <c r="F131" s="22" t="s">
        <v>48</v>
      </c>
      <c r="G131" s="413" t="s">
        <v>49</v>
      </c>
      <c r="H131" s="240">
        <v>303</v>
      </c>
      <c r="I131" s="226">
        <v>303</v>
      </c>
      <c r="J131" s="15">
        <f t="shared" si="24"/>
        <v>5.7137328055093688</v>
      </c>
      <c r="K131" s="240">
        <v>5</v>
      </c>
      <c r="L131" s="16">
        <v>5</v>
      </c>
      <c r="M131" s="411">
        <f t="shared" si="23"/>
        <v>1.6094379124341003</v>
      </c>
      <c r="N131" s="412">
        <f t="shared" si="25"/>
        <v>1.65016501650165E-2</v>
      </c>
      <c r="O131" s="151">
        <v>5.6</v>
      </c>
      <c r="P131" s="152">
        <v>0.66300000000000003</v>
      </c>
      <c r="Q131" s="151">
        <v>107.7</v>
      </c>
      <c r="R131" s="21">
        <v>6.6</v>
      </c>
      <c r="S131" s="21">
        <v>3</v>
      </c>
      <c r="T131" s="21">
        <f t="shared" si="22"/>
        <v>19.799999999999997</v>
      </c>
    </row>
    <row r="132" spans="1:20" s="77" customFormat="1" x14ac:dyDescent="0.25">
      <c r="A132" s="153">
        <v>4</v>
      </c>
      <c r="B132" s="20" t="s">
        <v>254</v>
      </c>
      <c r="C132" s="22" t="s">
        <v>24</v>
      </c>
      <c r="D132" s="20">
        <v>43.4</v>
      </c>
      <c r="E132" s="20">
        <v>43.4</v>
      </c>
      <c r="F132" s="436" t="s">
        <v>76</v>
      </c>
      <c r="G132" s="419" t="s">
        <v>166</v>
      </c>
      <c r="H132" s="11">
        <v>3551</v>
      </c>
      <c r="I132" s="41">
        <v>3203</v>
      </c>
      <c r="J132" s="117">
        <f t="shared" si="24"/>
        <v>8.0718431496091583</v>
      </c>
      <c r="K132" s="11">
        <v>25</v>
      </c>
      <c r="L132" s="123">
        <v>23</v>
      </c>
      <c r="M132" s="411">
        <f t="shared" si="23"/>
        <v>3.1354942159291497</v>
      </c>
      <c r="N132" s="412">
        <f t="shared" si="25"/>
        <v>7.1807680299719014E-3</v>
      </c>
      <c r="O132" s="154">
        <v>17.3</v>
      </c>
      <c r="P132" s="155">
        <v>0.59</v>
      </c>
      <c r="Q132" s="154">
        <v>107</v>
      </c>
      <c r="R132" s="20">
        <v>6.5</v>
      </c>
      <c r="S132" s="20">
        <v>6</v>
      </c>
      <c r="T132" s="20">
        <f t="shared" si="22"/>
        <v>39</v>
      </c>
    </row>
    <row r="133" spans="1:20" s="77" customFormat="1" x14ac:dyDescent="0.25">
      <c r="A133" s="22">
        <v>4</v>
      </c>
      <c r="B133" s="250" t="s">
        <v>167</v>
      </c>
      <c r="C133" s="22" t="s">
        <v>24</v>
      </c>
      <c r="D133" s="21">
        <v>40.75</v>
      </c>
      <c r="E133" s="21">
        <v>40.75</v>
      </c>
      <c r="F133" s="22" t="s">
        <v>78</v>
      </c>
      <c r="G133" s="167" t="s">
        <v>61</v>
      </c>
      <c r="H133" s="240">
        <v>118652</v>
      </c>
      <c r="I133" s="226">
        <v>99956</v>
      </c>
      <c r="J133" s="15">
        <f t="shared" si="24"/>
        <v>11.512485368141824</v>
      </c>
      <c r="K133" s="240">
        <v>7228</v>
      </c>
      <c r="L133" s="16">
        <v>6961</v>
      </c>
      <c r="M133" s="411">
        <f t="shared" si="23"/>
        <v>8.8480784211686672</v>
      </c>
      <c r="N133" s="412">
        <f t="shared" si="25"/>
        <v>6.9640641882428272E-2</v>
      </c>
      <c r="O133" s="151">
        <v>16.7</v>
      </c>
      <c r="P133" s="152">
        <v>0.55300000000000005</v>
      </c>
      <c r="Q133" s="151">
        <v>106.7</v>
      </c>
      <c r="R133" s="21">
        <v>8</v>
      </c>
      <c r="S133" s="21">
        <v>6</v>
      </c>
      <c r="T133" s="21">
        <f t="shared" si="22"/>
        <v>48</v>
      </c>
    </row>
    <row r="134" spans="1:20" s="77" customFormat="1" x14ac:dyDescent="0.25">
      <c r="A134" s="327">
        <v>3</v>
      </c>
      <c r="B134" s="228" t="s">
        <v>269</v>
      </c>
      <c r="C134" s="22" t="s">
        <v>24</v>
      </c>
      <c r="D134" s="228">
        <v>5.4</v>
      </c>
      <c r="E134" s="228">
        <v>5.4</v>
      </c>
      <c r="F134" s="103" t="s">
        <v>265</v>
      </c>
      <c r="G134" s="125" t="s">
        <v>90</v>
      </c>
      <c r="H134" s="36">
        <v>169</v>
      </c>
      <c r="I134" s="38">
        <v>169</v>
      </c>
      <c r="J134" s="30">
        <f t="shared" si="24"/>
        <v>5.1298987149230735</v>
      </c>
      <c r="K134" s="74">
        <v>0</v>
      </c>
      <c r="L134" s="328">
        <v>0</v>
      </c>
      <c r="M134" s="411"/>
      <c r="N134" s="412">
        <f t="shared" si="25"/>
        <v>0</v>
      </c>
      <c r="O134" s="84">
        <v>31.1</v>
      </c>
      <c r="P134" s="83">
        <v>0.7</v>
      </c>
      <c r="Q134" s="84">
        <v>106.7</v>
      </c>
      <c r="R134" s="228">
        <v>7.1</v>
      </c>
      <c r="S134" s="228">
        <v>12</v>
      </c>
      <c r="T134" s="228">
        <f t="shared" si="22"/>
        <v>85.199999999999989</v>
      </c>
    </row>
    <row r="135" spans="1:20" s="38" customFormat="1" x14ac:dyDescent="0.25">
      <c r="A135" s="39">
        <v>5</v>
      </c>
      <c r="B135" s="240" t="s">
        <v>170</v>
      </c>
      <c r="C135" s="22" t="s">
        <v>24</v>
      </c>
      <c r="D135" s="39">
        <v>40.76</v>
      </c>
      <c r="E135" s="39">
        <v>40.76</v>
      </c>
      <c r="F135" s="22" t="s">
        <v>78</v>
      </c>
      <c r="G135" s="167" t="s">
        <v>61</v>
      </c>
      <c r="H135" s="213">
        <v>375575</v>
      </c>
      <c r="I135" s="226">
        <v>71174</v>
      </c>
      <c r="J135" s="73">
        <f t="shared" si="24"/>
        <v>11.172882862170475</v>
      </c>
      <c r="K135" s="213">
        <v>29699</v>
      </c>
      <c r="L135" s="74">
        <v>6083</v>
      </c>
      <c r="M135" s="411">
        <f t="shared" ref="M135:M141" si="26">LN(L135)</f>
        <v>8.7132532743207047</v>
      </c>
      <c r="N135" s="412">
        <f t="shared" si="25"/>
        <v>8.5466602972995756E-2</v>
      </c>
      <c r="O135" s="82">
        <v>21.6</v>
      </c>
      <c r="P135" s="174">
        <v>0.627</v>
      </c>
      <c r="Q135" s="82">
        <v>106.4</v>
      </c>
      <c r="R135" s="36">
        <v>8.3000000000000007</v>
      </c>
      <c r="S135" s="36">
        <v>7</v>
      </c>
      <c r="T135" s="36">
        <f t="shared" si="22"/>
        <v>58.100000000000009</v>
      </c>
    </row>
    <row r="136" spans="1:20" s="77" customFormat="1" x14ac:dyDescent="0.25">
      <c r="A136" s="22">
        <v>3</v>
      </c>
      <c r="B136" s="250" t="s">
        <v>167</v>
      </c>
      <c r="C136" s="22" t="s">
        <v>24</v>
      </c>
      <c r="D136" s="21">
        <v>40.75</v>
      </c>
      <c r="E136" s="21">
        <v>40.75</v>
      </c>
      <c r="F136" s="22" t="s">
        <v>78</v>
      </c>
      <c r="G136" s="167" t="s">
        <v>61</v>
      </c>
      <c r="H136" s="240">
        <v>18696</v>
      </c>
      <c r="I136" s="226">
        <v>18696</v>
      </c>
      <c r="J136" s="15">
        <f t="shared" si="24"/>
        <v>9.8360648762186944</v>
      </c>
      <c r="K136" s="240">
        <v>267</v>
      </c>
      <c r="L136" s="16">
        <v>267</v>
      </c>
      <c r="M136" s="411">
        <f t="shared" si="26"/>
        <v>5.5872486584002496</v>
      </c>
      <c r="N136" s="412">
        <f t="shared" si="25"/>
        <v>1.4281129653401798E-2</v>
      </c>
      <c r="O136" s="151">
        <v>10.4</v>
      </c>
      <c r="P136" s="152">
        <v>0.58499999999999996</v>
      </c>
      <c r="Q136" s="151">
        <v>106.2</v>
      </c>
      <c r="R136" s="21">
        <v>7</v>
      </c>
      <c r="S136" s="21">
        <v>4</v>
      </c>
      <c r="T136" s="21">
        <f t="shared" si="22"/>
        <v>28</v>
      </c>
    </row>
    <row r="137" spans="1:20" x14ac:dyDescent="0.25">
      <c r="A137" s="22">
        <v>5</v>
      </c>
      <c r="B137" s="21" t="s">
        <v>254</v>
      </c>
      <c r="C137" s="22" t="s">
        <v>24</v>
      </c>
      <c r="D137" s="21">
        <v>43.4</v>
      </c>
      <c r="E137" s="21">
        <v>43.4</v>
      </c>
      <c r="F137" s="436" t="s">
        <v>76</v>
      </c>
      <c r="G137" s="419" t="s">
        <v>166</v>
      </c>
      <c r="H137" s="36">
        <v>10858</v>
      </c>
      <c r="I137" s="38">
        <v>7307</v>
      </c>
      <c r="J137" s="117">
        <f t="shared" si="24"/>
        <v>8.8965880717912178</v>
      </c>
      <c r="K137" s="74">
        <v>38</v>
      </c>
      <c r="L137" s="16">
        <v>13</v>
      </c>
      <c r="M137" s="411">
        <f t="shared" si="26"/>
        <v>2.5649493574615367</v>
      </c>
      <c r="N137" s="412">
        <f t="shared" si="25"/>
        <v>1.7791159162446968E-3</v>
      </c>
      <c r="O137" s="151">
        <v>22.4</v>
      </c>
      <c r="P137" s="152">
        <v>0.56000000000000005</v>
      </c>
      <c r="Q137" s="151">
        <v>106</v>
      </c>
      <c r="R137" s="21">
        <v>7.8</v>
      </c>
      <c r="S137" s="21">
        <v>8</v>
      </c>
      <c r="T137" s="21">
        <f t="shared" si="22"/>
        <v>62.4</v>
      </c>
    </row>
    <row r="138" spans="1:20" x14ac:dyDescent="0.25">
      <c r="A138" s="66">
        <v>5</v>
      </c>
      <c r="B138" s="209" t="s">
        <v>175</v>
      </c>
      <c r="C138" s="22" t="s">
        <v>24</v>
      </c>
      <c r="D138" s="190">
        <v>40.049999999999997</v>
      </c>
      <c r="E138" s="190">
        <v>40.049999999999997</v>
      </c>
      <c r="F138" s="40" t="s">
        <v>48</v>
      </c>
      <c r="G138" s="419" t="s">
        <v>166</v>
      </c>
      <c r="H138" s="213">
        <v>35513</v>
      </c>
      <c r="I138" s="38">
        <v>17486</v>
      </c>
      <c r="J138" s="30">
        <f t="shared" si="24"/>
        <v>9.7691558397408365</v>
      </c>
      <c r="K138" s="213">
        <v>2155</v>
      </c>
      <c r="L138" s="31">
        <v>1180</v>
      </c>
      <c r="M138" s="411">
        <f t="shared" si="26"/>
        <v>7.0732697174597101</v>
      </c>
      <c r="N138" s="412">
        <f t="shared" si="25"/>
        <v>6.7482557474551064E-2</v>
      </c>
      <c r="O138" s="82">
        <v>22.7</v>
      </c>
      <c r="P138" s="211">
        <v>0.66500000000000004</v>
      </c>
      <c r="Q138" s="212">
        <v>105.9</v>
      </c>
      <c r="R138" s="190">
        <v>7.9</v>
      </c>
      <c r="S138" s="190">
        <v>8</v>
      </c>
      <c r="T138" s="126">
        <f t="shared" si="22"/>
        <v>63.2</v>
      </c>
    </row>
    <row r="139" spans="1:20" x14ac:dyDescent="0.25">
      <c r="A139" s="58">
        <v>3</v>
      </c>
      <c r="B139" s="241" t="s">
        <v>153</v>
      </c>
      <c r="C139" s="22" t="s">
        <v>24</v>
      </c>
      <c r="D139" s="64">
        <v>38.450000000000003</v>
      </c>
      <c r="E139" s="64">
        <v>38.450000000000003</v>
      </c>
      <c r="F139" s="22" t="s">
        <v>78</v>
      </c>
      <c r="G139" s="167" t="s">
        <v>61</v>
      </c>
      <c r="H139" s="240">
        <v>590</v>
      </c>
      <c r="I139" s="226">
        <v>590</v>
      </c>
      <c r="J139" s="59">
        <f t="shared" si="24"/>
        <v>6.3801225368997647</v>
      </c>
      <c r="K139" s="240">
        <v>18</v>
      </c>
      <c r="L139" s="60">
        <v>18</v>
      </c>
      <c r="M139" s="411">
        <f t="shared" si="26"/>
        <v>2.8903717578961645</v>
      </c>
      <c r="N139" s="412">
        <f t="shared" si="25"/>
        <v>3.0508474576271188E-2</v>
      </c>
      <c r="O139" s="198">
        <v>14.4</v>
      </c>
      <c r="P139" s="199">
        <v>0.64</v>
      </c>
      <c r="Q139" s="198">
        <v>105.9</v>
      </c>
      <c r="R139" s="64">
        <v>6.1</v>
      </c>
      <c r="S139" s="64">
        <v>5</v>
      </c>
      <c r="T139" s="64">
        <f t="shared" si="22"/>
        <v>30.5</v>
      </c>
    </row>
    <row r="140" spans="1:20" x14ac:dyDescent="0.35">
      <c r="A140" s="78">
        <v>5</v>
      </c>
      <c r="B140" s="48" t="s">
        <v>95</v>
      </c>
      <c r="C140" s="22" t="s">
        <v>24</v>
      </c>
      <c r="D140" s="48">
        <v>37.9</v>
      </c>
      <c r="E140" s="48">
        <v>37.9</v>
      </c>
      <c r="F140" s="22" t="s">
        <v>78</v>
      </c>
      <c r="G140" s="22" t="s">
        <v>61</v>
      </c>
      <c r="H140" s="430">
        <v>11468</v>
      </c>
      <c r="I140" s="42">
        <v>694</v>
      </c>
      <c r="J140" s="30">
        <f t="shared" si="24"/>
        <v>6.5424719605068047</v>
      </c>
      <c r="K140" s="74">
        <v>270</v>
      </c>
      <c r="L140" s="31">
        <v>23</v>
      </c>
      <c r="M140" s="411">
        <f t="shared" si="26"/>
        <v>3.1354942159291497</v>
      </c>
      <c r="N140" s="412">
        <f t="shared" si="25"/>
        <v>3.3141210374639768E-2</v>
      </c>
      <c r="O140" s="32">
        <v>23</v>
      </c>
      <c r="P140" s="33">
        <v>0.63</v>
      </c>
      <c r="Q140" s="34">
        <v>105.6</v>
      </c>
      <c r="R140" s="35">
        <v>6.9</v>
      </c>
      <c r="S140" s="35">
        <v>8</v>
      </c>
      <c r="T140" s="36">
        <f t="shared" si="22"/>
        <v>55.2</v>
      </c>
    </row>
    <row r="141" spans="1:20" x14ac:dyDescent="0.25">
      <c r="A141" s="58">
        <v>5</v>
      </c>
      <c r="B141" s="64" t="s">
        <v>201</v>
      </c>
      <c r="C141" s="22" t="s">
        <v>24</v>
      </c>
      <c r="D141" s="64">
        <v>0.34</v>
      </c>
      <c r="E141" s="64">
        <v>0.34</v>
      </c>
      <c r="F141" s="184" t="s">
        <v>200</v>
      </c>
      <c r="G141" s="180" t="s">
        <v>88</v>
      </c>
      <c r="H141" s="36">
        <v>38571</v>
      </c>
      <c r="I141" s="38">
        <v>13637</v>
      </c>
      <c r="J141" s="273">
        <f t="shared" si="24"/>
        <v>9.5205419658578343</v>
      </c>
      <c r="K141" s="74">
        <v>3334</v>
      </c>
      <c r="L141" s="60">
        <v>2434</v>
      </c>
      <c r="M141" s="411">
        <f t="shared" si="26"/>
        <v>7.7972912735474722</v>
      </c>
      <c r="N141" s="412">
        <f t="shared" si="25"/>
        <v>0.17848500403314513</v>
      </c>
      <c r="O141" s="198">
        <v>21</v>
      </c>
      <c r="P141" s="199">
        <v>0.77</v>
      </c>
      <c r="Q141" s="198">
        <v>105.5</v>
      </c>
      <c r="R141" s="64">
        <v>5.3</v>
      </c>
      <c r="S141" s="64">
        <v>12</v>
      </c>
      <c r="T141" s="64">
        <f t="shared" si="22"/>
        <v>63.599999999999994</v>
      </c>
    </row>
    <row r="142" spans="1:20" x14ac:dyDescent="0.25">
      <c r="A142" s="85">
        <v>4</v>
      </c>
      <c r="B142" s="2" t="s">
        <v>79</v>
      </c>
      <c r="C142" s="22" t="s">
        <v>24</v>
      </c>
      <c r="D142" s="2">
        <v>30.4</v>
      </c>
      <c r="E142" s="2">
        <v>30.4</v>
      </c>
      <c r="F142" s="22" t="s">
        <v>78</v>
      </c>
      <c r="G142" s="22" t="s">
        <v>61</v>
      </c>
      <c r="H142" s="36">
        <v>579</v>
      </c>
      <c r="I142" s="42">
        <v>0</v>
      </c>
      <c r="J142" s="30"/>
      <c r="K142" s="74">
        <v>6</v>
      </c>
      <c r="L142" s="31">
        <v>0</v>
      </c>
      <c r="M142" s="411"/>
      <c r="N142" s="412"/>
      <c r="O142" s="88">
        <v>22.9</v>
      </c>
      <c r="P142" s="89">
        <v>0.77</v>
      </c>
      <c r="Q142" s="90">
        <v>104.6</v>
      </c>
      <c r="R142" s="35">
        <v>3.3</v>
      </c>
      <c r="S142" s="35">
        <v>10</v>
      </c>
      <c r="T142" s="36">
        <f t="shared" si="22"/>
        <v>33</v>
      </c>
    </row>
    <row r="143" spans="1:20" x14ac:dyDescent="0.25">
      <c r="A143" s="219">
        <v>3</v>
      </c>
      <c r="B143" s="210" t="s">
        <v>183</v>
      </c>
      <c r="C143" s="22" t="s">
        <v>24</v>
      </c>
      <c r="D143" s="13">
        <v>36.340000000000003</v>
      </c>
      <c r="E143" s="13">
        <v>36.340000000000003</v>
      </c>
      <c r="F143" s="22" t="s">
        <v>78</v>
      </c>
      <c r="G143" s="167" t="s">
        <v>61</v>
      </c>
      <c r="H143" s="240">
        <v>2049</v>
      </c>
      <c r="I143" s="226">
        <v>1834</v>
      </c>
      <c r="J143" s="30">
        <f t="shared" ref="J143:J156" si="27">LN(I143)</f>
        <v>7.51425465281641</v>
      </c>
      <c r="K143" s="240">
        <v>13</v>
      </c>
      <c r="L143" s="31">
        <v>13</v>
      </c>
      <c r="M143" s="411">
        <f t="shared" ref="M143:M152" si="28">LN(L143)</f>
        <v>2.5649493574615367</v>
      </c>
      <c r="N143" s="412">
        <f t="shared" ref="N143:N156" si="29">L143/I143</f>
        <v>7.0883315158124316E-3</v>
      </c>
      <c r="O143" s="82">
        <v>16.100000000000001</v>
      </c>
      <c r="P143" s="83">
        <v>0.64600000000000002</v>
      </c>
      <c r="Q143" s="84">
        <v>104.4</v>
      </c>
      <c r="R143" s="40">
        <v>6.2</v>
      </c>
      <c r="S143" s="40">
        <v>6</v>
      </c>
      <c r="T143" s="126">
        <f t="shared" si="22"/>
        <v>37.200000000000003</v>
      </c>
    </row>
    <row r="144" spans="1:20" x14ac:dyDescent="0.25">
      <c r="A144" s="22">
        <v>3</v>
      </c>
      <c r="B144" s="250" t="s">
        <v>173</v>
      </c>
      <c r="C144" s="22" t="s">
        <v>24</v>
      </c>
      <c r="D144" s="21">
        <v>35.799999999999997</v>
      </c>
      <c r="E144" s="21">
        <v>35.799999999999997</v>
      </c>
      <c r="F144" s="22" t="s">
        <v>78</v>
      </c>
      <c r="G144" s="167" t="s">
        <v>61</v>
      </c>
      <c r="H144" s="240">
        <v>1526</v>
      </c>
      <c r="I144" s="226">
        <v>1528</v>
      </c>
      <c r="J144" s="15">
        <f t="shared" si="27"/>
        <v>7.3317149697264661</v>
      </c>
      <c r="K144" s="240">
        <v>10</v>
      </c>
      <c r="L144" s="16">
        <v>10</v>
      </c>
      <c r="M144" s="411">
        <f t="shared" si="28"/>
        <v>2.3025850929940459</v>
      </c>
      <c r="N144" s="412">
        <f t="shared" si="29"/>
        <v>6.5445026178010471E-3</v>
      </c>
      <c r="O144" s="151">
        <v>17.399999999999999</v>
      </c>
      <c r="P144" s="152">
        <v>0.63</v>
      </c>
      <c r="Q144" s="151">
        <v>104.4</v>
      </c>
      <c r="R144" s="21">
        <v>7.4</v>
      </c>
      <c r="S144" s="21">
        <v>6</v>
      </c>
      <c r="T144" s="21">
        <f t="shared" si="22"/>
        <v>44.400000000000006</v>
      </c>
    </row>
    <row r="145" spans="1:20" ht="20.399999999999999" x14ac:dyDescent="0.35">
      <c r="A145" s="153">
        <v>4</v>
      </c>
      <c r="B145" s="430" t="s">
        <v>320</v>
      </c>
      <c r="C145" s="22" t="s">
        <v>24</v>
      </c>
      <c r="D145" s="38">
        <v>41.4</v>
      </c>
      <c r="E145" s="38">
        <v>41.4</v>
      </c>
      <c r="F145" s="184" t="s">
        <v>66</v>
      </c>
      <c r="G145" s="385" t="s">
        <v>343</v>
      </c>
      <c r="H145" s="38">
        <v>773</v>
      </c>
      <c r="I145" s="38">
        <v>773</v>
      </c>
      <c r="J145" s="117">
        <f t="shared" si="27"/>
        <v>6.6502790485874224</v>
      </c>
      <c r="K145" s="44">
        <v>31</v>
      </c>
      <c r="L145" s="44">
        <v>31</v>
      </c>
      <c r="M145" s="411">
        <f t="shared" si="28"/>
        <v>3.4339872044851463</v>
      </c>
      <c r="N145" s="412">
        <f t="shared" si="29"/>
        <v>4.0103492884864166E-2</v>
      </c>
      <c r="O145" s="109">
        <v>19</v>
      </c>
      <c r="P145" s="110">
        <v>0.72</v>
      </c>
      <c r="Q145" s="109">
        <v>104</v>
      </c>
      <c r="R145" s="38">
        <v>6.4</v>
      </c>
      <c r="S145" s="38">
        <v>6</v>
      </c>
      <c r="T145" s="38">
        <f t="shared" ref="T145:T151" si="30">R145*S145</f>
        <v>38.400000000000006</v>
      </c>
    </row>
    <row r="146" spans="1:20" x14ac:dyDescent="0.25">
      <c r="A146" s="22">
        <v>5</v>
      </c>
      <c r="B146" s="250" t="s">
        <v>167</v>
      </c>
      <c r="C146" s="22" t="s">
        <v>24</v>
      </c>
      <c r="D146" s="21">
        <v>40.75</v>
      </c>
      <c r="E146" s="21">
        <v>40.75</v>
      </c>
      <c r="F146" s="22" t="s">
        <v>78</v>
      </c>
      <c r="G146" s="167" t="s">
        <v>61</v>
      </c>
      <c r="H146" s="213">
        <v>160445</v>
      </c>
      <c r="I146" s="226">
        <v>41793</v>
      </c>
      <c r="J146" s="15">
        <f t="shared" si="27"/>
        <v>10.640484140374335</v>
      </c>
      <c r="K146" s="213">
        <v>11698</v>
      </c>
      <c r="L146" s="16">
        <v>4470</v>
      </c>
      <c r="M146" s="411">
        <f t="shared" si="28"/>
        <v>8.4051436876076142</v>
      </c>
      <c r="N146" s="412">
        <f t="shared" si="29"/>
        <v>0.1069557102864116</v>
      </c>
      <c r="O146" s="151">
        <v>22.3</v>
      </c>
      <c r="P146" s="152">
        <v>0.627</v>
      </c>
      <c r="Q146" s="151">
        <v>103.9</v>
      </c>
      <c r="R146" s="21">
        <v>8</v>
      </c>
      <c r="S146" s="21">
        <v>7</v>
      </c>
      <c r="T146" s="21">
        <f t="shared" si="30"/>
        <v>56</v>
      </c>
    </row>
    <row r="147" spans="1:20" ht="20.399999999999999" x14ac:dyDescent="0.35">
      <c r="A147" s="22">
        <v>5</v>
      </c>
      <c r="B147" s="430" t="s">
        <v>320</v>
      </c>
      <c r="C147" s="22" t="s">
        <v>24</v>
      </c>
      <c r="D147" s="38">
        <v>41.4</v>
      </c>
      <c r="E147" s="38">
        <v>41.4</v>
      </c>
      <c r="F147" s="184" t="s">
        <v>66</v>
      </c>
      <c r="G147" s="385" t="s">
        <v>343</v>
      </c>
      <c r="H147" s="38">
        <v>1136</v>
      </c>
      <c r="I147" s="38">
        <v>363</v>
      </c>
      <c r="J147" s="117">
        <f t="shared" si="27"/>
        <v>5.8944028342648505</v>
      </c>
      <c r="K147" s="44">
        <v>33</v>
      </c>
      <c r="L147" s="44">
        <v>2</v>
      </c>
      <c r="M147" s="411">
        <f t="shared" si="28"/>
        <v>0.69314718055994529</v>
      </c>
      <c r="N147" s="412">
        <f t="shared" si="29"/>
        <v>5.5096418732782371E-3</v>
      </c>
      <c r="O147" s="109">
        <v>23.8</v>
      </c>
      <c r="P147" s="110">
        <v>0.68</v>
      </c>
      <c r="Q147" s="109">
        <v>103</v>
      </c>
      <c r="R147" s="38">
        <v>8.5</v>
      </c>
      <c r="S147" s="38">
        <v>8</v>
      </c>
      <c r="T147" s="38">
        <f t="shared" si="30"/>
        <v>68</v>
      </c>
    </row>
    <row r="148" spans="1:20" s="40" customFormat="1" x14ac:dyDescent="0.25">
      <c r="A148" s="22">
        <v>3</v>
      </c>
      <c r="B148" s="250" t="s">
        <v>188</v>
      </c>
      <c r="C148" s="22" t="s">
        <v>24</v>
      </c>
      <c r="D148" s="21">
        <v>37.78</v>
      </c>
      <c r="E148" s="21">
        <v>37.78</v>
      </c>
      <c r="F148" s="22" t="s">
        <v>78</v>
      </c>
      <c r="G148" s="167" t="s">
        <v>61</v>
      </c>
      <c r="H148" s="240">
        <v>1249</v>
      </c>
      <c r="I148" s="226">
        <v>1250</v>
      </c>
      <c r="J148" s="15">
        <f t="shared" si="27"/>
        <v>7.1308988302963465</v>
      </c>
      <c r="K148" s="240">
        <v>27</v>
      </c>
      <c r="L148" s="16">
        <v>27</v>
      </c>
      <c r="M148" s="411">
        <f t="shared" si="28"/>
        <v>3.2958368660043291</v>
      </c>
      <c r="N148" s="412">
        <f t="shared" si="29"/>
        <v>2.1600000000000001E-2</v>
      </c>
      <c r="O148" s="151">
        <v>15.6</v>
      </c>
      <c r="P148" s="152">
        <v>0.63</v>
      </c>
      <c r="Q148" s="151">
        <v>102.6</v>
      </c>
      <c r="R148" s="21">
        <v>7.5</v>
      </c>
      <c r="S148" s="21">
        <v>5</v>
      </c>
      <c r="T148" s="21">
        <f t="shared" si="30"/>
        <v>37.5</v>
      </c>
    </row>
    <row r="149" spans="1:20" x14ac:dyDescent="0.25">
      <c r="A149" s="58">
        <v>4</v>
      </c>
      <c r="B149" s="241" t="s">
        <v>153</v>
      </c>
      <c r="C149" s="22" t="s">
        <v>24</v>
      </c>
      <c r="D149" s="64">
        <v>38.450000000000003</v>
      </c>
      <c r="E149" s="64">
        <v>38.450000000000003</v>
      </c>
      <c r="F149" s="22" t="s">
        <v>78</v>
      </c>
      <c r="G149" s="167" t="s">
        <v>61</v>
      </c>
      <c r="H149" s="240">
        <v>4708</v>
      </c>
      <c r="I149" s="226">
        <v>4118</v>
      </c>
      <c r="J149" s="59">
        <f t="shared" si="27"/>
        <v>8.3231228875877346</v>
      </c>
      <c r="K149" s="240">
        <v>240</v>
      </c>
      <c r="L149" s="60">
        <v>222</v>
      </c>
      <c r="M149" s="411">
        <f t="shared" si="28"/>
        <v>5.4026773818722793</v>
      </c>
      <c r="N149" s="412">
        <f t="shared" si="29"/>
        <v>5.3909664885866924E-2</v>
      </c>
      <c r="O149" s="198">
        <v>20.399999999999999</v>
      </c>
      <c r="P149" s="199">
        <v>0.61499999999999999</v>
      </c>
      <c r="Q149" s="198">
        <v>101.9</v>
      </c>
      <c r="R149" s="64">
        <v>7.4</v>
      </c>
      <c r="S149" s="64">
        <v>7</v>
      </c>
      <c r="T149" s="64">
        <f t="shared" si="30"/>
        <v>51.800000000000004</v>
      </c>
    </row>
    <row r="150" spans="1:20" x14ac:dyDescent="0.25">
      <c r="A150" s="22">
        <v>5</v>
      </c>
      <c r="B150" s="250" t="s">
        <v>155</v>
      </c>
      <c r="C150" s="22" t="s">
        <v>24</v>
      </c>
      <c r="D150" s="21">
        <v>44.36</v>
      </c>
      <c r="E150" s="21">
        <v>44.36</v>
      </c>
      <c r="F150" s="22" t="s">
        <v>48</v>
      </c>
      <c r="G150" s="413" t="s">
        <v>49</v>
      </c>
      <c r="H150" s="210">
        <v>2325</v>
      </c>
      <c r="I150" s="226">
        <v>1230</v>
      </c>
      <c r="J150" s="15">
        <f t="shared" si="27"/>
        <v>7.114769448366463</v>
      </c>
      <c r="K150" s="210">
        <v>89</v>
      </c>
      <c r="L150" s="16">
        <v>36</v>
      </c>
      <c r="M150" s="411">
        <f t="shared" si="28"/>
        <v>3.5835189384561099</v>
      </c>
      <c r="N150" s="412">
        <f t="shared" si="29"/>
        <v>2.9268292682926831E-2</v>
      </c>
      <c r="O150" s="151">
        <v>17.5</v>
      </c>
      <c r="P150" s="152">
        <v>0.71099999999999997</v>
      </c>
      <c r="Q150" s="151">
        <v>101.9</v>
      </c>
      <c r="R150" s="21">
        <v>7.8</v>
      </c>
      <c r="S150" s="21">
        <v>7</v>
      </c>
      <c r="T150" s="21">
        <f t="shared" si="30"/>
        <v>54.6</v>
      </c>
    </row>
    <row r="151" spans="1:20" x14ac:dyDescent="0.25">
      <c r="A151" s="66">
        <v>4</v>
      </c>
      <c r="B151" s="210" t="s">
        <v>183</v>
      </c>
      <c r="C151" s="22" t="s">
        <v>24</v>
      </c>
      <c r="D151" s="13">
        <v>36.340000000000003</v>
      </c>
      <c r="E151" s="13">
        <v>36.340000000000003</v>
      </c>
      <c r="F151" s="22" t="s">
        <v>78</v>
      </c>
      <c r="G151" s="167" t="s">
        <v>61</v>
      </c>
      <c r="H151" s="240">
        <v>10562</v>
      </c>
      <c r="I151" s="226">
        <v>8728</v>
      </c>
      <c r="J151" s="30">
        <f t="shared" si="27"/>
        <v>9.0742915275129068</v>
      </c>
      <c r="K151" s="240">
        <v>208</v>
      </c>
      <c r="L151" s="16">
        <v>195</v>
      </c>
      <c r="M151" s="411">
        <f t="shared" si="28"/>
        <v>5.2729995585637468</v>
      </c>
      <c r="N151" s="412">
        <f t="shared" si="29"/>
        <v>2.2341888175985335E-2</v>
      </c>
      <c r="O151" s="82">
        <v>21.4</v>
      </c>
      <c r="P151" s="83">
        <v>0.63200000000000001</v>
      </c>
      <c r="Q151" s="84">
        <v>101.6</v>
      </c>
      <c r="R151" s="40">
        <v>7.7</v>
      </c>
      <c r="S151" s="40">
        <v>7</v>
      </c>
      <c r="T151" s="126">
        <f t="shared" si="30"/>
        <v>53.9</v>
      </c>
    </row>
    <row r="152" spans="1:20" x14ac:dyDescent="0.25">
      <c r="A152" s="66">
        <v>4</v>
      </c>
      <c r="B152" s="227" t="s">
        <v>146</v>
      </c>
      <c r="C152" s="22" t="s">
        <v>24</v>
      </c>
      <c r="D152" s="228">
        <v>13.44</v>
      </c>
      <c r="E152" s="228">
        <v>13.44</v>
      </c>
      <c r="F152" s="22" t="s">
        <v>58</v>
      </c>
      <c r="G152" s="125" t="s">
        <v>90</v>
      </c>
      <c r="H152" s="240">
        <v>1111</v>
      </c>
      <c r="I152" s="226">
        <v>972</v>
      </c>
      <c r="J152" s="30">
        <f t="shared" si="27"/>
        <v>6.879355804460439</v>
      </c>
      <c r="K152" s="240">
        <v>6</v>
      </c>
      <c r="L152" s="16">
        <v>4</v>
      </c>
      <c r="M152" s="411">
        <f t="shared" si="28"/>
        <v>1.3862943611198906</v>
      </c>
      <c r="N152" s="412">
        <f t="shared" si="29"/>
        <v>4.11522633744856E-3</v>
      </c>
      <c r="O152" s="84">
        <v>33.299999999999997</v>
      </c>
      <c r="P152" s="83">
        <v>0.64</v>
      </c>
      <c r="Q152" s="84">
        <v>101.6</v>
      </c>
      <c r="R152" s="228">
        <v>8.6</v>
      </c>
      <c r="S152" s="228">
        <v>12</v>
      </c>
      <c r="T152" s="126"/>
    </row>
    <row r="153" spans="1:20" x14ac:dyDescent="0.25">
      <c r="A153" s="48">
        <v>1</v>
      </c>
      <c r="B153" s="40" t="s">
        <v>110</v>
      </c>
      <c r="C153" s="22" t="s">
        <v>107</v>
      </c>
      <c r="D153" s="48">
        <v>-33.5</v>
      </c>
      <c r="E153" s="48">
        <v>33.5</v>
      </c>
      <c r="F153" s="22" t="s">
        <v>78</v>
      </c>
      <c r="G153" s="167" t="s">
        <v>61</v>
      </c>
      <c r="H153" s="36">
        <v>12</v>
      </c>
      <c r="I153" s="42">
        <v>12</v>
      </c>
      <c r="J153" s="30">
        <f t="shared" si="27"/>
        <v>2.4849066497880004</v>
      </c>
      <c r="K153" s="74">
        <v>0</v>
      </c>
      <c r="L153" s="31">
        <v>0</v>
      </c>
      <c r="M153" s="411"/>
      <c r="N153" s="412">
        <f t="shared" si="29"/>
        <v>0</v>
      </c>
      <c r="O153" s="88">
        <v>25.9</v>
      </c>
      <c r="P153" s="92">
        <v>0.62</v>
      </c>
      <c r="Q153" s="91">
        <v>101.6</v>
      </c>
      <c r="R153" s="53">
        <v>7.6</v>
      </c>
      <c r="S153" s="53">
        <v>12</v>
      </c>
      <c r="T153" s="126">
        <f t="shared" ref="T153:T184" si="31">R153*S153</f>
        <v>91.199999999999989</v>
      </c>
    </row>
    <row r="154" spans="1:20" x14ac:dyDescent="0.25">
      <c r="A154" s="219">
        <v>5</v>
      </c>
      <c r="B154" s="220" t="s">
        <v>141</v>
      </c>
      <c r="C154" s="22" t="s">
        <v>24</v>
      </c>
      <c r="D154" s="219">
        <v>38.9</v>
      </c>
      <c r="E154" s="219">
        <v>38.9</v>
      </c>
      <c r="F154" s="22" t="s">
        <v>78</v>
      </c>
      <c r="G154" s="167" t="s">
        <v>61</v>
      </c>
      <c r="H154" s="210">
        <v>8801</v>
      </c>
      <c r="I154" s="42">
        <v>4478</v>
      </c>
      <c r="J154" s="30">
        <f t="shared" si="27"/>
        <v>8.4069317971587001</v>
      </c>
      <c r="K154" s="210">
        <v>466</v>
      </c>
      <c r="L154" s="31">
        <v>242</v>
      </c>
      <c r="M154" s="411">
        <f>LN(L154)</f>
        <v>5.4889377261566867</v>
      </c>
      <c r="N154" s="412">
        <f t="shared" si="29"/>
        <v>5.4041983028137563E-2</v>
      </c>
      <c r="O154" s="88">
        <v>24.1</v>
      </c>
      <c r="P154" s="222">
        <v>0.64500000000000002</v>
      </c>
      <c r="Q154" s="223">
        <v>101.3</v>
      </c>
      <c r="R154" s="224">
        <v>8.4</v>
      </c>
      <c r="S154" s="224">
        <v>8</v>
      </c>
      <c r="T154" s="126">
        <f t="shared" si="31"/>
        <v>67.2</v>
      </c>
    </row>
    <row r="155" spans="1:20" x14ac:dyDescent="0.25">
      <c r="A155" s="85">
        <v>2</v>
      </c>
      <c r="B155" s="2" t="s">
        <v>74</v>
      </c>
      <c r="C155" s="22" t="s">
        <v>24</v>
      </c>
      <c r="D155" s="2">
        <v>28.9</v>
      </c>
      <c r="E155" s="2">
        <v>28.9</v>
      </c>
      <c r="F155" s="22" t="s">
        <v>66</v>
      </c>
      <c r="G155" s="22" t="s">
        <v>61</v>
      </c>
      <c r="H155" s="36">
        <v>935</v>
      </c>
      <c r="I155" s="79">
        <v>649</v>
      </c>
      <c r="J155" s="30">
        <f t="shared" si="27"/>
        <v>6.4754327167040904</v>
      </c>
      <c r="K155" s="36">
        <v>1</v>
      </c>
      <c r="L155" s="31">
        <v>1</v>
      </c>
      <c r="M155" s="411">
        <f>LN(L155)</f>
        <v>0</v>
      </c>
      <c r="N155" s="412">
        <f t="shared" si="29"/>
        <v>1.5408320493066256E-3</v>
      </c>
      <c r="O155" s="88">
        <v>10.4</v>
      </c>
      <c r="P155" s="89">
        <v>0.78</v>
      </c>
      <c r="Q155" s="90">
        <v>100.7</v>
      </c>
      <c r="R155" s="35">
        <v>3</v>
      </c>
      <c r="S155" s="35">
        <v>6</v>
      </c>
      <c r="T155" s="36">
        <f t="shared" si="31"/>
        <v>18</v>
      </c>
    </row>
    <row r="156" spans="1:20" x14ac:dyDescent="0.25">
      <c r="A156" s="97">
        <v>5</v>
      </c>
      <c r="B156" s="206" t="s">
        <v>142</v>
      </c>
      <c r="C156" s="22" t="s">
        <v>24</v>
      </c>
      <c r="D156" s="103">
        <v>39.799999999999997</v>
      </c>
      <c r="E156" s="103">
        <v>39.799999999999997</v>
      </c>
      <c r="F156" s="22" t="s">
        <v>48</v>
      </c>
      <c r="G156" s="413" t="s">
        <v>49</v>
      </c>
      <c r="H156" s="213">
        <v>9498</v>
      </c>
      <c r="I156" s="226">
        <v>4764</v>
      </c>
      <c r="J156" s="98">
        <f t="shared" si="27"/>
        <v>8.4688429304751907</v>
      </c>
      <c r="K156" s="213">
        <v>366</v>
      </c>
      <c r="L156" s="99">
        <v>214</v>
      </c>
      <c r="M156" s="411">
        <f>LN(L156)</f>
        <v>5.3659760150218512</v>
      </c>
      <c r="N156" s="412">
        <f t="shared" si="29"/>
        <v>4.4920235096557515E-2</v>
      </c>
      <c r="O156" s="107">
        <v>22.8</v>
      </c>
      <c r="P156" s="108">
        <v>0.65</v>
      </c>
      <c r="Q156" s="107">
        <v>100.3</v>
      </c>
      <c r="R156" s="103">
        <v>8</v>
      </c>
      <c r="S156" s="103">
        <v>8</v>
      </c>
      <c r="T156" s="103">
        <f t="shared" si="31"/>
        <v>64</v>
      </c>
    </row>
    <row r="157" spans="1:20" x14ac:dyDescent="0.25">
      <c r="A157" s="58">
        <v>4</v>
      </c>
      <c r="B157" s="58" t="s">
        <v>89</v>
      </c>
      <c r="C157" s="22" t="s">
        <v>24</v>
      </c>
      <c r="D157" s="58">
        <v>20.6</v>
      </c>
      <c r="E157" s="58">
        <v>20.6</v>
      </c>
      <c r="F157" s="22" t="s">
        <v>58</v>
      </c>
      <c r="G157" s="58" t="s">
        <v>90</v>
      </c>
      <c r="H157" s="36">
        <v>168</v>
      </c>
      <c r="I157" s="42">
        <v>0</v>
      </c>
      <c r="J157" s="59"/>
      <c r="K157" s="74">
        <v>6</v>
      </c>
      <c r="L157" s="60">
        <v>0</v>
      </c>
      <c r="M157" s="411"/>
      <c r="N157" s="412"/>
      <c r="O157" s="61">
        <v>29.7</v>
      </c>
      <c r="P157" s="62">
        <v>0.85</v>
      </c>
      <c r="Q157" s="61">
        <v>100.2</v>
      </c>
      <c r="R157" s="63">
        <v>8.1999999999999993</v>
      </c>
      <c r="S157" s="63">
        <v>12</v>
      </c>
      <c r="T157" s="64">
        <f t="shared" si="31"/>
        <v>98.399999999999991</v>
      </c>
    </row>
    <row r="158" spans="1:20" x14ac:dyDescent="0.25">
      <c r="A158" s="97">
        <v>3</v>
      </c>
      <c r="B158" s="206" t="s">
        <v>142</v>
      </c>
      <c r="C158" s="22" t="s">
        <v>24</v>
      </c>
      <c r="D158" s="103">
        <v>39.799999999999997</v>
      </c>
      <c r="E158" s="103">
        <v>39.799999999999997</v>
      </c>
      <c r="F158" s="22" t="s">
        <v>48</v>
      </c>
      <c r="G158" s="413" t="s">
        <v>49</v>
      </c>
      <c r="H158" s="240">
        <v>319</v>
      </c>
      <c r="I158" s="226">
        <v>319</v>
      </c>
      <c r="J158" s="98">
        <f t="shared" ref="J158:J164" si="32">LN(I158)</f>
        <v>5.7651911027848444</v>
      </c>
      <c r="K158" s="240">
        <v>10</v>
      </c>
      <c r="L158" s="99">
        <v>10</v>
      </c>
      <c r="M158" s="411">
        <f t="shared" ref="M158:M164" si="33">LN(L158)</f>
        <v>2.3025850929940459</v>
      </c>
      <c r="N158" s="412">
        <f t="shared" ref="N158:N164" si="34">L158/I158</f>
        <v>3.1347962382445138E-2</v>
      </c>
      <c r="O158" s="107">
        <v>11.3</v>
      </c>
      <c r="P158" s="108">
        <v>0.62</v>
      </c>
      <c r="Q158" s="107">
        <v>99.6</v>
      </c>
      <c r="R158" s="103">
        <v>7</v>
      </c>
      <c r="S158" s="103">
        <v>4</v>
      </c>
      <c r="T158" s="103">
        <f t="shared" si="31"/>
        <v>28</v>
      </c>
    </row>
    <row r="159" spans="1:20" x14ac:dyDescent="0.25">
      <c r="A159" s="42">
        <v>3</v>
      </c>
      <c r="B159" s="226" t="s">
        <v>190</v>
      </c>
      <c r="C159" s="22" t="s">
        <v>24</v>
      </c>
      <c r="D159" s="109">
        <v>38.35</v>
      </c>
      <c r="E159" s="109">
        <v>38.35</v>
      </c>
      <c r="F159" s="22" t="s">
        <v>78</v>
      </c>
      <c r="G159" s="167" t="s">
        <v>61</v>
      </c>
      <c r="H159" s="240">
        <v>162</v>
      </c>
      <c r="I159" s="226">
        <v>162</v>
      </c>
      <c r="J159" s="30">
        <f t="shared" si="32"/>
        <v>5.0875963352323836</v>
      </c>
      <c r="K159" s="240">
        <v>1</v>
      </c>
      <c r="L159" s="31">
        <v>1</v>
      </c>
      <c r="M159" s="411">
        <f t="shared" si="33"/>
        <v>0</v>
      </c>
      <c r="N159" s="412">
        <f t="shared" si="34"/>
        <v>6.1728395061728392E-3</v>
      </c>
      <c r="O159" s="38">
        <v>13.4</v>
      </c>
      <c r="P159" s="174">
        <v>0.64100000000000001</v>
      </c>
      <c r="Q159" s="82">
        <v>99.1</v>
      </c>
      <c r="R159" s="38">
        <v>5</v>
      </c>
      <c r="S159" s="38">
        <v>4</v>
      </c>
      <c r="T159" s="38">
        <f t="shared" si="31"/>
        <v>20</v>
      </c>
    </row>
    <row r="160" spans="1:20" x14ac:dyDescent="0.25">
      <c r="A160" s="317">
        <v>4</v>
      </c>
      <c r="B160" s="242" t="s">
        <v>244</v>
      </c>
      <c r="C160" s="22" t="s">
        <v>24</v>
      </c>
      <c r="D160" s="242">
        <v>46.06</v>
      </c>
      <c r="E160" s="242">
        <v>46.06</v>
      </c>
      <c r="F160" s="72" t="s">
        <v>220</v>
      </c>
      <c r="G160" s="58" t="s">
        <v>112</v>
      </c>
      <c r="H160" s="11">
        <v>1429</v>
      </c>
      <c r="I160" s="41">
        <v>615</v>
      </c>
      <c r="J160" s="117">
        <f t="shared" si="32"/>
        <v>6.4216222678065176</v>
      </c>
      <c r="K160" s="11">
        <v>91</v>
      </c>
      <c r="L160" s="318">
        <v>78</v>
      </c>
      <c r="M160" s="411">
        <f t="shared" si="33"/>
        <v>4.3567088266895917</v>
      </c>
      <c r="N160" s="412">
        <f t="shared" si="34"/>
        <v>0.12682926829268293</v>
      </c>
      <c r="O160" s="319">
        <v>16.100000000000001</v>
      </c>
      <c r="P160" s="320">
        <v>0.7</v>
      </c>
      <c r="Q160" s="319">
        <v>99</v>
      </c>
      <c r="R160" s="242">
        <v>5.9</v>
      </c>
      <c r="S160" s="242">
        <v>5</v>
      </c>
      <c r="T160" s="242">
        <f t="shared" si="31"/>
        <v>29.5</v>
      </c>
    </row>
    <row r="161" spans="1:20" s="40" customFormat="1" x14ac:dyDescent="0.25">
      <c r="A161" s="131">
        <v>4</v>
      </c>
      <c r="B161" s="130" t="s">
        <v>111</v>
      </c>
      <c r="C161" s="22" t="s">
        <v>107</v>
      </c>
      <c r="D161" s="130">
        <v>-41.2</v>
      </c>
      <c r="E161" s="130">
        <v>41.2</v>
      </c>
      <c r="F161" s="22" t="s">
        <v>48</v>
      </c>
      <c r="G161" s="58" t="s">
        <v>112</v>
      </c>
      <c r="H161" s="11">
        <v>1132</v>
      </c>
      <c r="I161" s="41">
        <v>485</v>
      </c>
      <c r="J161" s="117">
        <f t="shared" si="32"/>
        <v>6.1841488909374833</v>
      </c>
      <c r="K161" s="11">
        <v>19</v>
      </c>
      <c r="L161" s="123">
        <v>18</v>
      </c>
      <c r="M161" s="411">
        <f t="shared" si="33"/>
        <v>2.8903717578961645</v>
      </c>
      <c r="N161" s="412">
        <f t="shared" si="34"/>
        <v>3.711340206185567E-2</v>
      </c>
      <c r="O161" s="164">
        <v>16.600000000000001</v>
      </c>
      <c r="P161" s="171">
        <v>0.82799999999999996</v>
      </c>
      <c r="Q161" s="172">
        <v>98.2</v>
      </c>
      <c r="R161" s="130">
        <v>5.0999999999999996</v>
      </c>
      <c r="S161" s="130">
        <v>4</v>
      </c>
      <c r="T161" s="130">
        <f t="shared" si="31"/>
        <v>20.399999999999999</v>
      </c>
    </row>
    <row r="162" spans="1:20" x14ac:dyDescent="0.25">
      <c r="A162" s="66">
        <v>4</v>
      </c>
      <c r="B162" s="213" t="s">
        <v>151</v>
      </c>
      <c r="C162" s="22" t="s">
        <v>24</v>
      </c>
      <c r="D162" s="13">
        <v>41.7</v>
      </c>
      <c r="E162" s="13">
        <v>41.7</v>
      </c>
      <c r="F162" s="22" t="s">
        <v>48</v>
      </c>
      <c r="G162" s="203" t="s">
        <v>49</v>
      </c>
      <c r="H162" s="240">
        <v>7145</v>
      </c>
      <c r="I162" s="226">
        <v>6647</v>
      </c>
      <c r="J162" s="30">
        <f t="shared" si="32"/>
        <v>8.801920904041582</v>
      </c>
      <c r="K162" s="240">
        <v>162</v>
      </c>
      <c r="L162" s="16">
        <v>155</v>
      </c>
      <c r="M162" s="411">
        <f t="shared" si="33"/>
        <v>5.0434251169192468</v>
      </c>
      <c r="N162" s="412">
        <f t="shared" si="34"/>
        <v>2.3318790431773734E-2</v>
      </c>
      <c r="O162" s="82">
        <v>16.8</v>
      </c>
      <c r="P162" s="83">
        <v>0.63200000000000001</v>
      </c>
      <c r="Q162" s="84">
        <v>98</v>
      </c>
      <c r="R162" s="40">
        <v>7.4</v>
      </c>
      <c r="S162" s="40">
        <v>6</v>
      </c>
      <c r="T162" s="126">
        <f t="shared" si="31"/>
        <v>44.400000000000006</v>
      </c>
    </row>
    <row r="163" spans="1:20" x14ac:dyDescent="0.25">
      <c r="A163" s="186">
        <v>3</v>
      </c>
      <c r="B163" s="209" t="s">
        <v>156</v>
      </c>
      <c r="C163" s="22" t="s">
        <v>24</v>
      </c>
      <c r="D163" s="190">
        <v>39.24</v>
      </c>
      <c r="E163" s="190">
        <v>39.24</v>
      </c>
      <c r="F163" s="22" t="s">
        <v>78</v>
      </c>
      <c r="G163" s="167" t="s">
        <v>61</v>
      </c>
      <c r="H163" s="240">
        <v>1662</v>
      </c>
      <c r="I163" s="226">
        <v>1662</v>
      </c>
      <c r="J163" s="30">
        <f t="shared" si="32"/>
        <v>7.4157769754153939</v>
      </c>
      <c r="K163" s="240">
        <v>18</v>
      </c>
      <c r="L163" s="31">
        <v>18</v>
      </c>
      <c r="M163" s="411">
        <f t="shared" si="33"/>
        <v>2.8903717578961645</v>
      </c>
      <c r="N163" s="412">
        <f t="shared" si="34"/>
        <v>1.0830324909747292E-2</v>
      </c>
      <c r="O163" s="82">
        <v>12.2</v>
      </c>
      <c r="P163" s="211">
        <v>0.59199999999999997</v>
      </c>
      <c r="Q163" s="212">
        <v>98</v>
      </c>
      <c r="R163" s="190">
        <v>6.9</v>
      </c>
      <c r="S163" s="190">
        <v>5</v>
      </c>
      <c r="T163" s="126">
        <f t="shared" si="31"/>
        <v>34.5</v>
      </c>
    </row>
    <row r="164" spans="1:20" x14ac:dyDescent="0.25">
      <c r="A164" s="22">
        <v>5</v>
      </c>
      <c r="B164" s="21" t="s">
        <v>209</v>
      </c>
      <c r="C164" s="22" t="s">
        <v>24</v>
      </c>
      <c r="D164" s="21">
        <v>23.1</v>
      </c>
      <c r="E164" s="21">
        <v>23.1</v>
      </c>
      <c r="F164" s="64" t="s">
        <v>25</v>
      </c>
      <c r="G164" s="64" t="s">
        <v>26</v>
      </c>
      <c r="H164" s="36">
        <v>2025</v>
      </c>
      <c r="I164" s="38">
        <v>524</v>
      </c>
      <c r="J164" s="30">
        <f t="shared" si="32"/>
        <v>6.261491684321042</v>
      </c>
      <c r="K164" s="74">
        <v>83</v>
      </c>
      <c r="L164" s="16">
        <v>22</v>
      </c>
      <c r="M164" s="411">
        <f t="shared" si="33"/>
        <v>3.0910424533583161</v>
      </c>
      <c r="N164" s="412">
        <f t="shared" si="34"/>
        <v>4.1984732824427481E-2</v>
      </c>
      <c r="O164" s="151">
        <v>29.8</v>
      </c>
      <c r="P164" s="152">
        <v>0.75</v>
      </c>
      <c r="Q164" s="151">
        <v>98</v>
      </c>
      <c r="R164" s="21">
        <v>9</v>
      </c>
      <c r="S164" s="21">
        <v>12</v>
      </c>
      <c r="T164" s="21">
        <f t="shared" si="31"/>
        <v>108</v>
      </c>
    </row>
    <row r="165" spans="1:20" x14ac:dyDescent="0.25">
      <c r="A165" s="22">
        <v>5</v>
      </c>
      <c r="B165" s="22" t="s">
        <v>87</v>
      </c>
      <c r="C165" s="22" t="s">
        <v>24</v>
      </c>
      <c r="D165" s="22">
        <v>25.4</v>
      </c>
      <c r="E165" s="22">
        <v>25.4</v>
      </c>
      <c r="F165" s="22" t="s">
        <v>78</v>
      </c>
      <c r="G165" s="180" t="s">
        <v>88</v>
      </c>
      <c r="H165" s="36">
        <v>185</v>
      </c>
      <c r="I165" s="42">
        <v>0</v>
      </c>
      <c r="J165" s="15"/>
      <c r="K165" s="74">
        <v>2</v>
      </c>
      <c r="L165" s="16">
        <v>0</v>
      </c>
      <c r="M165" s="411"/>
      <c r="N165" s="412"/>
      <c r="O165" s="55">
        <v>24.4</v>
      </c>
      <c r="P165" s="56">
        <v>0.68</v>
      </c>
      <c r="Q165" s="55">
        <v>97.4</v>
      </c>
      <c r="R165" s="25">
        <v>6.8</v>
      </c>
      <c r="S165" s="25">
        <v>12</v>
      </c>
      <c r="T165" s="21">
        <f t="shared" si="31"/>
        <v>81.599999999999994</v>
      </c>
    </row>
    <row r="166" spans="1:20" x14ac:dyDescent="0.25">
      <c r="A166" s="42">
        <v>4</v>
      </c>
      <c r="B166" s="42" t="s">
        <v>85</v>
      </c>
      <c r="C166" s="22" t="s">
        <v>24</v>
      </c>
      <c r="D166" s="42">
        <v>23</v>
      </c>
      <c r="E166" s="42">
        <v>23</v>
      </c>
      <c r="F166" s="22" t="s">
        <v>58</v>
      </c>
      <c r="G166" s="125" t="s">
        <v>26</v>
      </c>
      <c r="H166" s="36">
        <v>254</v>
      </c>
      <c r="I166" s="42">
        <v>0</v>
      </c>
      <c r="J166" s="43"/>
      <c r="K166" s="74">
        <v>2</v>
      </c>
      <c r="L166" s="44">
        <v>0</v>
      </c>
      <c r="M166" s="411"/>
      <c r="N166" s="412"/>
      <c r="O166" s="94">
        <v>27.6</v>
      </c>
      <c r="P166" s="95">
        <v>0.81</v>
      </c>
      <c r="Q166" s="94">
        <v>97.1</v>
      </c>
      <c r="R166" s="47">
        <v>3</v>
      </c>
      <c r="S166" s="47">
        <v>12</v>
      </c>
      <c r="T166" s="38">
        <f t="shared" si="31"/>
        <v>36</v>
      </c>
    </row>
    <row r="167" spans="1:20" x14ac:dyDescent="0.25">
      <c r="A167" s="85">
        <v>5</v>
      </c>
      <c r="B167" s="2" t="s">
        <v>77</v>
      </c>
      <c r="C167" s="22" t="s">
        <v>24</v>
      </c>
      <c r="D167" s="2">
        <v>32.5</v>
      </c>
      <c r="E167" s="2">
        <v>32.5</v>
      </c>
      <c r="F167" s="22" t="s">
        <v>78</v>
      </c>
      <c r="G167" s="22" t="s">
        <v>61</v>
      </c>
      <c r="H167" s="36">
        <v>653</v>
      </c>
      <c r="I167" s="42">
        <v>0</v>
      </c>
      <c r="J167" s="30"/>
      <c r="K167" s="74">
        <v>0</v>
      </c>
      <c r="L167" s="31">
        <v>0</v>
      </c>
      <c r="M167" s="411"/>
      <c r="N167" s="412"/>
      <c r="O167" s="88">
        <v>25</v>
      </c>
      <c r="P167" s="89">
        <v>0.74</v>
      </c>
      <c r="Q167" s="90">
        <v>97</v>
      </c>
      <c r="R167" s="93">
        <v>6</v>
      </c>
      <c r="S167" s="35">
        <v>10</v>
      </c>
      <c r="T167" s="36">
        <f t="shared" si="31"/>
        <v>60</v>
      </c>
    </row>
    <row r="168" spans="1:20" x14ac:dyDescent="0.25">
      <c r="A168" s="236">
        <v>4</v>
      </c>
      <c r="B168" s="229" t="s">
        <v>150</v>
      </c>
      <c r="C168" s="22" t="s">
        <v>24</v>
      </c>
      <c r="D168" s="229">
        <v>39.4</v>
      </c>
      <c r="E168" s="229">
        <v>39.4</v>
      </c>
      <c r="F168" s="22" t="s">
        <v>48</v>
      </c>
      <c r="G168" s="203" t="s">
        <v>49</v>
      </c>
      <c r="H168" s="388">
        <v>17835</v>
      </c>
      <c r="I168" s="400">
        <v>15676</v>
      </c>
      <c r="J168" s="237">
        <f t="shared" ref="J168:J174" si="35">LN(I168)</f>
        <v>9.6598861593195213</v>
      </c>
      <c r="K168" s="240">
        <v>1114</v>
      </c>
      <c r="L168" s="238">
        <v>1064</v>
      </c>
      <c r="M168" s="411">
        <f t="shared" ref="M168:M173" si="36">LN(L168)</f>
        <v>6.9697906699015899</v>
      </c>
      <c r="N168" s="412">
        <f t="shared" ref="N168:N174" si="37">L168/I168</f>
        <v>6.7874457769839247E-2</v>
      </c>
      <c r="O168" s="238">
        <v>17.399999999999999</v>
      </c>
      <c r="P168" s="239">
        <v>0.65600000000000003</v>
      </c>
      <c r="Q168" s="238">
        <v>96.8</v>
      </c>
      <c r="R168" s="229">
        <v>7.2</v>
      </c>
      <c r="S168" s="229">
        <v>6</v>
      </c>
      <c r="T168" s="229">
        <f t="shared" si="31"/>
        <v>43.2</v>
      </c>
    </row>
    <row r="169" spans="1:20" x14ac:dyDescent="0.25">
      <c r="A169" s="42">
        <v>3</v>
      </c>
      <c r="B169" s="227" t="s">
        <v>146</v>
      </c>
      <c r="C169" s="22" t="s">
        <v>24</v>
      </c>
      <c r="D169" s="228">
        <v>13.44</v>
      </c>
      <c r="E169" s="228">
        <v>13.44</v>
      </c>
      <c r="F169" s="22" t="s">
        <v>58</v>
      </c>
      <c r="G169" s="125" t="s">
        <v>90</v>
      </c>
      <c r="H169" s="240">
        <v>139</v>
      </c>
      <c r="I169" s="226">
        <v>139</v>
      </c>
      <c r="J169" s="30">
        <f t="shared" si="35"/>
        <v>4.9344739331306915</v>
      </c>
      <c r="K169" s="240">
        <v>2</v>
      </c>
      <c r="L169" s="31">
        <v>2</v>
      </c>
      <c r="M169" s="411">
        <f t="shared" si="36"/>
        <v>0.69314718055994529</v>
      </c>
      <c r="N169" s="412">
        <f t="shared" si="37"/>
        <v>1.4388489208633094E-2</v>
      </c>
      <c r="O169" s="84">
        <v>31.9</v>
      </c>
      <c r="P169" s="83">
        <v>0.66</v>
      </c>
      <c r="Q169" s="84">
        <v>96.5</v>
      </c>
      <c r="R169" s="228">
        <v>7.3</v>
      </c>
      <c r="S169" s="228">
        <v>12</v>
      </c>
      <c r="T169" s="126">
        <f t="shared" si="31"/>
        <v>87.6</v>
      </c>
    </row>
    <row r="170" spans="1:20" x14ac:dyDescent="0.25">
      <c r="A170" s="22">
        <v>5</v>
      </c>
      <c r="B170" s="250" t="s">
        <v>188</v>
      </c>
      <c r="C170" s="22" t="s">
        <v>24</v>
      </c>
      <c r="D170" s="21">
        <v>37.78</v>
      </c>
      <c r="E170" s="21">
        <v>37.78</v>
      </c>
      <c r="F170" s="22" t="s">
        <v>78</v>
      </c>
      <c r="G170" s="167" t="s">
        <v>61</v>
      </c>
      <c r="H170" s="210">
        <v>44607</v>
      </c>
      <c r="I170" s="226">
        <v>28761</v>
      </c>
      <c r="J170" s="15">
        <f t="shared" si="35"/>
        <v>10.266775581745106</v>
      </c>
      <c r="K170" s="210">
        <v>1375</v>
      </c>
      <c r="L170" s="16">
        <v>823</v>
      </c>
      <c r="M170" s="411">
        <f t="shared" si="36"/>
        <v>6.7129562006770698</v>
      </c>
      <c r="N170" s="412">
        <f t="shared" si="37"/>
        <v>2.8615138555683043E-2</v>
      </c>
      <c r="O170" s="151">
        <v>25.5</v>
      </c>
      <c r="P170" s="152">
        <v>0.128</v>
      </c>
      <c r="Q170" s="151">
        <v>96</v>
      </c>
      <c r="R170" s="21">
        <v>9.3000000000000007</v>
      </c>
      <c r="S170" s="21">
        <v>8</v>
      </c>
      <c r="T170" s="21">
        <f t="shared" si="31"/>
        <v>74.400000000000006</v>
      </c>
    </row>
    <row r="171" spans="1:20" x14ac:dyDescent="0.25">
      <c r="A171" s="85">
        <v>5</v>
      </c>
      <c r="B171" s="48" t="s">
        <v>215</v>
      </c>
      <c r="C171" s="22" t="s">
        <v>24</v>
      </c>
      <c r="D171" s="48">
        <v>45.47</v>
      </c>
      <c r="E171" s="48">
        <v>45.47</v>
      </c>
      <c r="F171" s="184" t="s">
        <v>200</v>
      </c>
      <c r="G171" s="167" t="s">
        <v>205</v>
      </c>
      <c r="H171" s="36">
        <v>232664</v>
      </c>
      <c r="I171" s="42">
        <v>27201</v>
      </c>
      <c r="J171" s="117">
        <f t="shared" si="35"/>
        <v>10.211009016314167</v>
      </c>
      <c r="K171" s="74">
        <v>33340</v>
      </c>
      <c r="L171" s="31">
        <v>5373</v>
      </c>
      <c r="M171" s="411">
        <f t="shared" si="36"/>
        <v>8.5891416907288214</v>
      </c>
      <c r="N171" s="412">
        <f t="shared" si="37"/>
        <v>0.19752950259181648</v>
      </c>
      <c r="O171" s="88">
        <v>22.3</v>
      </c>
      <c r="P171" s="89">
        <v>0.72</v>
      </c>
      <c r="Q171" s="90">
        <v>95.5</v>
      </c>
      <c r="R171" s="35">
        <v>6.8</v>
      </c>
      <c r="S171" s="35">
        <v>7</v>
      </c>
      <c r="T171" s="126">
        <f t="shared" si="31"/>
        <v>47.6</v>
      </c>
    </row>
    <row r="172" spans="1:20" x14ac:dyDescent="0.25">
      <c r="A172" s="85">
        <v>2</v>
      </c>
      <c r="B172" s="2" t="s">
        <v>67</v>
      </c>
      <c r="C172" s="22" t="s">
        <v>24</v>
      </c>
      <c r="D172" s="2">
        <v>28.5</v>
      </c>
      <c r="E172" s="2">
        <v>28.5</v>
      </c>
      <c r="F172" s="22" t="s">
        <v>66</v>
      </c>
      <c r="G172" s="22" t="s">
        <v>61</v>
      </c>
      <c r="H172" s="36">
        <v>1018</v>
      </c>
      <c r="I172" s="79">
        <v>629</v>
      </c>
      <c r="J172" s="30">
        <f t="shared" si="35"/>
        <v>6.444131256700441</v>
      </c>
      <c r="K172" s="74">
        <v>4</v>
      </c>
      <c r="L172" s="31">
        <v>4</v>
      </c>
      <c r="M172" s="411">
        <f t="shared" si="36"/>
        <v>1.3862943611198906</v>
      </c>
      <c r="N172" s="412">
        <f t="shared" si="37"/>
        <v>6.3593004769475362E-3</v>
      </c>
      <c r="O172" s="32">
        <v>9.6999999999999993</v>
      </c>
      <c r="P172" s="33">
        <v>0.85</v>
      </c>
      <c r="Q172" s="34">
        <v>95.2</v>
      </c>
      <c r="R172" s="35">
        <v>2.2999999999999998</v>
      </c>
      <c r="S172" s="35">
        <v>7</v>
      </c>
      <c r="T172" s="36">
        <f t="shared" si="31"/>
        <v>16.099999999999998</v>
      </c>
    </row>
    <row r="173" spans="1:20" x14ac:dyDescent="0.25">
      <c r="A173" s="78">
        <v>3</v>
      </c>
      <c r="B173" s="2" t="s">
        <v>60</v>
      </c>
      <c r="C173" s="22" t="s">
        <v>24</v>
      </c>
      <c r="D173" s="2">
        <v>31</v>
      </c>
      <c r="E173" s="2">
        <v>31</v>
      </c>
      <c r="F173" s="22" t="s">
        <v>48</v>
      </c>
      <c r="G173" s="22" t="s">
        <v>61</v>
      </c>
      <c r="H173" s="36">
        <v>68127</v>
      </c>
      <c r="I173" s="79">
        <v>895</v>
      </c>
      <c r="J173" s="30">
        <f t="shared" si="35"/>
        <v>6.7968237182748554</v>
      </c>
      <c r="K173" s="74">
        <v>4483</v>
      </c>
      <c r="L173" s="31">
        <v>432</v>
      </c>
      <c r="M173" s="411">
        <f t="shared" si="36"/>
        <v>6.0684255882441107</v>
      </c>
      <c r="N173" s="412">
        <f t="shared" si="37"/>
        <v>0.48268156424581005</v>
      </c>
      <c r="O173" s="32">
        <v>14.4</v>
      </c>
      <c r="P173" s="33">
        <v>0.78</v>
      </c>
      <c r="Q173" s="34">
        <v>95</v>
      </c>
      <c r="R173" s="35">
        <v>3.7</v>
      </c>
      <c r="S173" s="35">
        <v>8</v>
      </c>
      <c r="T173" s="36">
        <f t="shared" si="31"/>
        <v>29.6</v>
      </c>
    </row>
    <row r="174" spans="1:20" s="40" customFormat="1" ht="20.399999999999999" x14ac:dyDescent="0.35">
      <c r="A174" s="132">
        <v>3</v>
      </c>
      <c r="B174" s="430" t="s">
        <v>361</v>
      </c>
      <c r="C174" s="103" t="s">
        <v>107</v>
      </c>
      <c r="D174" s="13">
        <v>-15.4</v>
      </c>
      <c r="E174" s="13">
        <v>15.4</v>
      </c>
      <c r="F174" s="103" t="s">
        <v>302</v>
      </c>
      <c r="G174" s="384" t="s">
        <v>345</v>
      </c>
      <c r="H174" s="36">
        <v>35</v>
      </c>
      <c r="I174" s="38">
        <v>35</v>
      </c>
      <c r="J174" s="117">
        <f t="shared" si="35"/>
        <v>3.5553480614894135</v>
      </c>
      <c r="K174" s="82">
        <v>0</v>
      </c>
      <c r="L174" s="81">
        <v>0</v>
      </c>
      <c r="M174" s="411"/>
      <c r="N174" s="412">
        <f t="shared" si="37"/>
        <v>0</v>
      </c>
      <c r="O174" s="82">
        <v>27.5</v>
      </c>
      <c r="P174" s="83">
        <v>0.80700000000000005</v>
      </c>
      <c r="Q174" s="84">
        <v>95</v>
      </c>
      <c r="R174" s="40">
        <v>7.1</v>
      </c>
      <c r="S174" s="40">
        <v>12</v>
      </c>
      <c r="T174" s="228">
        <f t="shared" si="31"/>
        <v>85.199999999999989</v>
      </c>
    </row>
    <row r="175" spans="1:20" x14ac:dyDescent="0.25">
      <c r="A175" s="85">
        <v>5</v>
      </c>
      <c r="B175" s="2" t="s">
        <v>69</v>
      </c>
      <c r="C175" s="22" t="s">
        <v>24</v>
      </c>
      <c r="D175" s="2">
        <v>32.1</v>
      </c>
      <c r="E175" s="2">
        <v>32.1</v>
      </c>
      <c r="F175" s="22" t="s">
        <v>66</v>
      </c>
      <c r="G175" s="22" t="s">
        <v>61</v>
      </c>
      <c r="H175" s="36">
        <v>991</v>
      </c>
      <c r="I175" s="42">
        <v>0</v>
      </c>
      <c r="J175" s="30"/>
      <c r="K175" s="74">
        <v>6</v>
      </c>
      <c r="L175" s="31">
        <v>0</v>
      </c>
      <c r="M175" s="411"/>
      <c r="N175" s="412"/>
      <c r="O175" s="88">
        <v>25.9</v>
      </c>
      <c r="P175" s="89">
        <v>0.73</v>
      </c>
      <c r="Q175" s="90">
        <v>94.9</v>
      </c>
      <c r="R175" s="35">
        <v>6.1</v>
      </c>
      <c r="S175" s="35">
        <v>10</v>
      </c>
      <c r="T175" s="36">
        <f t="shared" si="31"/>
        <v>61</v>
      </c>
    </row>
    <row r="176" spans="1:20" x14ac:dyDescent="0.25">
      <c r="A176" s="66">
        <v>4</v>
      </c>
      <c r="B176" s="210" t="s">
        <v>140</v>
      </c>
      <c r="C176" s="22" t="s">
        <v>24</v>
      </c>
      <c r="D176" s="13">
        <v>41.87</v>
      </c>
      <c r="E176" s="13">
        <v>41.87</v>
      </c>
      <c r="F176" s="22" t="s">
        <v>48</v>
      </c>
      <c r="G176" s="413" t="s">
        <v>49</v>
      </c>
      <c r="H176" s="240">
        <v>27700</v>
      </c>
      <c r="I176" s="226">
        <v>24572</v>
      </c>
      <c r="J176" s="30">
        <f t="shared" ref="J176:J203" si="38">LN(I176)</f>
        <v>10.109362862283819</v>
      </c>
      <c r="K176" s="240">
        <v>2257</v>
      </c>
      <c r="L176" s="16">
        <v>2188</v>
      </c>
      <c r="M176" s="411">
        <f t="shared" ref="M176:M197" si="39">LN(L176)</f>
        <v>7.6907431635418719</v>
      </c>
      <c r="N176" s="412">
        <f t="shared" ref="N176:N203" si="40">L176/I176</f>
        <v>8.9044440826957519E-2</v>
      </c>
      <c r="O176" s="82">
        <v>15.8</v>
      </c>
      <c r="P176" s="83">
        <v>0.57999999999999996</v>
      </c>
      <c r="Q176" s="84">
        <v>94.5</v>
      </c>
      <c r="R176" s="40">
        <v>7.6</v>
      </c>
      <c r="S176" s="40">
        <v>6</v>
      </c>
      <c r="T176" s="126">
        <f t="shared" si="31"/>
        <v>45.599999999999994</v>
      </c>
    </row>
    <row r="177" spans="1:20" x14ac:dyDescent="0.25">
      <c r="A177" s="219">
        <v>3</v>
      </c>
      <c r="B177" s="220" t="s">
        <v>189</v>
      </c>
      <c r="C177" s="22" t="s">
        <v>24</v>
      </c>
      <c r="D177" s="221">
        <v>47.98</v>
      </c>
      <c r="E177" s="221">
        <v>47.98</v>
      </c>
      <c r="F177" s="22" t="s">
        <v>78</v>
      </c>
      <c r="G177" s="180" t="s">
        <v>120</v>
      </c>
      <c r="H177" s="240">
        <v>5292</v>
      </c>
      <c r="I177" s="38">
        <v>5275</v>
      </c>
      <c r="J177" s="30">
        <f t="shared" si="38"/>
        <v>8.5707339583442668</v>
      </c>
      <c r="K177" s="240">
        <v>226</v>
      </c>
      <c r="L177" s="31">
        <v>226</v>
      </c>
      <c r="M177" s="411">
        <f t="shared" si="39"/>
        <v>5.4205349992722862</v>
      </c>
      <c r="N177" s="412">
        <f t="shared" si="40"/>
        <v>4.28436018957346E-2</v>
      </c>
      <c r="O177" s="82">
        <v>12.1</v>
      </c>
      <c r="P177" s="269">
        <v>0.73599999999999999</v>
      </c>
      <c r="Q177" s="270">
        <v>94.5</v>
      </c>
      <c r="R177" s="221">
        <v>5.8</v>
      </c>
      <c r="S177" s="221">
        <v>3</v>
      </c>
      <c r="T177" s="126">
        <f t="shared" si="31"/>
        <v>17.399999999999999</v>
      </c>
    </row>
    <row r="178" spans="1:20" x14ac:dyDescent="0.25">
      <c r="A178" s="78">
        <v>5</v>
      </c>
      <c r="B178" s="252" t="s">
        <v>178</v>
      </c>
      <c r="C178" s="22" t="s">
        <v>24</v>
      </c>
      <c r="D178" s="77">
        <v>39.950000000000003</v>
      </c>
      <c r="E178" s="77">
        <v>39.950000000000003</v>
      </c>
      <c r="F178" s="22" t="s">
        <v>78</v>
      </c>
      <c r="G178" s="167" t="s">
        <v>61</v>
      </c>
      <c r="H178" s="210">
        <v>76218</v>
      </c>
      <c r="I178" s="226">
        <v>27994</v>
      </c>
      <c r="J178" s="254">
        <f t="shared" si="38"/>
        <v>10.239745480480591</v>
      </c>
      <c r="K178" s="210">
        <v>5555</v>
      </c>
      <c r="L178" s="253">
        <v>2975</v>
      </c>
      <c r="M178" s="411">
        <f t="shared" si="39"/>
        <v>7.9979993179797297</v>
      </c>
      <c r="N178" s="412">
        <f t="shared" si="40"/>
        <v>0.10627277273701508</v>
      </c>
      <c r="O178" s="142">
        <v>23.2</v>
      </c>
      <c r="P178" s="141">
        <v>0.65400000000000003</v>
      </c>
      <c r="Q178" s="142">
        <v>94.2</v>
      </c>
      <c r="R178" s="77">
        <v>7.9</v>
      </c>
      <c r="S178" s="77">
        <v>8</v>
      </c>
      <c r="T178" s="77">
        <f t="shared" si="31"/>
        <v>63.2</v>
      </c>
    </row>
    <row r="179" spans="1:20" x14ac:dyDescent="0.25">
      <c r="A179" s="39">
        <v>4</v>
      </c>
      <c r="B179" s="240" t="s">
        <v>152</v>
      </c>
      <c r="C179" s="22" t="s">
        <v>24</v>
      </c>
      <c r="D179" s="36">
        <v>39.29</v>
      </c>
      <c r="E179" s="36">
        <v>39.29</v>
      </c>
      <c r="F179" s="22" t="s">
        <v>78</v>
      </c>
      <c r="G179" s="167" t="s">
        <v>61</v>
      </c>
      <c r="H179" s="240">
        <v>4291</v>
      </c>
      <c r="I179" s="226">
        <v>3857</v>
      </c>
      <c r="J179" s="73">
        <f t="shared" si="38"/>
        <v>8.2576449582082283</v>
      </c>
      <c r="K179" s="240">
        <v>133</v>
      </c>
      <c r="L179" s="74">
        <v>123</v>
      </c>
      <c r="M179" s="411">
        <f t="shared" si="39"/>
        <v>4.8121843553724171</v>
      </c>
      <c r="N179" s="412">
        <f t="shared" si="40"/>
        <v>3.1890070002592689E-2</v>
      </c>
      <c r="O179" s="82">
        <v>19.3</v>
      </c>
      <c r="P179" s="174">
        <v>0.629</v>
      </c>
      <c r="Q179" s="82">
        <v>94.2</v>
      </c>
      <c r="R179" s="36">
        <v>8.6</v>
      </c>
      <c r="S179" s="36">
        <v>7</v>
      </c>
      <c r="T179" s="36">
        <f t="shared" si="31"/>
        <v>60.199999999999996</v>
      </c>
    </row>
    <row r="180" spans="1:20" x14ac:dyDescent="0.25">
      <c r="A180" s="219">
        <v>3</v>
      </c>
      <c r="B180" s="210" t="s">
        <v>181</v>
      </c>
      <c r="C180" s="22" t="s">
        <v>24</v>
      </c>
      <c r="D180" s="13">
        <v>32.9</v>
      </c>
      <c r="E180" s="13">
        <v>32.9</v>
      </c>
      <c r="F180" s="22" t="s">
        <v>78</v>
      </c>
      <c r="G180" s="167" t="s">
        <v>61</v>
      </c>
      <c r="H180" s="240">
        <v>1083</v>
      </c>
      <c r="I180" s="226">
        <v>1083</v>
      </c>
      <c r="J180" s="30">
        <f t="shared" si="38"/>
        <v>6.9874902470009905</v>
      </c>
      <c r="K180" s="240">
        <v>22</v>
      </c>
      <c r="L180" s="31">
        <v>22</v>
      </c>
      <c r="M180" s="411">
        <f t="shared" si="39"/>
        <v>3.0910424533583161</v>
      </c>
      <c r="N180" s="412">
        <f t="shared" si="40"/>
        <v>2.0313942751615882E-2</v>
      </c>
      <c r="O180" s="82">
        <v>20.9</v>
      </c>
      <c r="P180" s="83">
        <v>0.68100000000000005</v>
      </c>
      <c r="Q180" s="84">
        <v>94.2</v>
      </c>
      <c r="R180" s="40">
        <v>7.9</v>
      </c>
      <c r="S180" s="40">
        <v>7</v>
      </c>
      <c r="T180" s="126">
        <f t="shared" si="31"/>
        <v>55.300000000000004</v>
      </c>
    </row>
    <row r="181" spans="1:20" x14ac:dyDescent="0.25">
      <c r="A181" s="22">
        <v>3</v>
      </c>
      <c r="B181" s="22" t="s">
        <v>82</v>
      </c>
      <c r="C181" s="22" t="s">
        <v>24</v>
      </c>
      <c r="D181" s="22">
        <v>31.9</v>
      </c>
      <c r="E181" s="22">
        <v>31.9</v>
      </c>
      <c r="F181" s="22" t="s">
        <v>78</v>
      </c>
      <c r="G181" s="22" t="s">
        <v>61</v>
      </c>
      <c r="H181" s="36">
        <v>516</v>
      </c>
      <c r="I181" s="42">
        <v>179</v>
      </c>
      <c r="J181" s="15">
        <f t="shared" si="38"/>
        <v>5.1873858058407549</v>
      </c>
      <c r="K181" s="74">
        <v>6</v>
      </c>
      <c r="L181" s="16">
        <v>3</v>
      </c>
      <c r="M181" s="411">
        <f t="shared" si="39"/>
        <v>1.0986122886681098</v>
      </c>
      <c r="N181" s="412">
        <f t="shared" si="40"/>
        <v>1.6759776536312849E-2</v>
      </c>
      <c r="O181" s="55">
        <v>13.8</v>
      </c>
      <c r="P181" s="56">
        <v>0.73</v>
      </c>
      <c r="Q181" s="55">
        <v>93.8</v>
      </c>
      <c r="R181" s="25">
        <v>4.0999999999999996</v>
      </c>
      <c r="S181" s="25">
        <v>7</v>
      </c>
      <c r="T181" s="21">
        <f t="shared" si="31"/>
        <v>28.699999999999996</v>
      </c>
    </row>
    <row r="182" spans="1:20" x14ac:dyDescent="0.25">
      <c r="A182" s="58">
        <v>3</v>
      </c>
      <c r="B182" s="241" t="s">
        <v>177</v>
      </c>
      <c r="C182" s="22" t="s">
        <v>24</v>
      </c>
      <c r="D182" s="64">
        <v>45.49</v>
      </c>
      <c r="E182" s="64">
        <v>45.49</v>
      </c>
      <c r="F182" s="22" t="s">
        <v>78</v>
      </c>
      <c r="G182" s="180" t="s">
        <v>120</v>
      </c>
      <c r="H182" s="240">
        <v>690</v>
      </c>
      <c r="I182" s="38">
        <v>690</v>
      </c>
      <c r="J182" s="59">
        <f t="shared" si="38"/>
        <v>6.5366915975913047</v>
      </c>
      <c r="K182" s="240">
        <v>18</v>
      </c>
      <c r="L182" s="60">
        <v>18</v>
      </c>
      <c r="M182" s="411">
        <f t="shared" si="39"/>
        <v>2.8903717578961645</v>
      </c>
      <c r="N182" s="412">
        <f t="shared" si="40"/>
        <v>2.6086956521739129E-2</v>
      </c>
      <c r="O182" s="198">
        <v>13.7</v>
      </c>
      <c r="P182" s="199">
        <v>0.746</v>
      </c>
      <c r="Q182" s="198">
        <v>93.5</v>
      </c>
      <c r="R182" s="64">
        <v>6.2</v>
      </c>
      <c r="S182" s="64">
        <v>3</v>
      </c>
      <c r="T182" s="64">
        <f t="shared" si="31"/>
        <v>18.600000000000001</v>
      </c>
    </row>
    <row r="183" spans="1:20" x14ac:dyDescent="0.25">
      <c r="A183" s="66">
        <v>5</v>
      </c>
      <c r="B183" s="226" t="s">
        <v>145</v>
      </c>
      <c r="C183" s="22" t="s">
        <v>24</v>
      </c>
      <c r="D183" s="38">
        <v>33.99</v>
      </c>
      <c r="E183" s="38">
        <v>33.99</v>
      </c>
      <c r="F183" s="22" t="s">
        <v>78</v>
      </c>
      <c r="G183" s="167" t="s">
        <v>61</v>
      </c>
      <c r="H183" s="210">
        <v>45051</v>
      </c>
      <c r="I183" s="226">
        <v>19620</v>
      </c>
      <c r="J183" s="30">
        <f t="shared" si="38"/>
        <v>9.8843047331193539</v>
      </c>
      <c r="K183" s="210">
        <v>2019</v>
      </c>
      <c r="L183" s="31">
        <v>898</v>
      </c>
      <c r="M183" s="411">
        <f t="shared" si="39"/>
        <v>6.8001700683021999</v>
      </c>
      <c r="N183" s="412">
        <f t="shared" si="40"/>
        <v>4.5769622833843018E-2</v>
      </c>
      <c r="O183" s="82">
        <v>26.6</v>
      </c>
      <c r="P183" s="110">
        <v>0.67200000000000004</v>
      </c>
      <c r="Q183" s="109">
        <v>93.2</v>
      </c>
      <c r="R183" s="38">
        <v>9.3000000000000007</v>
      </c>
      <c r="S183" s="38">
        <v>9</v>
      </c>
      <c r="T183" s="126">
        <f t="shared" si="31"/>
        <v>83.7</v>
      </c>
    </row>
    <row r="184" spans="1:20" x14ac:dyDescent="0.25">
      <c r="A184" s="85">
        <v>5</v>
      </c>
      <c r="B184" s="66" t="s">
        <v>219</v>
      </c>
      <c r="C184" s="22" t="s">
        <v>24</v>
      </c>
      <c r="D184" s="72">
        <v>48.14</v>
      </c>
      <c r="E184" s="72">
        <v>48.14</v>
      </c>
      <c r="F184" s="72" t="s">
        <v>220</v>
      </c>
      <c r="G184" s="58" t="s">
        <v>112</v>
      </c>
      <c r="H184" s="36">
        <v>181482</v>
      </c>
      <c r="I184" s="38">
        <v>22363</v>
      </c>
      <c r="J184" s="117">
        <f t="shared" si="38"/>
        <v>10.015163086426718</v>
      </c>
      <c r="K184" s="74">
        <v>8500</v>
      </c>
      <c r="L184" s="31">
        <v>2212</v>
      </c>
      <c r="M184" s="411">
        <f t="shared" si="39"/>
        <v>7.7016523626422257</v>
      </c>
      <c r="N184" s="412">
        <f t="shared" si="40"/>
        <v>9.891338371417073E-2</v>
      </c>
      <c r="O184" s="82">
        <v>18</v>
      </c>
      <c r="P184" s="205">
        <v>0.55000000000000004</v>
      </c>
      <c r="Q184" s="204">
        <v>93</v>
      </c>
      <c r="R184" s="72">
        <v>6.4</v>
      </c>
      <c r="S184" s="72">
        <v>6</v>
      </c>
      <c r="T184" s="126">
        <f t="shared" si="31"/>
        <v>38.400000000000006</v>
      </c>
    </row>
    <row r="185" spans="1:20" x14ac:dyDescent="0.25">
      <c r="A185" s="97">
        <v>5</v>
      </c>
      <c r="B185" s="206" t="s">
        <v>165</v>
      </c>
      <c r="C185" s="22" t="s">
        <v>24</v>
      </c>
      <c r="D185" s="103">
        <v>43.2</v>
      </c>
      <c r="E185" s="103">
        <v>43.2</v>
      </c>
      <c r="F185" s="103" t="s">
        <v>48</v>
      </c>
      <c r="G185" s="419" t="s">
        <v>166</v>
      </c>
      <c r="H185" s="210">
        <v>4651</v>
      </c>
      <c r="I185" s="226">
        <v>2505</v>
      </c>
      <c r="J185" s="98">
        <f t="shared" si="38"/>
        <v>7.8260440135189651</v>
      </c>
      <c r="K185" s="210">
        <v>245</v>
      </c>
      <c r="L185" s="99">
        <v>173</v>
      </c>
      <c r="M185" s="411">
        <f t="shared" si="39"/>
        <v>5.1532915944977793</v>
      </c>
      <c r="N185" s="412">
        <f t="shared" si="40"/>
        <v>6.9061876247504997E-2</v>
      </c>
      <c r="O185" s="107">
        <v>20.5</v>
      </c>
      <c r="P185" s="108">
        <v>0.65</v>
      </c>
      <c r="Q185" s="107">
        <v>93</v>
      </c>
      <c r="R185" s="103">
        <v>8.3000000000000007</v>
      </c>
      <c r="S185" s="103">
        <v>7</v>
      </c>
      <c r="T185" s="103">
        <f t="shared" ref="T185:T216" si="41">R185*S185</f>
        <v>58.100000000000009</v>
      </c>
    </row>
    <row r="186" spans="1:20" x14ac:dyDescent="0.25">
      <c r="A186" s="42">
        <v>3</v>
      </c>
      <c r="B186" s="38" t="s">
        <v>230</v>
      </c>
      <c r="C186" s="22" t="s">
        <v>24</v>
      </c>
      <c r="D186" s="38">
        <v>31.77</v>
      </c>
      <c r="E186" s="38">
        <v>31.77</v>
      </c>
      <c r="F186" s="184" t="s">
        <v>200</v>
      </c>
      <c r="G186" s="180" t="s">
        <v>120</v>
      </c>
      <c r="H186" s="36">
        <v>5129</v>
      </c>
      <c r="I186" s="38">
        <v>5122</v>
      </c>
      <c r="J186" s="30">
        <f t="shared" si="38"/>
        <v>8.5413002667594711</v>
      </c>
      <c r="K186" s="36">
        <v>21</v>
      </c>
      <c r="L186" s="44">
        <v>21</v>
      </c>
      <c r="M186" s="411">
        <f t="shared" si="39"/>
        <v>3.044522437723423</v>
      </c>
      <c r="N186" s="412">
        <f t="shared" si="40"/>
        <v>4.0999609527528312E-3</v>
      </c>
      <c r="O186" s="109">
        <v>15.4</v>
      </c>
      <c r="P186" s="110">
        <v>0.52</v>
      </c>
      <c r="Q186" s="109">
        <v>92.7</v>
      </c>
      <c r="R186" s="38">
        <v>7.3</v>
      </c>
      <c r="S186" s="38">
        <v>7</v>
      </c>
      <c r="T186" s="38">
        <f t="shared" si="41"/>
        <v>51.1</v>
      </c>
    </row>
    <row r="187" spans="1:20" s="40" customFormat="1" ht="20.399999999999999" x14ac:dyDescent="0.35">
      <c r="A187" s="132">
        <v>3</v>
      </c>
      <c r="B187" s="430" t="s">
        <v>336</v>
      </c>
      <c r="C187" s="133" t="s">
        <v>107</v>
      </c>
      <c r="D187" s="133">
        <v>-1.3</v>
      </c>
      <c r="E187" s="133">
        <v>1.3</v>
      </c>
      <c r="F187" s="103" t="s">
        <v>302</v>
      </c>
      <c r="G187" s="385" t="s">
        <v>88</v>
      </c>
      <c r="H187" s="133">
        <v>38</v>
      </c>
      <c r="I187" s="38">
        <v>38</v>
      </c>
      <c r="J187" s="117">
        <f t="shared" si="38"/>
        <v>3.6375861597263857</v>
      </c>
      <c r="K187" s="140">
        <v>1</v>
      </c>
      <c r="L187" s="140">
        <v>1</v>
      </c>
      <c r="M187" s="411">
        <f t="shared" si="39"/>
        <v>0</v>
      </c>
      <c r="N187" s="412">
        <f t="shared" si="40"/>
        <v>2.6315789473684209E-2</v>
      </c>
      <c r="O187" s="140">
        <v>26.8</v>
      </c>
      <c r="P187" s="139">
        <v>0.73</v>
      </c>
      <c r="Q187" s="140">
        <v>92.2</v>
      </c>
      <c r="R187" s="133">
        <v>8.6</v>
      </c>
      <c r="S187" s="133">
        <v>12</v>
      </c>
      <c r="T187" s="228">
        <f t="shared" si="41"/>
        <v>103.19999999999999</v>
      </c>
    </row>
    <row r="188" spans="1:20" x14ac:dyDescent="0.25">
      <c r="A188" s="219">
        <v>3</v>
      </c>
      <c r="B188" s="210" t="s">
        <v>140</v>
      </c>
      <c r="C188" s="22" t="s">
        <v>24</v>
      </c>
      <c r="D188" s="13">
        <v>41.87</v>
      </c>
      <c r="E188" s="13">
        <v>41.87</v>
      </c>
      <c r="F188" s="22" t="s">
        <v>48</v>
      </c>
      <c r="G188" s="413" t="s">
        <v>49</v>
      </c>
      <c r="H188" s="240">
        <v>3128</v>
      </c>
      <c r="I188" s="226">
        <v>3128</v>
      </c>
      <c r="J188" s="30">
        <f t="shared" si="38"/>
        <v>8.0481491016652011</v>
      </c>
      <c r="K188" s="240">
        <v>69</v>
      </c>
      <c r="L188" s="31">
        <v>69</v>
      </c>
      <c r="M188" s="411">
        <f t="shared" si="39"/>
        <v>4.2341065045972597</v>
      </c>
      <c r="N188" s="412">
        <f t="shared" si="40"/>
        <v>2.2058823529411766E-2</v>
      </c>
      <c r="O188" s="82">
        <v>8.6999999999999993</v>
      </c>
      <c r="P188" s="83">
        <v>0.60399999999999998</v>
      </c>
      <c r="Q188" s="84">
        <v>91.9</v>
      </c>
      <c r="R188" s="40">
        <v>6.9</v>
      </c>
      <c r="S188" s="40">
        <v>4</v>
      </c>
      <c r="T188" s="126">
        <f t="shared" si="41"/>
        <v>27.6</v>
      </c>
    </row>
    <row r="189" spans="1:20" x14ac:dyDescent="0.25">
      <c r="A189" s="153">
        <v>4</v>
      </c>
      <c r="B189" s="20" t="s">
        <v>105</v>
      </c>
      <c r="C189" s="22" t="s">
        <v>24</v>
      </c>
      <c r="D189" s="20">
        <v>13.78</v>
      </c>
      <c r="E189" s="20">
        <v>13.78</v>
      </c>
      <c r="F189" s="22" t="s">
        <v>58</v>
      </c>
      <c r="G189" s="125" t="s">
        <v>26</v>
      </c>
      <c r="H189" s="11">
        <v>2960</v>
      </c>
      <c r="I189" s="41">
        <v>1189</v>
      </c>
      <c r="J189" s="117">
        <f t="shared" si="38"/>
        <v>7.0808678966907816</v>
      </c>
      <c r="K189" s="11">
        <v>54</v>
      </c>
      <c r="L189" s="123">
        <v>42</v>
      </c>
      <c r="M189" s="411">
        <f t="shared" si="39"/>
        <v>3.7376696182833684</v>
      </c>
      <c r="N189" s="412">
        <f t="shared" si="40"/>
        <v>3.5323801513877207E-2</v>
      </c>
      <c r="O189" s="154">
        <v>35.4</v>
      </c>
      <c r="P189" s="155">
        <v>0.72</v>
      </c>
      <c r="Q189" s="154">
        <v>91.4</v>
      </c>
      <c r="R189" s="20">
        <v>8.6</v>
      </c>
      <c r="S189" s="20">
        <v>12</v>
      </c>
      <c r="T189" s="20">
        <f t="shared" si="41"/>
        <v>103.19999999999999</v>
      </c>
    </row>
    <row r="190" spans="1:20" x14ac:dyDescent="0.25">
      <c r="A190" s="343">
        <v>3</v>
      </c>
      <c r="B190" s="337" t="s">
        <v>262</v>
      </c>
      <c r="C190" s="22" t="s">
        <v>24</v>
      </c>
      <c r="D190" s="337">
        <v>-26.2</v>
      </c>
      <c r="E190" s="337">
        <v>26.2</v>
      </c>
      <c r="F190" s="184" t="s">
        <v>66</v>
      </c>
      <c r="G190" s="180" t="s">
        <v>88</v>
      </c>
      <c r="H190" s="36">
        <v>1353</v>
      </c>
      <c r="I190" s="38">
        <v>1353</v>
      </c>
      <c r="J190" s="30">
        <f t="shared" si="38"/>
        <v>7.2100796281707877</v>
      </c>
      <c r="K190" s="36">
        <v>5</v>
      </c>
      <c r="L190" s="338">
        <v>5</v>
      </c>
      <c r="M190" s="411">
        <f t="shared" si="39"/>
        <v>1.6094379124341003</v>
      </c>
      <c r="N190" s="412">
        <f t="shared" si="40"/>
        <v>3.6954915003695491E-3</v>
      </c>
      <c r="O190" s="339">
        <v>24</v>
      </c>
      <c r="P190" s="340">
        <v>0.68</v>
      </c>
      <c r="Q190" s="339">
        <v>91</v>
      </c>
      <c r="R190" s="337">
        <v>7.7</v>
      </c>
      <c r="S190" s="337">
        <v>12</v>
      </c>
      <c r="T190" s="337">
        <f t="shared" si="41"/>
        <v>92.4</v>
      </c>
    </row>
    <row r="191" spans="1:20" x14ac:dyDescent="0.25">
      <c r="A191" s="42">
        <v>3</v>
      </c>
      <c r="B191" s="38" t="s">
        <v>208</v>
      </c>
      <c r="C191" s="22" t="s">
        <v>24</v>
      </c>
      <c r="D191" s="38">
        <v>4.7</v>
      </c>
      <c r="E191" s="38">
        <v>4.7</v>
      </c>
      <c r="F191" s="184" t="s">
        <v>200</v>
      </c>
      <c r="G191" s="180" t="s">
        <v>88</v>
      </c>
      <c r="H191" s="36">
        <v>798</v>
      </c>
      <c r="I191" s="38">
        <v>798</v>
      </c>
      <c r="J191" s="30">
        <f t="shared" si="38"/>
        <v>6.6821085974498091</v>
      </c>
      <c r="K191" s="36">
        <v>14</v>
      </c>
      <c r="L191" s="31">
        <v>14</v>
      </c>
      <c r="M191" s="411">
        <f t="shared" si="39"/>
        <v>2.6390573296152584</v>
      </c>
      <c r="N191" s="412">
        <f t="shared" si="40"/>
        <v>1.7543859649122806E-2</v>
      </c>
      <c r="O191" s="82">
        <v>19.399999999999999</v>
      </c>
      <c r="P191" s="110">
        <v>0.75</v>
      </c>
      <c r="Q191" s="109">
        <v>91</v>
      </c>
      <c r="R191" s="38">
        <v>3.5</v>
      </c>
      <c r="S191" s="38">
        <v>12</v>
      </c>
      <c r="T191" s="126">
        <f t="shared" si="41"/>
        <v>42</v>
      </c>
    </row>
    <row r="192" spans="1:20" x14ac:dyDescent="0.25">
      <c r="A192" s="78">
        <v>4</v>
      </c>
      <c r="B192" s="252" t="s">
        <v>178</v>
      </c>
      <c r="C192" s="22" t="s">
        <v>24</v>
      </c>
      <c r="D192" s="77">
        <v>39.950000000000003</v>
      </c>
      <c r="E192" s="77">
        <v>39.950000000000003</v>
      </c>
      <c r="F192" s="22" t="s">
        <v>78</v>
      </c>
      <c r="G192" s="167" t="s">
        <v>61</v>
      </c>
      <c r="H192" s="240">
        <v>48224</v>
      </c>
      <c r="I192" s="226">
        <v>43227</v>
      </c>
      <c r="J192" s="254">
        <f t="shared" si="38"/>
        <v>10.674220579001044</v>
      </c>
      <c r="K192" s="240">
        <v>2580</v>
      </c>
      <c r="L192" s="253">
        <v>2508</v>
      </c>
      <c r="M192" s="411">
        <f t="shared" si="39"/>
        <v>7.8272409017528117</v>
      </c>
      <c r="N192" s="412">
        <f t="shared" si="40"/>
        <v>5.8019293497119859E-2</v>
      </c>
      <c r="O192" s="142">
        <v>17.7</v>
      </c>
      <c r="P192" s="141">
        <v>0.60399999999999998</v>
      </c>
      <c r="Q192" s="142">
        <v>90.4</v>
      </c>
      <c r="R192" s="77">
        <v>7.2</v>
      </c>
      <c r="S192" s="77">
        <v>6</v>
      </c>
      <c r="T192" s="77">
        <f t="shared" si="41"/>
        <v>43.2</v>
      </c>
    </row>
    <row r="193" spans="1:20" x14ac:dyDescent="0.25">
      <c r="A193" s="66">
        <v>4</v>
      </c>
      <c r="B193" s="216" t="s">
        <v>192</v>
      </c>
      <c r="C193" s="22" t="s">
        <v>24</v>
      </c>
      <c r="D193" s="214">
        <v>43.16</v>
      </c>
      <c r="E193" s="214">
        <v>43.16</v>
      </c>
      <c r="F193" s="40" t="s">
        <v>48</v>
      </c>
      <c r="G193" s="419" t="s">
        <v>166</v>
      </c>
      <c r="H193" s="240">
        <v>6854</v>
      </c>
      <c r="I193" s="38">
        <v>5503</v>
      </c>
      <c r="J193" s="30">
        <f t="shared" si="38"/>
        <v>8.6130486770597585</v>
      </c>
      <c r="K193" s="240">
        <v>316</v>
      </c>
      <c r="L193" s="16">
        <v>291</v>
      </c>
      <c r="M193" s="411">
        <f t="shared" si="39"/>
        <v>5.6733232671714928</v>
      </c>
      <c r="N193" s="412">
        <f t="shared" si="40"/>
        <v>5.2880247137924767E-2</v>
      </c>
      <c r="O193" s="82">
        <v>12.1</v>
      </c>
      <c r="P193" s="217">
        <v>0.68500000000000005</v>
      </c>
      <c r="Q193" s="218">
        <v>90.4</v>
      </c>
      <c r="R193" s="214">
        <v>7.1</v>
      </c>
      <c r="S193" s="214">
        <v>5</v>
      </c>
      <c r="T193" s="126">
        <f t="shared" si="41"/>
        <v>35.5</v>
      </c>
    </row>
    <row r="194" spans="1:20" x14ac:dyDescent="0.25">
      <c r="A194" s="236">
        <v>3</v>
      </c>
      <c r="B194" s="229" t="s">
        <v>150</v>
      </c>
      <c r="C194" s="22" t="s">
        <v>24</v>
      </c>
      <c r="D194" s="229">
        <v>39.4</v>
      </c>
      <c r="E194" s="229">
        <v>39.4</v>
      </c>
      <c r="F194" s="22" t="s">
        <v>48</v>
      </c>
      <c r="G194" s="203" t="s">
        <v>49</v>
      </c>
      <c r="H194" s="240">
        <v>2159</v>
      </c>
      <c r="I194" s="400">
        <v>2159</v>
      </c>
      <c r="J194" s="237">
        <f t="shared" si="38"/>
        <v>7.6774004305148074</v>
      </c>
      <c r="K194" s="240">
        <v>50</v>
      </c>
      <c r="L194" s="238">
        <v>50</v>
      </c>
      <c r="M194" s="411">
        <f t="shared" si="39"/>
        <v>3.912023005428146</v>
      </c>
      <c r="N194" s="412">
        <f t="shared" si="40"/>
        <v>2.3158869847151459E-2</v>
      </c>
      <c r="O194" s="238">
        <v>10.9</v>
      </c>
      <c r="P194" s="239">
        <v>0.69899999999999995</v>
      </c>
      <c r="Q194" s="238">
        <v>90.4</v>
      </c>
      <c r="R194" s="229">
        <v>5.8</v>
      </c>
      <c r="S194" s="229">
        <v>4</v>
      </c>
      <c r="T194" s="229">
        <f t="shared" si="41"/>
        <v>23.2</v>
      </c>
    </row>
    <row r="195" spans="1:20" x14ac:dyDescent="0.25">
      <c r="A195" s="66">
        <v>5</v>
      </c>
      <c r="B195" s="232" t="s">
        <v>180</v>
      </c>
      <c r="C195" s="22" t="s">
        <v>24</v>
      </c>
      <c r="D195" s="230">
        <v>41.82</v>
      </c>
      <c r="E195" s="230">
        <v>41.82</v>
      </c>
      <c r="F195" s="40" t="s">
        <v>48</v>
      </c>
      <c r="G195" s="419" t="s">
        <v>166</v>
      </c>
      <c r="H195" s="210">
        <v>14928</v>
      </c>
      <c r="I195" s="38">
        <v>6307</v>
      </c>
      <c r="J195" s="30">
        <f t="shared" si="38"/>
        <v>8.7494154066636511</v>
      </c>
      <c r="K195" s="210">
        <v>718</v>
      </c>
      <c r="L195" s="31">
        <v>452</v>
      </c>
      <c r="M195" s="411">
        <f t="shared" si="39"/>
        <v>6.1136821798322316</v>
      </c>
      <c r="N195" s="412">
        <f t="shared" si="40"/>
        <v>7.1666402410020619E-2</v>
      </c>
      <c r="O195" s="82">
        <v>20.2</v>
      </c>
      <c r="P195" s="233">
        <v>0.66600000000000004</v>
      </c>
      <c r="Q195" s="234">
        <v>90.2</v>
      </c>
      <c r="R195" s="230">
        <v>8.1999999999999993</v>
      </c>
      <c r="S195" s="230">
        <v>7</v>
      </c>
      <c r="T195" s="126">
        <f t="shared" si="41"/>
        <v>57.399999999999991</v>
      </c>
    </row>
    <row r="196" spans="1:20" x14ac:dyDescent="0.25">
      <c r="A196" s="22">
        <v>3</v>
      </c>
      <c r="B196" s="21" t="s">
        <v>117</v>
      </c>
      <c r="C196" s="22" t="s">
        <v>24</v>
      </c>
      <c r="D196" s="21">
        <v>33.74</v>
      </c>
      <c r="E196" s="21">
        <v>33.74</v>
      </c>
      <c r="F196" s="22" t="s">
        <v>48</v>
      </c>
      <c r="G196" s="184" t="s">
        <v>49</v>
      </c>
      <c r="H196" s="36">
        <v>2039</v>
      </c>
      <c r="I196" s="38">
        <v>2039</v>
      </c>
      <c r="J196" s="30">
        <f t="shared" si="38"/>
        <v>7.6202147705744547</v>
      </c>
      <c r="K196" s="36">
        <v>26</v>
      </c>
      <c r="L196" s="16">
        <v>26</v>
      </c>
      <c r="M196" s="411">
        <f t="shared" si="39"/>
        <v>3.2580965380214821</v>
      </c>
      <c r="N196" s="412">
        <f t="shared" si="40"/>
        <v>1.2751348700343305E-2</v>
      </c>
      <c r="O196" s="151">
        <v>23.9</v>
      </c>
      <c r="P196" s="152">
        <v>0.28999999999999998</v>
      </c>
      <c r="Q196" s="151">
        <v>89.8</v>
      </c>
      <c r="R196" s="21">
        <v>6.5</v>
      </c>
      <c r="S196" s="21">
        <v>7</v>
      </c>
      <c r="T196" s="21">
        <f t="shared" si="41"/>
        <v>45.5</v>
      </c>
    </row>
    <row r="197" spans="1:20" x14ac:dyDescent="0.25">
      <c r="A197" s="97">
        <v>4</v>
      </c>
      <c r="B197" s="206" t="s">
        <v>142</v>
      </c>
      <c r="C197" s="22" t="s">
        <v>24</v>
      </c>
      <c r="D197" s="103">
        <v>39.799999999999997</v>
      </c>
      <c r="E197" s="103">
        <v>39.799999999999997</v>
      </c>
      <c r="F197" s="22" t="s">
        <v>48</v>
      </c>
      <c r="G197" s="413" t="s">
        <v>49</v>
      </c>
      <c r="H197" s="240">
        <v>4734</v>
      </c>
      <c r="I197" s="226">
        <v>4415</v>
      </c>
      <c r="J197" s="98">
        <f t="shared" si="38"/>
        <v>8.3927631130380611</v>
      </c>
      <c r="K197" s="240">
        <v>152</v>
      </c>
      <c r="L197" s="99">
        <v>142</v>
      </c>
      <c r="M197" s="411">
        <f t="shared" si="39"/>
        <v>4.9558270576012609</v>
      </c>
      <c r="N197" s="412">
        <f t="shared" si="40"/>
        <v>3.2163080407701022E-2</v>
      </c>
      <c r="O197" s="107">
        <v>17.5</v>
      </c>
      <c r="P197" s="108">
        <v>0.6</v>
      </c>
      <c r="Q197" s="107">
        <v>88.9</v>
      </c>
      <c r="R197" s="103">
        <v>8</v>
      </c>
      <c r="S197" s="103">
        <v>6</v>
      </c>
      <c r="T197" s="103">
        <f t="shared" si="41"/>
        <v>48</v>
      </c>
    </row>
    <row r="198" spans="1:20" x14ac:dyDescent="0.25">
      <c r="A198" s="219">
        <v>2</v>
      </c>
      <c r="B198" s="220" t="s">
        <v>189</v>
      </c>
      <c r="C198" s="22" t="s">
        <v>24</v>
      </c>
      <c r="D198" s="221">
        <v>47.98</v>
      </c>
      <c r="E198" s="221">
        <v>47.98</v>
      </c>
      <c r="F198" s="22" t="s">
        <v>78</v>
      </c>
      <c r="G198" s="180" t="s">
        <v>120</v>
      </c>
      <c r="H198" s="36">
        <v>17</v>
      </c>
      <c r="I198" s="38">
        <v>17</v>
      </c>
      <c r="J198" s="30">
        <f t="shared" si="38"/>
        <v>2.8332133440562162</v>
      </c>
      <c r="K198" s="74">
        <v>0</v>
      </c>
      <c r="L198" s="31">
        <v>0</v>
      </c>
      <c r="M198" s="411"/>
      <c r="N198" s="412">
        <f t="shared" si="40"/>
        <v>0</v>
      </c>
      <c r="O198" s="82">
        <v>9.9</v>
      </c>
      <c r="P198" s="269">
        <v>0.752</v>
      </c>
      <c r="Q198" s="221">
        <v>88.9</v>
      </c>
      <c r="R198" s="221">
        <v>3.9</v>
      </c>
      <c r="S198" s="221">
        <v>2</v>
      </c>
      <c r="T198" s="126">
        <f t="shared" si="41"/>
        <v>7.8</v>
      </c>
    </row>
    <row r="199" spans="1:20" x14ac:dyDescent="0.25">
      <c r="A199" s="66">
        <v>5</v>
      </c>
      <c r="B199" s="209" t="s">
        <v>156</v>
      </c>
      <c r="C199" s="22" t="s">
        <v>24</v>
      </c>
      <c r="D199" s="190">
        <v>39.24</v>
      </c>
      <c r="E199" s="190">
        <v>39.24</v>
      </c>
      <c r="F199" s="22" t="s">
        <v>78</v>
      </c>
      <c r="G199" s="167" t="s">
        <v>61</v>
      </c>
      <c r="H199" s="213">
        <v>53456</v>
      </c>
      <c r="I199" s="226">
        <v>31714</v>
      </c>
      <c r="J199" s="30">
        <f t="shared" si="38"/>
        <v>10.364513502749514</v>
      </c>
      <c r="K199" s="213">
        <v>2532</v>
      </c>
      <c r="L199" s="31">
        <v>1392</v>
      </c>
      <c r="M199" s="411">
        <f>LN(L199)</f>
        <v>7.2384968408943653</v>
      </c>
      <c r="N199" s="412">
        <f t="shared" si="40"/>
        <v>4.3892287317903768E-2</v>
      </c>
      <c r="O199" s="82">
        <v>24</v>
      </c>
      <c r="P199" s="211">
        <v>0.66100000000000003</v>
      </c>
      <c r="Q199" s="212">
        <v>88.6</v>
      </c>
      <c r="R199" s="190">
        <v>8.1999999999999993</v>
      </c>
      <c r="S199" s="190">
        <v>8</v>
      </c>
      <c r="T199" s="126">
        <f t="shared" si="41"/>
        <v>65.599999999999994</v>
      </c>
    </row>
    <row r="200" spans="1:20" s="40" customFormat="1" x14ac:dyDescent="0.25">
      <c r="A200" s="219">
        <v>3</v>
      </c>
      <c r="B200" s="220" t="s">
        <v>141</v>
      </c>
      <c r="C200" s="22" t="s">
        <v>24</v>
      </c>
      <c r="D200" s="219">
        <v>38.9</v>
      </c>
      <c r="E200" s="219">
        <v>38.9</v>
      </c>
      <c r="F200" s="22" t="s">
        <v>78</v>
      </c>
      <c r="G200" s="167" t="s">
        <v>61</v>
      </c>
      <c r="H200" s="240">
        <v>495</v>
      </c>
      <c r="I200" s="42">
        <v>433</v>
      </c>
      <c r="J200" s="30">
        <f t="shared" si="38"/>
        <v>6.0707377280024897</v>
      </c>
      <c r="K200" s="240">
        <v>9</v>
      </c>
      <c r="L200" s="31">
        <v>9</v>
      </c>
      <c r="M200" s="411">
        <f>LN(L200)</f>
        <v>2.1972245773362196</v>
      </c>
      <c r="N200" s="412">
        <f t="shared" si="40"/>
        <v>2.0785219399538105E-2</v>
      </c>
      <c r="O200" s="88">
        <v>13.3</v>
      </c>
      <c r="P200" s="222">
        <v>0.58599999999999997</v>
      </c>
      <c r="Q200" s="223">
        <v>88.4</v>
      </c>
      <c r="R200" s="224">
        <v>6.6</v>
      </c>
      <c r="S200" s="224">
        <v>5</v>
      </c>
      <c r="T200" s="126">
        <f t="shared" si="41"/>
        <v>33</v>
      </c>
    </row>
    <row r="201" spans="1:20" x14ac:dyDescent="0.25">
      <c r="A201" s="78">
        <v>2</v>
      </c>
      <c r="B201" s="2" t="s">
        <v>65</v>
      </c>
      <c r="C201" s="22" t="s">
        <v>24</v>
      </c>
      <c r="D201" s="2">
        <v>30.5</v>
      </c>
      <c r="E201" s="2">
        <v>30.5</v>
      </c>
      <c r="F201" s="22" t="s">
        <v>66</v>
      </c>
      <c r="G201" s="22" t="s">
        <v>61</v>
      </c>
      <c r="H201" s="36">
        <v>1205</v>
      </c>
      <c r="I201" s="79">
        <v>606</v>
      </c>
      <c r="J201" s="30">
        <f t="shared" si="38"/>
        <v>6.4068799860693142</v>
      </c>
      <c r="K201" s="36">
        <v>1</v>
      </c>
      <c r="L201" s="31">
        <v>1</v>
      </c>
      <c r="M201" s="411">
        <f>LN(L201)</f>
        <v>0</v>
      </c>
      <c r="N201" s="412">
        <f t="shared" si="40"/>
        <v>1.6501650165016502E-3</v>
      </c>
      <c r="O201" s="32">
        <v>10.3</v>
      </c>
      <c r="P201" s="33">
        <v>0.75</v>
      </c>
      <c r="Q201" s="34">
        <v>88.2</v>
      </c>
      <c r="R201" s="35">
        <v>3.5</v>
      </c>
      <c r="S201" s="35">
        <v>6</v>
      </c>
      <c r="T201" s="36">
        <f t="shared" si="41"/>
        <v>21</v>
      </c>
    </row>
    <row r="202" spans="1:20" x14ac:dyDescent="0.25">
      <c r="A202" s="244">
        <v>3</v>
      </c>
      <c r="B202" s="243" t="s">
        <v>244</v>
      </c>
      <c r="C202" s="22" t="s">
        <v>24</v>
      </c>
      <c r="D202" s="243">
        <v>46.06</v>
      </c>
      <c r="E202" s="243">
        <v>46.06</v>
      </c>
      <c r="F202" s="72" t="s">
        <v>220</v>
      </c>
      <c r="G202" s="58" t="s">
        <v>112</v>
      </c>
      <c r="H202" s="36">
        <v>814</v>
      </c>
      <c r="I202" s="38">
        <v>814</v>
      </c>
      <c r="J202" s="30">
        <f t="shared" si="38"/>
        <v>6.70196036600254</v>
      </c>
      <c r="K202" s="36">
        <v>13</v>
      </c>
      <c r="L202" s="247">
        <v>13</v>
      </c>
      <c r="M202" s="411">
        <f>LN(L202)</f>
        <v>2.5649493574615367</v>
      </c>
      <c r="N202" s="412">
        <f t="shared" si="40"/>
        <v>1.5970515970515971E-2</v>
      </c>
      <c r="O202" s="248">
        <v>11.4</v>
      </c>
      <c r="P202" s="249">
        <v>0.74</v>
      </c>
      <c r="Q202" s="248">
        <v>88</v>
      </c>
      <c r="R202" s="243">
        <v>4.8</v>
      </c>
      <c r="S202" s="243">
        <v>3</v>
      </c>
      <c r="T202" s="243">
        <f t="shared" si="41"/>
        <v>14.399999999999999</v>
      </c>
    </row>
    <row r="203" spans="1:20" x14ac:dyDescent="0.25">
      <c r="A203" s="66">
        <v>5</v>
      </c>
      <c r="B203" s="209" t="s">
        <v>187</v>
      </c>
      <c r="C203" s="22" t="s">
        <v>24</v>
      </c>
      <c r="D203" s="190">
        <v>44.5</v>
      </c>
      <c r="E203" s="190">
        <v>44.5</v>
      </c>
      <c r="F203" s="40" t="s">
        <v>48</v>
      </c>
      <c r="G203" s="419" t="s">
        <v>166</v>
      </c>
      <c r="H203" s="210">
        <v>981</v>
      </c>
      <c r="I203" s="226">
        <v>115</v>
      </c>
      <c r="J203" s="30">
        <f t="shared" si="38"/>
        <v>4.7449321283632502</v>
      </c>
      <c r="K203" s="210">
        <v>55</v>
      </c>
      <c r="L203" s="31">
        <v>6</v>
      </c>
      <c r="M203" s="411">
        <f>LN(L203)</f>
        <v>1.791759469228055</v>
      </c>
      <c r="N203" s="412">
        <f t="shared" si="40"/>
        <v>5.2173913043478258E-2</v>
      </c>
      <c r="O203" s="82">
        <v>19.600000000000001</v>
      </c>
      <c r="P203" s="211">
        <v>0.65500000000000003</v>
      </c>
      <c r="Q203" s="212">
        <v>87.6</v>
      </c>
      <c r="R203" s="190">
        <v>8.1</v>
      </c>
      <c r="S203" s="190">
        <v>7</v>
      </c>
      <c r="T203" s="126">
        <f t="shared" si="41"/>
        <v>56.699999999999996</v>
      </c>
    </row>
    <row r="204" spans="1:20" x14ac:dyDescent="0.25">
      <c r="A204" s="48">
        <v>4</v>
      </c>
      <c r="B204" s="48" t="s">
        <v>91</v>
      </c>
      <c r="C204" s="22" t="s">
        <v>24</v>
      </c>
      <c r="D204" s="48">
        <v>26.9</v>
      </c>
      <c r="E204" s="48">
        <v>26.9</v>
      </c>
      <c r="F204" s="22" t="s">
        <v>78</v>
      </c>
      <c r="G204" s="180" t="s">
        <v>88</v>
      </c>
      <c r="H204" s="36">
        <v>147</v>
      </c>
      <c r="I204" s="42">
        <v>0</v>
      </c>
      <c r="J204" s="49"/>
      <c r="K204" s="74">
        <v>2</v>
      </c>
      <c r="L204" s="50">
        <v>0</v>
      </c>
      <c r="M204" s="411"/>
      <c r="N204" s="412"/>
      <c r="O204" s="91">
        <v>21.2</v>
      </c>
      <c r="P204" s="92">
        <v>0.75</v>
      </c>
      <c r="Q204" s="91">
        <v>87.6</v>
      </c>
      <c r="R204" s="53">
        <v>3.5</v>
      </c>
      <c r="S204" s="53">
        <v>11</v>
      </c>
      <c r="T204" s="40">
        <f t="shared" si="41"/>
        <v>38.5</v>
      </c>
    </row>
    <row r="205" spans="1:20" x14ac:dyDescent="0.25">
      <c r="A205" s="85">
        <v>4</v>
      </c>
      <c r="B205" s="2" t="s">
        <v>77</v>
      </c>
      <c r="C205" s="22" t="s">
        <v>24</v>
      </c>
      <c r="D205" s="2">
        <v>32.5</v>
      </c>
      <c r="E205" s="2">
        <v>32.5</v>
      </c>
      <c r="F205" s="22" t="s">
        <v>78</v>
      </c>
      <c r="G205" s="22" t="s">
        <v>61</v>
      </c>
      <c r="H205" s="36">
        <v>653</v>
      </c>
      <c r="I205" s="42">
        <v>7</v>
      </c>
      <c r="J205" s="30">
        <f t="shared" ref="J205:J248" si="42">LN(I205)</f>
        <v>1.9459101490553132</v>
      </c>
      <c r="K205" s="74">
        <v>0</v>
      </c>
      <c r="L205" s="31">
        <v>0</v>
      </c>
      <c r="M205" s="411"/>
      <c r="N205" s="412">
        <f t="shared" ref="N205:N217" si="43">L205/I205</f>
        <v>0</v>
      </c>
      <c r="O205" s="88">
        <v>20</v>
      </c>
      <c r="P205" s="89">
        <v>0.72</v>
      </c>
      <c r="Q205" s="90">
        <v>87</v>
      </c>
      <c r="R205" s="93">
        <v>6</v>
      </c>
      <c r="S205" s="35">
        <v>9</v>
      </c>
      <c r="T205" s="36">
        <f t="shared" si="41"/>
        <v>54</v>
      </c>
    </row>
    <row r="206" spans="1:20" x14ac:dyDescent="0.25">
      <c r="A206" s="231">
        <v>3</v>
      </c>
      <c r="B206" s="232" t="s">
        <v>184</v>
      </c>
      <c r="C206" s="22" t="s">
        <v>24</v>
      </c>
      <c r="D206" s="230">
        <v>30.63</v>
      </c>
      <c r="E206" s="230">
        <v>30.63</v>
      </c>
      <c r="F206" s="22" t="s">
        <v>78</v>
      </c>
      <c r="G206" s="167" t="s">
        <v>61</v>
      </c>
      <c r="H206" s="240">
        <v>3570</v>
      </c>
      <c r="I206" s="38">
        <v>3565</v>
      </c>
      <c r="J206" s="30">
        <f t="shared" si="42"/>
        <v>8.1789193328483965</v>
      </c>
      <c r="K206" s="240">
        <v>57</v>
      </c>
      <c r="L206" s="31">
        <v>57</v>
      </c>
      <c r="M206" s="411">
        <f t="shared" ref="M206:M212" si="44">LN(L206)</f>
        <v>4.0430512678345503</v>
      </c>
      <c r="N206" s="412">
        <f t="shared" si="43"/>
        <v>1.5988779803646564E-2</v>
      </c>
      <c r="O206" s="82">
        <v>22.8</v>
      </c>
      <c r="P206" s="233">
        <v>0.72699999999999998</v>
      </c>
      <c r="Q206" s="234">
        <v>86.6</v>
      </c>
      <c r="R206" s="230">
        <v>6.2</v>
      </c>
      <c r="S206" s="230">
        <v>8</v>
      </c>
      <c r="T206" s="126">
        <f t="shared" si="41"/>
        <v>49.6</v>
      </c>
    </row>
    <row r="207" spans="1:20" x14ac:dyDescent="0.25">
      <c r="A207" s="97">
        <v>4</v>
      </c>
      <c r="B207" s="206" t="s">
        <v>165</v>
      </c>
      <c r="C207" s="22" t="s">
        <v>24</v>
      </c>
      <c r="D207" s="103">
        <v>43.2</v>
      </c>
      <c r="E207" s="103">
        <v>43.2</v>
      </c>
      <c r="F207" s="103" t="s">
        <v>48</v>
      </c>
      <c r="G207" s="419" t="s">
        <v>166</v>
      </c>
      <c r="H207" s="240">
        <v>2146</v>
      </c>
      <c r="I207" s="226">
        <v>1779</v>
      </c>
      <c r="J207" s="98">
        <f t="shared" si="42"/>
        <v>7.4838066876658349</v>
      </c>
      <c r="K207" s="240">
        <v>72</v>
      </c>
      <c r="L207" s="99">
        <v>69</v>
      </c>
      <c r="M207" s="411">
        <f t="shared" si="44"/>
        <v>4.2341065045972597</v>
      </c>
      <c r="N207" s="412">
        <f t="shared" si="43"/>
        <v>3.87858347386172E-2</v>
      </c>
      <c r="O207" s="107">
        <v>14.1</v>
      </c>
      <c r="P207" s="108">
        <v>0.62</v>
      </c>
      <c r="Q207" s="107">
        <v>86.6</v>
      </c>
      <c r="R207" s="103">
        <v>7.4</v>
      </c>
      <c r="S207" s="103">
        <v>5</v>
      </c>
      <c r="T207" s="103">
        <f t="shared" si="41"/>
        <v>37</v>
      </c>
    </row>
    <row r="208" spans="1:20" x14ac:dyDescent="0.25">
      <c r="A208" s="58">
        <v>2</v>
      </c>
      <c r="B208" s="58" t="s">
        <v>83</v>
      </c>
      <c r="C208" s="22" t="s">
        <v>24</v>
      </c>
      <c r="D208" s="58">
        <v>26.1</v>
      </c>
      <c r="E208" s="58">
        <v>26.1</v>
      </c>
      <c r="F208" s="22" t="s">
        <v>58</v>
      </c>
      <c r="G208" s="125" t="s">
        <v>26</v>
      </c>
      <c r="H208" s="36">
        <v>296</v>
      </c>
      <c r="I208" s="79">
        <v>152</v>
      </c>
      <c r="J208" s="59">
        <f t="shared" si="42"/>
        <v>5.0238805208462765</v>
      </c>
      <c r="K208" s="74">
        <v>1</v>
      </c>
      <c r="L208" s="60">
        <v>1</v>
      </c>
      <c r="M208" s="411">
        <f t="shared" si="44"/>
        <v>0</v>
      </c>
      <c r="N208" s="412">
        <f t="shared" si="43"/>
        <v>6.5789473684210523E-3</v>
      </c>
      <c r="O208" s="61">
        <v>15.2</v>
      </c>
      <c r="P208" s="62">
        <v>0.78</v>
      </c>
      <c r="Q208" s="61">
        <v>86.6</v>
      </c>
      <c r="R208" s="63">
        <v>2.8</v>
      </c>
      <c r="S208" s="63">
        <v>8</v>
      </c>
      <c r="T208" s="64">
        <f t="shared" si="41"/>
        <v>22.4</v>
      </c>
    </row>
    <row r="209" spans="1:20" x14ac:dyDescent="0.25">
      <c r="A209" s="66">
        <v>4</v>
      </c>
      <c r="B209" s="209" t="s">
        <v>175</v>
      </c>
      <c r="C209" s="22" t="s">
        <v>24</v>
      </c>
      <c r="D209" s="190">
        <v>40.049999999999997</v>
      </c>
      <c r="E209" s="190">
        <v>40.049999999999997</v>
      </c>
      <c r="F209" s="40" t="s">
        <v>48</v>
      </c>
      <c r="G209" s="419" t="s">
        <v>166</v>
      </c>
      <c r="H209" s="240">
        <v>18027</v>
      </c>
      <c r="I209" s="38">
        <v>15828</v>
      </c>
      <c r="J209" s="30">
        <f t="shared" si="42"/>
        <v>9.6695358025053153</v>
      </c>
      <c r="K209" s="240">
        <v>975</v>
      </c>
      <c r="L209" s="16">
        <v>920</v>
      </c>
      <c r="M209" s="411">
        <f t="shared" si="44"/>
        <v>6.8243736700430864</v>
      </c>
      <c r="N209" s="412">
        <f t="shared" si="43"/>
        <v>5.8124842052059644E-2</v>
      </c>
      <c r="O209" s="82">
        <v>17.5</v>
      </c>
      <c r="P209" s="211">
        <v>0.625</v>
      </c>
      <c r="Q209" s="212">
        <v>86.4</v>
      </c>
      <c r="R209" s="190">
        <v>6.7</v>
      </c>
      <c r="S209" s="190">
        <v>6</v>
      </c>
      <c r="T209" s="126">
        <f t="shared" si="41"/>
        <v>40.200000000000003</v>
      </c>
    </row>
    <row r="210" spans="1:20" x14ac:dyDescent="0.25">
      <c r="A210" s="66">
        <v>5</v>
      </c>
      <c r="B210" s="216" t="s">
        <v>192</v>
      </c>
      <c r="C210" s="22" t="s">
        <v>24</v>
      </c>
      <c r="D210" s="214">
        <v>43.16</v>
      </c>
      <c r="E210" s="214">
        <v>43.16</v>
      </c>
      <c r="F210" s="40" t="s">
        <v>48</v>
      </c>
      <c r="G210" s="419" t="s">
        <v>166</v>
      </c>
      <c r="H210" s="213">
        <v>18418</v>
      </c>
      <c r="I210" s="38">
        <v>11564</v>
      </c>
      <c r="J210" s="30">
        <f t="shared" si="42"/>
        <v>9.3556521031362365</v>
      </c>
      <c r="K210" s="213">
        <v>594</v>
      </c>
      <c r="L210" s="31">
        <v>278</v>
      </c>
      <c r="M210" s="411">
        <f t="shared" si="44"/>
        <v>5.6276211136906369</v>
      </c>
      <c r="N210" s="412">
        <f t="shared" si="43"/>
        <v>2.4040124524386027E-2</v>
      </c>
      <c r="O210" s="82">
        <v>18.3</v>
      </c>
      <c r="P210" s="217">
        <v>0.68500000000000005</v>
      </c>
      <c r="Q210" s="218">
        <v>86.4</v>
      </c>
      <c r="R210" s="214">
        <v>8.9</v>
      </c>
      <c r="S210" s="214">
        <v>7</v>
      </c>
      <c r="T210" s="126">
        <f t="shared" si="41"/>
        <v>62.300000000000004</v>
      </c>
    </row>
    <row r="211" spans="1:20" x14ac:dyDescent="0.25">
      <c r="A211" s="66">
        <v>5</v>
      </c>
      <c r="B211" s="266" t="s">
        <v>182</v>
      </c>
      <c r="C211" s="22" t="s">
        <v>24</v>
      </c>
      <c r="D211" s="264">
        <v>53.55</v>
      </c>
      <c r="E211" s="264">
        <v>53.55</v>
      </c>
      <c r="F211" s="40" t="s">
        <v>48</v>
      </c>
      <c r="G211" s="419" t="s">
        <v>166</v>
      </c>
      <c r="H211" s="210">
        <v>4993</v>
      </c>
      <c r="I211" s="226">
        <v>2543</v>
      </c>
      <c r="J211" s="30">
        <f t="shared" si="42"/>
        <v>7.8410997654221193</v>
      </c>
      <c r="K211" s="210">
        <v>62</v>
      </c>
      <c r="L211" s="31">
        <v>45</v>
      </c>
      <c r="M211" s="411">
        <f t="shared" si="44"/>
        <v>3.8066624897703196</v>
      </c>
      <c r="N211" s="412">
        <f t="shared" si="43"/>
        <v>1.7695635076681086E-2</v>
      </c>
      <c r="O211" s="82">
        <v>21</v>
      </c>
      <c r="P211" s="267">
        <v>0.49</v>
      </c>
      <c r="Q211" s="268">
        <v>86.1</v>
      </c>
      <c r="R211" s="264">
        <v>9</v>
      </c>
      <c r="S211" s="264">
        <v>7</v>
      </c>
      <c r="T211" s="126">
        <f t="shared" si="41"/>
        <v>63</v>
      </c>
    </row>
    <row r="212" spans="1:20" x14ac:dyDescent="0.25">
      <c r="A212" s="124">
        <v>3</v>
      </c>
      <c r="B212" s="126" t="s">
        <v>111</v>
      </c>
      <c r="C212" s="22" t="s">
        <v>107</v>
      </c>
      <c r="D212" s="126">
        <v>-41.2</v>
      </c>
      <c r="E212" s="126">
        <v>41.2</v>
      </c>
      <c r="F212" s="22" t="s">
        <v>48</v>
      </c>
      <c r="G212" s="58" t="s">
        <v>112</v>
      </c>
      <c r="H212" s="36">
        <v>647</v>
      </c>
      <c r="I212" s="38">
        <v>647</v>
      </c>
      <c r="J212" s="30">
        <f t="shared" si="42"/>
        <v>6.4723462945009009</v>
      </c>
      <c r="K212" s="36">
        <v>1</v>
      </c>
      <c r="L212" s="31">
        <v>1</v>
      </c>
      <c r="M212" s="411">
        <f t="shared" si="44"/>
        <v>0</v>
      </c>
      <c r="N212" s="412">
        <f t="shared" si="43"/>
        <v>1.5455950540958269E-3</v>
      </c>
      <c r="O212" s="82">
        <v>19</v>
      </c>
      <c r="P212" s="169">
        <v>0.82199999999999995</v>
      </c>
      <c r="Q212" s="170">
        <v>86.1</v>
      </c>
      <c r="R212" s="126">
        <v>6.3</v>
      </c>
      <c r="S212" s="126">
        <v>7</v>
      </c>
      <c r="T212" s="126">
        <f t="shared" si="41"/>
        <v>44.1</v>
      </c>
    </row>
    <row r="213" spans="1:20" s="40" customFormat="1" x14ac:dyDescent="0.35">
      <c r="A213" s="405">
        <v>3</v>
      </c>
      <c r="B213" s="435" t="s">
        <v>309</v>
      </c>
      <c r="C213" s="78" t="s">
        <v>24</v>
      </c>
      <c r="D213" s="404">
        <v>18.7</v>
      </c>
      <c r="E213" s="404">
        <v>18.7</v>
      </c>
      <c r="F213" s="103" t="s">
        <v>25</v>
      </c>
      <c r="G213" s="48" t="s">
        <v>26</v>
      </c>
      <c r="H213" s="404">
        <v>15</v>
      </c>
      <c r="I213" s="404">
        <v>15</v>
      </c>
      <c r="J213" s="30">
        <f t="shared" si="42"/>
        <v>2.7080502011022101</v>
      </c>
      <c r="K213" s="406">
        <v>0</v>
      </c>
      <c r="L213" s="406">
        <v>0</v>
      </c>
      <c r="M213" s="411"/>
      <c r="N213" s="412">
        <f t="shared" si="43"/>
        <v>0</v>
      </c>
      <c r="O213" s="407">
        <v>32</v>
      </c>
      <c r="P213" s="199">
        <v>0.79300000000000004</v>
      </c>
      <c r="Q213" s="407">
        <v>86</v>
      </c>
      <c r="R213" s="404">
        <v>9</v>
      </c>
      <c r="S213" s="21">
        <v>12</v>
      </c>
      <c r="T213" s="21">
        <f t="shared" si="41"/>
        <v>108</v>
      </c>
    </row>
    <row r="214" spans="1:20" x14ac:dyDescent="0.25">
      <c r="A214" s="22">
        <v>5</v>
      </c>
      <c r="B214" s="250" t="s">
        <v>158</v>
      </c>
      <c r="C214" s="22" t="s">
        <v>24</v>
      </c>
      <c r="D214" s="21">
        <v>52.56</v>
      </c>
      <c r="E214" s="21">
        <v>52.56</v>
      </c>
      <c r="F214" s="22" t="s">
        <v>48</v>
      </c>
      <c r="G214" s="413" t="s">
        <v>49</v>
      </c>
      <c r="H214" s="213">
        <v>57355</v>
      </c>
      <c r="I214" s="226">
        <v>16008</v>
      </c>
      <c r="J214" s="15">
        <f t="shared" si="42"/>
        <v>9.6808438762635696</v>
      </c>
      <c r="K214" s="213">
        <v>5491</v>
      </c>
      <c r="L214" s="16">
        <v>1703</v>
      </c>
      <c r="M214" s="411">
        <f>LN(L214)</f>
        <v>7.4401466806626884</v>
      </c>
      <c r="N214" s="412">
        <f t="shared" si="43"/>
        <v>0.10638430784607696</v>
      </c>
      <c r="O214" s="151">
        <v>21.1</v>
      </c>
      <c r="P214" s="152">
        <v>0.65300000000000002</v>
      </c>
      <c r="Q214" s="151">
        <v>85.9</v>
      </c>
      <c r="R214" s="21">
        <v>8.9</v>
      </c>
      <c r="S214" s="21">
        <v>7</v>
      </c>
      <c r="T214" s="21">
        <f t="shared" si="41"/>
        <v>62.300000000000004</v>
      </c>
    </row>
    <row r="215" spans="1:20" x14ac:dyDescent="0.25">
      <c r="A215" s="66">
        <v>4</v>
      </c>
      <c r="B215" s="226" t="s">
        <v>145</v>
      </c>
      <c r="C215" s="22" t="s">
        <v>24</v>
      </c>
      <c r="D215" s="38">
        <v>33.99</v>
      </c>
      <c r="E215" s="38">
        <v>33.99</v>
      </c>
      <c r="F215" s="22" t="s">
        <v>78</v>
      </c>
      <c r="G215" s="167" t="s">
        <v>61</v>
      </c>
      <c r="H215" s="240">
        <v>25431</v>
      </c>
      <c r="I215" s="226">
        <v>21314</v>
      </c>
      <c r="J215" s="30">
        <f t="shared" si="42"/>
        <v>9.9671194127809013</v>
      </c>
      <c r="K215" s="240">
        <v>1121</v>
      </c>
      <c r="L215" s="16">
        <v>996</v>
      </c>
      <c r="M215" s="411">
        <f>LN(L215)</f>
        <v>6.9037472575845982</v>
      </c>
      <c r="N215" s="412">
        <f t="shared" si="43"/>
        <v>4.6729848925588818E-2</v>
      </c>
      <c r="O215" s="82">
        <v>22.5</v>
      </c>
      <c r="P215" s="110">
        <v>0.61</v>
      </c>
      <c r="Q215" s="109">
        <v>85.3</v>
      </c>
      <c r="R215" s="38">
        <v>8.6999999999999993</v>
      </c>
      <c r="S215" s="38">
        <v>8</v>
      </c>
      <c r="T215" s="126">
        <f t="shared" si="41"/>
        <v>69.599999999999994</v>
      </c>
    </row>
    <row r="216" spans="1:20" x14ac:dyDescent="0.25">
      <c r="A216" s="66">
        <v>5</v>
      </c>
      <c r="B216" s="213" t="s">
        <v>159</v>
      </c>
      <c r="C216" s="22" t="s">
        <v>24</v>
      </c>
      <c r="D216" s="13">
        <v>45</v>
      </c>
      <c r="E216" s="13">
        <v>45</v>
      </c>
      <c r="F216" s="22" t="s">
        <v>48</v>
      </c>
      <c r="G216" s="413" t="s">
        <v>49</v>
      </c>
      <c r="H216" s="210">
        <v>24860</v>
      </c>
      <c r="I216" s="226">
        <v>19724</v>
      </c>
      <c r="J216" s="30">
        <f t="shared" si="42"/>
        <v>9.8895914473440172</v>
      </c>
      <c r="K216" s="210">
        <v>1050</v>
      </c>
      <c r="L216" s="31">
        <v>707</v>
      </c>
      <c r="M216" s="411">
        <f>LN(L216)</f>
        <v>6.5610306658965731</v>
      </c>
      <c r="N216" s="412">
        <f t="shared" si="43"/>
        <v>3.5844656256337454E-2</v>
      </c>
      <c r="O216" s="82">
        <v>20.8</v>
      </c>
      <c r="P216" s="83">
        <v>0.60399999999999998</v>
      </c>
      <c r="Q216" s="84">
        <v>85.3</v>
      </c>
      <c r="R216" s="40">
        <v>9.5</v>
      </c>
      <c r="S216" s="40">
        <v>7</v>
      </c>
      <c r="T216" s="126">
        <f t="shared" si="41"/>
        <v>66.5</v>
      </c>
    </row>
    <row r="217" spans="1:20" x14ac:dyDescent="0.25">
      <c r="A217" s="22">
        <v>3</v>
      </c>
      <c r="B217" s="22" t="s">
        <v>23</v>
      </c>
      <c r="C217" s="22" t="s">
        <v>24</v>
      </c>
      <c r="D217" s="22">
        <v>23.3</v>
      </c>
      <c r="E217" s="22">
        <v>23.3</v>
      </c>
      <c r="F217" s="22" t="s">
        <v>25</v>
      </c>
      <c r="G217" s="125" t="s">
        <v>26</v>
      </c>
      <c r="H217" s="36">
        <v>1494</v>
      </c>
      <c r="I217" s="42">
        <v>152</v>
      </c>
      <c r="J217" s="15">
        <f t="shared" si="42"/>
        <v>5.0238805208462765</v>
      </c>
      <c r="K217" s="74">
        <v>8</v>
      </c>
      <c r="L217" s="16">
        <v>1</v>
      </c>
      <c r="M217" s="411">
        <f>LN(L217)</f>
        <v>0</v>
      </c>
      <c r="N217" s="412">
        <f t="shared" si="43"/>
        <v>6.5789473684210523E-3</v>
      </c>
      <c r="O217" s="23">
        <v>21.6</v>
      </c>
      <c r="P217" s="24">
        <v>0.82</v>
      </c>
      <c r="Q217" s="23">
        <v>84.7</v>
      </c>
      <c r="R217" s="25">
        <v>2</v>
      </c>
      <c r="S217" s="25">
        <v>11</v>
      </c>
      <c r="T217" s="21">
        <f t="shared" ref="T217:T248" si="45">R217*S217</f>
        <v>22</v>
      </c>
    </row>
    <row r="218" spans="1:20" x14ac:dyDescent="0.25">
      <c r="A218" s="22">
        <v>5</v>
      </c>
      <c r="B218" s="22" t="s">
        <v>82</v>
      </c>
      <c r="C218" s="22" t="s">
        <v>24</v>
      </c>
      <c r="D218" s="22">
        <v>31.9</v>
      </c>
      <c r="E218" s="22">
        <v>31.9</v>
      </c>
      <c r="F218" s="22" t="s">
        <v>78</v>
      </c>
      <c r="G218" s="22" t="s">
        <v>61</v>
      </c>
      <c r="H218" s="36">
        <v>672</v>
      </c>
      <c r="I218" s="42">
        <v>20</v>
      </c>
      <c r="J218" s="15">
        <f t="shared" si="42"/>
        <v>2.9957322735539909</v>
      </c>
      <c r="K218" s="74">
        <v>7</v>
      </c>
      <c r="L218" s="16">
        <v>0</v>
      </c>
      <c r="M218" s="411"/>
      <c r="N218" s="412">
        <v>0</v>
      </c>
      <c r="O218" s="55">
        <v>24.8</v>
      </c>
      <c r="P218" s="56">
        <v>0.72</v>
      </c>
      <c r="Q218" s="55">
        <v>84.5</v>
      </c>
      <c r="R218" s="25">
        <v>5.5</v>
      </c>
      <c r="S218" s="25">
        <v>10</v>
      </c>
      <c r="T218" s="21">
        <f t="shared" si="45"/>
        <v>55</v>
      </c>
    </row>
    <row r="219" spans="1:20" x14ac:dyDescent="0.25">
      <c r="A219" s="66">
        <v>4</v>
      </c>
      <c r="B219" s="232" t="s">
        <v>184</v>
      </c>
      <c r="C219" s="22" t="s">
        <v>24</v>
      </c>
      <c r="D219" s="230">
        <v>30.63</v>
      </c>
      <c r="E219" s="230">
        <v>30.63</v>
      </c>
      <c r="F219" s="22" t="s">
        <v>78</v>
      </c>
      <c r="G219" s="167" t="s">
        <v>61</v>
      </c>
      <c r="H219" s="240">
        <v>29072</v>
      </c>
      <c r="I219" s="38">
        <v>25496</v>
      </c>
      <c r="J219" s="30">
        <f t="shared" si="42"/>
        <v>10.146276856097172</v>
      </c>
      <c r="K219" s="240">
        <v>828</v>
      </c>
      <c r="L219" s="16">
        <v>771</v>
      </c>
      <c r="M219" s="411">
        <f>LN(L219)</f>
        <v>6.6476883735633292</v>
      </c>
      <c r="N219" s="412">
        <f t="shared" ref="N219:N248" si="46">L219/I219</f>
        <v>3.0240037652965172E-2</v>
      </c>
      <c r="O219" s="82">
        <v>26.4</v>
      </c>
      <c r="P219" s="233">
        <v>0.73099999999999998</v>
      </c>
      <c r="Q219" s="234">
        <v>84.1</v>
      </c>
      <c r="R219" s="230">
        <v>7</v>
      </c>
      <c r="S219" s="230">
        <v>10</v>
      </c>
      <c r="T219" s="126">
        <f t="shared" si="45"/>
        <v>70</v>
      </c>
    </row>
    <row r="220" spans="1:20" x14ac:dyDescent="0.25">
      <c r="A220" s="22">
        <v>5</v>
      </c>
      <c r="B220" s="13" t="s">
        <v>210</v>
      </c>
      <c r="C220" s="22" t="s">
        <v>107</v>
      </c>
      <c r="D220" s="38">
        <v>-17.8</v>
      </c>
      <c r="E220" s="38">
        <v>17.8</v>
      </c>
      <c r="F220" s="103" t="s">
        <v>25</v>
      </c>
      <c r="G220" s="22" t="s">
        <v>293</v>
      </c>
      <c r="H220" s="36">
        <v>8731</v>
      </c>
      <c r="I220" s="38">
        <v>7621</v>
      </c>
      <c r="J220" s="30">
        <f t="shared" si="42"/>
        <v>8.938662873666118</v>
      </c>
      <c r="K220" s="74">
        <v>300</v>
      </c>
      <c r="L220" s="31">
        <v>241</v>
      </c>
      <c r="M220" s="411">
        <f>LN(L220)</f>
        <v>5.4847969334906548</v>
      </c>
      <c r="N220" s="412">
        <f t="shared" si="46"/>
        <v>3.1623146568691772E-2</v>
      </c>
      <c r="O220" s="82">
        <v>24.9</v>
      </c>
      <c r="P220" s="110">
        <v>0.79</v>
      </c>
      <c r="Q220" s="109">
        <v>84</v>
      </c>
      <c r="R220" s="38">
        <v>7</v>
      </c>
      <c r="S220" s="38">
        <v>8</v>
      </c>
      <c r="T220" s="126">
        <f t="shared" si="45"/>
        <v>56</v>
      </c>
    </row>
    <row r="221" spans="1:20" ht="20.399999999999999" x14ac:dyDescent="0.35">
      <c r="A221" s="97">
        <v>5</v>
      </c>
      <c r="B221" s="440" t="s">
        <v>328</v>
      </c>
      <c r="C221" s="103" t="s">
        <v>24</v>
      </c>
      <c r="D221" s="103">
        <v>9</v>
      </c>
      <c r="E221" s="103">
        <v>9</v>
      </c>
      <c r="F221" s="103" t="s">
        <v>302</v>
      </c>
      <c r="G221" s="385" t="s">
        <v>88</v>
      </c>
      <c r="H221" s="103">
        <v>1063</v>
      </c>
      <c r="I221" s="103">
        <v>933</v>
      </c>
      <c r="J221" s="117">
        <f t="shared" si="42"/>
        <v>6.8384052008473439</v>
      </c>
      <c r="K221" s="107">
        <v>8</v>
      </c>
      <c r="L221" s="107">
        <v>5</v>
      </c>
      <c r="M221" s="411">
        <f>LN(L221)</f>
        <v>1.6094379124341003</v>
      </c>
      <c r="N221" s="412">
        <f t="shared" si="46"/>
        <v>5.3590568060021436E-3</v>
      </c>
      <c r="O221" s="107">
        <v>25</v>
      </c>
      <c r="P221" s="108">
        <v>0.53</v>
      </c>
      <c r="Q221" s="107">
        <v>84</v>
      </c>
      <c r="R221" s="103">
        <v>8</v>
      </c>
      <c r="S221" s="103">
        <v>12</v>
      </c>
      <c r="T221" s="228">
        <f t="shared" si="45"/>
        <v>96</v>
      </c>
    </row>
    <row r="222" spans="1:20" x14ac:dyDescent="0.25">
      <c r="A222" s="22">
        <v>1</v>
      </c>
      <c r="B222" s="22" t="s">
        <v>59</v>
      </c>
      <c r="C222" s="22" t="s">
        <v>24</v>
      </c>
      <c r="D222" s="22">
        <v>25.5</v>
      </c>
      <c r="E222" s="22">
        <v>25.5</v>
      </c>
      <c r="F222" s="22" t="s">
        <v>58</v>
      </c>
      <c r="G222" s="125" t="s">
        <v>26</v>
      </c>
      <c r="H222" s="36">
        <v>10</v>
      </c>
      <c r="I222" s="79">
        <v>10</v>
      </c>
      <c r="J222" s="15">
        <f t="shared" si="42"/>
        <v>2.3025850929940459</v>
      </c>
      <c r="K222" s="74">
        <v>0</v>
      </c>
      <c r="L222" s="16">
        <v>0</v>
      </c>
      <c r="M222" s="411"/>
      <c r="N222" s="412">
        <f t="shared" si="46"/>
        <v>0</v>
      </c>
      <c r="O222" s="55">
        <v>19.100000000000001</v>
      </c>
      <c r="P222" s="56">
        <v>0.78500000000000003</v>
      </c>
      <c r="Q222" s="55">
        <v>83.2</v>
      </c>
      <c r="R222" s="25">
        <v>2.6</v>
      </c>
      <c r="S222" s="25">
        <v>6</v>
      </c>
      <c r="T222" s="21">
        <f t="shared" si="45"/>
        <v>15.600000000000001</v>
      </c>
    </row>
    <row r="223" spans="1:20" x14ac:dyDescent="0.25">
      <c r="A223" s="22">
        <v>5</v>
      </c>
      <c r="B223" s="250" t="s">
        <v>173</v>
      </c>
      <c r="C223" s="22" t="s">
        <v>24</v>
      </c>
      <c r="D223" s="21">
        <v>35.799999999999997</v>
      </c>
      <c r="E223" s="21">
        <v>35.799999999999997</v>
      </c>
      <c r="F223" s="22" t="s">
        <v>78</v>
      </c>
      <c r="G223" s="167" t="s">
        <v>61</v>
      </c>
      <c r="H223" s="210">
        <v>28686</v>
      </c>
      <c r="I223" s="226">
        <v>18179</v>
      </c>
      <c r="J223" s="15">
        <f t="shared" si="42"/>
        <v>9.808022360718061</v>
      </c>
      <c r="K223" s="210">
        <v>911</v>
      </c>
      <c r="L223" s="16">
        <v>526</v>
      </c>
      <c r="M223" s="411">
        <f t="shared" ref="M223:M232" si="47">LN(L223)</f>
        <v>6.2653012127377101</v>
      </c>
      <c r="N223" s="412">
        <f t="shared" si="46"/>
        <v>2.8934484845150998E-2</v>
      </c>
      <c r="O223" s="151">
        <v>26.4</v>
      </c>
      <c r="P223" s="152">
        <v>0.71099999999999997</v>
      </c>
      <c r="Q223" s="151">
        <v>83.1</v>
      </c>
      <c r="R223" s="21">
        <v>8.3000000000000007</v>
      </c>
      <c r="S223" s="21">
        <v>9</v>
      </c>
      <c r="T223" s="21">
        <f t="shared" si="45"/>
        <v>74.7</v>
      </c>
    </row>
    <row r="224" spans="1:20" x14ac:dyDescent="0.25">
      <c r="A224" s="22">
        <v>4</v>
      </c>
      <c r="B224" s="250" t="s">
        <v>188</v>
      </c>
      <c r="C224" s="22" t="s">
        <v>24</v>
      </c>
      <c r="D224" s="21">
        <v>37.78</v>
      </c>
      <c r="E224" s="21">
        <v>37.78</v>
      </c>
      <c r="F224" s="22" t="s">
        <v>78</v>
      </c>
      <c r="G224" s="167" t="s">
        <v>61</v>
      </c>
      <c r="H224" s="240">
        <v>15846</v>
      </c>
      <c r="I224" s="226">
        <v>14596</v>
      </c>
      <c r="J224" s="15">
        <f t="shared" si="42"/>
        <v>9.5885027975563375</v>
      </c>
      <c r="K224" s="240">
        <v>552</v>
      </c>
      <c r="L224" s="16">
        <v>525</v>
      </c>
      <c r="M224" s="411">
        <f t="shared" si="47"/>
        <v>6.2633982625916236</v>
      </c>
      <c r="N224" s="412">
        <f t="shared" si="46"/>
        <v>3.5968758563990136E-2</v>
      </c>
      <c r="O224" s="151">
        <v>21.3</v>
      </c>
      <c r="P224" s="152">
        <v>7.8E-2</v>
      </c>
      <c r="Q224" s="151">
        <v>83.1</v>
      </c>
      <c r="R224" s="21">
        <v>8.6999999999999993</v>
      </c>
      <c r="S224" s="21">
        <v>7</v>
      </c>
      <c r="T224" s="21">
        <f t="shared" si="45"/>
        <v>60.899999999999991</v>
      </c>
    </row>
    <row r="225" spans="1:20" x14ac:dyDescent="0.25">
      <c r="A225" s="97">
        <v>3</v>
      </c>
      <c r="B225" s="206" t="s">
        <v>165</v>
      </c>
      <c r="C225" s="22" t="s">
        <v>24</v>
      </c>
      <c r="D225" s="103">
        <v>43.2</v>
      </c>
      <c r="E225" s="103">
        <v>43.2</v>
      </c>
      <c r="F225" s="103" t="s">
        <v>48</v>
      </c>
      <c r="G225" s="419" t="s">
        <v>166</v>
      </c>
      <c r="H225" s="240">
        <v>367</v>
      </c>
      <c r="I225" s="226">
        <v>367</v>
      </c>
      <c r="J225" s="98">
        <f t="shared" si="42"/>
        <v>5.9053618480545707</v>
      </c>
      <c r="K225" s="240">
        <v>3</v>
      </c>
      <c r="L225" s="99">
        <v>3</v>
      </c>
      <c r="M225" s="411">
        <f t="shared" si="47"/>
        <v>1.0986122886681098</v>
      </c>
      <c r="N225" s="412">
        <f t="shared" si="46"/>
        <v>8.1743869209809257E-3</v>
      </c>
      <c r="O225" s="107">
        <v>6.6</v>
      </c>
      <c r="P225" s="108">
        <v>0.64800000000000002</v>
      </c>
      <c r="Q225" s="107">
        <v>83.1</v>
      </c>
      <c r="R225" s="103">
        <v>6.8</v>
      </c>
      <c r="S225" s="103">
        <v>4</v>
      </c>
      <c r="T225" s="103">
        <f t="shared" si="45"/>
        <v>27.2</v>
      </c>
    </row>
    <row r="226" spans="1:20" s="40" customFormat="1" x14ac:dyDescent="0.25">
      <c r="A226" s="153">
        <v>4</v>
      </c>
      <c r="B226" s="153" t="s">
        <v>222</v>
      </c>
      <c r="C226" s="22" t="s">
        <v>24</v>
      </c>
      <c r="D226" s="20">
        <v>47.4</v>
      </c>
      <c r="E226" s="20">
        <v>47.4</v>
      </c>
      <c r="F226" s="72" t="s">
        <v>220</v>
      </c>
      <c r="G226" s="58" t="s">
        <v>112</v>
      </c>
      <c r="H226" s="11">
        <v>29503</v>
      </c>
      <c r="I226" s="41">
        <v>13395</v>
      </c>
      <c r="J226" s="117">
        <f t="shared" si="42"/>
        <v>9.5026367819787083</v>
      </c>
      <c r="K226" s="334">
        <v>1422</v>
      </c>
      <c r="L226" s="123">
        <v>1049</v>
      </c>
      <c r="M226" s="411">
        <f t="shared" si="47"/>
        <v>6.9555926083962971</v>
      </c>
      <c r="N226" s="412">
        <f t="shared" si="46"/>
        <v>7.8312803284807761E-2</v>
      </c>
      <c r="O226" s="154">
        <v>13.8</v>
      </c>
      <c r="P226" s="155">
        <v>0.69</v>
      </c>
      <c r="Q226" s="154">
        <v>83</v>
      </c>
      <c r="R226" s="20">
        <v>5.0999999999999996</v>
      </c>
      <c r="S226" s="20">
        <v>5</v>
      </c>
      <c r="T226" s="20">
        <f t="shared" si="45"/>
        <v>25.5</v>
      </c>
    </row>
    <row r="227" spans="1:20" x14ac:dyDescent="0.25">
      <c r="A227" s="39">
        <v>3</v>
      </c>
      <c r="B227" s="39" t="s">
        <v>57</v>
      </c>
      <c r="C227" s="22" t="s">
        <v>24</v>
      </c>
      <c r="D227" s="39">
        <v>22</v>
      </c>
      <c r="E227" s="39">
        <v>22</v>
      </c>
      <c r="F227" s="22" t="s">
        <v>58</v>
      </c>
      <c r="G227" s="125" t="s">
        <v>26</v>
      </c>
      <c r="H227" s="36">
        <v>714</v>
      </c>
      <c r="I227" s="79">
        <v>670</v>
      </c>
      <c r="J227" s="73">
        <f t="shared" si="42"/>
        <v>6.5072777123850116</v>
      </c>
      <c r="K227" s="74">
        <v>4</v>
      </c>
      <c r="L227" s="74">
        <v>2</v>
      </c>
      <c r="M227" s="411">
        <f t="shared" si="47"/>
        <v>0.69314718055994529</v>
      </c>
      <c r="N227" s="412">
        <f t="shared" si="46"/>
        <v>2.9850746268656717E-3</v>
      </c>
      <c r="O227" s="32">
        <v>21.4</v>
      </c>
      <c r="P227" s="75">
        <v>0.82</v>
      </c>
      <c r="Q227" s="32">
        <v>82.2</v>
      </c>
      <c r="R227" s="35">
        <v>2.9</v>
      </c>
      <c r="S227" s="35">
        <v>11</v>
      </c>
      <c r="T227" s="36">
        <f t="shared" si="45"/>
        <v>31.9</v>
      </c>
    </row>
    <row r="228" spans="1:20" x14ac:dyDescent="0.25">
      <c r="A228" s="66">
        <v>4</v>
      </c>
      <c r="B228" s="226" t="s">
        <v>191</v>
      </c>
      <c r="C228" s="22" t="s">
        <v>24</v>
      </c>
      <c r="D228" s="109">
        <v>38.35</v>
      </c>
      <c r="E228" s="109">
        <v>38.35</v>
      </c>
      <c r="F228" s="22" t="s">
        <v>78</v>
      </c>
      <c r="G228" s="167" t="s">
        <v>61</v>
      </c>
      <c r="H228" s="240">
        <v>1125</v>
      </c>
      <c r="I228" s="226">
        <v>963</v>
      </c>
      <c r="J228" s="30">
        <f t="shared" si="42"/>
        <v>6.8700534117981258</v>
      </c>
      <c r="K228" s="240">
        <v>44</v>
      </c>
      <c r="L228" s="16">
        <v>43</v>
      </c>
      <c r="M228" s="411">
        <f t="shared" si="47"/>
        <v>3.7612001156935624</v>
      </c>
      <c r="N228" s="412">
        <f t="shared" si="46"/>
        <v>4.46521287642783E-2</v>
      </c>
      <c r="O228" s="38">
        <v>19.8</v>
      </c>
      <c r="P228" s="174">
        <v>0.59799999999999998</v>
      </c>
      <c r="Q228" s="82">
        <v>82</v>
      </c>
      <c r="R228" s="38">
        <v>6.1</v>
      </c>
      <c r="S228" s="38">
        <v>6</v>
      </c>
      <c r="T228" s="38">
        <f t="shared" si="45"/>
        <v>36.599999999999994</v>
      </c>
    </row>
    <row r="229" spans="1:20" ht="20.399999999999999" x14ac:dyDescent="0.35">
      <c r="A229" s="156">
        <v>4</v>
      </c>
      <c r="B229" s="440" t="s">
        <v>328</v>
      </c>
      <c r="C229" s="103" t="s">
        <v>24</v>
      </c>
      <c r="D229" s="103">
        <v>9</v>
      </c>
      <c r="E229" s="103">
        <v>9</v>
      </c>
      <c r="F229" s="103" t="s">
        <v>302</v>
      </c>
      <c r="G229" s="385" t="s">
        <v>88</v>
      </c>
      <c r="H229" s="103">
        <v>130</v>
      </c>
      <c r="I229" s="103">
        <v>107</v>
      </c>
      <c r="J229" s="117">
        <f t="shared" si="42"/>
        <v>4.6728288344619058</v>
      </c>
      <c r="K229" s="107">
        <v>3</v>
      </c>
      <c r="L229" s="107">
        <v>3</v>
      </c>
      <c r="M229" s="411">
        <f t="shared" si="47"/>
        <v>1.0986122886681098</v>
      </c>
      <c r="N229" s="412">
        <f t="shared" si="46"/>
        <v>2.8037383177570093E-2</v>
      </c>
      <c r="O229" s="107">
        <v>25</v>
      </c>
      <c r="P229" s="108">
        <v>0.54500000000000004</v>
      </c>
      <c r="Q229" s="107">
        <v>82</v>
      </c>
      <c r="R229" s="103">
        <v>7</v>
      </c>
      <c r="S229" s="103">
        <v>12</v>
      </c>
      <c r="T229" s="228">
        <f t="shared" si="45"/>
        <v>84</v>
      </c>
    </row>
    <row r="230" spans="1:20" x14ac:dyDescent="0.25">
      <c r="A230" s="66">
        <v>4</v>
      </c>
      <c r="B230" s="209" t="s">
        <v>156</v>
      </c>
      <c r="C230" s="22" t="s">
        <v>24</v>
      </c>
      <c r="D230" s="190">
        <v>39.24</v>
      </c>
      <c r="E230" s="190">
        <v>39.24</v>
      </c>
      <c r="F230" s="22" t="s">
        <v>78</v>
      </c>
      <c r="G230" s="167" t="s">
        <v>61</v>
      </c>
      <c r="H230" s="240">
        <v>21742</v>
      </c>
      <c r="I230" s="226">
        <v>20080</v>
      </c>
      <c r="J230" s="30">
        <f t="shared" si="42"/>
        <v>9.9074795738056647</v>
      </c>
      <c r="K230" s="240">
        <v>1140</v>
      </c>
      <c r="L230" s="16">
        <v>1122</v>
      </c>
      <c r="M230" s="411">
        <f t="shared" si="47"/>
        <v>7.0228680860826413</v>
      </c>
      <c r="N230" s="412">
        <f t="shared" si="46"/>
        <v>5.5876494023904384E-2</v>
      </c>
      <c r="O230" s="82">
        <v>18.600000000000001</v>
      </c>
      <c r="P230" s="211">
        <v>0.58899999999999997</v>
      </c>
      <c r="Q230" s="212">
        <v>81.8</v>
      </c>
      <c r="R230" s="190">
        <v>7.7</v>
      </c>
      <c r="S230" s="190">
        <v>6</v>
      </c>
      <c r="T230" s="126">
        <f t="shared" si="45"/>
        <v>46.2</v>
      </c>
    </row>
    <row r="231" spans="1:20" x14ac:dyDescent="0.25">
      <c r="A231" s="97">
        <v>3</v>
      </c>
      <c r="B231" s="103" t="s">
        <v>242</v>
      </c>
      <c r="C231" s="22" t="s">
        <v>24</v>
      </c>
      <c r="D231" s="103">
        <v>64.2</v>
      </c>
      <c r="E231" s="103">
        <v>64.2</v>
      </c>
      <c r="F231" s="72" t="s">
        <v>220</v>
      </c>
      <c r="G231" s="58" t="s">
        <v>112</v>
      </c>
      <c r="H231" s="36">
        <v>1135</v>
      </c>
      <c r="I231" s="38">
        <v>1135</v>
      </c>
      <c r="J231" s="30">
        <f t="shared" si="42"/>
        <v>7.0343879299155034</v>
      </c>
      <c r="K231" s="36">
        <v>2</v>
      </c>
      <c r="L231" s="99">
        <v>2</v>
      </c>
      <c r="M231" s="411">
        <f t="shared" si="47"/>
        <v>0.69314718055994529</v>
      </c>
      <c r="N231" s="412">
        <f t="shared" si="46"/>
        <v>1.762114537444934E-3</v>
      </c>
      <c r="O231" s="107">
        <v>3.2</v>
      </c>
      <c r="P231" s="108">
        <v>0.77400000000000002</v>
      </c>
      <c r="Q231" s="107">
        <v>81.8</v>
      </c>
      <c r="R231" s="103">
        <v>3.6</v>
      </c>
      <c r="S231" s="103">
        <v>1</v>
      </c>
      <c r="T231" s="103">
        <f t="shared" si="45"/>
        <v>3.6</v>
      </c>
    </row>
    <row r="232" spans="1:20" x14ac:dyDescent="0.25">
      <c r="A232" s="78">
        <v>5</v>
      </c>
      <c r="B232" s="77" t="s">
        <v>213</v>
      </c>
      <c r="C232" s="78" t="s">
        <v>24</v>
      </c>
      <c r="D232" s="77">
        <v>10.5</v>
      </c>
      <c r="E232" s="77">
        <v>10.5</v>
      </c>
      <c r="F232" s="103" t="s">
        <v>25</v>
      </c>
      <c r="G232" s="22" t="s">
        <v>294</v>
      </c>
      <c r="H232" s="77">
        <v>1370</v>
      </c>
      <c r="I232" s="77">
        <v>1041</v>
      </c>
      <c r="J232" s="30">
        <f t="shared" si="42"/>
        <v>6.9479370686149693</v>
      </c>
      <c r="K232" s="253">
        <v>14</v>
      </c>
      <c r="L232" s="253">
        <v>4</v>
      </c>
      <c r="M232" s="411">
        <f t="shared" si="47"/>
        <v>1.3862943611198906</v>
      </c>
      <c r="N232" s="412">
        <f t="shared" si="46"/>
        <v>3.8424591738712775E-3</v>
      </c>
      <c r="O232" s="142">
        <v>25.8</v>
      </c>
      <c r="P232" s="141">
        <v>0.754</v>
      </c>
      <c r="Q232" s="142">
        <v>81.7</v>
      </c>
      <c r="R232" s="77">
        <v>5.9</v>
      </c>
      <c r="S232" s="21">
        <v>12</v>
      </c>
      <c r="T232" s="21">
        <f t="shared" si="45"/>
        <v>70.800000000000011</v>
      </c>
    </row>
    <row r="233" spans="1:20" x14ac:dyDescent="0.25">
      <c r="A233" s="231">
        <v>2</v>
      </c>
      <c r="B233" s="232" t="s">
        <v>184</v>
      </c>
      <c r="C233" s="22" t="s">
        <v>24</v>
      </c>
      <c r="D233" s="230">
        <v>30.63</v>
      </c>
      <c r="E233" s="230">
        <v>30.63</v>
      </c>
      <c r="F233" s="22" t="s">
        <v>78</v>
      </c>
      <c r="G233" s="167" t="s">
        <v>61</v>
      </c>
      <c r="H233" s="36">
        <v>11</v>
      </c>
      <c r="I233" s="38">
        <v>11</v>
      </c>
      <c r="J233" s="30">
        <f t="shared" si="42"/>
        <v>2.3978952727983707</v>
      </c>
      <c r="K233" s="74">
        <v>0</v>
      </c>
      <c r="L233" s="31">
        <v>0</v>
      </c>
      <c r="M233" s="411"/>
      <c r="N233" s="412">
        <f t="shared" si="46"/>
        <v>0</v>
      </c>
      <c r="O233" s="82">
        <v>19.100000000000001</v>
      </c>
      <c r="P233" s="233">
        <v>0.73399999999999999</v>
      </c>
      <c r="Q233" s="230">
        <v>81.3</v>
      </c>
      <c r="R233" s="230">
        <v>5.5</v>
      </c>
      <c r="S233" s="230">
        <v>6</v>
      </c>
      <c r="T233" s="126">
        <f t="shared" si="45"/>
        <v>33</v>
      </c>
    </row>
    <row r="234" spans="1:20" x14ac:dyDescent="0.25">
      <c r="A234" s="317">
        <v>4</v>
      </c>
      <c r="B234" s="242" t="s">
        <v>264</v>
      </c>
      <c r="C234" s="22" t="s">
        <v>24</v>
      </c>
      <c r="D234" s="242">
        <v>5.7</v>
      </c>
      <c r="E234" s="242">
        <v>5.7</v>
      </c>
      <c r="F234" s="103" t="s">
        <v>265</v>
      </c>
      <c r="G234" s="215" t="s">
        <v>293</v>
      </c>
      <c r="H234" s="11">
        <v>2074</v>
      </c>
      <c r="I234" s="41">
        <v>1922</v>
      </c>
      <c r="J234" s="117">
        <f t="shared" si="42"/>
        <v>7.5611215895302379</v>
      </c>
      <c r="K234" s="334">
        <v>17</v>
      </c>
      <c r="L234" s="318">
        <v>12</v>
      </c>
      <c r="M234" s="411">
        <f>LN(L234)</f>
        <v>2.4849066497880004</v>
      </c>
      <c r="N234" s="412">
        <f t="shared" si="46"/>
        <v>6.2434963579604576E-3</v>
      </c>
      <c r="O234" s="319">
        <v>31</v>
      </c>
      <c r="P234" s="320">
        <v>0.82</v>
      </c>
      <c r="Q234" s="319">
        <v>81</v>
      </c>
      <c r="R234" s="242">
        <v>7</v>
      </c>
      <c r="S234" s="242">
        <v>12</v>
      </c>
      <c r="T234" s="242">
        <f t="shared" si="45"/>
        <v>84</v>
      </c>
    </row>
    <row r="235" spans="1:20" x14ac:dyDescent="0.25">
      <c r="A235" s="78">
        <v>1</v>
      </c>
      <c r="B235" s="2" t="s">
        <v>65</v>
      </c>
      <c r="C235" s="22" t="s">
        <v>24</v>
      </c>
      <c r="D235" s="2">
        <v>30.5</v>
      </c>
      <c r="E235" s="2">
        <v>30.5</v>
      </c>
      <c r="F235" s="22" t="s">
        <v>66</v>
      </c>
      <c r="G235" s="22" t="s">
        <v>61</v>
      </c>
      <c r="H235" s="36">
        <v>599</v>
      </c>
      <c r="I235" s="79">
        <v>599</v>
      </c>
      <c r="J235" s="30">
        <f t="shared" si="42"/>
        <v>6.3952615981154493</v>
      </c>
      <c r="K235" s="74">
        <v>0</v>
      </c>
      <c r="L235" s="31">
        <v>0</v>
      </c>
      <c r="M235" s="411"/>
      <c r="N235" s="412">
        <f t="shared" si="46"/>
        <v>0</v>
      </c>
      <c r="O235" s="32">
        <v>8.3000000000000007</v>
      </c>
      <c r="P235" s="33">
        <v>0.75</v>
      </c>
      <c r="Q235" s="34">
        <v>80.599999999999994</v>
      </c>
      <c r="R235" s="35">
        <v>3.3</v>
      </c>
      <c r="S235" s="35">
        <v>4</v>
      </c>
      <c r="T235" s="36">
        <f t="shared" si="45"/>
        <v>13.2</v>
      </c>
    </row>
    <row r="236" spans="1:20" x14ac:dyDescent="0.25">
      <c r="A236" s="22">
        <v>5</v>
      </c>
      <c r="B236" s="48" t="s">
        <v>194</v>
      </c>
      <c r="C236" s="22" t="s">
        <v>24</v>
      </c>
      <c r="D236" s="48">
        <v>46.2</v>
      </c>
      <c r="E236" s="48">
        <v>46.2</v>
      </c>
      <c r="F236" s="40" t="s">
        <v>48</v>
      </c>
      <c r="G236" s="419" t="s">
        <v>166</v>
      </c>
      <c r="H236" s="36">
        <v>89741</v>
      </c>
      <c r="I236" s="42">
        <v>37685</v>
      </c>
      <c r="J236" s="30">
        <f t="shared" si="42"/>
        <v>10.537017416277569</v>
      </c>
      <c r="K236" s="74">
        <v>6996</v>
      </c>
      <c r="L236" s="31">
        <v>3914</v>
      </c>
      <c r="M236" s="411">
        <f>LN(L236)</f>
        <v>8.2723151479560215</v>
      </c>
      <c r="N236" s="412">
        <f t="shared" si="46"/>
        <v>0.10386095263367387</v>
      </c>
      <c r="O236" s="119">
        <v>19</v>
      </c>
      <c r="P236" s="89">
        <v>0.499</v>
      </c>
      <c r="Q236" s="90">
        <v>80.099999999999994</v>
      </c>
      <c r="R236" s="35">
        <v>6.8</v>
      </c>
      <c r="S236" s="35">
        <v>6</v>
      </c>
      <c r="T236" s="126">
        <f t="shared" si="45"/>
        <v>40.799999999999997</v>
      </c>
    </row>
    <row r="237" spans="1:20" x14ac:dyDescent="0.25">
      <c r="A237" s="22">
        <v>4</v>
      </c>
      <c r="B237" s="21" t="s">
        <v>212</v>
      </c>
      <c r="C237" s="22" t="s">
        <v>24</v>
      </c>
      <c r="D237" s="21">
        <v>10</v>
      </c>
      <c r="E237" s="21">
        <v>10</v>
      </c>
      <c r="F237" s="103" t="s">
        <v>25</v>
      </c>
      <c r="G237" s="48" t="s">
        <v>26</v>
      </c>
      <c r="H237" s="21">
        <v>705</v>
      </c>
      <c r="I237" s="21">
        <v>391</v>
      </c>
      <c r="J237" s="30">
        <f t="shared" si="42"/>
        <v>5.9687075599853658</v>
      </c>
      <c r="K237" s="16">
        <v>6</v>
      </c>
      <c r="L237" s="16">
        <v>4</v>
      </c>
      <c r="M237" s="411">
        <f>LN(L237)</f>
        <v>1.3862943611198906</v>
      </c>
      <c r="N237" s="412">
        <f t="shared" si="46"/>
        <v>1.0230179028132993E-2</v>
      </c>
      <c r="O237" s="151">
        <v>28.4</v>
      </c>
      <c r="P237" s="275">
        <v>0.77</v>
      </c>
      <c r="Q237" s="151">
        <v>79.900000000000006</v>
      </c>
      <c r="R237" s="21">
        <v>8</v>
      </c>
      <c r="S237" s="21">
        <v>12</v>
      </c>
      <c r="T237" s="21">
        <f t="shared" si="45"/>
        <v>96</v>
      </c>
    </row>
    <row r="238" spans="1:20" x14ac:dyDescent="0.25">
      <c r="A238" s="219">
        <v>3</v>
      </c>
      <c r="B238" s="255" t="s">
        <v>179</v>
      </c>
      <c r="C238" s="22" t="s">
        <v>24</v>
      </c>
      <c r="D238" s="256">
        <v>18.5</v>
      </c>
      <c r="E238" s="256">
        <v>18.5</v>
      </c>
      <c r="F238" s="256" t="s">
        <v>58</v>
      </c>
      <c r="G238" s="125" t="s">
        <v>90</v>
      </c>
      <c r="H238" s="240">
        <v>239</v>
      </c>
      <c r="I238" s="226">
        <v>239</v>
      </c>
      <c r="J238" s="30">
        <f t="shared" si="42"/>
        <v>5.476463551931511</v>
      </c>
      <c r="K238" s="240">
        <v>8</v>
      </c>
      <c r="L238" s="31">
        <v>8</v>
      </c>
      <c r="M238" s="411">
        <f>LN(L238)</f>
        <v>2.0794415416798357</v>
      </c>
      <c r="N238" s="412">
        <f t="shared" si="46"/>
        <v>3.3472803347280332E-2</v>
      </c>
      <c r="O238" s="257">
        <v>29.4</v>
      </c>
      <c r="P238" s="258">
        <v>0.71</v>
      </c>
      <c r="Q238" s="257">
        <v>79</v>
      </c>
      <c r="R238" s="256">
        <v>9.1</v>
      </c>
      <c r="S238" s="256">
        <v>12</v>
      </c>
      <c r="T238" s="256">
        <f t="shared" si="45"/>
        <v>109.19999999999999</v>
      </c>
    </row>
    <row r="239" spans="1:20" s="40" customFormat="1" x14ac:dyDescent="0.25">
      <c r="A239" s="48">
        <v>3</v>
      </c>
      <c r="B239" s="40" t="s">
        <v>127</v>
      </c>
      <c r="C239" s="22" t="s">
        <v>24</v>
      </c>
      <c r="D239" s="40">
        <v>34.6</v>
      </c>
      <c r="E239" s="40">
        <v>34.6</v>
      </c>
      <c r="F239" s="22" t="s">
        <v>48</v>
      </c>
      <c r="G239" s="203" t="s">
        <v>49</v>
      </c>
      <c r="H239" s="36">
        <v>192</v>
      </c>
      <c r="I239" s="38">
        <v>192</v>
      </c>
      <c r="J239" s="30">
        <f t="shared" si="42"/>
        <v>5.2574953720277815</v>
      </c>
      <c r="K239" s="36">
        <v>4</v>
      </c>
      <c r="L239" s="16">
        <v>4</v>
      </c>
      <c r="M239" s="411">
        <f>LN(L239)</f>
        <v>1.3862943611198906</v>
      </c>
      <c r="N239" s="412">
        <f t="shared" si="46"/>
        <v>2.0833333333333332E-2</v>
      </c>
      <c r="O239" s="193">
        <v>12</v>
      </c>
      <c r="P239" s="192">
        <v>0.65</v>
      </c>
      <c r="Q239" s="193">
        <v>79</v>
      </c>
      <c r="R239" s="40">
        <v>6</v>
      </c>
      <c r="S239" s="40">
        <v>7</v>
      </c>
      <c r="T239" s="40">
        <f t="shared" si="45"/>
        <v>42</v>
      </c>
    </row>
    <row r="240" spans="1:20" x14ac:dyDescent="0.25">
      <c r="A240" s="215">
        <v>2</v>
      </c>
      <c r="B240" s="216" t="s">
        <v>138</v>
      </c>
      <c r="C240" s="22" t="s">
        <v>24</v>
      </c>
      <c r="D240" s="214">
        <v>34.299999999999997</v>
      </c>
      <c r="E240" s="214">
        <v>34.299999999999997</v>
      </c>
      <c r="F240" s="22" t="s">
        <v>78</v>
      </c>
      <c r="G240" s="180" t="s">
        <v>120</v>
      </c>
      <c r="H240" s="36">
        <v>33</v>
      </c>
      <c r="I240" s="38">
        <v>33</v>
      </c>
      <c r="J240" s="30">
        <f t="shared" si="42"/>
        <v>3.4965075614664802</v>
      </c>
      <c r="K240" s="74">
        <v>0</v>
      </c>
      <c r="L240" s="31">
        <v>0</v>
      </c>
      <c r="M240" s="411"/>
      <c r="N240" s="412">
        <f t="shared" si="46"/>
        <v>0</v>
      </c>
      <c r="O240" s="82">
        <v>20.3</v>
      </c>
      <c r="P240" s="217">
        <v>0.67900000000000005</v>
      </c>
      <c r="Q240" s="218">
        <v>79</v>
      </c>
      <c r="R240" s="214">
        <v>7.9</v>
      </c>
      <c r="S240" s="214">
        <v>4</v>
      </c>
      <c r="T240" s="126">
        <f t="shared" si="45"/>
        <v>31.6</v>
      </c>
    </row>
    <row r="241" spans="1:20" x14ac:dyDescent="0.25">
      <c r="A241" s="85">
        <v>4</v>
      </c>
      <c r="B241" s="2" t="s">
        <v>69</v>
      </c>
      <c r="C241" s="22" t="s">
        <v>24</v>
      </c>
      <c r="D241" s="2">
        <v>32.1</v>
      </c>
      <c r="E241" s="2">
        <v>32.1</v>
      </c>
      <c r="F241" s="22" t="s">
        <v>66</v>
      </c>
      <c r="G241" s="22" t="s">
        <v>61</v>
      </c>
      <c r="H241" s="36">
        <v>991</v>
      </c>
      <c r="I241" s="42">
        <v>1</v>
      </c>
      <c r="J241" s="30">
        <f t="shared" si="42"/>
        <v>0</v>
      </c>
      <c r="K241" s="74">
        <v>6</v>
      </c>
      <c r="L241" s="31">
        <v>0</v>
      </c>
      <c r="M241" s="411"/>
      <c r="N241" s="412">
        <f t="shared" si="46"/>
        <v>0</v>
      </c>
      <c r="O241" s="88">
        <v>20.7</v>
      </c>
      <c r="P241" s="89">
        <v>0.73</v>
      </c>
      <c r="Q241" s="90">
        <v>78.900000000000006</v>
      </c>
      <c r="R241" s="35">
        <v>5.4</v>
      </c>
      <c r="S241" s="35">
        <v>9</v>
      </c>
      <c r="T241" s="36">
        <f t="shared" si="45"/>
        <v>48.6</v>
      </c>
    </row>
    <row r="242" spans="1:20" s="21" customFormat="1" x14ac:dyDescent="0.25">
      <c r="A242" s="48">
        <v>5</v>
      </c>
      <c r="B242" s="40" t="s">
        <v>236</v>
      </c>
      <c r="C242" s="22" t="s">
        <v>24</v>
      </c>
      <c r="D242" s="40">
        <v>49.67</v>
      </c>
      <c r="E242" s="40">
        <v>49.67</v>
      </c>
      <c r="F242" s="72" t="s">
        <v>220</v>
      </c>
      <c r="G242" s="58" t="s">
        <v>112</v>
      </c>
      <c r="H242" s="36">
        <v>4016</v>
      </c>
      <c r="I242" s="38">
        <v>232</v>
      </c>
      <c r="J242" s="117">
        <f t="shared" si="42"/>
        <v>5.4467373716663099</v>
      </c>
      <c r="K242" s="74">
        <v>110</v>
      </c>
      <c r="L242" s="50">
        <v>20</v>
      </c>
      <c r="M242" s="411">
        <f>LN(L242)</f>
        <v>2.9957322735539909</v>
      </c>
      <c r="N242" s="412">
        <f t="shared" si="46"/>
        <v>8.6206896551724144E-2</v>
      </c>
      <c r="O242" s="193">
        <v>17.8</v>
      </c>
      <c r="P242" s="192">
        <v>0.69</v>
      </c>
      <c r="Q242" s="193">
        <v>78.5</v>
      </c>
      <c r="R242" s="40">
        <v>6.9</v>
      </c>
      <c r="S242" s="40">
        <v>6</v>
      </c>
      <c r="T242" s="40">
        <f t="shared" si="45"/>
        <v>41.400000000000006</v>
      </c>
    </row>
    <row r="243" spans="1:20" s="21" customFormat="1" x14ac:dyDescent="0.25">
      <c r="A243" s="85">
        <v>5</v>
      </c>
      <c r="B243" s="2" t="s">
        <v>80</v>
      </c>
      <c r="C243" s="22" t="s">
        <v>24</v>
      </c>
      <c r="D243" s="2">
        <v>31.5</v>
      </c>
      <c r="E243" s="2">
        <v>31.5</v>
      </c>
      <c r="F243" s="22" t="s">
        <v>78</v>
      </c>
      <c r="G243" s="22" t="s">
        <v>61</v>
      </c>
      <c r="H243" s="36">
        <v>575</v>
      </c>
      <c r="I243" s="42">
        <v>14</v>
      </c>
      <c r="J243" s="30">
        <f t="shared" si="42"/>
        <v>2.6390573296152584</v>
      </c>
      <c r="K243" s="74">
        <v>3</v>
      </c>
      <c r="L243" s="31">
        <v>0</v>
      </c>
      <c r="M243" s="411"/>
      <c r="N243" s="412">
        <f t="shared" si="46"/>
        <v>0</v>
      </c>
      <c r="O243" s="88">
        <v>26</v>
      </c>
      <c r="P243" s="89">
        <v>0.76</v>
      </c>
      <c r="Q243" s="90">
        <v>78.5</v>
      </c>
      <c r="R243" s="35">
        <v>3.9</v>
      </c>
      <c r="S243" s="35">
        <v>11</v>
      </c>
      <c r="T243" s="36">
        <f t="shared" si="45"/>
        <v>42.9</v>
      </c>
    </row>
    <row r="244" spans="1:20" s="21" customFormat="1" x14ac:dyDescent="0.25">
      <c r="A244" s="39">
        <v>2</v>
      </c>
      <c r="B244" s="240" t="s">
        <v>169</v>
      </c>
      <c r="C244" s="22" t="s">
        <v>24</v>
      </c>
      <c r="D244" s="39">
        <v>40.76</v>
      </c>
      <c r="E244" s="39">
        <v>40.76</v>
      </c>
      <c r="F244" s="22" t="s">
        <v>78</v>
      </c>
      <c r="G244" s="167" t="s">
        <v>61</v>
      </c>
      <c r="H244" s="36">
        <v>1</v>
      </c>
      <c r="I244" s="38">
        <v>1</v>
      </c>
      <c r="J244" s="73">
        <f t="shared" si="42"/>
        <v>0</v>
      </c>
      <c r="K244" s="74">
        <v>0</v>
      </c>
      <c r="L244" s="74">
        <v>0</v>
      </c>
      <c r="M244" s="411"/>
      <c r="N244" s="412">
        <f t="shared" si="46"/>
        <v>0</v>
      </c>
      <c r="O244" s="82">
        <v>19.100000000000001</v>
      </c>
      <c r="P244" s="174">
        <v>0.73399999999999999</v>
      </c>
      <c r="Q244" s="82">
        <v>78.5</v>
      </c>
      <c r="R244" s="36">
        <v>5.5</v>
      </c>
      <c r="S244" s="36">
        <v>6</v>
      </c>
      <c r="T244" s="36">
        <f t="shared" si="45"/>
        <v>33</v>
      </c>
    </row>
    <row r="245" spans="1:20" s="21" customFormat="1" x14ac:dyDescent="0.25">
      <c r="A245" s="22">
        <v>3</v>
      </c>
      <c r="B245" s="22" t="s">
        <v>222</v>
      </c>
      <c r="C245" s="22" t="s">
        <v>24</v>
      </c>
      <c r="D245" s="21">
        <v>47.4</v>
      </c>
      <c r="E245" s="21">
        <v>47.4</v>
      </c>
      <c r="F245" s="72" t="s">
        <v>220</v>
      </c>
      <c r="G245" s="58" t="s">
        <v>112</v>
      </c>
      <c r="H245" s="36">
        <v>16108</v>
      </c>
      <c r="I245" s="38">
        <v>16090</v>
      </c>
      <c r="J245" s="30">
        <f t="shared" si="42"/>
        <v>9.6859532399864285</v>
      </c>
      <c r="K245" s="36">
        <v>373</v>
      </c>
      <c r="L245" s="16">
        <v>373</v>
      </c>
      <c r="M245" s="411">
        <f>LN(L245)</f>
        <v>5.9215784196438159</v>
      </c>
      <c r="N245" s="412">
        <f t="shared" si="46"/>
        <v>2.3182100683654443E-2</v>
      </c>
      <c r="O245" s="151">
        <v>9.5</v>
      </c>
      <c r="P245" s="152">
        <v>0.72</v>
      </c>
      <c r="Q245" s="151">
        <v>78</v>
      </c>
      <c r="R245" s="21">
        <v>4</v>
      </c>
      <c r="S245" s="21">
        <v>3</v>
      </c>
      <c r="T245" s="21">
        <f t="shared" si="45"/>
        <v>12</v>
      </c>
    </row>
    <row r="246" spans="1:20" s="21" customFormat="1" x14ac:dyDescent="0.25">
      <c r="A246" s="48">
        <v>4</v>
      </c>
      <c r="B246" s="208" t="s">
        <v>176</v>
      </c>
      <c r="C246" s="22" t="s">
        <v>24</v>
      </c>
      <c r="D246" s="40">
        <v>35.5</v>
      </c>
      <c r="E246" s="40">
        <v>35.5</v>
      </c>
      <c r="F246" s="22" t="s">
        <v>78</v>
      </c>
      <c r="G246" s="167" t="s">
        <v>61</v>
      </c>
      <c r="H246" s="240">
        <v>3618</v>
      </c>
      <c r="I246" s="226">
        <v>3052</v>
      </c>
      <c r="J246" s="49">
        <f t="shared" si="42"/>
        <v>8.0235523924043477</v>
      </c>
      <c r="K246" s="240">
        <v>222</v>
      </c>
      <c r="L246" s="50">
        <v>199</v>
      </c>
      <c r="M246" s="411">
        <f>LN(L246)</f>
        <v>5.2933048247244923</v>
      </c>
      <c r="N246" s="412">
        <f t="shared" si="46"/>
        <v>6.520314547837483E-2</v>
      </c>
      <c r="O246" s="193">
        <v>22.4</v>
      </c>
      <c r="P246" s="192">
        <v>0.61099999999999999</v>
      </c>
      <c r="Q246" s="193">
        <v>78</v>
      </c>
      <c r="R246" s="40">
        <v>9</v>
      </c>
      <c r="S246" s="40">
        <v>8</v>
      </c>
      <c r="T246" s="40">
        <f t="shared" si="45"/>
        <v>72</v>
      </c>
    </row>
    <row r="247" spans="1:20" s="21" customFormat="1" x14ac:dyDescent="0.25">
      <c r="A247" s="219">
        <v>4</v>
      </c>
      <c r="B247" s="220" t="s">
        <v>141</v>
      </c>
      <c r="C247" s="22" t="s">
        <v>24</v>
      </c>
      <c r="D247" s="219">
        <v>38.9</v>
      </c>
      <c r="E247" s="219">
        <v>38.9</v>
      </c>
      <c r="F247" s="22" t="s">
        <v>78</v>
      </c>
      <c r="G247" s="167" t="s">
        <v>61</v>
      </c>
      <c r="H247" s="240">
        <v>4323</v>
      </c>
      <c r="I247" s="42">
        <v>3828</v>
      </c>
      <c r="J247" s="30">
        <f t="shared" si="42"/>
        <v>8.2500977525728452</v>
      </c>
      <c r="K247" s="240">
        <v>224</v>
      </c>
      <c r="L247" s="16">
        <v>215</v>
      </c>
      <c r="M247" s="411">
        <f>LN(L247)</f>
        <v>5.3706380281276624</v>
      </c>
      <c r="N247" s="412">
        <f t="shared" si="46"/>
        <v>5.6165099268547541E-2</v>
      </c>
      <c r="O247" s="88">
        <v>19.2</v>
      </c>
      <c r="P247" s="222">
        <v>0.57999999999999996</v>
      </c>
      <c r="Q247" s="223">
        <v>77.7</v>
      </c>
      <c r="R247" s="224">
        <v>7.6</v>
      </c>
      <c r="S247" s="224">
        <v>7</v>
      </c>
      <c r="T247" s="126">
        <f t="shared" si="45"/>
        <v>53.199999999999996</v>
      </c>
    </row>
    <row r="248" spans="1:20" s="21" customFormat="1" x14ac:dyDescent="0.25">
      <c r="A248" s="48">
        <v>3</v>
      </c>
      <c r="B248" s="208" t="s">
        <v>176</v>
      </c>
      <c r="C248" s="22" t="s">
        <v>24</v>
      </c>
      <c r="D248" s="40">
        <v>35.5</v>
      </c>
      <c r="E248" s="40">
        <v>35.5</v>
      </c>
      <c r="F248" s="22" t="s">
        <v>78</v>
      </c>
      <c r="G248" s="167" t="s">
        <v>61</v>
      </c>
      <c r="H248" s="240">
        <v>566</v>
      </c>
      <c r="I248" s="226">
        <v>566</v>
      </c>
      <c r="J248" s="49">
        <f t="shared" si="42"/>
        <v>6.3385940782031831</v>
      </c>
      <c r="K248" s="240">
        <v>23</v>
      </c>
      <c r="L248" s="50">
        <v>23</v>
      </c>
      <c r="M248" s="411">
        <f>LN(L248)</f>
        <v>3.1354942159291497</v>
      </c>
      <c r="N248" s="412">
        <f t="shared" si="46"/>
        <v>4.0636042402826852E-2</v>
      </c>
      <c r="O248" s="193">
        <v>17.399999999999999</v>
      </c>
      <c r="P248" s="192">
        <v>0.61299999999999999</v>
      </c>
      <c r="Q248" s="193">
        <v>77.7</v>
      </c>
      <c r="R248" s="40">
        <v>7.9</v>
      </c>
      <c r="S248" s="40">
        <v>6</v>
      </c>
      <c r="T248" s="40">
        <f t="shared" si="45"/>
        <v>47.400000000000006</v>
      </c>
    </row>
    <row r="249" spans="1:20" s="21" customFormat="1" x14ac:dyDescent="0.25">
      <c r="A249" s="85">
        <v>3</v>
      </c>
      <c r="B249" s="2" t="s">
        <v>69</v>
      </c>
      <c r="C249" s="22" t="s">
        <v>24</v>
      </c>
      <c r="D249" s="2">
        <v>32.1</v>
      </c>
      <c r="E249" s="2">
        <v>32.1</v>
      </c>
      <c r="F249" s="22" t="s">
        <v>66</v>
      </c>
      <c r="G249" s="22" t="s">
        <v>61</v>
      </c>
      <c r="H249" s="36">
        <v>990</v>
      </c>
      <c r="I249" s="79">
        <v>0</v>
      </c>
      <c r="J249" s="30"/>
      <c r="K249" s="74">
        <v>6</v>
      </c>
      <c r="L249" s="31">
        <v>0</v>
      </c>
      <c r="M249" s="411"/>
      <c r="N249" s="412"/>
      <c r="O249" s="88">
        <v>13.5</v>
      </c>
      <c r="P249" s="89">
        <v>0.74</v>
      </c>
      <c r="Q249" s="90">
        <v>77.7</v>
      </c>
      <c r="R249" s="35">
        <v>4.2</v>
      </c>
      <c r="S249" s="35">
        <v>7</v>
      </c>
      <c r="T249" s="36">
        <f t="shared" ref="T249:T267" si="48">R249*S249</f>
        <v>29.400000000000002</v>
      </c>
    </row>
    <row r="250" spans="1:20" s="21" customFormat="1" x14ac:dyDescent="0.25">
      <c r="A250" s="244">
        <v>5</v>
      </c>
      <c r="B250" s="243" t="s">
        <v>233</v>
      </c>
      <c r="C250" s="22" t="s">
        <v>24</v>
      </c>
      <c r="D250" s="243">
        <v>50</v>
      </c>
      <c r="E250" s="243">
        <v>50</v>
      </c>
      <c r="F250" s="72" t="s">
        <v>220</v>
      </c>
      <c r="G250" s="58" t="s">
        <v>112</v>
      </c>
      <c r="H250" s="36">
        <v>9230</v>
      </c>
      <c r="I250" s="38">
        <v>1548</v>
      </c>
      <c r="J250" s="117">
        <f t="shared" ref="J250:J281" si="49">LN(I250)</f>
        <v>7.3447190541496727</v>
      </c>
      <c r="K250" s="74">
        <v>319</v>
      </c>
      <c r="L250" s="247">
        <v>83</v>
      </c>
      <c r="M250" s="411">
        <f t="shared" ref="M250:M262" si="50">LN(L250)</f>
        <v>4.4188406077965983</v>
      </c>
      <c r="N250" s="412">
        <f t="shared" ref="N250:N281" si="51">L250/I250</f>
        <v>5.3617571059431525E-2</v>
      </c>
      <c r="O250" s="248">
        <v>18.3</v>
      </c>
      <c r="P250" s="249">
        <v>0.7</v>
      </c>
      <c r="Q250" s="248">
        <v>77.2</v>
      </c>
      <c r="R250" s="243">
        <v>6.9</v>
      </c>
      <c r="S250" s="243">
        <v>6</v>
      </c>
      <c r="T250" s="243">
        <f t="shared" si="48"/>
        <v>41.400000000000006</v>
      </c>
    </row>
    <row r="251" spans="1:20" s="21" customFormat="1" x14ac:dyDescent="0.25">
      <c r="A251" s="354">
        <v>3</v>
      </c>
      <c r="B251" s="348" t="s">
        <v>266</v>
      </c>
      <c r="C251" s="22" t="s">
        <v>24</v>
      </c>
      <c r="D251" s="348">
        <v>6.6</v>
      </c>
      <c r="E251" s="348">
        <v>6.6</v>
      </c>
      <c r="F251" s="103" t="s">
        <v>265</v>
      </c>
      <c r="G251" s="22" t="s">
        <v>293</v>
      </c>
      <c r="H251" s="36">
        <v>111</v>
      </c>
      <c r="I251" s="38">
        <v>111</v>
      </c>
      <c r="J251" s="30">
        <f t="shared" si="49"/>
        <v>4.7095302013123339</v>
      </c>
      <c r="K251" s="74">
        <v>1</v>
      </c>
      <c r="L251" s="349">
        <v>1</v>
      </c>
      <c r="M251" s="411">
        <f t="shared" si="50"/>
        <v>0</v>
      </c>
      <c r="N251" s="412">
        <f t="shared" si="51"/>
        <v>9.0090090090090089E-3</v>
      </c>
      <c r="O251" s="350">
        <v>32.700000000000003</v>
      </c>
      <c r="P251" s="351">
        <v>0.8</v>
      </c>
      <c r="Q251" s="350">
        <v>77.099999999999994</v>
      </c>
      <c r="R251" s="348">
        <v>5.6</v>
      </c>
      <c r="S251" s="348">
        <v>12</v>
      </c>
      <c r="T251" s="348">
        <f t="shared" si="48"/>
        <v>67.199999999999989</v>
      </c>
    </row>
    <row r="252" spans="1:20" s="21" customFormat="1" x14ac:dyDescent="0.25">
      <c r="A252" s="85">
        <v>3</v>
      </c>
      <c r="B252" s="48" t="s">
        <v>96</v>
      </c>
      <c r="C252" s="22" t="s">
        <v>24</v>
      </c>
      <c r="D252" s="48">
        <v>35.700000000000003</v>
      </c>
      <c r="E252" s="48">
        <v>35.700000000000003</v>
      </c>
      <c r="F252" s="22" t="s">
        <v>78</v>
      </c>
      <c r="G252" s="22" t="s">
        <v>61</v>
      </c>
      <c r="H252" s="36">
        <v>2178</v>
      </c>
      <c r="I252" s="42">
        <v>1939</v>
      </c>
      <c r="J252" s="30">
        <f t="shared" si="49"/>
        <v>7.569927655242652</v>
      </c>
      <c r="K252" s="36">
        <v>57</v>
      </c>
      <c r="L252" s="31">
        <v>52</v>
      </c>
      <c r="M252" s="411">
        <f t="shared" si="50"/>
        <v>3.9512437185814275</v>
      </c>
      <c r="N252" s="412">
        <f t="shared" si="51"/>
        <v>2.6817947395564725E-2</v>
      </c>
      <c r="O252" s="119">
        <v>13.6</v>
      </c>
      <c r="P252" s="120">
        <v>0.56000000000000005</v>
      </c>
      <c r="Q252" s="121">
        <v>77</v>
      </c>
      <c r="R252" s="35">
        <v>5.3</v>
      </c>
      <c r="S252" s="35">
        <v>5</v>
      </c>
      <c r="T252" s="36">
        <f t="shared" si="48"/>
        <v>26.5</v>
      </c>
    </row>
    <row r="253" spans="1:20" s="21" customFormat="1" x14ac:dyDescent="0.25">
      <c r="A253" s="3">
        <v>4</v>
      </c>
      <c r="B253" s="11" t="s">
        <v>258</v>
      </c>
      <c r="C253" s="22" t="s">
        <v>24</v>
      </c>
      <c r="D253" s="11">
        <v>43.9</v>
      </c>
      <c r="E253" s="11">
        <v>43.9</v>
      </c>
      <c r="F253" s="436" t="s">
        <v>76</v>
      </c>
      <c r="G253" s="419" t="s">
        <v>166</v>
      </c>
      <c r="H253" s="11">
        <v>1757</v>
      </c>
      <c r="I253" s="41">
        <v>1344</v>
      </c>
      <c r="J253" s="117">
        <f t="shared" si="49"/>
        <v>7.203405521083095</v>
      </c>
      <c r="K253" s="11">
        <v>68</v>
      </c>
      <c r="L253" s="334">
        <v>56</v>
      </c>
      <c r="M253" s="411">
        <f t="shared" si="50"/>
        <v>4.0253516907351496</v>
      </c>
      <c r="N253" s="412">
        <f t="shared" si="51"/>
        <v>4.1666666666666664E-2</v>
      </c>
      <c r="O253" s="164">
        <v>15.6</v>
      </c>
      <c r="P253" s="335">
        <v>0.67</v>
      </c>
      <c r="Q253" s="164">
        <v>77</v>
      </c>
      <c r="R253" s="11">
        <v>5.0999999999999996</v>
      </c>
      <c r="S253" s="11">
        <v>5</v>
      </c>
      <c r="T253" s="11">
        <f t="shared" si="48"/>
        <v>25.5</v>
      </c>
    </row>
    <row r="254" spans="1:20" x14ac:dyDescent="0.25">
      <c r="A254" s="66">
        <v>5</v>
      </c>
      <c r="B254" s="210" t="s">
        <v>181</v>
      </c>
      <c r="C254" s="22" t="s">
        <v>24</v>
      </c>
      <c r="D254" s="13">
        <v>32.9</v>
      </c>
      <c r="E254" s="13">
        <v>32.9</v>
      </c>
      <c r="F254" s="22" t="s">
        <v>78</v>
      </c>
      <c r="G254" s="167" t="s">
        <v>61</v>
      </c>
      <c r="H254" s="213">
        <v>11861</v>
      </c>
      <c r="I254" s="226">
        <v>5766</v>
      </c>
      <c r="J254" s="30">
        <f t="shared" si="49"/>
        <v>8.6597338781983471</v>
      </c>
      <c r="K254" s="213">
        <v>494</v>
      </c>
      <c r="L254" s="31">
        <v>250</v>
      </c>
      <c r="M254" s="411">
        <f t="shared" si="50"/>
        <v>5.521460917862246</v>
      </c>
      <c r="N254" s="412">
        <f t="shared" si="51"/>
        <v>4.3357613596947626E-2</v>
      </c>
      <c r="O254" s="82">
        <v>28.4</v>
      </c>
      <c r="P254" s="83">
        <v>0.72499999999999998</v>
      </c>
      <c r="Q254" s="84">
        <v>76.7</v>
      </c>
      <c r="R254" s="40">
        <v>9.5</v>
      </c>
      <c r="S254" s="40">
        <v>9</v>
      </c>
      <c r="T254" s="126">
        <f t="shared" si="48"/>
        <v>85.5</v>
      </c>
    </row>
    <row r="255" spans="1:20" s="64" customFormat="1" x14ac:dyDescent="0.25">
      <c r="A255" s="186">
        <v>3</v>
      </c>
      <c r="B255" s="209" t="s">
        <v>175</v>
      </c>
      <c r="C255" s="22" t="s">
        <v>24</v>
      </c>
      <c r="D255" s="190">
        <v>40.049999999999997</v>
      </c>
      <c r="E255" s="190">
        <v>40.049999999999997</v>
      </c>
      <c r="F255" s="40" t="s">
        <v>48</v>
      </c>
      <c r="G255" s="419" t="s">
        <v>166</v>
      </c>
      <c r="H255" s="240">
        <v>2199</v>
      </c>
      <c r="I255" s="38">
        <v>2199</v>
      </c>
      <c r="J255" s="30">
        <f t="shared" si="49"/>
        <v>7.6957579905547613</v>
      </c>
      <c r="K255" s="240">
        <v>55</v>
      </c>
      <c r="L255" s="31">
        <v>55</v>
      </c>
      <c r="M255" s="411">
        <f t="shared" si="50"/>
        <v>4.0073331852324712</v>
      </c>
      <c r="N255" s="412">
        <f t="shared" si="51"/>
        <v>2.5011368804001819E-2</v>
      </c>
      <c r="O255" s="82">
        <v>10.6</v>
      </c>
      <c r="P255" s="211">
        <v>0.64500000000000002</v>
      </c>
      <c r="Q255" s="212">
        <v>76.7</v>
      </c>
      <c r="R255" s="190">
        <v>5.2</v>
      </c>
      <c r="S255" s="190">
        <v>4</v>
      </c>
      <c r="T255" s="126">
        <f t="shared" si="48"/>
        <v>20.8</v>
      </c>
    </row>
    <row r="256" spans="1:20" s="64" customFormat="1" x14ac:dyDescent="0.25">
      <c r="A256" s="66">
        <v>4</v>
      </c>
      <c r="B256" s="266" t="s">
        <v>182</v>
      </c>
      <c r="C256" s="22" t="s">
        <v>24</v>
      </c>
      <c r="D256" s="264">
        <v>53.55</v>
      </c>
      <c r="E256" s="264">
        <v>53.55</v>
      </c>
      <c r="F256" s="40" t="s">
        <v>48</v>
      </c>
      <c r="G256" s="419" t="s">
        <v>166</v>
      </c>
      <c r="H256" s="240">
        <v>2450</v>
      </c>
      <c r="I256" s="226">
        <v>2342</v>
      </c>
      <c r="J256" s="30">
        <f t="shared" si="49"/>
        <v>7.7587605441576626</v>
      </c>
      <c r="K256" s="240">
        <v>17</v>
      </c>
      <c r="L256" s="16">
        <v>16</v>
      </c>
      <c r="M256" s="411">
        <f t="shared" si="50"/>
        <v>2.7725887222397811</v>
      </c>
      <c r="N256" s="412">
        <f t="shared" si="51"/>
        <v>6.8317677198975234E-3</v>
      </c>
      <c r="O256" s="82">
        <v>14.7</v>
      </c>
      <c r="P256" s="267">
        <v>0.47</v>
      </c>
      <c r="Q256" s="268">
        <v>76.5</v>
      </c>
      <c r="R256" s="264">
        <v>8</v>
      </c>
      <c r="S256" s="264">
        <v>5</v>
      </c>
      <c r="T256" s="126">
        <f t="shared" si="48"/>
        <v>40</v>
      </c>
    </row>
    <row r="257" spans="1:20" s="64" customFormat="1" x14ac:dyDescent="0.25">
      <c r="A257" s="122">
        <v>4</v>
      </c>
      <c r="B257" s="10" t="s">
        <v>215</v>
      </c>
      <c r="C257" s="22" t="s">
        <v>24</v>
      </c>
      <c r="D257" s="10">
        <v>45.47</v>
      </c>
      <c r="E257" s="10">
        <v>45.47</v>
      </c>
      <c r="F257" s="184" t="s">
        <v>200</v>
      </c>
      <c r="G257" s="167" t="s">
        <v>205</v>
      </c>
      <c r="H257" s="11">
        <v>205463</v>
      </c>
      <c r="I257" s="14">
        <v>99671</v>
      </c>
      <c r="J257" s="117">
        <f t="shared" si="49"/>
        <v>11.509630041020431</v>
      </c>
      <c r="K257" s="334">
        <v>27967</v>
      </c>
      <c r="L257" s="123">
        <v>15537</v>
      </c>
      <c r="M257" s="411">
        <f t="shared" si="50"/>
        <v>9.6509795550920003</v>
      </c>
      <c r="N257" s="412">
        <f t="shared" si="51"/>
        <v>0.15588285459160639</v>
      </c>
      <c r="O257" s="88">
        <v>17.399999999999999</v>
      </c>
      <c r="P257" s="89">
        <v>0.75</v>
      </c>
      <c r="Q257" s="90">
        <v>75.5</v>
      </c>
      <c r="R257" s="35">
        <v>5.9</v>
      </c>
      <c r="S257" s="35">
        <v>5</v>
      </c>
      <c r="T257" s="130">
        <f t="shared" si="48"/>
        <v>29.5</v>
      </c>
    </row>
    <row r="258" spans="1:20" s="64" customFormat="1" x14ac:dyDescent="0.25">
      <c r="A258" s="22">
        <v>3</v>
      </c>
      <c r="B258" s="21" t="s">
        <v>254</v>
      </c>
      <c r="C258" s="22" t="s">
        <v>24</v>
      </c>
      <c r="D258" s="21">
        <v>43.4</v>
      </c>
      <c r="E258" s="21">
        <v>43.4</v>
      </c>
      <c r="F258" s="436" t="s">
        <v>76</v>
      </c>
      <c r="G258" s="419" t="s">
        <v>166</v>
      </c>
      <c r="H258" s="36">
        <v>348</v>
      </c>
      <c r="I258" s="38">
        <v>345</v>
      </c>
      <c r="J258" s="30">
        <f t="shared" si="49"/>
        <v>5.8435444170313602</v>
      </c>
      <c r="K258" s="36">
        <v>2</v>
      </c>
      <c r="L258" s="16">
        <v>2</v>
      </c>
      <c r="M258" s="411">
        <f t="shared" si="50"/>
        <v>0.69314718055994529</v>
      </c>
      <c r="N258" s="412">
        <f t="shared" si="51"/>
        <v>5.7971014492753624E-3</v>
      </c>
      <c r="O258" s="151">
        <v>8.6999999999999993</v>
      </c>
      <c r="P258" s="152">
        <v>0.71</v>
      </c>
      <c r="Q258" s="151">
        <v>75</v>
      </c>
      <c r="R258" s="21">
        <v>4.7</v>
      </c>
      <c r="S258" s="21">
        <v>4</v>
      </c>
      <c r="T258" s="21">
        <f t="shared" si="48"/>
        <v>18.8</v>
      </c>
    </row>
    <row r="259" spans="1:20" s="64" customFormat="1" x14ac:dyDescent="0.25">
      <c r="A259" s="244">
        <v>5</v>
      </c>
      <c r="B259" s="245" t="s">
        <v>154</v>
      </c>
      <c r="C259" s="22" t="s">
        <v>24</v>
      </c>
      <c r="D259" s="243">
        <v>29.67</v>
      </c>
      <c r="E259" s="243">
        <v>29.67</v>
      </c>
      <c r="F259" s="22" t="s">
        <v>78</v>
      </c>
      <c r="G259" s="167" t="s">
        <v>61</v>
      </c>
      <c r="H259" s="213">
        <v>40021</v>
      </c>
      <c r="I259" s="226">
        <v>12020</v>
      </c>
      <c r="J259" s="246">
        <f t="shared" si="49"/>
        <v>9.394327208089198</v>
      </c>
      <c r="K259" s="213">
        <v>2791</v>
      </c>
      <c r="L259" s="247">
        <v>929</v>
      </c>
      <c r="M259" s="411">
        <f t="shared" si="50"/>
        <v>6.8341087388138382</v>
      </c>
      <c r="N259" s="412">
        <f t="shared" si="51"/>
        <v>7.7287853577371043E-2</v>
      </c>
      <c r="O259" s="248">
        <v>29.6</v>
      </c>
      <c r="P259" s="249">
        <v>0.74399999999999999</v>
      </c>
      <c r="Q259" s="248">
        <v>74.400000000000006</v>
      </c>
      <c r="R259" s="243">
        <v>9</v>
      </c>
      <c r="S259" s="243">
        <v>10</v>
      </c>
      <c r="T259" s="243">
        <f t="shared" si="48"/>
        <v>90</v>
      </c>
    </row>
    <row r="260" spans="1:20" s="64" customFormat="1" x14ac:dyDescent="0.25">
      <c r="A260" s="22">
        <v>1</v>
      </c>
      <c r="B260" s="22" t="s">
        <v>82</v>
      </c>
      <c r="C260" s="22" t="s">
        <v>24</v>
      </c>
      <c r="D260" s="22">
        <v>31.9</v>
      </c>
      <c r="E260" s="22">
        <v>31.9</v>
      </c>
      <c r="F260" s="22" t="s">
        <v>78</v>
      </c>
      <c r="G260" s="22" t="s">
        <v>61</v>
      </c>
      <c r="H260" s="36">
        <v>153</v>
      </c>
      <c r="I260" s="79">
        <v>153</v>
      </c>
      <c r="J260" s="15">
        <f t="shared" si="49"/>
        <v>5.0304379213924353</v>
      </c>
      <c r="K260" s="74">
        <v>1</v>
      </c>
      <c r="L260" s="16">
        <v>1</v>
      </c>
      <c r="M260" s="411">
        <f t="shared" si="50"/>
        <v>0</v>
      </c>
      <c r="N260" s="412">
        <f t="shared" si="51"/>
        <v>6.5359477124183009E-3</v>
      </c>
      <c r="O260" s="55">
        <v>8.1</v>
      </c>
      <c r="P260" s="56">
        <v>0.74</v>
      </c>
      <c r="Q260" s="55">
        <v>74.400000000000006</v>
      </c>
      <c r="R260" s="25">
        <v>3.7</v>
      </c>
      <c r="S260" s="25">
        <v>4</v>
      </c>
      <c r="T260" s="21">
        <f t="shared" si="48"/>
        <v>14.8</v>
      </c>
    </row>
    <row r="261" spans="1:20" s="64" customFormat="1" x14ac:dyDescent="0.25">
      <c r="A261" s="22">
        <v>4</v>
      </c>
      <c r="B261" s="250" t="s">
        <v>173</v>
      </c>
      <c r="C261" s="22" t="s">
        <v>24</v>
      </c>
      <c r="D261" s="21">
        <v>35.799999999999997</v>
      </c>
      <c r="E261" s="21">
        <v>35.799999999999997</v>
      </c>
      <c r="F261" s="22" t="s">
        <v>78</v>
      </c>
      <c r="G261" s="167" t="s">
        <v>61</v>
      </c>
      <c r="H261" s="240">
        <v>10507</v>
      </c>
      <c r="I261" s="226">
        <v>8979</v>
      </c>
      <c r="J261" s="15">
        <f t="shared" si="49"/>
        <v>9.1026437965208089</v>
      </c>
      <c r="K261" s="240">
        <v>385</v>
      </c>
      <c r="L261" s="16">
        <v>375</v>
      </c>
      <c r="M261" s="411">
        <f t="shared" si="50"/>
        <v>5.9269260259704106</v>
      </c>
      <c r="N261" s="412">
        <f t="shared" si="51"/>
        <v>4.1764116271299702E-2</v>
      </c>
      <c r="O261" s="151">
        <v>22.4</v>
      </c>
      <c r="P261" s="152">
        <v>0.61699999999999999</v>
      </c>
      <c r="Q261" s="151">
        <v>74.2</v>
      </c>
      <c r="R261" s="21">
        <v>8.4</v>
      </c>
      <c r="S261" s="21">
        <v>7</v>
      </c>
      <c r="T261" s="21">
        <f t="shared" si="48"/>
        <v>58.800000000000004</v>
      </c>
    </row>
    <row r="262" spans="1:20" s="64" customFormat="1" x14ac:dyDescent="0.25">
      <c r="A262" s="22">
        <v>4</v>
      </c>
      <c r="B262" s="22" t="s">
        <v>82</v>
      </c>
      <c r="C262" s="22" t="s">
        <v>24</v>
      </c>
      <c r="D262" s="22">
        <v>31.9</v>
      </c>
      <c r="E262" s="22">
        <v>31.9</v>
      </c>
      <c r="F262" s="22" t="s">
        <v>78</v>
      </c>
      <c r="G262" s="22" t="s">
        <v>61</v>
      </c>
      <c r="H262" s="36">
        <v>652</v>
      </c>
      <c r="I262" s="42">
        <v>136</v>
      </c>
      <c r="J262" s="15">
        <f t="shared" si="49"/>
        <v>4.9126548857360524</v>
      </c>
      <c r="K262" s="74">
        <v>7</v>
      </c>
      <c r="L262" s="16">
        <v>1</v>
      </c>
      <c r="M262" s="411">
        <f t="shared" si="50"/>
        <v>0</v>
      </c>
      <c r="N262" s="412">
        <f t="shared" si="51"/>
        <v>7.3529411764705881E-3</v>
      </c>
      <c r="O262" s="55">
        <v>19.5</v>
      </c>
      <c r="P262" s="56">
        <v>0.72</v>
      </c>
      <c r="Q262" s="55">
        <v>74.2</v>
      </c>
      <c r="R262" s="25">
        <v>5</v>
      </c>
      <c r="S262" s="25">
        <v>9</v>
      </c>
      <c r="T262" s="21">
        <f t="shared" si="48"/>
        <v>45</v>
      </c>
    </row>
    <row r="263" spans="1:20" s="64" customFormat="1" x14ac:dyDescent="0.25">
      <c r="A263" s="85">
        <v>1</v>
      </c>
      <c r="B263" s="2" t="s">
        <v>74</v>
      </c>
      <c r="C263" s="22" t="s">
        <v>24</v>
      </c>
      <c r="D263" s="2">
        <v>28.9</v>
      </c>
      <c r="E263" s="2">
        <v>28.9</v>
      </c>
      <c r="F263" s="22" t="s">
        <v>66</v>
      </c>
      <c r="G263" s="22" t="s">
        <v>61</v>
      </c>
      <c r="H263" s="36">
        <v>286</v>
      </c>
      <c r="I263" s="79">
        <v>286</v>
      </c>
      <c r="J263" s="30">
        <f t="shared" si="49"/>
        <v>5.6559918108198524</v>
      </c>
      <c r="K263" s="74">
        <v>0</v>
      </c>
      <c r="L263" s="31">
        <v>0</v>
      </c>
      <c r="M263" s="411"/>
      <c r="N263" s="412">
        <f t="shared" si="51"/>
        <v>0</v>
      </c>
      <c r="O263" s="88">
        <v>8.6999999999999993</v>
      </c>
      <c r="P263" s="89">
        <v>0.77</v>
      </c>
      <c r="Q263" s="90">
        <v>74</v>
      </c>
      <c r="R263" s="35">
        <v>3</v>
      </c>
      <c r="S263" s="35">
        <v>5</v>
      </c>
      <c r="T263" s="36">
        <f t="shared" si="48"/>
        <v>15</v>
      </c>
    </row>
    <row r="264" spans="1:20" s="64" customFormat="1" x14ac:dyDescent="0.25">
      <c r="A264" s="66">
        <v>4</v>
      </c>
      <c r="B264" s="210" t="s">
        <v>181</v>
      </c>
      <c r="C264" s="22" t="s">
        <v>24</v>
      </c>
      <c r="D264" s="13">
        <v>32.9</v>
      </c>
      <c r="E264" s="13">
        <v>32.9</v>
      </c>
      <c r="F264" s="22" t="s">
        <v>78</v>
      </c>
      <c r="G264" s="167" t="s">
        <v>61</v>
      </c>
      <c r="H264" s="240">
        <v>6095</v>
      </c>
      <c r="I264" s="226">
        <v>5012</v>
      </c>
      <c r="J264" s="30">
        <f t="shared" si="49"/>
        <v>8.5195903160159592</v>
      </c>
      <c r="K264" s="240">
        <v>244</v>
      </c>
      <c r="L264" s="16">
        <v>222</v>
      </c>
      <c r="M264" s="411">
        <f>LN(L264)</f>
        <v>5.4026773818722793</v>
      </c>
      <c r="N264" s="412">
        <f t="shared" si="51"/>
        <v>4.4293695131683956E-2</v>
      </c>
      <c r="O264" s="82">
        <v>24.7</v>
      </c>
      <c r="P264" s="83">
        <v>0.67500000000000004</v>
      </c>
      <c r="Q264" s="84">
        <v>73.900000000000006</v>
      </c>
      <c r="R264" s="40">
        <v>9.1999999999999993</v>
      </c>
      <c r="S264" s="40">
        <v>9</v>
      </c>
      <c r="T264" s="126">
        <f t="shared" si="48"/>
        <v>82.8</v>
      </c>
    </row>
    <row r="265" spans="1:20" s="64" customFormat="1" x14ac:dyDescent="0.25">
      <c r="A265" s="42">
        <v>3</v>
      </c>
      <c r="B265" s="226" t="s">
        <v>161</v>
      </c>
      <c r="C265" s="22" t="s">
        <v>24</v>
      </c>
      <c r="D265" s="38">
        <v>39</v>
      </c>
      <c r="E265" s="38">
        <v>39</v>
      </c>
      <c r="F265" s="22" t="s">
        <v>78</v>
      </c>
      <c r="G265" s="167" t="s">
        <v>61</v>
      </c>
      <c r="H265" s="240">
        <v>1350</v>
      </c>
      <c r="I265" s="226">
        <v>1351</v>
      </c>
      <c r="J265" s="43">
        <f t="shared" si="49"/>
        <v>7.2086003379601991</v>
      </c>
      <c r="K265" s="240">
        <v>15</v>
      </c>
      <c r="L265" s="44">
        <v>15</v>
      </c>
      <c r="M265" s="411">
        <f>LN(L265)</f>
        <v>2.7080502011022101</v>
      </c>
      <c r="N265" s="412">
        <f t="shared" si="51"/>
        <v>1.1102886750555145E-2</v>
      </c>
      <c r="O265" s="109">
        <v>12.9</v>
      </c>
      <c r="P265" s="110">
        <v>0.67300000000000004</v>
      </c>
      <c r="Q265" s="109">
        <v>73.900000000000006</v>
      </c>
      <c r="R265" s="38">
        <v>6.2</v>
      </c>
      <c r="S265" s="38">
        <v>5</v>
      </c>
      <c r="T265" s="38">
        <f t="shared" si="48"/>
        <v>31</v>
      </c>
    </row>
    <row r="266" spans="1:20" s="64" customFormat="1" x14ac:dyDescent="0.25">
      <c r="A266" s="22">
        <v>4</v>
      </c>
      <c r="B266" s="250" t="s">
        <v>158</v>
      </c>
      <c r="C266" s="22" t="s">
        <v>24</v>
      </c>
      <c r="D266" s="21">
        <v>52.56</v>
      </c>
      <c r="E266" s="21">
        <v>52.56</v>
      </c>
      <c r="F266" s="22" t="s">
        <v>48</v>
      </c>
      <c r="G266" s="413" t="s">
        <v>49</v>
      </c>
      <c r="H266" s="240">
        <v>41347</v>
      </c>
      <c r="I266" s="226">
        <v>33718</v>
      </c>
      <c r="J266" s="15">
        <f t="shared" si="49"/>
        <v>10.425787098375746</v>
      </c>
      <c r="K266" s="240">
        <v>3788</v>
      </c>
      <c r="L266" s="16">
        <v>3524</v>
      </c>
      <c r="M266" s="411">
        <f>LN(L266)</f>
        <v>8.1673519870560707</v>
      </c>
      <c r="N266" s="412">
        <f t="shared" si="51"/>
        <v>0.10451390948454831</v>
      </c>
      <c r="O266" s="151">
        <v>15.1</v>
      </c>
      <c r="P266" s="152">
        <v>0.66</v>
      </c>
      <c r="Q266" s="151">
        <v>73.7</v>
      </c>
      <c r="R266" s="21">
        <v>7.2</v>
      </c>
      <c r="S266" s="21">
        <v>6</v>
      </c>
      <c r="T266" s="21">
        <f t="shared" si="48"/>
        <v>43.2</v>
      </c>
    </row>
    <row r="267" spans="1:20" x14ac:dyDescent="0.25">
      <c r="A267" s="244">
        <v>4</v>
      </c>
      <c r="B267" s="245" t="s">
        <v>154</v>
      </c>
      <c r="C267" s="22" t="s">
        <v>24</v>
      </c>
      <c r="D267" s="243">
        <v>29.67</v>
      </c>
      <c r="E267" s="243">
        <v>29.67</v>
      </c>
      <c r="F267" s="22" t="s">
        <v>78</v>
      </c>
      <c r="G267" s="167" t="s">
        <v>61</v>
      </c>
      <c r="H267" s="240">
        <v>28001</v>
      </c>
      <c r="I267" s="226">
        <v>22764</v>
      </c>
      <c r="J267" s="246">
        <f t="shared" si="49"/>
        <v>10.032935619723014</v>
      </c>
      <c r="K267" s="240">
        <v>1862</v>
      </c>
      <c r="L267" s="247">
        <v>1622</v>
      </c>
      <c r="M267" s="411">
        <f>LN(L267)</f>
        <v>7.3914152346753585</v>
      </c>
      <c r="N267" s="412">
        <f t="shared" si="51"/>
        <v>7.1252855385696715E-2</v>
      </c>
      <c r="O267" s="248">
        <v>25.7</v>
      </c>
      <c r="P267" s="249">
        <v>0.73399999999999999</v>
      </c>
      <c r="Q267" s="248">
        <v>73.400000000000006</v>
      </c>
      <c r="R267" s="243">
        <v>8.4</v>
      </c>
      <c r="S267" s="243">
        <v>10</v>
      </c>
      <c r="T267" s="243">
        <f t="shared" si="48"/>
        <v>84</v>
      </c>
    </row>
    <row r="268" spans="1:20" s="38" customFormat="1" x14ac:dyDescent="0.25">
      <c r="A268" s="295">
        <v>2</v>
      </c>
      <c r="B268" s="42" t="s">
        <v>224</v>
      </c>
      <c r="C268" s="22" t="s">
        <v>24</v>
      </c>
      <c r="D268" s="38">
        <v>51</v>
      </c>
      <c r="E268" s="38">
        <v>51</v>
      </c>
      <c r="F268" s="72" t="s">
        <v>220</v>
      </c>
      <c r="G268" s="58" t="s">
        <v>112</v>
      </c>
      <c r="H268" s="36">
        <v>1</v>
      </c>
      <c r="I268" s="38">
        <v>1</v>
      </c>
      <c r="J268" s="30">
        <f t="shared" si="49"/>
        <v>0</v>
      </c>
      <c r="K268" s="74">
        <v>0</v>
      </c>
      <c r="L268" s="44">
        <v>0</v>
      </c>
      <c r="M268" s="411"/>
      <c r="N268" s="412">
        <f t="shared" si="51"/>
        <v>0</v>
      </c>
      <c r="O268" s="109"/>
      <c r="P268" s="110"/>
      <c r="Q268" s="109">
        <v>73.099999999999994</v>
      </c>
    </row>
    <row r="269" spans="1:20" s="38" customFormat="1" x14ac:dyDescent="0.25">
      <c r="A269" s="244">
        <v>3</v>
      </c>
      <c r="B269" s="245" t="s">
        <v>154</v>
      </c>
      <c r="C269" s="22" t="s">
        <v>24</v>
      </c>
      <c r="D269" s="243">
        <v>29.67</v>
      </c>
      <c r="E269" s="243">
        <v>29.67</v>
      </c>
      <c r="F269" s="22" t="s">
        <v>78</v>
      </c>
      <c r="G269" s="167" t="s">
        <v>61</v>
      </c>
      <c r="H269" s="240">
        <v>5237</v>
      </c>
      <c r="I269" s="226">
        <v>5237</v>
      </c>
      <c r="J269" s="246">
        <f t="shared" si="49"/>
        <v>8.5635040942794873</v>
      </c>
      <c r="K269" s="240">
        <v>240</v>
      </c>
      <c r="L269" s="247">
        <v>240</v>
      </c>
      <c r="M269" s="411">
        <f>LN(L269)</f>
        <v>5.4806389233419912</v>
      </c>
      <c r="N269" s="412">
        <f t="shared" si="51"/>
        <v>4.582776398701547E-2</v>
      </c>
      <c r="O269" s="248">
        <v>22.1</v>
      </c>
      <c r="P269" s="249">
        <v>0.72899999999999998</v>
      </c>
      <c r="Q269" s="248">
        <v>72.900000000000006</v>
      </c>
      <c r="R269" s="243">
        <v>7.1</v>
      </c>
      <c r="S269" s="243">
        <v>8</v>
      </c>
      <c r="T269" s="243">
        <f t="shared" ref="T269:T300" si="52">R269*S269</f>
        <v>56.8</v>
      </c>
    </row>
    <row r="270" spans="1:20" s="38" customFormat="1" x14ac:dyDescent="0.35">
      <c r="A270" s="22">
        <v>3</v>
      </c>
      <c r="B270" s="430" t="s">
        <v>298</v>
      </c>
      <c r="C270" s="22" t="s">
        <v>24</v>
      </c>
      <c r="D270" s="21">
        <v>4.2</v>
      </c>
      <c r="E270" s="21">
        <v>4.2</v>
      </c>
      <c r="F270" s="22" t="s">
        <v>58</v>
      </c>
      <c r="G270" s="125" t="s">
        <v>26</v>
      </c>
      <c r="H270" s="36">
        <v>17</v>
      </c>
      <c r="I270" s="38">
        <v>17</v>
      </c>
      <c r="J270" s="30">
        <f t="shared" si="49"/>
        <v>2.8332133440562162</v>
      </c>
      <c r="K270" s="74">
        <v>0</v>
      </c>
      <c r="L270" s="16">
        <v>0</v>
      </c>
      <c r="M270" s="411"/>
      <c r="N270" s="412">
        <f t="shared" si="51"/>
        <v>0</v>
      </c>
      <c r="O270" s="151">
        <v>31.2</v>
      </c>
      <c r="P270" s="152">
        <v>0.76900000000000002</v>
      </c>
      <c r="Q270" s="151">
        <v>72.8</v>
      </c>
      <c r="R270" s="21">
        <v>9</v>
      </c>
      <c r="S270" s="21">
        <v>12</v>
      </c>
      <c r="T270" s="21">
        <f t="shared" si="52"/>
        <v>108</v>
      </c>
    </row>
    <row r="271" spans="1:20" s="38" customFormat="1" x14ac:dyDescent="0.25">
      <c r="A271" s="66">
        <v>5</v>
      </c>
      <c r="B271" s="72" t="s">
        <v>246</v>
      </c>
      <c r="C271" s="22" t="s">
        <v>24</v>
      </c>
      <c r="D271" s="72">
        <v>45.8</v>
      </c>
      <c r="E271" s="72">
        <v>45.8</v>
      </c>
      <c r="F271" s="72" t="s">
        <v>220</v>
      </c>
      <c r="G271" s="58" t="s">
        <v>112</v>
      </c>
      <c r="H271" s="36">
        <v>2246</v>
      </c>
      <c r="I271" s="38">
        <v>170</v>
      </c>
      <c r="J271" s="117">
        <f t="shared" si="49"/>
        <v>5.1357984370502621</v>
      </c>
      <c r="K271" s="74">
        <v>103</v>
      </c>
      <c r="L271" s="68">
        <v>34</v>
      </c>
      <c r="M271" s="411">
        <f>LN(L271)</f>
        <v>3.5263605246161616</v>
      </c>
      <c r="N271" s="412">
        <f t="shared" si="51"/>
        <v>0.2</v>
      </c>
      <c r="O271" s="204">
        <v>21.5</v>
      </c>
      <c r="P271" s="205">
        <v>0.68300000000000005</v>
      </c>
      <c r="Q271" s="204">
        <v>72.599999999999994</v>
      </c>
      <c r="R271" s="72">
        <v>7.4</v>
      </c>
      <c r="S271" s="72">
        <v>7</v>
      </c>
      <c r="T271" s="72">
        <f t="shared" si="52"/>
        <v>51.800000000000004</v>
      </c>
    </row>
    <row r="272" spans="1:20" s="38" customFormat="1" x14ac:dyDescent="0.25">
      <c r="A272" s="231">
        <v>2</v>
      </c>
      <c r="B272" s="232" t="s">
        <v>163</v>
      </c>
      <c r="C272" s="22" t="s">
        <v>24</v>
      </c>
      <c r="D272" s="230">
        <v>40.92</v>
      </c>
      <c r="E272" s="230">
        <v>40.92</v>
      </c>
      <c r="F272" s="22" t="s">
        <v>48</v>
      </c>
      <c r="G272" s="413" t="s">
        <v>49</v>
      </c>
      <c r="H272" s="36">
        <v>13</v>
      </c>
      <c r="I272" s="38">
        <v>13</v>
      </c>
      <c r="J272" s="30">
        <f t="shared" si="49"/>
        <v>2.5649493574615367</v>
      </c>
      <c r="K272" s="74">
        <v>0</v>
      </c>
      <c r="L272" s="31">
        <v>0</v>
      </c>
      <c r="M272" s="411"/>
      <c r="N272" s="412">
        <f t="shared" si="51"/>
        <v>0</v>
      </c>
      <c r="O272" s="82">
        <v>4.5</v>
      </c>
      <c r="P272" s="233">
        <v>0.72499999999999998</v>
      </c>
      <c r="Q272" s="234">
        <v>72.5</v>
      </c>
      <c r="R272" s="230">
        <v>6</v>
      </c>
      <c r="S272" s="230">
        <v>3</v>
      </c>
      <c r="T272" s="126">
        <f t="shared" si="52"/>
        <v>18</v>
      </c>
    </row>
    <row r="273" spans="1:20" s="38" customFormat="1" x14ac:dyDescent="0.25">
      <c r="A273" s="22">
        <v>5</v>
      </c>
      <c r="B273" s="13" t="s">
        <v>204</v>
      </c>
      <c r="C273" s="22" t="s">
        <v>107</v>
      </c>
      <c r="D273" s="13">
        <v>-34.6</v>
      </c>
      <c r="E273" s="13">
        <v>34.6</v>
      </c>
      <c r="F273" s="184" t="s">
        <v>200</v>
      </c>
      <c r="G273" s="167" t="s">
        <v>205</v>
      </c>
      <c r="H273" s="36">
        <v>14702</v>
      </c>
      <c r="I273" s="38">
        <v>10398</v>
      </c>
      <c r="J273" s="30">
        <f t="shared" si="49"/>
        <v>9.2493687589436604</v>
      </c>
      <c r="K273" s="74">
        <v>510</v>
      </c>
      <c r="L273" s="31">
        <v>295</v>
      </c>
      <c r="M273" s="411">
        <f t="shared" ref="M273:M280" si="53">LN(L273)</f>
        <v>5.6869753563398202</v>
      </c>
      <c r="N273" s="412">
        <f t="shared" si="51"/>
        <v>2.8370840546258897E-2</v>
      </c>
      <c r="O273" s="82">
        <v>19.3</v>
      </c>
      <c r="P273" s="83">
        <v>0.78</v>
      </c>
      <c r="Q273" s="84">
        <v>72.3</v>
      </c>
      <c r="R273" s="40">
        <v>5.4</v>
      </c>
      <c r="S273" s="40">
        <v>3</v>
      </c>
      <c r="T273" s="126">
        <f t="shared" si="52"/>
        <v>16.200000000000003</v>
      </c>
    </row>
    <row r="274" spans="1:20" s="38" customFormat="1" ht="20.399999999999999" x14ac:dyDescent="0.35">
      <c r="A274" s="48">
        <v>5</v>
      </c>
      <c r="B274" s="433" t="s">
        <v>331</v>
      </c>
      <c r="C274" s="40" t="s">
        <v>107</v>
      </c>
      <c r="D274" s="40">
        <v>-12.8</v>
      </c>
      <c r="E274" s="40">
        <v>12.8</v>
      </c>
      <c r="F274" s="103" t="s">
        <v>265</v>
      </c>
      <c r="G274" s="380" t="s">
        <v>26</v>
      </c>
      <c r="H274" s="40">
        <v>1743</v>
      </c>
      <c r="I274" s="38">
        <v>1283</v>
      </c>
      <c r="J274" s="117">
        <f t="shared" si="49"/>
        <v>7.1569563646156364</v>
      </c>
      <c r="K274" s="193">
        <v>21</v>
      </c>
      <c r="L274" s="193">
        <v>17</v>
      </c>
      <c r="M274" s="411">
        <f t="shared" si="53"/>
        <v>2.8332133440562162</v>
      </c>
      <c r="N274" s="412">
        <f t="shared" si="51"/>
        <v>1.3250194855806703E-2</v>
      </c>
      <c r="O274" s="193">
        <v>28</v>
      </c>
      <c r="P274" s="192">
        <v>0.78500000000000003</v>
      </c>
      <c r="Q274" s="193">
        <v>72</v>
      </c>
      <c r="R274" s="40">
        <v>9</v>
      </c>
      <c r="S274" s="40">
        <v>9</v>
      </c>
      <c r="T274" s="38">
        <f t="shared" si="52"/>
        <v>81</v>
      </c>
    </row>
    <row r="275" spans="1:20" s="38" customFormat="1" x14ac:dyDescent="0.25">
      <c r="A275" s="39">
        <v>5</v>
      </c>
      <c r="B275" s="36" t="s">
        <v>258</v>
      </c>
      <c r="C275" s="22" t="s">
        <v>24</v>
      </c>
      <c r="D275" s="36">
        <v>43.9</v>
      </c>
      <c r="E275" s="36">
        <v>43.9</v>
      </c>
      <c r="F275" s="436" t="s">
        <v>76</v>
      </c>
      <c r="G275" s="419" t="s">
        <v>166</v>
      </c>
      <c r="H275" s="36">
        <v>2493</v>
      </c>
      <c r="I275" s="38">
        <v>736</v>
      </c>
      <c r="J275" s="117">
        <f t="shared" si="49"/>
        <v>6.6012301187288767</v>
      </c>
      <c r="K275" s="74">
        <v>152</v>
      </c>
      <c r="L275" s="74">
        <v>84</v>
      </c>
      <c r="M275" s="411">
        <f t="shared" si="53"/>
        <v>4.4308167988433134</v>
      </c>
      <c r="N275" s="412">
        <f t="shared" si="51"/>
        <v>0.11413043478260869</v>
      </c>
      <c r="O275" s="82">
        <v>21.4</v>
      </c>
      <c r="P275" s="174">
        <v>0.68</v>
      </c>
      <c r="Q275" s="82">
        <v>72</v>
      </c>
      <c r="R275" s="36">
        <v>6.2</v>
      </c>
      <c r="S275" s="36">
        <v>7</v>
      </c>
      <c r="T275" s="36">
        <f t="shared" si="52"/>
        <v>43.4</v>
      </c>
    </row>
    <row r="276" spans="1:20" s="38" customFormat="1" x14ac:dyDescent="0.25">
      <c r="A276" s="200">
        <v>4</v>
      </c>
      <c r="B276" s="57" t="s">
        <v>207</v>
      </c>
      <c r="C276" s="22" t="s">
        <v>24</v>
      </c>
      <c r="D276" s="57">
        <v>18.57</v>
      </c>
      <c r="E276" s="57">
        <v>18.57</v>
      </c>
      <c r="F276" s="64" t="s">
        <v>25</v>
      </c>
      <c r="G276" s="64" t="s">
        <v>26</v>
      </c>
      <c r="H276" s="11">
        <v>6972</v>
      </c>
      <c r="I276" s="41">
        <v>5863</v>
      </c>
      <c r="J276" s="273">
        <f t="shared" si="49"/>
        <v>8.6764166969642158</v>
      </c>
      <c r="K276" s="334">
        <v>301</v>
      </c>
      <c r="L276" s="274">
        <v>250</v>
      </c>
      <c r="M276" s="411">
        <f t="shared" si="53"/>
        <v>5.521460917862246</v>
      </c>
      <c r="N276" s="412">
        <f t="shared" si="51"/>
        <v>4.2640286542725565E-2</v>
      </c>
      <c r="O276" s="201">
        <v>24.3</v>
      </c>
      <c r="P276" s="202">
        <v>0.85</v>
      </c>
      <c r="Q276" s="201">
        <v>71.900000000000006</v>
      </c>
      <c r="R276" s="57">
        <v>6.1</v>
      </c>
      <c r="S276" s="57">
        <v>12</v>
      </c>
      <c r="T276" s="57">
        <f t="shared" si="52"/>
        <v>73.199999999999989</v>
      </c>
    </row>
    <row r="277" spans="1:20" s="38" customFormat="1" x14ac:dyDescent="0.25">
      <c r="A277" s="97">
        <v>3</v>
      </c>
      <c r="B277" s="103" t="s">
        <v>227</v>
      </c>
      <c r="C277" s="22" t="s">
        <v>24</v>
      </c>
      <c r="D277" s="103">
        <v>41.23</v>
      </c>
      <c r="E277" s="103">
        <v>41.23</v>
      </c>
      <c r="F277" s="184" t="s">
        <v>200</v>
      </c>
      <c r="G277" s="180" t="s">
        <v>120</v>
      </c>
      <c r="H277" s="36">
        <v>13531</v>
      </c>
      <c r="I277" s="38">
        <v>13531</v>
      </c>
      <c r="J277" s="30">
        <f t="shared" si="49"/>
        <v>9.5127386282636444</v>
      </c>
      <c r="K277" s="36">
        <v>214</v>
      </c>
      <c r="L277" s="99">
        <v>214</v>
      </c>
      <c r="M277" s="411">
        <f t="shared" si="53"/>
        <v>5.3659760150218512</v>
      </c>
      <c r="N277" s="412">
        <f t="shared" si="51"/>
        <v>1.5815534698100656E-2</v>
      </c>
      <c r="O277" s="107">
        <v>10.8</v>
      </c>
      <c r="P277" s="108">
        <v>0.62</v>
      </c>
      <c r="Q277" s="107">
        <v>71.8</v>
      </c>
      <c r="R277" s="103">
        <v>4.3</v>
      </c>
      <c r="S277" s="103">
        <v>4</v>
      </c>
      <c r="T277" s="103">
        <f t="shared" si="52"/>
        <v>17.2</v>
      </c>
    </row>
    <row r="278" spans="1:20" s="38" customFormat="1" x14ac:dyDescent="0.25">
      <c r="A278" s="66">
        <v>5</v>
      </c>
      <c r="B278" s="216" t="s">
        <v>144</v>
      </c>
      <c r="C278" s="22" t="s">
        <v>24</v>
      </c>
      <c r="D278" s="214">
        <v>26</v>
      </c>
      <c r="E278" s="214">
        <v>26</v>
      </c>
      <c r="F278" s="22" t="s">
        <v>78</v>
      </c>
      <c r="G278" s="167" t="s">
        <v>61</v>
      </c>
      <c r="H278" s="213">
        <v>56155</v>
      </c>
      <c r="I278" s="38">
        <v>22472</v>
      </c>
      <c r="J278" s="30">
        <f t="shared" si="49"/>
        <v>10.020025368784079</v>
      </c>
      <c r="K278" s="213">
        <v>2450</v>
      </c>
      <c r="L278" s="31">
        <v>1183</v>
      </c>
      <c r="M278" s="411">
        <f t="shared" si="53"/>
        <v>7.0758088639783869</v>
      </c>
      <c r="N278" s="412">
        <f t="shared" si="51"/>
        <v>5.2643289426842294E-2</v>
      </c>
      <c r="O278" s="82">
        <v>30.6</v>
      </c>
      <c r="P278" s="217">
        <v>0.71599999999999997</v>
      </c>
      <c r="Q278" s="218">
        <v>71.599999999999994</v>
      </c>
      <c r="R278" s="214">
        <v>9.6999999999999993</v>
      </c>
      <c r="S278" s="214">
        <v>11</v>
      </c>
      <c r="T278" s="126">
        <f t="shared" si="52"/>
        <v>106.69999999999999</v>
      </c>
    </row>
    <row r="279" spans="1:20" s="38" customFormat="1" x14ac:dyDescent="0.25">
      <c r="A279" s="66">
        <v>4</v>
      </c>
      <c r="B279" s="209" t="s">
        <v>187</v>
      </c>
      <c r="C279" s="22" t="s">
        <v>24</v>
      </c>
      <c r="D279" s="190">
        <v>44.5</v>
      </c>
      <c r="E279" s="190">
        <v>44.5</v>
      </c>
      <c r="F279" s="40" t="s">
        <v>48</v>
      </c>
      <c r="G279" s="419" t="s">
        <v>166</v>
      </c>
      <c r="H279" s="240">
        <v>866</v>
      </c>
      <c r="I279" s="226">
        <v>573</v>
      </c>
      <c r="J279" s="30">
        <f t="shared" si="49"/>
        <v>6.3508857167147399</v>
      </c>
      <c r="K279" s="240">
        <v>49</v>
      </c>
      <c r="L279" s="16">
        <v>36</v>
      </c>
      <c r="M279" s="411">
        <f t="shared" si="53"/>
        <v>3.5835189384561099</v>
      </c>
      <c r="N279" s="412">
        <f t="shared" si="51"/>
        <v>6.2827225130890049E-2</v>
      </c>
      <c r="O279" s="82">
        <v>12.6</v>
      </c>
      <c r="P279" s="211">
        <v>0.61199999999999999</v>
      </c>
      <c r="Q279" s="212">
        <v>71.599999999999994</v>
      </c>
      <c r="R279" s="190">
        <v>6.9</v>
      </c>
      <c r="S279" s="190">
        <v>5</v>
      </c>
      <c r="T279" s="126">
        <f t="shared" si="52"/>
        <v>34.5</v>
      </c>
    </row>
    <row r="280" spans="1:20" x14ac:dyDescent="0.25">
      <c r="A280" s="48">
        <v>5</v>
      </c>
      <c r="B280" s="208" t="s">
        <v>174</v>
      </c>
      <c r="C280" s="22" t="s">
        <v>24</v>
      </c>
      <c r="D280" s="40">
        <v>46.86</v>
      </c>
      <c r="E280" s="40">
        <v>46.86</v>
      </c>
      <c r="F280" s="40" t="s">
        <v>48</v>
      </c>
      <c r="G280" s="419" t="s">
        <v>166</v>
      </c>
      <c r="H280" s="213">
        <v>2580</v>
      </c>
      <c r="I280" s="226">
        <v>1513</v>
      </c>
      <c r="J280" s="49">
        <f t="shared" si="49"/>
        <v>7.3218497137883558</v>
      </c>
      <c r="K280" s="213">
        <v>64</v>
      </c>
      <c r="L280" s="50">
        <v>45</v>
      </c>
      <c r="M280" s="411">
        <f t="shared" si="53"/>
        <v>3.8066624897703196</v>
      </c>
      <c r="N280" s="412">
        <f t="shared" si="51"/>
        <v>2.9742233972240583E-2</v>
      </c>
      <c r="O280" s="193">
        <v>20.7</v>
      </c>
      <c r="P280" s="192">
        <v>0.6</v>
      </c>
      <c r="Q280" s="193">
        <v>71.400000000000006</v>
      </c>
      <c r="R280" s="40">
        <v>9.1</v>
      </c>
      <c r="S280" s="40">
        <v>6</v>
      </c>
      <c r="T280" s="40">
        <f t="shared" si="52"/>
        <v>54.599999999999994</v>
      </c>
    </row>
    <row r="281" spans="1:20" s="103" customFormat="1" x14ac:dyDescent="0.25">
      <c r="A281" s="219">
        <v>1</v>
      </c>
      <c r="B281" s="220" t="s">
        <v>143</v>
      </c>
      <c r="C281" s="22" t="s">
        <v>24</v>
      </c>
      <c r="D281" s="219">
        <v>38.9</v>
      </c>
      <c r="E281" s="219">
        <v>38.9</v>
      </c>
      <c r="F281" s="22" t="s">
        <v>78</v>
      </c>
      <c r="G281" s="167" t="s">
        <v>61</v>
      </c>
      <c r="H281" s="36">
        <v>8</v>
      </c>
      <c r="I281" s="42">
        <v>8</v>
      </c>
      <c r="J281" s="30">
        <f t="shared" si="49"/>
        <v>2.0794415416798357</v>
      </c>
      <c r="K281" s="74">
        <v>0</v>
      </c>
      <c r="L281" s="31">
        <v>0</v>
      </c>
      <c r="M281" s="411"/>
      <c r="N281" s="412">
        <f t="shared" si="51"/>
        <v>0</v>
      </c>
      <c r="O281" s="88">
        <v>6.3</v>
      </c>
      <c r="P281" s="222">
        <v>0.621</v>
      </c>
      <c r="Q281" s="223">
        <v>71.400000000000006</v>
      </c>
      <c r="R281" s="224">
        <v>4.7</v>
      </c>
      <c r="S281" s="224">
        <v>2</v>
      </c>
      <c r="T281" s="126">
        <f t="shared" si="52"/>
        <v>9.4</v>
      </c>
    </row>
    <row r="282" spans="1:20" s="103" customFormat="1" x14ac:dyDescent="0.25">
      <c r="A282" s="122">
        <v>4</v>
      </c>
      <c r="B282" s="259" t="s">
        <v>219</v>
      </c>
      <c r="C282" s="22" t="s">
        <v>24</v>
      </c>
      <c r="D282" s="65">
        <v>48.14</v>
      </c>
      <c r="E282" s="65">
        <v>48.14</v>
      </c>
      <c r="F282" s="72" t="s">
        <v>220</v>
      </c>
      <c r="G282" s="58" t="s">
        <v>112</v>
      </c>
      <c r="H282" s="11">
        <v>159119</v>
      </c>
      <c r="I282" s="41">
        <v>91753</v>
      </c>
      <c r="J282" s="117">
        <f t="shared" ref="J282:J313" si="54">LN(I282)</f>
        <v>11.426855462929947</v>
      </c>
      <c r="K282" s="334">
        <v>6288</v>
      </c>
      <c r="L282" s="123">
        <v>5556</v>
      </c>
      <c r="M282" s="411">
        <f>LN(L282)</f>
        <v>8.622633703874234</v>
      </c>
      <c r="N282" s="412">
        <f t="shared" ref="N282:N313" si="55">L282/I282</f>
        <v>6.0553878347301998E-2</v>
      </c>
      <c r="O282" s="164">
        <v>12.5</v>
      </c>
      <c r="P282" s="285">
        <v>0.56999999999999995</v>
      </c>
      <c r="Q282" s="286">
        <v>70</v>
      </c>
      <c r="R282" s="65">
        <v>5.2</v>
      </c>
      <c r="S282" s="65">
        <v>5</v>
      </c>
      <c r="T282" s="130">
        <f t="shared" si="52"/>
        <v>26</v>
      </c>
    </row>
    <row r="283" spans="1:20" s="103" customFormat="1" x14ac:dyDescent="0.25">
      <c r="A283" s="42">
        <v>3</v>
      </c>
      <c r="B283" s="42" t="s">
        <v>224</v>
      </c>
      <c r="C283" s="22" t="s">
        <v>24</v>
      </c>
      <c r="D283" s="38">
        <v>51</v>
      </c>
      <c r="E283" s="38">
        <v>51</v>
      </c>
      <c r="F283" s="72" t="s">
        <v>220</v>
      </c>
      <c r="G283" s="58" t="s">
        <v>112</v>
      </c>
      <c r="H283" s="36">
        <v>12775</v>
      </c>
      <c r="I283" s="38">
        <v>12774</v>
      </c>
      <c r="J283" s="30">
        <f t="shared" si="54"/>
        <v>9.4551671341215346</v>
      </c>
      <c r="K283" s="36">
        <v>705</v>
      </c>
      <c r="L283" s="44">
        <v>705</v>
      </c>
      <c r="M283" s="411">
        <f>LN(L283)</f>
        <v>6.5581978028122689</v>
      </c>
      <c r="N283" s="412">
        <f t="shared" si="55"/>
        <v>5.5190230155002351E-2</v>
      </c>
      <c r="O283" s="109">
        <v>10.4</v>
      </c>
      <c r="P283" s="110">
        <v>0.78500000000000003</v>
      </c>
      <c r="Q283" s="109">
        <v>70</v>
      </c>
      <c r="R283" s="38">
        <v>3.7</v>
      </c>
      <c r="S283" s="38">
        <v>3</v>
      </c>
      <c r="T283" s="38">
        <f t="shared" si="52"/>
        <v>11.100000000000001</v>
      </c>
    </row>
    <row r="284" spans="1:20" s="103" customFormat="1" x14ac:dyDescent="0.35">
      <c r="A284" s="343">
        <v>5</v>
      </c>
      <c r="B284" s="337" t="s">
        <v>239</v>
      </c>
      <c r="C284" s="22" t="s">
        <v>24</v>
      </c>
      <c r="D284" s="337">
        <v>44.4</v>
      </c>
      <c r="E284" s="337">
        <v>44.4</v>
      </c>
      <c r="F284" s="184" t="s">
        <v>66</v>
      </c>
      <c r="G284" s="167" t="s">
        <v>205</v>
      </c>
      <c r="H284" s="430">
        <v>19133</v>
      </c>
      <c r="I284" s="38">
        <v>6893</v>
      </c>
      <c r="J284" s="117">
        <f t="shared" si="54"/>
        <v>8.8382616828856513</v>
      </c>
      <c r="K284" s="74">
        <v>1253</v>
      </c>
      <c r="L284" s="338">
        <v>536</v>
      </c>
      <c r="M284" s="411">
        <f>LN(L284)</f>
        <v>6.2841341610708019</v>
      </c>
      <c r="N284" s="412">
        <f t="shared" si="55"/>
        <v>7.7760046423908311E-2</v>
      </c>
      <c r="O284" s="339">
        <v>23.3</v>
      </c>
      <c r="P284" s="340">
        <v>0.74</v>
      </c>
      <c r="Q284" s="339">
        <v>70</v>
      </c>
      <c r="R284" s="337">
        <v>7.9</v>
      </c>
      <c r="S284" s="337">
        <v>7</v>
      </c>
      <c r="T284" s="337">
        <f t="shared" si="52"/>
        <v>55.300000000000004</v>
      </c>
    </row>
    <row r="285" spans="1:20" s="103" customFormat="1" x14ac:dyDescent="0.25">
      <c r="A285" s="39">
        <v>3</v>
      </c>
      <c r="B285" s="36" t="s">
        <v>258</v>
      </c>
      <c r="C285" s="22" t="s">
        <v>24</v>
      </c>
      <c r="D285" s="36">
        <v>43.9</v>
      </c>
      <c r="E285" s="36">
        <v>43.9</v>
      </c>
      <c r="F285" s="436" t="s">
        <v>76</v>
      </c>
      <c r="G285" s="419" t="s">
        <v>166</v>
      </c>
      <c r="H285" s="36">
        <v>413</v>
      </c>
      <c r="I285" s="38">
        <v>413</v>
      </c>
      <c r="J285" s="30">
        <f t="shared" si="54"/>
        <v>6.0234475929610332</v>
      </c>
      <c r="K285" s="36">
        <v>12</v>
      </c>
      <c r="L285" s="74">
        <v>12</v>
      </c>
      <c r="M285" s="411">
        <f>LN(L285)</f>
        <v>2.4849066497880004</v>
      </c>
      <c r="N285" s="412">
        <f t="shared" si="55"/>
        <v>2.9055690072639227E-2</v>
      </c>
      <c r="O285" s="82">
        <v>10.9</v>
      </c>
      <c r="P285" s="174">
        <v>0.68</v>
      </c>
      <c r="Q285" s="82">
        <v>70</v>
      </c>
      <c r="R285" s="36">
        <v>4.0999999999999996</v>
      </c>
      <c r="S285" s="36">
        <v>4</v>
      </c>
      <c r="T285" s="36">
        <f t="shared" si="52"/>
        <v>16.399999999999999</v>
      </c>
    </row>
    <row r="286" spans="1:20" s="103" customFormat="1" x14ac:dyDescent="0.25">
      <c r="A286" s="85">
        <v>3</v>
      </c>
      <c r="B286" s="2" t="s">
        <v>77</v>
      </c>
      <c r="C286" s="22" t="s">
        <v>24</v>
      </c>
      <c r="D286" s="2">
        <v>32.5</v>
      </c>
      <c r="E286" s="2">
        <v>32.5</v>
      </c>
      <c r="F286" s="22" t="s">
        <v>78</v>
      </c>
      <c r="G286" s="22" t="s">
        <v>61</v>
      </c>
      <c r="H286" s="36">
        <v>646</v>
      </c>
      <c r="I286" s="79">
        <v>15</v>
      </c>
      <c r="J286" s="30">
        <f t="shared" si="54"/>
        <v>2.7080502011022101</v>
      </c>
      <c r="K286" s="74">
        <v>0</v>
      </c>
      <c r="L286" s="31">
        <v>0</v>
      </c>
      <c r="M286" s="411"/>
      <c r="N286" s="412">
        <f t="shared" si="55"/>
        <v>0</v>
      </c>
      <c r="O286" s="88">
        <v>13</v>
      </c>
      <c r="P286" s="89">
        <v>0.7</v>
      </c>
      <c r="Q286" s="90">
        <v>70</v>
      </c>
      <c r="R286" s="93">
        <v>5</v>
      </c>
      <c r="S286" s="35">
        <v>7</v>
      </c>
      <c r="T286" s="36">
        <f t="shared" si="52"/>
        <v>35</v>
      </c>
    </row>
    <row r="287" spans="1:20" s="103" customFormat="1" x14ac:dyDescent="0.25">
      <c r="A287" s="231">
        <v>3</v>
      </c>
      <c r="B287" s="232" t="s">
        <v>149</v>
      </c>
      <c r="C287" s="22" t="s">
        <v>24</v>
      </c>
      <c r="D287" s="230">
        <v>42</v>
      </c>
      <c r="E287" s="230">
        <v>42</v>
      </c>
      <c r="F287" s="22" t="s">
        <v>48</v>
      </c>
      <c r="G287" s="203" t="s">
        <v>49</v>
      </c>
      <c r="H287" s="240">
        <v>5992</v>
      </c>
      <c r="I287" s="226">
        <v>5992</v>
      </c>
      <c r="J287" s="30">
        <f t="shared" si="54"/>
        <v>8.6981805251970545</v>
      </c>
      <c r="K287" s="240">
        <v>107</v>
      </c>
      <c r="L287" s="31">
        <v>107</v>
      </c>
      <c r="M287" s="411">
        <f t="shared" ref="M287:M308" si="56">LN(L287)</f>
        <v>4.6728288344619058</v>
      </c>
      <c r="N287" s="412">
        <f t="shared" si="55"/>
        <v>1.7857142857142856E-2</v>
      </c>
      <c r="O287" s="82">
        <v>8.1999999999999993</v>
      </c>
      <c r="P287" s="233">
        <v>0.69699999999999995</v>
      </c>
      <c r="Q287" s="234">
        <v>69.7</v>
      </c>
      <c r="R287" s="230">
        <v>6</v>
      </c>
      <c r="S287" s="230">
        <v>4</v>
      </c>
      <c r="T287" s="126">
        <f t="shared" si="52"/>
        <v>24</v>
      </c>
    </row>
    <row r="288" spans="1:20" s="103" customFormat="1" x14ac:dyDescent="0.25">
      <c r="A288" s="215">
        <v>3</v>
      </c>
      <c r="B288" s="216" t="s">
        <v>144</v>
      </c>
      <c r="C288" s="22" t="s">
        <v>24</v>
      </c>
      <c r="D288" s="214">
        <v>26</v>
      </c>
      <c r="E288" s="214">
        <v>26</v>
      </c>
      <c r="F288" s="22" t="s">
        <v>78</v>
      </c>
      <c r="G288" s="167" t="s">
        <v>61</v>
      </c>
      <c r="H288" s="240">
        <v>6741</v>
      </c>
      <c r="I288" s="38">
        <v>6741</v>
      </c>
      <c r="J288" s="30">
        <f t="shared" si="54"/>
        <v>8.8159635608534384</v>
      </c>
      <c r="K288" s="240">
        <v>85</v>
      </c>
      <c r="L288" s="31">
        <v>85</v>
      </c>
      <c r="M288" s="411">
        <f t="shared" si="56"/>
        <v>4.4426512564903167</v>
      </c>
      <c r="N288" s="412">
        <f t="shared" si="55"/>
        <v>1.2609405132769619E-2</v>
      </c>
      <c r="O288" s="82">
        <v>26.8</v>
      </c>
      <c r="P288" s="217">
        <v>0.69499999999999995</v>
      </c>
      <c r="Q288" s="218">
        <v>69.5</v>
      </c>
      <c r="R288" s="214">
        <v>8.9</v>
      </c>
      <c r="S288" s="214">
        <v>10</v>
      </c>
      <c r="T288" s="126">
        <f t="shared" si="52"/>
        <v>89</v>
      </c>
    </row>
    <row r="289" spans="1:20" s="103" customFormat="1" x14ac:dyDescent="0.25">
      <c r="A289" s="22">
        <v>2</v>
      </c>
      <c r="B289" s="22" t="s">
        <v>23</v>
      </c>
      <c r="C289" s="22" t="s">
        <v>24</v>
      </c>
      <c r="D289" s="22">
        <v>23.3</v>
      </c>
      <c r="E289" s="22">
        <v>23.3</v>
      </c>
      <c r="F289" s="22" t="s">
        <v>25</v>
      </c>
      <c r="G289" s="125" t="s">
        <v>26</v>
      </c>
      <c r="H289" s="36">
        <v>1349</v>
      </c>
      <c r="I289" s="399">
        <v>829</v>
      </c>
      <c r="J289" s="15">
        <f t="shared" si="54"/>
        <v>6.7202201551352951</v>
      </c>
      <c r="K289" s="36">
        <v>7</v>
      </c>
      <c r="L289" s="16">
        <v>7</v>
      </c>
      <c r="M289" s="411">
        <f t="shared" si="56"/>
        <v>1.9459101490553132</v>
      </c>
      <c r="N289" s="412">
        <f t="shared" si="55"/>
        <v>8.4439083232810616E-3</v>
      </c>
      <c r="O289" s="23">
        <v>18.5</v>
      </c>
      <c r="P289" s="24">
        <v>0.78</v>
      </c>
      <c r="Q289" s="23">
        <v>69.400000000000006</v>
      </c>
      <c r="R289" s="25">
        <v>2.6</v>
      </c>
      <c r="S289" s="25">
        <v>9</v>
      </c>
      <c r="T289" s="21">
        <f t="shared" si="52"/>
        <v>23.400000000000002</v>
      </c>
    </row>
    <row r="290" spans="1:20" s="103" customFormat="1" x14ac:dyDescent="0.25">
      <c r="A290" s="78">
        <v>3</v>
      </c>
      <c r="B290" s="252" t="s">
        <v>178</v>
      </c>
      <c r="C290" s="22" t="s">
        <v>24</v>
      </c>
      <c r="D290" s="77">
        <v>39.950000000000003</v>
      </c>
      <c r="E290" s="77">
        <v>39.950000000000003</v>
      </c>
      <c r="F290" s="22" t="s">
        <v>78</v>
      </c>
      <c r="G290" s="167" t="s">
        <v>61</v>
      </c>
      <c r="H290" s="240">
        <v>4997</v>
      </c>
      <c r="I290" s="226">
        <v>4997</v>
      </c>
      <c r="J290" s="254">
        <f t="shared" si="54"/>
        <v>8.5165930113442059</v>
      </c>
      <c r="K290" s="240">
        <v>72</v>
      </c>
      <c r="L290" s="253">
        <v>72</v>
      </c>
      <c r="M290" s="411">
        <f t="shared" si="56"/>
        <v>4.2766661190160553</v>
      </c>
      <c r="N290" s="412">
        <f t="shared" si="55"/>
        <v>1.4408645187112268E-2</v>
      </c>
      <c r="O290" s="142">
        <v>11.5</v>
      </c>
      <c r="P290" s="141">
        <v>0.61699999999999999</v>
      </c>
      <c r="Q290" s="142">
        <v>69.3</v>
      </c>
      <c r="R290" s="77">
        <v>6.5</v>
      </c>
      <c r="S290" s="77">
        <v>4</v>
      </c>
      <c r="T290" s="77">
        <f t="shared" si="52"/>
        <v>26</v>
      </c>
    </row>
    <row r="291" spans="1:20" s="103" customFormat="1" x14ac:dyDescent="0.25">
      <c r="A291" s="58">
        <v>4</v>
      </c>
      <c r="B291" s="241" t="s">
        <v>177</v>
      </c>
      <c r="C291" s="22" t="s">
        <v>24</v>
      </c>
      <c r="D291" s="64">
        <v>45.49</v>
      </c>
      <c r="E291" s="64">
        <v>45.49</v>
      </c>
      <c r="F291" s="22" t="s">
        <v>78</v>
      </c>
      <c r="G291" s="180" t="s">
        <v>120</v>
      </c>
      <c r="H291" s="240">
        <v>2510</v>
      </c>
      <c r="I291" s="38">
        <v>1820</v>
      </c>
      <c r="J291" s="59">
        <f t="shared" si="54"/>
        <v>7.506591780070841</v>
      </c>
      <c r="K291" s="240">
        <v>103</v>
      </c>
      <c r="L291" s="60">
        <v>85</v>
      </c>
      <c r="M291" s="411">
        <f t="shared" si="56"/>
        <v>4.4426512564903167</v>
      </c>
      <c r="N291" s="412">
        <f t="shared" si="55"/>
        <v>4.6703296703296704E-2</v>
      </c>
      <c r="O291" s="198">
        <v>16.3</v>
      </c>
      <c r="P291" s="199">
        <v>0.71599999999999997</v>
      </c>
      <c r="Q291" s="198">
        <v>69.3</v>
      </c>
      <c r="R291" s="64">
        <v>7.4</v>
      </c>
      <c r="S291" s="64">
        <v>5</v>
      </c>
      <c r="T291" s="64">
        <f t="shared" si="52"/>
        <v>37</v>
      </c>
    </row>
    <row r="292" spans="1:20" s="103" customFormat="1" x14ac:dyDescent="0.25">
      <c r="A292" s="48">
        <v>3</v>
      </c>
      <c r="B292" s="40" t="s">
        <v>236</v>
      </c>
      <c r="C292" s="22" t="s">
        <v>24</v>
      </c>
      <c r="D292" s="40">
        <v>49.67</v>
      </c>
      <c r="E292" s="40">
        <v>49.67</v>
      </c>
      <c r="F292" s="72" t="s">
        <v>220</v>
      </c>
      <c r="G292" s="58" t="s">
        <v>112</v>
      </c>
      <c r="H292" s="36">
        <v>2178</v>
      </c>
      <c r="I292" s="38">
        <v>2178</v>
      </c>
      <c r="J292" s="30">
        <f t="shared" si="54"/>
        <v>7.6861623034929059</v>
      </c>
      <c r="K292" s="36">
        <v>23</v>
      </c>
      <c r="L292" s="50">
        <v>23</v>
      </c>
      <c r="M292" s="411">
        <f t="shared" si="56"/>
        <v>3.1354942159291497</v>
      </c>
      <c r="N292" s="412">
        <f t="shared" si="55"/>
        <v>1.0560146923783287E-2</v>
      </c>
      <c r="O292" s="193">
        <v>9.1</v>
      </c>
      <c r="P292" s="192">
        <v>0.75</v>
      </c>
      <c r="Q292" s="193">
        <v>69.099999999999994</v>
      </c>
      <c r="R292" s="40">
        <v>4</v>
      </c>
      <c r="S292" s="40">
        <v>3</v>
      </c>
      <c r="T292" s="40">
        <f t="shared" si="52"/>
        <v>12</v>
      </c>
    </row>
    <row r="293" spans="1:20" x14ac:dyDescent="0.25">
      <c r="A293" s="231">
        <v>3</v>
      </c>
      <c r="B293" s="232" t="s">
        <v>163</v>
      </c>
      <c r="C293" s="22" t="s">
        <v>24</v>
      </c>
      <c r="D293" s="230">
        <v>40.92</v>
      </c>
      <c r="E293" s="230">
        <v>40.92</v>
      </c>
      <c r="F293" s="22" t="s">
        <v>48</v>
      </c>
      <c r="G293" s="413" t="s">
        <v>49</v>
      </c>
      <c r="H293" s="240">
        <v>193</v>
      </c>
      <c r="I293" s="38">
        <v>180</v>
      </c>
      <c r="J293" s="30">
        <f t="shared" si="54"/>
        <v>5.1929568508902104</v>
      </c>
      <c r="K293" s="240">
        <v>4</v>
      </c>
      <c r="L293" s="31">
        <v>4</v>
      </c>
      <c r="M293" s="411">
        <f t="shared" si="56"/>
        <v>1.3862943611198906</v>
      </c>
      <c r="N293" s="412">
        <f t="shared" si="55"/>
        <v>2.2222222222222223E-2</v>
      </c>
      <c r="O293" s="82">
        <v>11.3</v>
      </c>
      <c r="P293" s="233">
        <v>0.69099999999999995</v>
      </c>
      <c r="Q293" s="234">
        <v>69.099999999999994</v>
      </c>
      <c r="R293" s="230">
        <v>6.8</v>
      </c>
      <c r="S293" s="230">
        <v>4</v>
      </c>
      <c r="T293" s="126">
        <f t="shared" si="52"/>
        <v>27.2</v>
      </c>
    </row>
    <row r="294" spans="1:20" s="21" customFormat="1" x14ac:dyDescent="0.25">
      <c r="A294" s="10">
        <v>4</v>
      </c>
      <c r="B294" s="19" t="s">
        <v>127</v>
      </c>
      <c r="C294" s="22" t="s">
        <v>24</v>
      </c>
      <c r="D294" s="19">
        <v>34.6</v>
      </c>
      <c r="E294" s="19">
        <v>34.6</v>
      </c>
      <c r="F294" s="22" t="s">
        <v>48</v>
      </c>
      <c r="G294" s="203" t="s">
        <v>49</v>
      </c>
      <c r="H294" s="11">
        <v>2171</v>
      </c>
      <c r="I294" s="41">
        <v>1979</v>
      </c>
      <c r="J294" s="117">
        <f t="shared" si="54"/>
        <v>7.5903469456025654</v>
      </c>
      <c r="K294" s="334">
        <v>64</v>
      </c>
      <c r="L294" s="123">
        <v>60</v>
      </c>
      <c r="M294" s="411">
        <f t="shared" si="56"/>
        <v>4.0943445622221004</v>
      </c>
      <c r="N294" s="412">
        <f t="shared" si="55"/>
        <v>3.0318342597271349E-2</v>
      </c>
      <c r="O294" s="195">
        <v>19</v>
      </c>
      <c r="P294" s="194">
        <v>0.6</v>
      </c>
      <c r="Q294" s="195">
        <v>69</v>
      </c>
      <c r="R294" s="19">
        <v>7</v>
      </c>
      <c r="S294" s="19">
        <v>10</v>
      </c>
      <c r="T294" s="19">
        <f t="shared" si="52"/>
        <v>70</v>
      </c>
    </row>
    <row r="295" spans="1:20" s="21" customFormat="1" x14ac:dyDescent="0.25">
      <c r="A295" s="66">
        <v>4</v>
      </c>
      <c r="B295" s="220" t="s">
        <v>189</v>
      </c>
      <c r="C295" s="22" t="s">
        <v>24</v>
      </c>
      <c r="D295" s="221">
        <v>47.98</v>
      </c>
      <c r="E295" s="221">
        <v>47.98</v>
      </c>
      <c r="F295" s="22" t="s">
        <v>78</v>
      </c>
      <c r="G295" s="180" t="s">
        <v>120</v>
      </c>
      <c r="H295" s="240">
        <v>14696</v>
      </c>
      <c r="I295" s="38">
        <v>9404</v>
      </c>
      <c r="J295" s="30">
        <f t="shared" si="54"/>
        <v>9.1488904096599608</v>
      </c>
      <c r="K295" s="240">
        <v>822</v>
      </c>
      <c r="L295" s="16">
        <v>596</v>
      </c>
      <c r="M295" s="411">
        <f t="shared" si="56"/>
        <v>6.39024066706535</v>
      </c>
      <c r="N295" s="412">
        <f t="shared" si="55"/>
        <v>6.3377286261165455E-2</v>
      </c>
      <c r="O295" s="82">
        <v>14.7</v>
      </c>
      <c r="P295" s="269">
        <v>0.71399999999999997</v>
      </c>
      <c r="Q295" s="270">
        <v>68.8</v>
      </c>
      <c r="R295" s="221">
        <v>6.9</v>
      </c>
      <c r="S295" s="221">
        <v>5</v>
      </c>
      <c r="T295" s="126">
        <f t="shared" si="52"/>
        <v>34.5</v>
      </c>
    </row>
    <row r="296" spans="1:20" s="21" customFormat="1" x14ac:dyDescent="0.25">
      <c r="A296" s="48">
        <v>3</v>
      </c>
      <c r="B296" s="208" t="s">
        <v>147</v>
      </c>
      <c r="C296" s="22" t="s">
        <v>24</v>
      </c>
      <c r="D296" s="40">
        <v>21.3</v>
      </c>
      <c r="E296" s="40">
        <v>21.3</v>
      </c>
      <c r="F296" s="22" t="s">
        <v>58</v>
      </c>
      <c r="G296" s="215" t="s">
        <v>293</v>
      </c>
      <c r="H296" s="240">
        <v>224</v>
      </c>
      <c r="I296" s="226">
        <v>224</v>
      </c>
      <c r="J296" s="49">
        <f t="shared" si="54"/>
        <v>5.4116460518550396</v>
      </c>
      <c r="K296" s="240">
        <v>1</v>
      </c>
      <c r="L296" s="50">
        <v>1</v>
      </c>
      <c r="M296" s="411">
        <f t="shared" si="56"/>
        <v>0</v>
      </c>
      <c r="N296" s="412">
        <f t="shared" si="55"/>
        <v>4.464285714285714E-3</v>
      </c>
      <c r="O296" s="193">
        <v>27.3</v>
      </c>
      <c r="P296" s="192">
        <v>0.68799999999999994</v>
      </c>
      <c r="Q296" s="193">
        <v>68.8</v>
      </c>
      <c r="R296" s="40">
        <v>8.4</v>
      </c>
      <c r="S296" s="40">
        <v>11</v>
      </c>
      <c r="T296" s="40">
        <f t="shared" si="52"/>
        <v>92.4</v>
      </c>
    </row>
    <row r="297" spans="1:20" s="21" customFormat="1" ht="20.399999999999999" x14ac:dyDescent="0.35">
      <c r="A297" s="22">
        <v>5</v>
      </c>
      <c r="B297" s="430" t="s">
        <v>322</v>
      </c>
      <c r="C297" s="22" t="s">
        <v>24</v>
      </c>
      <c r="D297" s="38">
        <v>42.8</v>
      </c>
      <c r="E297" s="38">
        <v>42.8</v>
      </c>
      <c r="F297" s="446" t="s">
        <v>76</v>
      </c>
      <c r="G297" s="28" t="s">
        <v>344</v>
      </c>
      <c r="H297" s="38">
        <v>1064</v>
      </c>
      <c r="I297" s="38">
        <v>265</v>
      </c>
      <c r="J297" s="117">
        <f t="shared" si="54"/>
        <v>5.579729825986222</v>
      </c>
      <c r="K297" s="44">
        <v>30</v>
      </c>
      <c r="L297" s="44">
        <v>8</v>
      </c>
      <c r="M297" s="411">
        <f t="shared" si="56"/>
        <v>2.0794415416798357</v>
      </c>
      <c r="N297" s="412">
        <f t="shared" si="55"/>
        <v>3.0188679245283019E-2</v>
      </c>
      <c r="O297" s="109">
        <v>20.7</v>
      </c>
      <c r="P297" s="110">
        <v>0.67</v>
      </c>
      <c r="Q297" s="109">
        <v>68.2</v>
      </c>
      <c r="R297" s="38">
        <v>7.4</v>
      </c>
      <c r="S297" s="38">
        <v>7</v>
      </c>
      <c r="T297" s="38">
        <f t="shared" si="52"/>
        <v>51.800000000000004</v>
      </c>
    </row>
    <row r="298" spans="1:20" s="21" customFormat="1" x14ac:dyDescent="0.25">
      <c r="A298" s="153">
        <v>4</v>
      </c>
      <c r="B298" s="20" t="s">
        <v>229</v>
      </c>
      <c r="C298" s="22" t="s">
        <v>24</v>
      </c>
      <c r="D298" s="20">
        <v>39</v>
      </c>
      <c r="E298" s="20">
        <v>39</v>
      </c>
      <c r="F298" s="184" t="s">
        <v>200</v>
      </c>
      <c r="G298" s="180" t="s">
        <v>120</v>
      </c>
      <c r="H298" s="11">
        <v>25056</v>
      </c>
      <c r="I298" s="41">
        <v>17613</v>
      </c>
      <c r="J298" s="117">
        <f t="shared" si="54"/>
        <v>9.7763925447322961</v>
      </c>
      <c r="K298" s="334">
        <v>989</v>
      </c>
      <c r="L298" s="123">
        <v>829</v>
      </c>
      <c r="M298" s="411">
        <f t="shared" si="56"/>
        <v>6.7202201551352951</v>
      </c>
      <c r="N298" s="412">
        <f t="shared" si="55"/>
        <v>4.7067506955089988E-2</v>
      </c>
      <c r="O298" s="154">
        <v>19.8</v>
      </c>
      <c r="P298" s="155">
        <v>0.74</v>
      </c>
      <c r="Q298" s="154">
        <v>68.099999999999994</v>
      </c>
      <c r="R298" s="20">
        <v>8</v>
      </c>
      <c r="S298" s="20">
        <v>6</v>
      </c>
      <c r="T298" s="20">
        <f t="shared" si="52"/>
        <v>48</v>
      </c>
    </row>
    <row r="299" spans="1:20" s="21" customFormat="1" x14ac:dyDescent="0.25">
      <c r="A299" s="66">
        <v>4</v>
      </c>
      <c r="B299" s="213" t="s">
        <v>159</v>
      </c>
      <c r="C299" s="22" t="s">
        <v>24</v>
      </c>
      <c r="D299" s="13">
        <v>45</v>
      </c>
      <c r="E299" s="13">
        <v>45</v>
      </c>
      <c r="F299" s="22" t="s">
        <v>48</v>
      </c>
      <c r="G299" s="413" t="s">
        <v>49</v>
      </c>
      <c r="H299" s="240">
        <v>5136</v>
      </c>
      <c r="I299" s="226">
        <v>4507</v>
      </c>
      <c r="J299" s="30">
        <f t="shared" si="54"/>
        <v>8.4133870226906478</v>
      </c>
      <c r="K299" s="240">
        <v>343</v>
      </c>
      <c r="L299" s="16">
        <v>331</v>
      </c>
      <c r="M299" s="411">
        <f t="shared" si="56"/>
        <v>5.8021183753770629</v>
      </c>
      <c r="N299" s="412">
        <f t="shared" si="55"/>
        <v>7.3441313512314171E-2</v>
      </c>
      <c r="O299" s="82">
        <v>14.3</v>
      </c>
      <c r="P299" s="83">
        <v>0.60299999999999998</v>
      </c>
      <c r="Q299" s="84">
        <v>67.599999999999994</v>
      </c>
      <c r="R299" s="40">
        <v>8.1</v>
      </c>
      <c r="S299" s="40">
        <v>5</v>
      </c>
      <c r="T299" s="126">
        <f t="shared" si="52"/>
        <v>40.5</v>
      </c>
    </row>
    <row r="300" spans="1:20" s="21" customFormat="1" x14ac:dyDescent="0.25">
      <c r="A300" s="66">
        <v>4</v>
      </c>
      <c r="B300" s="216" t="s">
        <v>144</v>
      </c>
      <c r="C300" s="22" t="s">
        <v>24</v>
      </c>
      <c r="D300" s="214">
        <v>26</v>
      </c>
      <c r="E300" s="214">
        <v>26</v>
      </c>
      <c r="F300" s="22" t="s">
        <v>78</v>
      </c>
      <c r="G300" s="167" t="s">
        <v>61</v>
      </c>
      <c r="H300" s="240">
        <v>33683</v>
      </c>
      <c r="I300" s="38">
        <v>26942</v>
      </c>
      <c r="J300" s="30">
        <f t="shared" si="54"/>
        <v>10.201441686258514</v>
      </c>
      <c r="K300" s="240">
        <v>1267</v>
      </c>
      <c r="L300" s="16">
        <v>1182</v>
      </c>
      <c r="M300" s="411">
        <f t="shared" si="56"/>
        <v>7.0749631979660439</v>
      </c>
      <c r="N300" s="412">
        <f t="shared" si="55"/>
        <v>4.3872021379259149E-2</v>
      </c>
      <c r="O300" s="82">
        <v>28.4</v>
      </c>
      <c r="P300" s="217">
        <v>0.67300000000000004</v>
      </c>
      <c r="Q300" s="218">
        <v>67.3</v>
      </c>
      <c r="R300" s="214">
        <v>9.8000000000000007</v>
      </c>
      <c r="S300" s="214">
        <v>11</v>
      </c>
      <c r="T300" s="126">
        <f t="shared" si="52"/>
        <v>107.80000000000001</v>
      </c>
    </row>
    <row r="301" spans="1:20" s="21" customFormat="1" x14ac:dyDescent="0.25">
      <c r="A301" s="48">
        <v>4</v>
      </c>
      <c r="B301" s="208" t="s">
        <v>147</v>
      </c>
      <c r="C301" s="22" t="s">
        <v>24</v>
      </c>
      <c r="D301" s="40">
        <v>21.3</v>
      </c>
      <c r="E301" s="40">
        <v>21.3</v>
      </c>
      <c r="F301" s="22" t="s">
        <v>58</v>
      </c>
      <c r="G301" s="215" t="s">
        <v>293</v>
      </c>
      <c r="H301" s="240">
        <v>609</v>
      </c>
      <c r="I301" s="226">
        <v>385</v>
      </c>
      <c r="J301" s="49">
        <f t="shared" si="54"/>
        <v>5.9532433342877846</v>
      </c>
      <c r="K301" s="240">
        <v>16</v>
      </c>
      <c r="L301" s="50">
        <v>15</v>
      </c>
      <c r="M301" s="411">
        <f t="shared" si="56"/>
        <v>2.7080502011022101</v>
      </c>
      <c r="N301" s="412">
        <f t="shared" si="55"/>
        <v>3.896103896103896E-2</v>
      </c>
      <c r="O301" s="193">
        <v>28.2</v>
      </c>
      <c r="P301" s="192">
        <v>0.67300000000000004</v>
      </c>
      <c r="Q301" s="193">
        <v>67.3</v>
      </c>
      <c r="R301" s="40">
        <v>8.4</v>
      </c>
      <c r="S301" s="40">
        <v>11</v>
      </c>
      <c r="T301" s="40">
        <f t="shared" ref="T301:T332" si="57">R301*S301</f>
        <v>92.4</v>
      </c>
    </row>
    <row r="302" spans="1:20" s="21" customFormat="1" x14ac:dyDescent="0.25">
      <c r="A302" s="215">
        <v>3</v>
      </c>
      <c r="B302" s="216" t="s">
        <v>138</v>
      </c>
      <c r="C302" s="22" t="s">
        <v>24</v>
      </c>
      <c r="D302" s="214">
        <v>34.299999999999997</v>
      </c>
      <c r="E302" s="214">
        <v>34.299999999999997</v>
      </c>
      <c r="F302" s="22" t="s">
        <v>78</v>
      </c>
      <c r="G302" s="180" t="s">
        <v>120</v>
      </c>
      <c r="H302" s="240">
        <v>8582</v>
      </c>
      <c r="I302" s="38">
        <v>8549</v>
      </c>
      <c r="J302" s="30">
        <f t="shared" si="54"/>
        <v>9.0535695960262341</v>
      </c>
      <c r="K302" s="240">
        <v>183</v>
      </c>
      <c r="L302" s="31">
        <v>183</v>
      </c>
      <c r="M302" s="411">
        <f t="shared" si="56"/>
        <v>5.2094861528414214</v>
      </c>
      <c r="N302" s="412">
        <f t="shared" si="55"/>
        <v>2.1406012399111007E-2</v>
      </c>
      <c r="O302" s="82">
        <v>21.2</v>
      </c>
      <c r="P302" s="217">
        <v>0.70499999999999996</v>
      </c>
      <c r="Q302" s="218">
        <v>67</v>
      </c>
      <c r="R302" s="214">
        <v>8.6</v>
      </c>
      <c r="S302" s="214">
        <v>6</v>
      </c>
      <c r="T302" s="126">
        <f t="shared" si="57"/>
        <v>51.599999999999994</v>
      </c>
    </row>
    <row r="303" spans="1:20" s="21" customFormat="1" x14ac:dyDescent="0.25">
      <c r="A303" s="132">
        <v>5</v>
      </c>
      <c r="B303" s="133" t="s">
        <v>259</v>
      </c>
      <c r="C303" s="22" t="s">
        <v>24</v>
      </c>
      <c r="D303" s="133">
        <v>42.8</v>
      </c>
      <c r="E303" s="133">
        <v>42.8</v>
      </c>
      <c r="F303" s="436" t="s">
        <v>76</v>
      </c>
      <c r="G303" s="419" t="s">
        <v>166</v>
      </c>
      <c r="H303" s="36">
        <v>2513</v>
      </c>
      <c r="I303" s="38">
        <v>1007</v>
      </c>
      <c r="J303" s="117">
        <f t="shared" si="54"/>
        <v>6.9147308927185627</v>
      </c>
      <c r="K303" s="74">
        <v>140</v>
      </c>
      <c r="L303" s="288">
        <v>74</v>
      </c>
      <c r="M303" s="411">
        <f t="shared" si="56"/>
        <v>4.3040650932041702</v>
      </c>
      <c r="N303" s="412">
        <f t="shared" si="55"/>
        <v>7.3485600794438929E-2</v>
      </c>
      <c r="O303" s="140">
        <v>21.1</v>
      </c>
      <c r="P303" s="139">
        <v>0.67</v>
      </c>
      <c r="Q303" s="140">
        <v>67</v>
      </c>
      <c r="R303" s="133">
        <v>7.4</v>
      </c>
      <c r="S303" s="133">
        <v>7</v>
      </c>
      <c r="T303" s="133">
        <f t="shared" si="57"/>
        <v>51.800000000000004</v>
      </c>
    </row>
    <row r="304" spans="1:20" s="21" customFormat="1" ht="20.399999999999999" x14ac:dyDescent="0.35">
      <c r="A304" s="138">
        <v>4</v>
      </c>
      <c r="B304" s="437" t="s">
        <v>319</v>
      </c>
      <c r="C304" s="22" t="s">
        <v>24</v>
      </c>
      <c r="D304" s="133">
        <v>43.1</v>
      </c>
      <c r="E304" s="133">
        <v>43.1</v>
      </c>
      <c r="F304" s="446" t="s">
        <v>76</v>
      </c>
      <c r="G304" s="28" t="s">
        <v>344</v>
      </c>
      <c r="H304" s="133">
        <v>746</v>
      </c>
      <c r="I304" s="133">
        <v>639</v>
      </c>
      <c r="J304" s="117">
        <f t="shared" si="54"/>
        <v>6.4599044543775346</v>
      </c>
      <c r="K304" s="288">
        <v>8</v>
      </c>
      <c r="L304" s="288">
        <v>8</v>
      </c>
      <c r="M304" s="411">
        <f t="shared" si="56"/>
        <v>2.0794415416798357</v>
      </c>
      <c r="N304" s="412">
        <f t="shared" si="55"/>
        <v>1.2519561815336464E-2</v>
      </c>
      <c r="O304" s="140">
        <v>18.5</v>
      </c>
      <c r="P304" s="139">
        <v>0.63</v>
      </c>
      <c r="Q304" s="140">
        <v>67</v>
      </c>
      <c r="R304" s="133">
        <v>6.5</v>
      </c>
      <c r="S304" s="133">
        <v>7</v>
      </c>
      <c r="T304" s="133">
        <f t="shared" si="57"/>
        <v>45.5</v>
      </c>
    </row>
    <row r="305" spans="1:20" s="21" customFormat="1" x14ac:dyDescent="0.25">
      <c r="A305" s="66">
        <v>5</v>
      </c>
      <c r="B305" s="232" t="s">
        <v>163</v>
      </c>
      <c r="C305" s="22" t="s">
        <v>24</v>
      </c>
      <c r="D305" s="230">
        <v>40.92</v>
      </c>
      <c r="E305" s="230">
        <v>40.92</v>
      </c>
      <c r="F305" s="22" t="s">
        <v>48</v>
      </c>
      <c r="G305" s="413" t="s">
        <v>49</v>
      </c>
      <c r="H305" s="210">
        <v>14101</v>
      </c>
      <c r="I305" s="38">
        <v>9769</v>
      </c>
      <c r="J305" s="30">
        <f t="shared" si="54"/>
        <v>9.186969385652942</v>
      </c>
      <c r="K305" s="210">
        <v>178</v>
      </c>
      <c r="L305" s="31">
        <v>107</v>
      </c>
      <c r="M305" s="411">
        <f t="shared" si="56"/>
        <v>4.6728288344619058</v>
      </c>
      <c r="N305" s="412">
        <f t="shared" si="55"/>
        <v>1.0953014638141058E-2</v>
      </c>
      <c r="O305" s="82">
        <v>23.4</v>
      </c>
      <c r="P305" s="233">
        <v>0.66900000000000004</v>
      </c>
      <c r="Q305" s="234">
        <v>66.900000000000006</v>
      </c>
      <c r="R305" s="230">
        <v>14.5</v>
      </c>
      <c r="S305" s="230">
        <v>8</v>
      </c>
      <c r="T305" s="126">
        <f t="shared" si="57"/>
        <v>116</v>
      </c>
    </row>
    <row r="306" spans="1:20" x14ac:dyDescent="0.25">
      <c r="A306" s="66">
        <v>5</v>
      </c>
      <c r="B306" s="232" t="s">
        <v>157</v>
      </c>
      <c r="C306" s="22" t="s">
        <v>24</v>
      </c>
      <c r="D306" s="230">
        <v>42.3</v>
      </c>
      <c r="E306" s="230">
        <v>42.3</v>
      </c>
      <c r="F306" s="22" t="s">
        <v>48</v>
      </c>
      <c r="G306" s="413" t="s">
        <v>49</v>
      </c>
      <c r="H306" s="210">
        <v>96965</v>
      </c>
      <c r="I306" s="226">
        <v>34760</v>
      </c>
      <c r="J306" s="30">
        <f t="shared" si="54"/>
        <v>10.456222579379329</v>
      </c>
      <c r="K306" s="210">
        <v>6846</v>
      </c>
      <c r="L306" s="31">
        <v>3284</v>
      </c>
      <c r="M306" s="411">
        <f t="shared" si="56"/>
        <v>8.0968174705723186</v>
      </c>
      <c r="N306" s="412">
        <f t="shared" si="55"/>
        <v>9.4476409666283082E-2</v>
      </c>
      <c r="O306" s="82">
        <v>18.899999999999999</v>
      </c>
      <c r="P306" s="233">
        <v>0.66700000000000004</v>
      </c>
      <c r="Q306" s="234">
        <v>66.7</v>
      </c>
      <c r="R306" s="230">
        <v>8.6</v>
      </c>
      <c r="S306" s="230">
        <v>7</v>
      </c>
      <c r="T306" s="126">
        <f t="shared" si="57"/>
        <v>60.199999999999996</v>
      </c>
    </row>
    <row r="307" spans="1:20" s="64" customFormat="1" x14ac:dyDescent="0.25">
      <c r="A307" s="22">
        <v>5</v>
      </c>
      <c r="B307" s="103" t="s">
        <v>203</v>
      </c>
      <c r="C307" s="22" t="s">
        <v>24</v>
      </c>
      <c r="D307" s="103">
        <v>19.440000000000001</v>
      </c>
      <c r="E307" s="103">
        <v>19.440000000000001</v>
      </c>
      <c r="F307" s="184" t="s">
        <v>200</v>
      </c>
      <c r="G307" s="180" t="s">
        <v>88</v>
      </c>
      <c r="H307" s="36">
        <v>84627</v>
      </c>
      <c r="I307" s="38">
        <v>66828</v>
      </c>
      <c r="J307" s="30">
        <f t="shared" si="54"/>
        <v>11.109877433377669</v>
      </c>
      <c r="K307" s="74">
        <v>9415</v>
      </c>
      <c r="L307" s="99">
        <v>7683</v>
      </c>
      <c r="M307" s="411">
        <f t="shared" si="56"/>
        <v>8.9467653748676348</v>
      </c>
      <c r="N307" s="412">
        <f t="shared" si="55"/>
        <v>0.11496678039145268</v>
      </c>
      <c r="O307" s="107">
        <v>26.8</v>
      </c>
      <c r="P307" s="108">
        <v>0.51</v>
      </c>
      <c r="Q307" s="107">
        <v>66.5</v>
      </c>
      <c r="R307" s="103">
        <v>7.3</v>
      </c>
      <c r="S307" s="103">
        <v>12</v>
      </c>
      <c r="T307" s="103">
        <f t="shared" si="57"/>
        <v>87.6</v>
      </c>
    </row>
    <row r="308" spans="1:20" s="64" customFormat="1" x14ac:dyDescent="0.35">
      <c r="A308" s="42">
        <v>5</v>
      </c>
      <c r="B308" s="42" t="s">
        <v>224</v>
      </c>
      <c r="C308" s="22" t="s">
        <v>24</v>
      </c>
      <c r="D308" s="38">
        <v>51</v>
      </c>
      <c r="E308" s="38">
        <v>51</v>
      </c>
      <c r="F308" s="72" t="s">
        <v>220</v>
      </c>
      <c r="G308" s="58" t="s">
        <v>112</v>
      </c>
      <c r="H308" s="430">
        <v>58186</v>
      </c>
      <c r="I308" s="38">
        <v>9667</v>
      </c>
      <c r="J308" s="117">
        <f t="shared" si="54"/>
        <v>9.1764733024646059</v>
      </c>
      <c r="K308" s="74">
        <v>9453</v>
      </c>
      <c r="L308" s="44">
        <v>1859</v>
      </c>
      <c r="M308" s="411">
        <f t="shared" si="56"/>
        <v>7.5277939877214441</v>
      </c>
      <c r="N308" s="412">
        <f t="shared" si="55"/>
        <v>0.19230371366504603</v>
      </c>
      <c r="O308" s="109">
        <v>18.100000000000001</v>
      </c>
      <c r="P308" s="110">
        <v>0.73199999999999998</v>
      </c>
      <c r="Q308" s="109">
        <v>66.5</v>
      </c>
      <c r="R308" s="38">
        <v>6.2</v>
      </c>
      <c r="S308" s="38">
        <v>6</v>
      </c>
      <c r="T308" s="38">
        <f t="shared" si="57"/>
        <v>37.200000000000003</v>
      </c>
    </row>
    <row r="309" spans="1:20" s="64" customFormat="1" x14ac:dyDescent="0.25">
      <c r="A309" s="219">
        <v>2</v>
      </c>
      <c r="B309" s="220" t="s">
        <v>141</v>
      </c>
      <c r="C309" s="22" t="s">
        <v>24</v>
      </c>
      <c r="D309" s="219">
        <v>38.9</v>
      </c>
      <c r="E309" s="219">
        <v>38.9</v>
      </c>
      <c r="F309" s="22" t="s">
        <v>78</v>
      </c>
      <c r="G309" s="167" t="s">
        <v>61</v>
      </c>
      <c r="H309" s="36">
        <v>46</v>
      </c>
      <c r="I309" s="42">
        <v>54</v>
      </c>
      <c r="J309" s="30">
        <f t="shared" si="54"/>
        <v>3.9889840465642745</v>
      </c>
      <c r="K309" s="74">
        <v>0</v>
      </c>
      <c r="L309" s="31">
        <v>0</v>
      </c>
      <c r="M309" s="411"/>
      <c r="N309" s="412">
        <f t="shared" si="55"/>
        <v>0</v>
      </c>
      <c r="O309" s="88">
        <v>8.4</v>
      </c>
      <c r="P309" s="222">
        <v>0.60499999999999998</v>
      </c>
      <c r="Q309" s="223">
        <v>66.5</v>
      </c>
      <c r="R309" s="224">
        <v>5.4</v>
      </c>
      <c r="S309" s="224">
        <v>3</v>
      </c>
      <c r="T309" s="126">
        <f t="shared" si="57"/>
        <v>16.200000000000003</v>
      </c>
    </row>
    <row r="310" spans="1:20" s="64" customFormat="1" x14ac:dyDescent="0.25">
      <c r="A310" s="85">
        <v>1</v>
      </c>
      <c r="B310" s="2" t="s">
        <v>67</v>
      </c>
      <c r="C310" s="22" t="s">
        <v>24</v>
      </c>
      <c r="D310" s="2">
        <v>28.5</v>
      </c>
      <c r="E310" s="2">
        <v>28.5</v>
      </c>
      <c r="F310" s="22" t="s">
        <v>66</v>
      </c>
      <c r="G310" s="22" t="s">
        <v>61</v>
      </c>
      <c r="H310" s="36">
        <v>389</v>
      </c>
      <c r="I310" s="79">
        <v>389</v>
      </c>
      <c r="J310" s="30">
        <f t="shared" si="54"/>
        <v>5.9635793436184459</v>
      </c>
      <c r="K310" s="74">
        <v>0</v>
      </c>
      <c r="L310" s="31">
        <v>0</v>
      </c>
      <c r="M310" s="411"/>
      <c r="N310" s="412">
        <f t="shared" si="55"/>
        <v>0</v>
      </c>
      <c r="O310" s="32">
        <v>8.6999999999999993</v>
      </c>
      <c r="P310" s="33">
        <v>0.83</v>
      </c>
      <c r="Q310" s="34">
        <v>66.099999999999994</v>
      </c>
      <c r="R310" s="35">
        <v>2.5</v>
      </c>
      <c r="S310" s="35">
        <v>5</v>
      </c>
      <c r="T310" s="36">
        <f t="shared" si="57"/>
        <v>12.5</v>
      </c>
    </row>
    <row r="311" spans="1:20" s="64" customFormat="1" x14ac:dyDescent="0.25">
      <c r="A311" s="48">
        <v>5</v>
      </c>
      <c r="B311" s="208" t="s">
        <v>147</v>
      </c>
      <c r="C311" s="22" t="s">
        <v>24</v>
      </c>
      <c r="D311" s="40">
        <v>21.3</v>
      </c>
      <c r="E311" s="40">
        <v>21.3</v>
      </c>
      <c r="F311" s="22" t="s">
        <v>58</v>
      </c>
      <c r="G311" s="215" t="s">
        <v>293</v>
      </c>
      <c r="H311" s="210">
        <v>642</v>
      </c>
      <c r="I311" s="226">
        <v>34</v>
      </c>
      <c r="J311" s="49">
        <f t="shared" si="54"/>
        <v>3.5263605246161616</v>
      </c>
      <c r="K311" s="210">
        <v>17</v>
      </c>
      <c r="L311" s="50">
        <v>1</v>
      </c>
      <c r="M311" s="411">
        <f>LN(L311)</f>
        <v>0</v>
      </c>
      <c r="N311" s="412">
        <f t="shared" si="55"/>
        <v>2.9411764705882353E-2</v>
      </c>
      <c r="O311" s="193">
        <v>29.2</v>
      </c>
      <c r="P311" s="192">
        <v>0.66100000000000003</v>
      </c>
      <c r="Q311" s="193">
        <v>66.099999999999994</v>
      </c>
      <c r="R311" s="40">
        <v>9.1</v>
      </c>
      <c r="S311" s="40">
        <v>11</v>
      </c>
      <c r="T311" s="40">
        <f t="shared" si="57"/>
        <v>100.1</v>
      </c>
    </row>
    <row r="312" spans="1:20" s="64" customFormat="1" ht="20.399999999999999" x14ac:dyDescent="0.35">
      <c r="A312" s="22">
        <v>5</v>
      </c>
      <c r="B312" s="434" t="s">
        <v>318</v>
      </c>
      <c r="C312" s="22" t="s">
        <v>24</v>
      </c>
      <c r="D312" s="21">
        <v>38.6</v>
      </c>
      <c r="E312" s="21">
        <v>38.6</v>
      </c>
      <c r="F312" s="184" t="s">
        <v>66</v>
      </c>
      <c r="G312" s="385" t="s">
        <v>343</v>
      </c>
      <c r="H312" s="21">
        <v>3807</v>
      </c>
      <c r="I312" s="21">
        <v>3807</v>
      </c>
      <c r="J312" s="117">
        <f t="shared" si="54"/>
        <v>8.2445967563824976</v>
      </c>
      <c r="K312" s="16">
        <v>47</v>
      </c>
      <c r="L312" s="16">
        <v>47</v>
      </c>
      <c r="M312" s="411">
        <f>LN(L312)</f>
        <v>3.8501476017100584</v>
      </c>
      <c r="N312" s="412">
        <f t="shared" si="55"/>
        <v>1.2345679012345678E-2</v>
      </c>
      <c r="O312" s="151">
        <v>27</v>
      </c>
      <c r="P312" s="152">
        <v>0.56999999999999995</v>
      </c>
      <c r="Q312" s="151">
        <v>66</v>
      </c>
      <c r="R312" s="21">
        <v>9.1</v>
      </c>
      <c r="S312" s="21">
        <v>10</v>
      </c>
      <c r="T312" s="21">
        <f t="shared" si="57"/>
        <v>91</v>
      </c>
    </row>
    <row r="313" spans="1:20" s="64" customFormat="1" x14ac:dyDescent="0.25">
      <c r="A313" s="22">
        <v>3</v>
      </c>
      <c r="B313" s="21" t="s">
        <v>109</v>
      </c>
      <c r="C313" s="22" t="s">
        <v>24</v>
      </c>
      <c r="D313" s="21">
        <v>23.7</v>
      </c>
      <c r="E313" s="21">
        <v>23.7</v>
      </c>
      <c r="F313" s="22" t="s">
        <v>58</v>
      </c>
      <c r="G313" s="125" t="s">
        <v>90</v>
      </c>
      <c r="H313" s="36">
        <v>54</v>
      </c>
      <c r="I313" s="38">
        <v>54</v>
      </c>
      <c r="J313" s="30">
        <f t="shared" si="54"/>
        <v>3.9889840465642745</v>
      </c>
      <c r="K313" s="36">
        <v>6</v>
      </c>
      <c r="L313" s="16">
        <v>6</v>
      </c>
      <c r="M313" s="411">
        <f>LN(L313)</f>
        <v>1.791759469228055</v>
      </c>
      <c r="N313" s="412">
        <f t="shared" si="55"/>
        <v>0.1111111111111111</v>
      </c>
      <c r="O313" s="151">
        <v>32.5</v>
      </c>
      <c r="P313" s="152">
        <v>0.38</v>
      </c>
      <c r="Q313" s="151">
        <v>65.8</v>
      </c>
      <c r="R313" s="21">
        <v>7</v>
      </c>
      <c r="S313" s="21">
        <v>10</v>
      </c>
      <c r="T313" s="21">
        <f t="shared" si="57"/>
        <v>70</v>
      </c>
    </row>
    <row r="314" spans="1:20" s="64" customFormat="1" x14ac:dyDescent="0.25">
      <c r="A314" s="85">
        <v>1</v>
      </c>
      <c r="B314" s="48" t="s">
        <v>96</v>
      </c>
      <c r="C314" s="22" t="s">
        <v>24</v>
      </c>
      <c r="D314" s="48">
        <v>35.700000000000003</v>
      </c>
      <c r="E314" s="48">
        <v>35.700000000000003</v>
      </c>
      <c r="F314" s="22" t="s">
        <v>78</v>
      </c>
      <c r="G314" s="22" t="s">
        <v>61</v>
      </c>
      <c r="H314" s="36">
        <v>17</v>
      </c>
      <c r="I314" s="42">
        <v>17</v>
      </c>
      <c r="J314" s="30">
        <f t="shared" ref="J314:J345" si="58">LN(I314)</f>
        <v>2.8332133440562162</v>
      </c>
      <c r="K314" s="74">
        <v>0</v>
      </c>
      <c r="L314" s="31">
        <v>0</v>
      </c>
      <c r="M314" s="411"/>
      <c r="N314" s="412">
        <f t="shared" ref="N314:N345" si="59">L314/I314</f>
        <v>0</v>
      </c>
      <c r="O314" s="119">
        <v>9.6</v>
      </c>
      <c r="P314" s="120">
        <v>0.52</v>
      </c>
      <c r="Q314" s="121">
        <v>65.3</v>
      </c>
      <c r="R314" s="35">
        <v>6</v>
      </c>
      <c r="S314" s="35">
        <v>2</v>
      </c>
      <c r="T314" s="36">
        <f t="shared" si="57"/>
        <v>12</v>
      </c>
    </row>
    <row r="315" spans="1:20" s="64" customFormat="1" x14ac:dyDescent="0.25">
      <c r="A315" s="85">
        <v>3</v>
      </c>
      <c r="B315" s="48" t="s">
        <v>215</v>
      </c>
      <c r="C315" s="22" t="s">
        <v>24</v>
      </c>
      <c r="D315" s="48">
        <v>45.47</v>
      </c>
      <c r="E315" s="48">
        <v>45.47</v>
      </c>
      <c r="F315" s="184" t="s">
        <v>200</v>
      </c>
      <c r="G315" s="167" t="s">
        <v>205</v>
      </c>
      <c r="H315" s="36">
        <v>105792</v>
      </c>
      <c r="I315" s="38">
        <v>104664</v>
      </c>
      <c r="J315" s="30">
        <f t="shared" si="58"/>
        <v>11.558510498190712</v>
      </c>
      <c r="K315" s="36">
        <v>12430</v>
      </c>
      <c r="L315" s="31">
        <v>12401</v>
      </c>
      <c r="M315" s="411">
        <f t="shared" ref="M315:M322" si="60">LN(L315)</f>
        <v>9.4255323935027722</v>
      </c>
      <c r="N315" s="412">
        <f t="shared" si="59"/>
        <v>0.11848391041809983</v>
      </c>
      <c r="O315" s="88">
        <v>14.3</v>
      </c>
      <c r="P315" s="89">
        <v>0.71</v>
      </c>
      <c r="Q315" s="90">
        <v>65</v>
      </c>
      <c r="R315" s="35">
        <v>4.9000000000000004</v>
      </c>
      <c r="S315" s="35">
        <v>3</v>
      </c>
      <c r="T315" s="126">
        <f t="shared" si="57"/>
        <v>14.700000000000001</v>
      </c>
    </row>
    <row r="316" spans="1:20" s="64" customFormat="1" x14ac:dyDescent="0.35">
      <c r="A316" s="42">
        <v>5</v>
      </c>
      <c r="B316" s="38" t="s">
        <v>251</v>
      </c>
      <c r="C316" s="22" t="s">
        <v>24</v>
      </c>
      <c r="D316" s="38">
        <v>54</v>
      </c>
      <c r="E316" s="38">
        <v>54</v>
      </c>
      <c r="F316" s="436" t="s">
        <v>76</v>
      </c>
      <c r="G316" s="419" t="s">
        <v>166</v>
      </c>
      <c r="H316" s="430">
        <v>41658</v>
      </c>
      <c r="I316" s="38">
        <v>27631</v>
      </c>
      <c r="J316" s="117">
        <f t="shared" si="58"/>
        <v>10.226693609806864</v>
      </c>
      <c r="K316" s="74">
        <v>229</v>
      </c>
      <c r="L316" s="44">
        <v>140</v>
      </c>
      <c r="M316" s="411">
        <f t="shared" si="60"/>
        <v>4.9416424226093039</v>
      </c>
      <c r="N316" s="412">
        <f t="shared" si="59"/>
        <v>5.0667728276211502E-3</v>
      </c>
      <c r="O316" s="109">
        <v>18.7</v>
      </c>
      <c r="P316" s="110">
        <v>0.66</v>
      </c>
      <c r="Q316" s="109">
        <v>65</v>
      </c>
      <c r="R316" s="38">
        <v>8.1999999999999993</v>
      </c>
      <c r="S316" s="38">
        <v>5</v>
      </c>
      <c r="T316" s="38">
        <f t="shared" si="57"/>
        <v>41</v>
      </c>
    </row>
    <row r="317" spans="1:20" s="64" customFormat="1" x14ac:dyDescent="0.35">
      <c r="A317" s="85">
        <v>5</v>
      </c>
      <c r="B317" s="40" t="s">
        <v>216</v>
      </c>
      <c r="C317" s="22" t="s">
        <v>24</v>
      </c>
      <c r="D317" s="40">
        <v>49.1</v>
      </c>
      <c r="E317" s="40">
        <v>49.1</v>
      </c>
      <c r="F317" s="103" t="s">
        <v>48</v>
      </c>
      <c r="G317" s="58" t="s">
        <v>112</v>
      </c>
      <c r="H317" s="430">
        <v>148436</v>
      </c>
      <c r="I317" s="38">
        <v>20315</v>
      </c>
      <c r="J317" s="117">
        <f t="shared" si="58"/>
        <v>9.9191148084218277</v>
      </c>
      <c r="K317" s="74">
        <v>28717</v>
      </c>
      <c r="L317" s="31">
        <v>4375</v>
      </c>
      <c r="M317" s="411">
        <f t="shared" si="60"/>
        <v>8.3836617987917155</v>
      </c>
      <c r="N317" s="412">
        <f t="shared" si="59"/>
        <v>0.21535810977110509</v>
      </c>
      <c r="O317" s="88">
        <v>19.600000000000001</v>
      </c>
      <c r="P317" s="83">
        <v>0.69</v>
      </c>
      <c r="Q317" s="84">
        <v>65</v>
      </c>
      <c r="R317" s="35">
        <v>6.3</v>
      </c>
      <c r="S317" s="35">
        <v>6</v>
      </c>
      <c r="T317" s="126">
        <f t="shared" si="57"/>
        <v>37.799999999999997</v>
      </c>
    </row>
    <row r="318" spans="1:20" s="64" customFormat="1" x14ac:dyDescent="0.25">
      <c r="A318" s="66">
        <v>4</v>
      </c>
      <c r="B318" s="232" t="s">
        <v>149</v>
      </c>
      <c r="C318" s="22" t="s">
        <v>24</v>
      </c>
      <c r="D318" s="230">
        <v>42</v>
      </c>
      <c r="E318" s="230">
        <v>42</v>
      </c>
      <c r="F318" s="22" t="s">
        <v>48</v>
      </c>
      <c r="G318" s="203" t="s">
        <v>49</v>
      </c>
      <c r="H318" s="240">
        <v>52918</v>
      </c>
      <c r="I318" s="226">
        <v>46926</v>
      </c>
      <c r="J318" s="30">
        <f t="shared" si="58"/>
        <v>10.756327171829666</v>
      </c>
      <c r="K318" s="240">
        <v>2361</v>
      </c>
      <c r="L318" s="16">
        <v>2254</v>
      </c>
      <c r="M318" s="411">
        <f t="shared" si="60"/>
        <v>7.720461694599722</v>
      </c>
      <c r="N318" s="412">
        <f t="shared" si="59"/>
        <v>4.8033073349529047E-2</v>
      </c>
      <c r="O318" s="82">
        <v>15.1</v>
      </c>
      <c r="P318" s="233">
        <v>0.64900000000000002</v>
      </c>
      <c r="Q318" s="234">
        <v>64.900000000000006</v>
      </c>
      <c r="R318" s="230">
        <v>7.2</v>
      </c>
      <c r="S318" s="230">
        <v>6</v>
      </c>
      <c r="T318" s="126">
        <f t="shared" si="57"/>
        <v>43.2</v>
      </c>
    </row>
    <row r="319" spans="1:20" x14ac:dyDescent="0.25">
      <c r="A319" s="48">
        <v>3</v>
      </c>
      <c r="B319" s="40" t="s">
        <v>256</v>
      </c>
      <c r="C319" s="22" t="s">
        <v>24</v>
      </c>
      <c r="D319" s="40">
        <v>41.3</v>
      </c>
      <c r="E319" s="40">
        <v>41.3</v>
      </c>
      <c r="F319" s="184" t="s">
        <v>66</v>
      </c>
      <c r="G319" s="180" t="s">
        <v>120</v>
      </c>
      <c r="H319" s="36">
        <v>173</v>
      </c>
      <c r="I319" s="38">
        <v>173</v>
      </c>
      <c r="J319" s="30">
        <f t="shared" si="58"/>
        <v>5.1532915944977793</v>
      </c>
      <c r="K319" s="36">
        <v>2</v>
      </c>
      <c r="L319" s="50">
        <v>2</v>
      </c>
      <c r="M319" s="411">
        <f t="shared" si="60"/>
        <v>0.69314718055994529</v>
      </c>
      <c r="N319" s="412">
        <f t="shared" si="59"/>
        <v>1.1560693641618497E-2</v>
      </c>
      <c r="O319" s="193">
        <v>15.2</v>
      </c>
      <c r="P319" s="192">
        <v>0.62</v>
      </c>
      <c r="Q319" s="193">
        <v>64.8</v>
      </c>
      <c r="R319" s="40">
        <v>5.3</v>
      </c>
      <c r="S319" s="40">
        <v>4</v>
      </c>
      <c r="T319" s="40">
        <f t="shared" si="57"/>
        <v>21.2</v>
      </c>
    </row>
    <row r="320" spans="1:20" s="40" customFormat="1" x14ac:dyDescent="0.25">
      <c r="A320" s="153">
        <v>4</v>
      </c>
      <c r="B320" s="12" t="s">
        <v>202</v>
      </c>
      <c r="C320" s="22" t="s">
        <v>24</v>
      </c>
      <c r="D320" s="12">
        <v>9</v>
      </c>
      <c r="E320" s="12">
        <v>9</v>
      </c>
      <c r="F320" s="103" t="s">
        <v>25</v>
      </c>
      <c r="G320" s="22" t="s">
        <v>293</v>
      </c>
      <c r="H320" s="11">
        <v>6378</v>
      </c>
      <c r="I320" s="41">
        <v>5389</v>
      </c>
      <c r="J320" s="117">
        <f t="shared" si="58"/>
        <v>8.5921151179334974</v>
      </c>
      <c r="K320" s="334">
        <v>178</v>
      </c>
      <c r="L320" s="123">
        <v>154</v>
      </c>
      <c r="M320" s="411">
        <f t="shared" si="60"/>
        <v>5.0369526024136295</v>
      </c>
      <c r="N320" s="412">
        <f t="shared" si="59"/>
        <v>2.8576730376693265E-2</v>
      </c>
      <c r="O320" s="164">
        <v>35.4</v>
      </c>
      <c r="P320" s="275">
        <v>0.77</v>
      </c>
      <c r="Q320" s="276">
        <v>64.7</v>
      </c>
      <c r="R320" s="19">
        <v>5.8</v>
      </c>
      <c r="S320" s="19">
        <v>12</v>
      </c>
      <c r="T320" s="130">
        <f t="shared" si="57"/>
        <v>69.599999999999994</v>
      </c>
    </row>
    <row r="321" spans="1:20" s="40" customFormat="1" x14ac:dyDescent="0.25">
      <c r="A321" s="116">
        <v>4</v>
      </c>
      <c r="B321" s="10" t="s">
        <v>95</v>
      </c>
      <c r="C321" s="22" t="s">
        <v>24</v>
      </c>
      <c r="D321" s="10">
        <v>37.9</v>
      </c>
      <c r="E321" s="10">
        <v>37.9</v>
      </c>
      <c r="F321" s="22" t="s">
        <v>78</v>
      </c>
      <c r="G321" s="22" t="s">
        <v>61</v>
      </c>
      <c r="H321" s="11">
        <v>10774</v>
      </c>
      <c r="I321" s="14">
        <v>887</v>
      </c>
      <c r="J321" s="117">
        <f t="shared" si="58"/>
        <v>6.7878449823095792</v>
      </c>
      <c r="K321" s="11">
        <v>247</v>
      </c>
      <c r="L321" s="118">
        <v>82</v>
      </c>
      <c r="M321" s="411">
        <f t="shared" si="60"/>
        <v>4.4067192472642533</v>
      </c>
      <c r="N321" s="412">
        <f t="shared" si="59"/>
        <v>9.2446448703494929E-2</v>
      </c>
      <c r="O321" s="7">
        <v>17.8</v>
      </c>
      <c r="P321" s="8">
        <v>0.56000000000000005</v>
      </c>
      <c r="Q321" s="9">
        <v>64.5</v>
      </c>
      <c r="R321" s="35">
        <v>6.8</v>
      </c>
      <c r="S321" s="35">
        <v>7</v>
      </c>
      <c r="T321" s="11">
        <f t="shared" si="57"/>
        <v>47.6</v>
      </c>
    </row>
    <row r="322" spans="1:20" s="40" customFormat="1" x14ac:dyDescent="0.25">
      <c r="A322" s="66">
        <v>5</v>
      </c>
      <c r="B322" s="232" t="s">
        <v>149</v>
      </c>
      <c r="C322" s="22" t="s">
        <v>24</v>
      </c>
      <c r="D322" s="230">
        <v>42</v>
      </c>
      <c r="E322" s="230">
        <v>42</v>
      </c>
      <c r="F322" s="22" t="s">
        <v>48</v>
      </c>
      <c r="G322" s="203" t="s">
        <v>49</v>
      </c>
      <c r="H322" s="210">
        <v>120588</v>
      </c>
      <c r="I322" s="226">
        <v>67670</v>
      </c>
      <c r="J322" s="30">
        <f t="shared" si="58"/>
        <v>11.12239822922627</v>
      </c>
      <c r="K322" s="210">
        <v>5426</v>
      </c>
      <c r="L322" s="31">
        <v>3065</v>
      </c>
      <c r="M322" s="411">
        <f t="shared" si="60"/>
        <v>8.0278028483703121</v>
      </c>
      <c r="N322" s="412">
        <f t="shared" si="59"/>
        <v>4.529333530367962E-2</v>
      </c>
      <c r="O322" s="82">
        <v>21.2</v>
      </c>
      <c r="P322" s="233">
        <v>0.64100000000000001</v>
      </c>
      <c r="Q322" s="234">
        <v>64.099999999999994</v>
      </c>
      <c r="R322" s="230">
        <v>9.1</v>
      </c>
      <c r="S322" s="230">
        <v>7</v>
      </c>
      <c r="T322" s="126">
        <f t="shared" si="57"/>
        <v>63.699999999999996</v>
      </c>
    </row>
    <row r="323" spans="1:20" s="40" customFormat="1" x14ac:dyDescent="0.25">
      <c r="A323" s="22">
        <v>2</v>
      </c>
      <c r="B323" s="22" t="s">
        <v>222</v>
      </c>
      <c r="C323" s="22" t="s">
        <v>24</v>
      </c>
      <c r="D323" s="21">
        <v>47.4</v>
      </c>
      <c r="E323" s="21">
        <v>47.4</v>
      </c>
      <c r="F323" s="72" t="s">
        <v>220</v>
      </c>
      <c r="G323" s="58" t="s">
        <v>112</v>
      </c>
      <c r="H323" s="36">
        <v>18</v>
      </c>
      <c r="I323" s="38">
        <v>18</v>
      </c>
      <c r="J323" s="30">
        <f t="shared" si="58"/>
        <v>2.8903717578961645</v>
      </c>
      <c r="K323" s="74">
        <v>0</v>
      </c>
      <c r="L323" s="16">
        <v>0</v>
      </c>
      <c r="M323" s="411"/>
      <c r="N323" s="412">
        <f t="shared" si="59"/>
        <v>0</v>
      </c>
      <c r="O323" s="151">
        <v>4.5999999999999996</v>
      </c>
      <c r="P323" s="152">
        <v>0.78</v>
      </c>
      <c r="Q323" s="151">
        <v>64</v>
      </c>
      <c r="R323" s="21">
        <v>2.9</v>
      </c>
      <c r="S323" s="21">
        <v>2</v>
      </c>
      <c r="T323" s="21">
        <f t="shared" si="57"/>
        <v>5.8</v>
      </c>
    </row>
    <row r="324" spans="1:20" s="40" customFormat="1" x14ac:dyDescent="0.25">
      <c r="A324" s="66">
        <v>4</v>
      </c>
      <c r="B324" s="232" t="s">
        <v>163</v>
      </c>
      <c r="C324" s="22" t="s">
        <v>24</v>
      </c>
      <c r="D324" s="230">
        <v>40.92</v>
      </c>
      <c r="E324" s="230">
        <v>40.92</v>
      </c>
      <c r="F324" s="22" t="s">
        <v>48</v>
      </c>
      <c r="G324" s="413" t="s">
        <v>49</v>
      </c>
      <c r="H324" s="240">
        <v>4332</v>
      </c>
      <c r="I324" s="38">
        <v>4139</v>
      </c>
      <c r="J324" s="30">
        <f t="shared" si="58"/>
        <v>8.3282094917487317</v>
      </c>
      <c r="K324" s="240">
        <v>71</v>
      </c>
      <c r="L324" s="16">
        <v>67</v>
      </c>
      <c r="M324" s="411">
        <f t="shared" ref="M324:M333" si="61">LN(L324)</f>
        <v>4.2046926193909657</v>
      </c>
      <c r="N324" s="412">
        <f t="shared" si="59"/>
        <v>1.6187484899734237E-2</v>
      </c>
      <c r="O324" s="82">
        <v>17.899999999999999</v>
      </c>
      <c r="P324" s="233">
        <v>0.63600000000000001</v>
      </c>
      <c r="Q324" s="234">
        <v>63.6</v>
      </c>
      <c r="R324" s="230">
        <v>13.3</v>
      </c>
      <c r="S324" s="230">
        <v>6</v>
      </c>
      <c r="T324" s="126">
        <f t="shared" si="57"/>
        <v>79.800000000000011</v>
      </c>
    </row>
    <row r="325" spans="1:20" s="40" customFormat="1" x14ac:dyDescent="0.25">
      <c r="A325" s="231">
        <v>3</v>
      </c>
      <c r="B325" s="232" t="s">
        <v>157</v>
      </c>
      <c r="C325" s="22" t="s">
        <v>24</v>
      </c>
      <c r="D325" s="230">
        <v>42.3</v>
      </c>
      <c r="E325" s="230">
        <v>42.3</v>
      </c>
      <c r="F325" s="22" t="s">
        <v>48</v>
      </c>
      <c r="G325" s="413" t="s">
        <v>49</v>
      </c>
      <c r="H325" s="240">
        <v>6620</v>
      </c>
      <c r="I325" s="226">
        <v>6620</v>
      </c>
      <c r="J325" s="30">
        <f t="shared" si="58"/>
        <v>8.7978506489310533</v>
      </c>
      <c r="K325" s="240">
        <v>89</v>
      </c>
      <c r="L325" s="31">
        <v>89</v>
      </c>
      <c r="M325" s="411">
        <f t="shared" si="61"/>
        <v>4.4886363697321396</v>
      </c>
      <c r="N325" s="412">
        <f t="shared" si="59"/>
        <v>1.3444108761329305E-2</v>
      </c>
      <c r="O325" s="82">
        <v>7.4</v>
      </c>
      <c r="P325" s="233">
        <v>0.63100000000000001</v>
      </c>
      <c r="Q325" s="234">
        <v>63.1</v>
      </c>
      <c r="R325" s="230">
        <v>6.9</v>
      </c>
      <c r="S325" s="230">
        <v>4</v>
      </c>
      <c r="T325" s="126">
        <f t="shared" si="57"/>
        <v>27.6</v>
      </c>
    </row>
    <row r="326" spans="1:20" s="40" customFormat="1" x14ac:dyDescent="0.25">
      <c r="A326" s="66">
        <v>4</v>
      </c>
      <c r="B326" s="232" t="s">
        <v>157</v>
      </c>
      <c r="C326" s="22" t="s">
        <v>24</v>
      </c>
      <c r="D326" s="230">
        <v>42.3</v>
      </c>
      <c r="E326" s="230">
        <v>42.3</v>
      </c>
      <c r="F326" s="22" t="s">
        <v>48</v>
      </c>
      <c r="G326" s="413" t="s">
        <v>49</v>
      </c>
      <c r="H326" s="240">
        <v>62205</v>
      </c>
      <c r="I326" s="226">
        <v>55585</v>
      </c>
      <c r="J326" s="30">
        <f t="shared" si="58"/>
        <v>10.925668659667716</v>
      </c>
      <c r="K326" s="240">
        <v>3562</v>
      </c>
      <c r="L326" s="16">
        <v>3473</v>
      </c>
      <c r="M326" s="411">
        <f t="shared" si="61"/>
        <v>8.1527740527440749</v>
      </c>
      <c r="N326" s="412">
        <f t="shared" si="59"/>
        <v>6.2480885130880633E-2</v>
      </c>
      <c r="O326" s="82">
        <v>13.1</v>
      </c>
      <c r="P326" s="233">
        <v>0.63</v>
      </c>
      <c r="Q326" s="234">
        <v>63</v>
      </c>
      <c r="R326" s="230">
        <v>7.6</v>
      </c>
      <c r="S326" s="230">
        <v>5</v>
      </c>
      <c r="T326" s="126">
        <f t="shared" si="57"/>
        <v>38</v>
      </c>
    </row>
    <row r="327" spans="1:20" s="40" customFormat="1" x14ac:dyDescent="0.25">
      <c r="A327" s="153">
        <v>4</v>
      </c>
      <c r="B327" s="10" t="s">
        <v>195</v>
      </c>
      <c r="C327" s="22" t="s">
        <v>24</v>
      </c>
      <c r="D327" s="10">
        <v>46.2</v>
      </c>
      <c r="E327" s="10">
        <v>46.2</v>
      </c>
      <c r="F327" s="40" t="s">
        <v>48</v>
      </c>
      <c r="G327" s="419" t="s">
        <v>166</v>
      </c>
      <c r="H327" s="11">
        <v>52056</v>
      </c>
      <c r="I327" s="14">
        <v>44361</v>
      </c>
      <c r="J327" s="117">
        <f t="shared" si="58"/>
        <v>10.700115984041597</v>
      </c>
      <c r="K327" s="334">
        <v>3082</v>
      </c>
      <c r="L327" s="123">
        <v>2993</v>
      </c>
      <c r="M327" s="411">
        <f t="shared" si="61"/>
        <v>8.0040315078526998</v>
      </c>
      <c r="N327" s="412">
        <f t="shared" si="59"/>
        <v>6.7469173373007826E-2</v>
      </c>
      <c r="O327" s="88">
        <v>11.6</v>
      </c>
      <c r="P327" s="89">
        <v>0.502</v>
      </c>
      <c r="Q327" s="90">
        <v>63</v>
      </c>
      <c r="R327" s="35">
        <v>6.3</v>
      </c>
      <c r="S327" s="35">
        <v>5</v>
      </c>
      <c r="T327" s="130">
        <f t="shared" si="57"/>
        <v>31.5</v>
      </c>
    </row>
    <row r="328" spans="1:20" s="40" customFormat="1" x14ac:dyDescent="0.25">
      <c r="A328" s="58">
        <v>5</v>
      </c>
      <c r="B328" s="241" t="s">
        <v>177</v>
      </c>
      <c r="C328" s="22" t="s">
        <v>24</v>
      </c>
      <c r="D328" s="64">
        <v>45.49</v>
      </c>
      <c r="E328" s="64">
        <v>45.49</v>
      </c>
      <c r="F328" s="22" t="s">
        <v>78</v>
      </c>
      <c r="G328" s="180" t="s">
        <v>120</v>
      </c>
      <c r="H328" s="213">
        <v>4243</v>
      </c>
      <c r="I328" s="38">
        <v>1733</v>
      </c>
      <c r="J328" s="59">
        <f t="shared" si="58"/>
        <v>7.4576092897156059</v>
      </c>
      <c r="K328" s="213">
        <v>153</v>
      </c>
      <c r="L328" s="60">
        <v>50</v>
      </c>
      <c r="M328" s="411">
        <f t="shared" si="61"/>
        <v>3.912023005428146</v>
      </c>
      <c r="N328" s="412">
        <f t="shared" si="59"/>
        <v>2.8851702250432775E-2</v>
      </c>
      <c r="O328" s="198">
        <v>20</v>
      </c>
      <c r="P328" s="199">
        <v>0.68700000000000006</v>
      </c>
      <c r="Q328" s="198">
        <v>62.7</v>
      </c>
      <c r="R328" s="64">
        <v>8.9</v>
      </c>
      <c r="S328" s="64">
        <v>6</v>
      </c>
      <c r="T328" s="64">
        <f t="shared" si="57"/>
        <v>53.400000000000006</v>
      </c>
    </row>
    <row r="329" spans="1:20" s="40" customFormat="1" x14ac:dyDescent="0.25">
      <c r="A329" s="132">
        <v>5</v>
      </c>
      <c r="B329" s="133" t="s">
        <v>255</v>
      </c>
      <c r="C329" s="22" t="s">
        <v>24</v>
      </c>
      <c r="D329" s="133">
        <v>47.6</v>
      </c>
      <c r="E329" s="133">
        <v>47.6</v>
      </c>
      <c r="F329" s="436" t="s">
        <v>76</v>
      </c>
      <c r="G329" s="419" t="s">
        <v>166</v>
      </c>
      <c r="H329" s="36">
        <v>3867</v>
      </c>
      <c r="I329" s="38">
        <v>1004</v>
      </c>
      <c r="J329" s="117">
        <f t="shared" si="58"/>
        <v>6.9117473002516743</v>
      </c>
      <c r="K329" s="74">
        <v>524</v>
      </c>
      <c r="L329" s="288">
        <v>201</v>
      </c>
      <c r="M329" s="411">
        <f t="shared" si="61"/>
        <v>5.3033049080590757</v>
      </c>
      <c r="N329" s="412">
        <f t="shared" si="59"/>
        <v>0.20019920318725098</v>
      </c>
      <c r="O329" s="140">
        <v>21.9</v>
      </c>
      <c r="P329" s="139">
        <v>0.61</v>
      </c>
      <c r="Q329" s="140">
        <v>62</v>
      </c>
      <c r="R329" s="133">
        <v>7.5</v>
      </c>
      <c r="S329" s="133">
        <v>6</v>
      </c>
      <c r="T329" s="133">
        <f t="shared" si="57"/>
        <v>45</v>
      </c>
    </row>
    <row r="330" spans="1:20" s="40" customFormat="1" x14ac:dyDescent="0.25">
      <c r="A330" s="191">
        <v>4</v>
      </c>
      <c r="B330" s="20" t="s">
        <v>117</v>
      </c>
      <c r="C330" s="22" t="s">
        <v>24</v>
      </c>
      <c r="D330" s="20">
        <v>33.74</v>
      </c>
      <c r="E330" s="20">
        <v>33.74</v>
      </c>
      <c r="F330" s="22" t="s">
        <v>48</v>
      </c>
      <c r="G330" s="184" t="s">
        <v>49</v>
      </c>
      <c r="H330" s="11">
        <v>16817</v>
      </c>
      <c r="I330" s="41">
        <v>14778</v>
      </c>
      <c r="J330" s="117">
        <f t="shared" si="58"/>
        <v>9.6008948673485932</v>
      </c>
      <c r="K330" s="334">
        <v>385</v>
      </c>
      <c r="L330" s="123">
        <v>359</v>
      </c>
      <c r="M330" s="411">
        <f t="shared" si="61"/>
        <v>5.8833223884882786</v>
      </c>
      <c r="N330" s="412">
        <f t="shared" si="59"/>
        <v>2.4292867776424414E-2</v>
      </c>
      <c r="O330" s="154">
        <v>30.1</v>
      </c>
      <c r="P330" s="155">
        <v>0.23</v>
      </c>
      <c r="Q330" s="154">
        <v>61.8</v>
      </c>
      <c r="R330" s="20">
        <v>8.4</v>
      </c>
      <c r="S330" s="20">
        <v>9</v>
      </c>
      <c r="T330" s="20">
        <f t="shared" si="57"/>
        <v>75.600000000000009</v>
      </c>
    </row>
    <row r="331" spans="1:20" s="40" customFormat="1" ht="20.399999999999999" x14ac:dyDescent="0.35">
      <c r="A331" s="327">
        <v>5</v>
      </c>
      <c r="B331" s="430" t="s">
        <v>333</v>
      </c>
      <c r="C331" s="48" t="s">
        <v>24</v>
      </c>
      <c r="D331" s="38">
        <v>2.4</v>
      </c>
      <c r="E331" s="38">
        <v>2.4</v>
      </c>
      <c r="F331" s="103" t="s">
        <v>265</v>
      </c>
      <c r="G331" s="272" t="s">
        <v>294</v>
      </c>
      <c r="H331" s="38">
        <v>1916</v>
      </c>
      <c r="I331" s="38">
        <v>1334</v>
      </c>
      <c r="J331" s="117">
        <f t="shared" si="58"/>
        <v>7.1959372264755688</v>
      </c>
      <c r="K331" s="44">
        <v>73</v>
      </c>
      <c r="L331" s="44">
        <v>45</v>
      </c>
      <c r="M331" s="411">
        <f t="shared" si="61"/>
        <v>3.8066624897703196</v>
      </c>
      <c r="N331" s="412">
        <f t="shared" si="59"/>
        <v>3.3733133433283359E-2</v>
      </c>
      <c r="O331" s="109">
        <v>31</v>
      </c>
      <c r="P331" s="110">
        <v>0.8</v>
      </c>
      <c r="Q331" s="109">
        <v>61</v>
      </c>
      <c r="R331" s="38">
        <v>8.8000000000000007</v>
      </c>
      <c r="S331" s="40">
        <v>12</v>
      </c>
      <c r="T331" s="40">
        <f t="shared" si="57"/>
        <v>105.60000000000001</v>
      </c>
    </row>
    <row r="332" spans="1:20" ht="20.399999999999999" x14ac:dyDescent="0.35">
      <c r="A332" s="132">
        <v>5</v>
      </c>
      <c r="B332" s="437" t="s">
        <v>319</v>
      </c>
      <c r="C332" s="22" t="s">
        <v>24</v>
      </c>
      <c r="D332" s="133">
        <v>43.1</v>
      </c>
      <c r="E332" s="133">
        <v>43.1</v>
      </c>
      <c r="F332" s="446" t="s">
        <v>76</v>
      </c>
      <c r="G332" s="28" t="s">
        <v>344</v>
      </c>
      <c r="H332" s="133">
        <v>1748</v>
      </c>
      <c r="I332" s="133">
        <v>1002</v>
      </c>
      <c r="J332" s="117">
        <f t="shared" si="58"/>
        <v>6.90975328164481</v>
      </c>
      <c r="K332" s="288">
        <v>16</v>
      </c>
      <c r="L332" s="288">
        <v>8</v>
      </c>
      <c r="M332" s="411">
        <f t="shared" si="61"/>
        <v>2.0794415416798357</v>
      </c>
      <c r="N332" s="412">
        <f t="shared" si="59"/>
        <v>7.9840319361277438E-3</v>
      </c>
      <c r="O332" s="140">
        <v>23.6</v>
      </c>
      <c r="P332" s="139">
        <v>0.6</v>
      </c>
      <c r="Q332" s="140">
        <v>61</v>
      </c>
      <c r="R332" s="133">
        <v>8.4</v>
      </c>
      <c r="S332" s="133">
        <v>8</v>
      </c>
      <c r="T332" s="133">
        <f t="shared" si="57"/>
        <v>67.2</v>
      </c>
    </row>
    <row r="333" spans="1:20" s="21" customFormat="1" ht="20.399999999999999" x14ac:dyDescent="0.35">
      <c r="A333" s="327">
        <v>4</v>
      </c>
      <c r="B333" s="430" t="s">
        <v>333</v>
      </c>
      <c r="C333" s="48" t="s">
        <v>24</v>
      </c>
      <c r="D333" s="38">
        <v>2.4</v>
      </c>
      <c r="E333" s="38">
        <v>2.4</v>
      </c>
      <c r="F333" s="103" t="s">
        <v>265</v>
      </c>
      <c r="G333" s="272" t="s">
        <v>294</v>
      </c>
      <c r="H333" s="38">
        <v>582</v>
      </c>
      <c r="I333" s="38">
        <v>579</v>
      </c>
      <c r="J333" s="117">
        <f t="shared" si="58"/>
        <v>6.3613024775729956</v>
      </c>
      <c r="K333" s="44">
        <v>28</v>
      </c>
      <c r="L333" s="44">
        <v>28</v>
      </c>
      <c r="M333" s="411">
        <f t="shared" si="61"/>
        <v>3.3322045101752038</v>
      </c>
      <c r="N333" s="412">
        <f t="shared" si="59"/>
        <v>4.8359240069084632E-2</v>
      </c>
      <c r="O333" s="109">
        <v>32</v>
      </c>
      <c r="P333" s="110">
        <v>0.77</v>
      </c>
      <c r="Q333" s="109">
        <v>61</v>
      </c>
      <c r="R333" s="38">
        <v>8.6999999999999993</v>
      </c>
      <c r="S333" s="40">
        <v>12</v>
      </c>
      <c r="T333" s="40">
        <f t="shared" ref="T333:T364" si="62">R333*S333</f>
        <v>104.39999999999999</v>
      </c>
    </row>
    <row r="334" spans="1:20" s="21" customFormat="1" x14ac:dyDescent="0.35">
      <c r="A334" s="10">
        <v>4</v>
      </c>
      <c r="B334" s="430" t="s">
        <v>299</v>
      </c>
      <c r="C334" s="22" t="s">
        <v>24</v>
      </c>
      <c r="D334" s="40">
        <v>27.8</v>
      </c>
      <c r="E334" s="40">
        <v>27.8</v>
      </c>
      <c r="F334" s="48" t="s">
        <v>302</v>
      </c>
      <c r="G334" s="48" t="s">
        <v>88</v>
      </c>
      <c r="H334" s="40">
        <v>57</v>
      </c>
      <c r="I334" s="40">
        <v>52</v>
      </c>
      <c r="J334" s="30">
        <f t="shared" si="58"/>
        <v>3.9512437185814275</v>
      </c>
      <c r="K334" s="50">
        <v>0</v>
      </c>
      <c r="L334" s="50">
        <v>0</v>
      </c>
      <c r="M334" s="411"/>
      <c r="N334" s="412">
        <f t="shared" si="59"/>
        <v>0</v>
      </c>
      <c r="O334" s="193">
        <v>28.2</v>
      </c>
      <c r="P334" s="192">
        <v>0.53</v>
      </c>
      <c r="Q334" s="193">
        <v>61</v>
      </c>
      <c r="R334" s="40">
        <v>7.7</v>
      </c>
      <c r="S334" s="40">
        <v>12</v>
      </c>
      <c r="T334" s="40">
        <f t="shared" si="62"/>
        <v>92.4</v>
      </c>
    </row>
    <row r="335" spans="1:20" s="21" customFormat="1" x14ac:dyDescent="0.35">
      <c r="A335" s="22">
        <v>5</v>
      </c>
      <c r="B335" s="22" t="s">
        <v>225</v>
      </c>
      <c r="C335" s="22" t="s">
        <v>24</v>
      </c>
      <c r="D335" s="21">
        <v>48.43</v>
      </c>
      <c r="E335" s="21">
        <v>48.43</v>
      </c>
      <c r="F335" s="72" t="s">
        <v>220</v>
      </c>
      <c r="G335" s="58" t="s">
        <v>112</v>
      </c>
      <c r="H335" s="430">
        <v>16638</v>
      </c>
      <c r="I335" s="38">
        <v>1181</v>
      </c>
      <c r="J335" s="117">
        <f t="shared" si="58"/>
        <v>7.0741168161973622</v>
      </c>
      <c r="K335" s="74">
        <v>668</v>
      </c>
      <c r="L335" s="16">
        <v>84</v>
      </c>
      <c r="M335" s="411">
        <f>LN(L335)</f>
        <v>4.4308167988433134</v>
      </c>
      <c r="N335" s="412">
        <f t="shared" si="59"/>
        <v>7.1126164267569861E-2</v>
      </c>
      <c r="O335" s="151">
        <v>21.3</v>
      </c>
      <c r="P335" s="152">
        <v>0.69</v>
      </c>
      <c r="Q335" s="151">
        <v>60.9</v>
      </c>
      <c r="R335" s="21">
        <v>7.7</v>
      </c>
      <c r="S335" s="21">
        <v>6</v>
      </c>
      <c r="T335" s="21">
        <f t="shared" si="62"/>
        <v>46.2</v>
      </c>
    </row>
    <row r="336" spans="1:20" s="21" customFormat="1" x14ac:dyDescent="0.25">
      <c r="A336" s="132">
        <v>3</v>
      </c>
      <c r="B336" s="132" t="s">
        <v>223</v>
      </c>
      <c r="C336" s="22" t="s">
        <v>24</v>
      </c>
      <c r="D336" s="133">
        <v>52.48</v>
      </c>
      <c r="E336" s="133">
        <v>52.48</v>
      </c>
      <c r="F336" s="72" t="s">
        <v>220</v>
      </c>
      <c r="G336" s="58" t="s">
        <v>112</v>
      </c>
      <c r="H336" s="36">
        <v>12595</v>
      </c>
      <c r="I336" s="38">
        <v>12588</v>
      </c>
      <c r="J336" s="287">
        <f t="shared" si="58"/>
        <v>9.4404992581842979</v>
      </c>
      <c r="K336" s="36">
        <v>1039</v>
      </c>
      <c r="L336" s="288">
        <v>1039</v>
      </c>
      <c r="M336" s="411">
        <f>LN(L336)</f>
        <v>6.9460139910992273</v>
      </c>
      <c r="N336" s="412">
        <f t="shared" si="59"/>
        <v>8.2538925961232926E-2</v>
      </c>
      <c r="O336" s="140">
        <v>9.6</v>
      </c>
      <c r="P336" s="139">
        <v>0.83</v>
      </c>
      <c r="Q336" s="140">
        <v>60.6</v>
      </c>
      <c r="R336" s="133">
        <v>4.0999999999999996</v>
      </c>
      <c r="S336" s="133">
        <v>2</v>
      </c>
      <c r="T336" s="133">
        <f t="shared" si="62"/>
        <v>8.1999999999999993</v>
      </c>
    </row>
    <row r="337" spans="1:20" s="21" customFormat="1" x14ac:dyDescent="0.25">
      <c r="A337" s="97">
        <v>5</v>
      </c>
      <c r="B337" s="97" t="s">
        <v>86</v>
      </c>
      <c r="C337" s="22" t="s">
        <v>24</v>
      </c>
      <c r="D337" s="97">
        <v>34.6</v>
      </c>
      <c r="E337" s="97">
        <v>34.6</v>
      </c>
      <c r="F337" s="22" t="s">
        <v>48</v>
      </c>
      <c r="G337" s="413" t="s">
        <v>49</v>
      </c>
      <c r="H337" s="36">
        <v>309</v>
      </c>
      <c r="I337" s="42">
        <v>3</v>
      </c>
      <c r="J337" s="98">
        <f t="shared" si="58"/>
        <v>1.0986122886681098</v>
      </c>
      <c r="K337" s="74">
        <v>3</v>
      </c>
      <c r="L337" s="99">
        <v>0</v>
      </c>
      <c r="M337" s="411"/>
      <c r="N337" s="412">
        <f t="shared" si="59"/>
        <v>0</v>
      </c>
      <c r="O337" s="100">
        <v>26.1</v>
      </c>
      <c r="P337" s="101">
        <v>0.68</v>
      </c>
      <c r="Q337" s="100">
        <v>60.2</v>
      </c>
      <c r="R337" s="102">
        <v>5.5</v>
      </c>
      <c r="S337" s="102">
        <v>10</v>
      </c>
      <c r="T337" s="103">
        <f t="shared" si="62"/>
        <v>55</v>
      </c>
    </row>
    <row r="338" spans="1:20" s="21" customFormat="1" x14ac:dyDescent="0.25">
      <c r="A338" s="10">
        <v>4</v>
      </c>
      <c r="B338" s="19" t="s">
        <v>256</v>
      </c>
      <c r="C338" s="22" t="s">
        <v>24</v>
      </c>
      <c r="D338" s="19">
        <v>41.3</v>
      </c>
      <c r="E338" s="19">
        <v>41.3</v>
      </c>
      <c r="F338" s="184" t="s">
        <v>66</v>
      </c>
      <c r="G338" s="180" t="s">
        <v>120</v>
      </c>
      <c r="H338" s="11">
        <v>2046</v>
      </c>
      <c r="I338" s="41">
        <v>1873</v>
      </c>
      <c r="J338" s="117">
        <f t="shared" si="58"/>
        <v>7.5352967024440884</v>
      </c>
      <c r="K338" s="11">
        <v>9</v>
      </c>
      <c r="L338" s="313">
        <v>7</v>
      </c>
      <c r="M338" s="411">
        <f>LN(L338)</f>
        <v>1.9459101490553132</v>
      </c>
      <c r="N338" s="412">
        <f t="shared" si="59"/>
        <v>3.7373198077949813E-3</v>
      </c>
      <c r="O338" s="195">
        <v>22</v>
      </c>
      <c r="P338" s="194">
        <v>0.6</v>
      </c>
      <c r="Q338" s="195">
        <v>59.8</v>
      </c>
      <c r="R338" s="19">
        <v>7.2</v>
      </c>
      <c r="S338" s="19">
        <v>6</v>
      </c>
      <c r="T338" s="19">
        <f t="shared" si="62"/>
        <v>43.2</v>
      </c>
    </row>
    <row r="339" spans="1:20" s="21" customFormat="1" x14ac:dyDescent="0.35">
      <c r="A339" s="66">
        <v>5</v>
      </c>
      <c r="B339" s="226" t="s">
        <v>193</v>
      </c>
      <c r="C339" s="22" t="s">
        <v>24</v>
      </c>
      <c r="D339" s="38">
        <v>41.19</v>
      </c>
      <c r="E339" s="38">
        <v>41.19</v>
      </c>
      <c r="F339" s="38" t="s">
        <v>48</v>
      </c>
      <c r="G339" s="432" t="s">
        <v>295</v>
      </c>
      <c r="H339" s="210">
        <v>903</v>
      </c>
      <c r="I339" s="226">
        <v>488</v>
      </c>
      <c r="J339" s="30">
        <f t="shared" si="58"/>
        <v>6.1903154058531475</v>
      </c>
      <c r="K339" s="210">
        <v>16</v>
      </c>
      <c r="L339" s="31">
        <v>9</v>
      </c>
      <c r="M339" s="411">
        <f>LN(L339)</f>
        <v>2.1972245773362196</v>
      </c>
      <c r="N339" s="412">
        <f t="shared" si="59"/>
        <v>1.8442622950819672E-2</v>
      </c>
      <c r="O339" s="109">
        <v>18.2</v>
      </c>
      <c r="P339" s="110">
        <v>0.55800000000000005</v>
      </c>
      <c r="Q339" s="109">
        <v>59.4</v>
      </c>
      <c r="R339" s="38">
        <v>9.4</v>
      </c>
      <c r="S339" s="38">
        <v>9</v>
      </c>
      <c r="T339" s="126">
        <f t="shared" si="62"/>
        <v>84.600000000000009</v>
      </c>
    </row>
    <row r="340" spans="1:20" s="21" customFormat="1" x14ac:dyDescent="0.25">
      <c r="A340" s="42">
        <v>3</v>
      </c>
      <c r="B340" s="42" t="s">
        <v>85</v>
      </c>
      <c r="C340" s="22" t="s">
        <v>24</v>
      </c>
      <c r="D340" s="42">
        <v>23</v>
      </c>
      <c r="E340" s="42">
        <v>23</v>
      </c>
      <c r="F340" s="22" t="s">
        <v>58</v>
      </c>
      <c r="G340" s="125" t="s">
        <v>26</v>
      </c>
      <c r="H340" s="36">
        <v>254</v>
      </c>
      <c r="I340" s="79">
        <v>2</v>
      </c>
      <c r="J340" s="43">
        <f t="shared" si="58"/>
        <v>0.69314718055994529</v>
      </c>
      <c r="K340" s="74">
        <v>2</v>
      </c>
      <c r="L340" s="44">
        <v>0</v>
      </c>
      <c r="M340" s="411"/>
      <c r="N340" s="412">
        <f t="shared" si="59"/>
        <v>0</v>
      </c>
      <c r="O340" s="94">
        <v>25.5</v>
      </c>
      <c r="P340" s="95">
        <v>0.82</v>
      </c>
      <c r="Q340" s="94">
        <v>59.4</v>
      </c>
      <c r="R340" s="47">
        <v>2</v>
      </c>
      <c r="S340" s="47">
        <v>11</v>
      </c>
      <c r="T340" s="38">
        <f t="shared" si="62"/>
        <v>22</v>
      </c>
    </row>
    <row r="341" spans="1:20" s="21" customFormat="1" x14ac:dyDescent="0.25">
      <c r="A341" s="259">
        <v>4</v>
      </c>
      <c r="B341" s="65" t="s">
        <v>246</v>
      </c>
      <c r="C341" s="22" t="s">
        <v>24</v>
      </c>
      <c r="D341" s="65">
        <v>45.8</v>
      </c>
      <c r="E341" s="65">
        <v>45.8</v>
      </c>
      <c r="F341" s="72" t="s">
        <v>220</v>
      </c>
      <c r="G341" s="58" t="s">
        <v>112</v>
      </c>
      <c r="H341" s="11">
        <v>2076</v>
      </c>
      <c r="I341" s="41">
        <v>1209</v>
      </c>
      <c r="J341" s="117">
        <f t="shared" si="58"/>
        <v>7.0975488506147926</v>
      </c>
      <c r="K341" s="11">
        <v>69</v>
      </c>
      <c r="L341" s="366">
        <v>63</v>
      </c>
      <c r="M341" s="411">
        <f>LN(L341)</f>
        <v>4.1431347263915326</v>
      </c>
      <c r="N341" s="412">
        <f t="shared" si="59"/>
        <v>5.2109181141439205E-2</v>
      </c>
      <c r="O341" s="286">
        <v>16.3</v>
      </c>
      <c r="P341" s="285">
        <v>0.67500000000000004</v>
      </c>
      <c r="Q341" s="286">
        <v>59.3</v>
      </c>
      <c r="R341" s="65">
        <v>5.6</v>
      </c>
      <c r="S341" s="65">
        <v>5</v>
      </c>
      <c r="T341" s="65">
        <f t="shared" si="62"/>
        <v>28</v>
      </c>
    </row>
    <row r="342" spans="1:20" s="21" customFormat="1" x14ac:dyDescent="0.25">
      <c r="A342" s="78">
        <v>4</v>
      </c>
      <c r="B342" s="77" t="s">
        <v>213</v>
      </c>
      <c r="C342" s="78" t="s">
        <v>24</v>
      </c>
      <c r="D342" s="77">
        <v>10.5</v>
      </c>
      <c r="E342" s="77">
        <v>10.5</v>
      </c>
      <c r="F342" s="103" t="s">
        <v>25</v>
      </c>
      <c r="G342" s="22" t="s">
        <v>294</v>
      </c>
      <c r="H342" s="77">
        <v>329</v>
      </c>
      <c r="I342" s="77">
        <v>200</v>
      </c>
      <c r="J342" s="30">
        <f t="shared" si="58"/>
        <v>5.2983173665480363</v>
      </c>
      <c r="K342" s="253">
        <v>10</v>
      </c>
      <c r="L342" s="253">
        <v>7</v>
      </c>
      <c r="M342" s="411">
        <f>LN(L342)</f>
        <v>1.9459101490553132</v>
      </c>
      <c r="N342" s="412">
        <f t="shared" si="59"/>
        <v>3.5000000000000003E-2</v>
      </c>
      <c r="O342" s="142">
        <v>25</v>
      </c>
      <c r="P342" s="141">
        <v>0.76300000000000001</v>
      </c>
      <c r="Q342" s="142">
        <v>59.2</v>
      </c>
      <c r="R342" s="77">
        <v>6.1</v>
      </c>
      <c r="S342" s="21">
        <v>12</v>
      </c>
      <c r="T342" s="21">
        <f t="shared" si="62"/>
        <v>73.199999999999989</v>
      </c>
    </row>
    <row r="343" spans="1:20" s="21" customFormat="1" x14ac:dyDescent="0.25">
      <c r="A343" s="22">
        <v>2</v>
      </c>
      <c r="B343" s="22" t="s">
        <v>82</v>
      </c>
      <c r="C343" s="22" t="s">
        <v>24</v>
      </c>
      <c r="D343" s="22">
        <v>31.9</v>
      </c>
      <c r="E343" s="22">
        <v>31.9</v>
      </c>
      <c r="F343" s="22" t="s">
        <v>78</v>
      </c>
      <c r="G343" s="22" t="s">
        <v>61</v>
      </c>
      <c r="H343" s="36">
        <v>337</v>
      </c>
      <c r="I343" s="79">
        <v>184</v>
      </c>
      <c r="J343" s="15">
        <f t="shared" si="58"/>
        <v>5.2149357576089859</v>
      </c>
      <c r="K343" s="36">
        <v>3</v>
      </c>
      <c r="L343" s="16">
        <v>2</v>
      </c>
      <c r="M343" s="411">
        <f>LN(L343)</f>
        <v>0.69314718055994529</v>
      </c>
      <c r="N343" s="412">
        <f t="shared" si="59"/>
        <v>1.0869565217391304E-2</v>
      </c>
      <c r="O343" s="55">
        <v>10.1</v>
      </c>
      <c r="P343" s="56">
        <v>0.73</v>
      </c>
      <c r="Q343" s="55">
        <v>59.1</v>
      </c>
      <c r="R343" s="25">
        <v>4.3</v>
      </c>
      <c r="S343" s="25">
        <v>5</v>
      </c>
      <c r="T343" s="21">
        <f t="shared" si="62"/>
        <v>21.5</v>
      </c>
    </row>
    <row r="344" spans="1:20" s="21" customFormat="1" x14ac:dyDescent="0.25">
      <c r="A344" s="78">
        <v>2</v>
      </c>
      <c r="B344" s="2" t="s">
        <v>60</v>
      </c>
      <c r="C344" s="22" t="s">
        <v>24</v>
      </c>
      <c r="D344" s="2">
        <v>31</v>
      </c>
      <c r="E344" s="2">
        <v>31</v>
      </c>
      <c r="F344" s="22" t="s">
        <v>48</v>
      </c>
      <c r="G344" s="22" t="s">
        <v>61</v>
      </c>
      <c r="H344" s="36">
        <v>67232</v>
      </c>
      <c r="I344" s="79">
        <v>60079</v>
      </c>
      <c r="J344" s="30">
        <f t="shared" si="58"/>
        <v>11.003415641825461</v>
      </c>
      <c r="K344" s="36">
        <v>4051</v>
      </c>
      <c r="L344" s="74">
        <v>3802</v>
      </c>
      <c r="M344" s="411">
        <f>LN(L344)</f>
        <v>8.2432825230483751</v>
      </c>
      <c r="N344" s="412">
        <f t="shared" si="59"/>
        <v>6.3283343597596492E-2</v>
      </c>
      <c r="O344" s="32">
        <v>10.1</v>
      </c>
      <c r="P344" s="33">
        <v>0.76</v>
      </c>
      <c r="Q344" s="77">
        <v>58.7</v>
      </c>
      <c r="R344" s="35">
        <v>3.7</v>
      </c>
      <c r="S344" s="35">
        <v>5</v>
      </c>
      <c r="T344" s="36">
        <f t="shared" si="62"/>
        <v>18.5</v>
      </c>
    </row>
    <row r="345" spans="1:20" x14ac:dyDescent="0.25">
      <c r="A345" s="85">
        <v>1</v>
      </c>
      <c r="B345" s="48" t="s">
        <v>215</v>
      </c>
      <c r="C345" s="22" t="s">
        <v>24</v>
      </c>
      <c r="D345" s="48">
        <v>45.47</v>
      </c>
      <c r="E345" s="48">
        <v>45.47</v>
      </c>
      <c r="F345" s="184" t="s">
        <v>200</v>
      </c>
      <c r="G345" s="167" t="s">
        <v>205</v>
      </c>
      <c r="H345" s="36">
        <v>2</v>
      </c>
      <c r="I345" s="79">
        <v>2</v>
      </c>
      <c r="J345" s="30">
        <f t="shared" si="58"/>
        <v>0.69314718055994529</v>
      </c>
      <c r="K345" s="74">
        <v>0</v>
      </c>
      <c r="L345" s="31">
        <v>0</v>
      </c>
      <c r="M345" s="411"/>
      <c r="N345" s="412">
        <f t="shared" si="59"/>
        <v>0</v>
      </c>
      <c r="O345" s="88">
        <v>5.9</v>
      </c>
      <c r="P345" s="89">
        <v>0.86</v>
      </c>
      <c r="Q345" s="90">
        <v>58.7</v>
      </c>
      <c r="R345" s="35">
        <v>1.9</v>
      </c>
      <c r="S345" s="35">
        <v>1</v>
      </c>
      <c r="T345" s="126">
        <f t="shared" si="62"/>
        <v>1.9</v>
      </c>
    </row>
    <row r="346" spans="1:20" s="72" customFormat="1" x14ac:dyDescent="0.25">
      <c r="A346" s="219">
        <v>3</v>
      </c>
      <c r="B346" s="213" t="s">
        <v>151</v>
      </c>
      <c r="C346" s="22" t="s">
        <v>24</v>
      </c>
      <c r="D346" s="13">
        <v>41.7</v>
      </c>
      <c r="E346" s="13">
        <v>41.7</v>
      </c>
      <c r="F346" s="22" t="s">
        <v>48</v>
      </c>
      <c r="G346" s="203" t="s">
        <v>49</v>
      </c>
      <c r="H346" s="240">
        <v>498</v>
      </c>
      <c r="I346" s="226">
        <v>498</v>
      </c>
      <c r="J346" s="30">
        <f t="shared" ref="J346:J352" si="63">LN(I346)</f>
        <v>6.2106000770246528</v>
      </c>
      <c r="K346" s="240">
        <v>7</v>
      </c>
      <c r="L346" s="31">
        <v>7</v>
      </c>
      <c r="M346" s="411">
        <f t="shared" ref="M346:M351" si="64">LN(L346)</f>
        <v>1.9459101490553132</v>
      </c>
      <c r="N346" s="412">
        <f t="shared" ref="N346:N352" si="65">L346/I346</f>
        <v>1.4056224899598393E-2</v>
      </c>
      <c r="O346" s="82">
        <v>9.4</v>
      </c>
      <c r="P346" s="83">
        <v>0.67900000000000005</v>
      </c>
      <c r="Q346" s="84">
        <v>58.4</v>
      </c>
      <c r="R346" s="40">
        <v>6.6</v>
      </c>
      <c r="S346" s="40">
        <v>4</v>
      </c>
      <c r="T346" s="126">
        <f t="shared" si="62"/>
        <v>26.4</v>
      </c>
    </row>
    <row r="347" spans="1:20" s="72" customFormat="1" x14ac:dyDescent="0.25">
      <c r="A347" s="156">
        <v>4</v>
      </c>
      <c r="B347" s="96" t="s">
        <v>242</v>
      </c>
      <c r="C347" s="22" t="s">
        <v>24</v>
      </c>
      <c r="D347" s="96">
        <v>64.2</v>
      </c>
      <c r="E347" s="96">
        <v>64.2</v>
      </c>
      <c r="F347" s="72" t="s">
        <v>220</v>
      </c>
      <c r="G347" s="58" t="s">
        <v>112</v>
      </c>
      <c r="H347" s="11">
        <v>1797</v>
      </c>
      <c r="I347" s="41">
        <v>662</v>
      </c>
      <c r="J347" s="117">
        <f t="shared" si="63"/>
        <v>6.4952655559370083</v>
      </c>
      <c r="K347" s="11">
        <v>10</v>
      </c>
      <c r="L347" s="197">
        <v>8</v>
      </c>
      <c r="M347" s="411">
        <f t="shared" si="64"/>
        <v>2.0794415416798357</v>
      </c>
      <c r="N347" s="412">
        <f t="shared" si="65"/>
        <v>1.2084592145015106E-2</v>
      </c>
      <c r="O347" s="157">
        <v>5.7</v>
      </c>
      <c r="P347" s="158">
        <v>0.79</v>
      </c>
      <c r="Q347" s="157">
        <v>58.3</v>
      </c>
      <c r="R347" s="96">
        <v>4.7</v>
      </c>
      <c r="S347" s="96">
        <v>2</v>
      </c>
      <c r="T347" s="96">
        <f t="shared" si="62"/>
        <v>9.4</v>
      </c>
    </row>
    <row r="348" spans="1:20" s="72" customFormat="1" x14ac:dyDescent="0.25">
      <c r="A348" s="10">
        <v>4</v>
      </c>
      <c r="B348" s="19" t="s">
        <v>236</v>
      </c>
      <c r="C348" s="22" t="s">
        <v>24</v>
      </c>
      <c r="D348" s="19">
        <v>49.67</v>
      </c>
      <c r="E348" s="19">
        <v>49.67</v>
      </c>
      <c r="F348" s="72" t="s">
        <v>220</v>
      </c>
      <c r="G348" s="58" t="s">
        <v>112</v>
      </c>
      <c r="H348" s="11">
        <v>3784</v>
      </c>
      <c r="I348" s="41">
        <v>1606</v>
      </c>
      <c r="J348" s="117">
        <f t="shared" si="63"/>
        <v>7.381501894506707</v>
      </c>
      <c r="K348" s="11">
        <v>90</v>
      </c>
      <c r="L348" s="313">
        <v>67</v>
      </c>
      <c r="M348" s="411">
        <f t="shared" si="64"/>
        <v>4.2046926193909657</v>
      </c>
      <c r="N348" s="412">
        <f t="shared" si="65"/>
        <v>4.1718555417185554E-2</v>
      </c>
      <c r="O348" s="195">
        <v>13.3</v>
      </c>
      <c r="P348" s="194">
        <v>0.68</v>
      </c>
      <c r="Q348" s="195">
        <v>58.2</v>
      </c>
      <c r="R348" s="19">
        <v>6.1</v>
      </c>
      <c r="S348" s="19">
        <v>4</v>
      </c>
      <c r="T348" s="19">
        <f t="shared" si="62"/>
        <v>24.4</v>
      </c>
    </row>
    <row r="349" spans="1:20" s="72" customFormat="1" x14ac:dyDescent="0.25">
      <c r="A349" s="85">
        <v>2</v>
      </c>
      <c r="B349" s="48" t="s">
        <v>96</v>
      </c>
      <c r="C349" s="22" t="s">
        <v>24</v>
      </c>
      <c r="D349" s="48">
        <v>35.700000000000003</v>
      </c>
      <c r="E349" s="48">
        <v>35.700000000000003</v>
      </c>
      <c r="F349" s="22" t="s">
        <v>78</v>
      </c>
      <c r="G349" s="22" t="s">
        <v>61</v>
      </c>
      <c r="H349" s="36">
        <v>239</v>
      </c>
      <c r="I349" s="79">
        <v>222</v>
      </c>
      <c r="J349" s="30">
        <f t="shared" si="63"/>
        <v>5.4026773818722793</v>
      </c>
      <c r="K349" s="74">
        <v>5</v>
      </c>
      <c r="L349" s="31">
        <v>5</v>
      </c>
      <c r="M349" s="411">
        <f t="shared" si="64"/>
        <v>1.6094379124341003</v>
      </c>
      <c r="N349" s="412">
        <f t="shared" si="65"/>
        <v>2.2522522522522521E-2</v>
      </c>
      <c r="O349" s="119">
        <v>10.4</v>
      </c>
      <c r="P349" s="120">
        <v>0.53</v>
      </c>
      <c r="Q349" s="121">
        <v>58.2</v>
      </c>
      <c r="R349" s="35">
        <v>5.9</v>
      </c>
      <c r="S349" s="35">
        <v>3</v>
      </c>
      <c r="T349" s="36">
        <f t="shared" si="62"/>
        <v>17.700000000000003</v>
      </c>
    </row>
    <row r="350" spans="1:20" s="72" customFormat="1" x14ac:dyDescent="0.25">
      <c r="A350" s="66">
        <v>3</v>
      </c>
      <c r="B350" s="66" t="s">
        <v>219</v>
      </c>
      <c r="C350" s="22" t="s">
        <v>24</v>
      </c>
      <c r="D350" s="72">
        <v>48.14</v>
      </c>
      <c r="E350" s="72">
        <v>48.14</v>
      </c>
      <c r="F350" s="72" t="s">
        <v>220</v>
      </c>
      <c r="G350" s="58" t="s">
        <v>112</v>
      </c>
      <c r="H350" s="36">
        <v>67366</v>
      </c>
      <c r="I350" s="38">
        <v>67309</v>
      </c>
      <c r="J350" s="30">
        <f t="shared" si="63"/>
        <v>11.117049236260911</v>
      </c>
      <c r="K350" s="36">
        <v>732</v>
      </c>
      <c r="L350" s="31">
        <v>732</v>
      </c>
      <c r="M350" s="411">
        <f t="shared" si="64"/>
        <v>6.5957805139613113</v>
      </c>
      <c r="N350" s="412">
        <f t="shared" si="65"/>
        <v>1.0875217281492816E-2</v>
      </c>
      <c r="O350" s="82">
        <v>9</v>
      </c>
      <c r="P350" s="205">
        <v>0.62</v>
      </c>
      <c r="Q350" s="204">
        <v>58</v>
      </c>
      <c r="R350" s="72">
        <v>4.0999999999999996</v>
      </c>
      <c r="S350" s="72">
        <v>3</v>
      </c>
      <c r="T350" s="126">
        <f t="shared" si="62"/>
        <v>12.299999999999999</v>
      </c>
    </row>
    <row r="351" spans="1:20" s="72" customFormat="1" x14ac:dyDescent="0.35">
      <c r="A351" s="176">
        <v>5</v>
      </c>
      <c r="B351" s="180" t="s">
        <v>243</v>
      </c>
      <c r="C351" s="22" t="s">
        <v>24</v>
      </c>
      <c r="D351" s="180">
        <v>45.1</v>
      </c>
      <c r="E351" s="180">
        <v>45.1</v>
      </c>
      <c r="F351" s="184" t="s">
        <v>66</v>
      </c>
      <c r="G351" s="167" t="s">
        <v>205</v>
      </c>
      <c r="H351" s="430">
        <v>11381</v>
      </c>
      <c r="I351" s="38">
        <v>2372</v>
      </c>
      <c r="J351" s="117">
        <f t="shared" si="63"/>
        <v>7.7714887601176157</v>
      </c>
      <c r="K351" s="74">
        <v>242</v>
      </c>
      <c r="L351" s="358">
        <v>63</v>
      </c>
      <c r="M351" s="411">
        <f t="shared" si="64"/>
        <v>4.1431347263915326</v>
      </c>
      <c r="N351" s="412">
        <f t="shared" si="65"/>
        <v>2.6559865092748734E-2</v>
      </c>
      <c r="O351" s="359">
        <v>23.5</v>
      </c>
      <c r="P351" s="360">
        <v>0.61</v>
      </c>
      <c r="Q351" s="359">
        <v>58</v>
      </c>
      <c r="R351" s="180">
        <v>7.8</v>
      </c>
      <c r="S351" s="180">
        <v>7</v>
      </c>
      <c r="T351" s="180">
        <f t="shared" si="62"/>
        <v>54.6</v>
      </c>
    </row>
    <row r="352" spans="1:20" s="72" customFormat="1" ht="20.399999999999999" x14ac:dyDescent="0.35">
      <c r="A352" s="97">
        <v>3</v>
      </c>
      <c r="B352" s="440" t="s">
        <v>328</v>
      </c>
      <c r="C352" s="103" t="s">
        <v>24</v>
      </c>
      <c r="D352" s="103">
        <v>9</v>
      </c>
      <c r="E352" s="103">
        <v>9</v>
      </c>
      <c r="F352" s="103" t="s">
        <v>302</v>
      </c>
      <c r="G352" s="385" t="s">
        <v>88</v>
      </c>
      <c r="H352" s="103">
        <v>23</v>
      </c>
      <c r="I352" s="103">
        <v>23</v>
      </c>
      <c r="J352" s="117">
        <f t="shared" si="63"/>
        <v>3.1354942159291497</v>
      </c>
      <c r="K352" s="107">
        <v>0</v>
      </c>
      <c r="L352" s="107">
        <v>0</v>
      </c>
      <c r="M352" s="392"/>
      <c r="N352" s="412">
        <f t="shared" si="65"/>
        <v>0</v>
      </c>
      <c r="O352" s="107">
        <v>25</v>
      </c>
      <c r="P352" s="108">
        <v>0.47499999999999998</v>
      </c>
      <c r="Q352" s="107">
        <v>58</v>
      </c>
      <c r="R352" s="103">
        <v>8</v>
      </c>
      <c r="S352" s="103">
        <v>12</v>
      </c>
      <c r="T352" s="228">
        <f t="shared" si="62"/>
        <v>96</v>
      </c>
    </row>
    <row r="353" spans="1:20" s="72" customFormat="1" x14ac:dyDescent="0.25">
      <c r="A353" s="39">
        <v>5</v>
      </c>
      <c r="B353" s="39" t="s">
        <v>64</v>
      </c>
      <c r="C353" s="22" t="s">
        <v>24</v>
      </c>
      <c r="D353" s="39">
        <v>35</v>
      </c>
      <c r="E353" s="39">
        <v>35</v>
      </c>
      <c r="F353" s="22" t="s">
        <v>48</v>
      </c>
      <c r="G353" s="413" t="s">
        <v>49</v>
      </c>
      <c r="H353" s="36">
        <v>1276</v>
      </c>
      <c r="I353" s="42">
        <v>0</v>
      </c>
      <c r="J353" s="73"/>
      <c r="K353" s="74">
        <v>22</v>
      </c>
      <c r="L353" s="74">
        <v>0</v>
      </c>
      <c r="M353" s="411"/>
      <c r="N353" s="412"/>
      <c r="O353" s="32">
        <v>27.2</v>
      </c>
      <c r="P353" s="75">
        <v>0.62</v>
      </c>
      <c r="Q353" s="32">
        <v>58</v>
      </c>
      <c r="R353" s="35">
        <v>7.5</v>
      </c>
      <c r="S353" s="35">
        <v>9</v>
      </c>
      <c r="T353" s="36">
        <f t="shared" si="62"/>
        <v>67.5</v>
      </c>
    </row>
    <row r="354" spans="1:20" s="72" customFormat="1" x14ac:dyDescent="0.25">
      <c r="A354" s="22">
        <v>3</v>
      </c>
      <c r="B354" s="250" t="s">
        <v>158</v>
      </c>
      <c r="C354" s="22" t="s">
        <v>24</v>
      </c>
      <c r="D354" s="21">
        <v>52.56</v>
      </c>
      <c r="E354" s="21">
        <v>52.56</v>
      </c>
      <c r="F354" s="22" t="s">
        <v>48</v>
      </c>
      <c r="G354" s="413" t="s">
        <v>49</v>
      </c>
      <c r="H354" s="240">
        <v>7629</v>
      </c>
      <c r="I354" s="226">
        <v>7629</v>
      </c>
      <c r="J354" s="15">
        <f t="shared" ref="J354:J387" si="66">LN(I354)</f>
        <v>8.9397120540902293</v>
      </c>
      <c r="K354" s="240">
        <v>264</v>
      </c>
      <c r="L354" s="16">
        <v>264</v>
      </c>
      <c r="M354" s="411">
        <f t="shared" ref="M354:M363" si="67">LN(L354)</f>
        <v>5.575949103146316</v>
      </c>
      <c r="N354" s="412">
        <f t="shared" ref="N354:N387" si="68">L354/I354</f>
        <v>3.4604797483287458E-2</v>
      </c>
      <c r="O354" s="151">
        <v>7.7</v>
      </c>
      <c r="P354" s="152">
        <v>0.7</v>
      </c>
      <c r="Q354" s="151">
        <v>57.9</v>
      </c>
      <c r="R354" s="21">
        <v>6</v>
      </c>
      <c r="S354" s="21">
        <v>4</v>
      </c>
      <c r="T354" s="21">
        <f t="shared" si="62"/>
        <v>24</v>
      </c>
    </row>
    <row r="355" spans="1:20" s="72" customFormat="1" x14ac:dyDescent="0.35">
      <c r="A355" s="132">
        <v>5</v>
      </c>
      <c r="B355" s="133" t="s">
        <v>234</v>
      </c>
      <c r="C355" s="22" t="s">
        <v>24</v>
      </c>
      <c r="D355" s="133">
        <v>53.3</v>
      </c>
      <c r="E355" s="133">
        <v>53.3</v>
      </c>
      <c r="F355" s="72" t="s">
        <v>220</v>
      </c>
      <c r="G355" s="58" t="s">
        <v>112</v>
      </c>
      <c r="H355" s="430">
        <v>24929</v>
      </c>
      <c r="I355" s="38">
        <v>4317</v>
      </c>
      <c r="J355" s="117">
        <f t="shared" si="66"/>
        <v>8.3703159955554778</v>
      </c>
      <c r="K355" s="74">
        <v>1651</v>
      </c>
      <c r="L355" s="288">
        <v>419</v>
      </c>
      <c r="M355" s="411">
        <f t="shared" si="67"/>
        <v>6.0378709199221374</v>
      </c>
      <c r="N355" s="412">
        <f t="shared" si="68"/>
        <v>9.7058142228399355E-2</v>
      </c>
      <c r="O355" s="140">
        <v>15.2</v>
      </c>
      <c r="P355" s="139">
        <v>0.74</v>
      </c>
      <c r="Q355" s="140">
        <v>57.9</v>
      </c>
      <c r="R355" s="133">
        <v>6.3</v>
      </c>
      <c r="S355" s="133">
        <v>5</v>
      </c>
      <c r="T355" s="133">
        <f t="shared" si="62"/>
        <v>31.5</v>
      </c>
    </row>
    <row r="356" spans="1:20" s="72" customFormat="1" x14ac:dyDescent="0.25">
      <c r="A356" s="215">
        <v>3</v>
      </c>
      <c r="B356" s="216" t="s">
        <v>192</v>
      </c>
      <c r="C356" s="22" t="s">
        <v>24</v>
      </c>
      <c r="D356" s="214">
        <v>43.16</v>
      </c>
      <c r="E356" s="214">
        <v>43.16</v>
      </c>
      <c r="F356" s="40" t="s">
        <v>48</v>
      </c>
      <c r="G356" s="419" t="s">
        <v>166</v>
      </c>
      <c r="H356" s="240">
        <v>1351</v>
      </c>
      <c r="I356" s="38">
        <v>1351</v>
      </c>
      <c r="J356" s="30">
        <f t="shared" si="66"/>
        <v>7.2086003379601991</v>
      </c>
      <c r="K356" s="240">
        <v>25</v>
      </c>
      <c r="L356" s="31">
        <v>25</v>
      </c>
      <c r="M356" s="411">
        <f t="shared" si="67"/>
        <v>3.2188758248682006</v>
      </c>
      <c r="N356" s="412">
        <f t="shared" si="68"/>
        <v>1.8504811250925242E-2</v>
      </c>
      <c r="O356" s="82">
        <v>5.8</v>
      </c>
      <c r="P356" s="217">
        <v>0.71399999999999997</v>
      </c>
      <c r="Q356" s="218">
        <v>57.7</v>
      </c>
      <c r="R356" s="214">
        <v>6</v>
      </c>
      <c r="S356" s="214">
        <v>4</v>
      </c>
      <c r="T356" s="126">
        <f t="shared" si="62"/>
        <v>24</v>
      </c>
    </row>
    <row r="357" spans="1:20" s="72" customFormat="1" x14ac:dyDescent="0.35">
      <c r="A357" s="66">
        <v>5</v>
      </c>
      <c r="B357" s="72" t="s">
        <v>250</v>
      </c>
      <c r="C357" s="22" t="s">
        <v>24</v>
      </c>
      <c r="D357" s="72">
        <v>50.45</v>
      </c>
      <c r="E357" s="72">
        <v>50.45</v>
      </c>
      <c r="F357" s="436" t="s">
        <v>76</v>
      </c>
      <c r="G357" s="419" t="s">
        <v>166</v>
      </c>
      <c r="H357" s="430">
        <v>23672</v>
      </c>
      <c r="I357" s="38">
        <v>12811</v>
      </c>
      <c r="J357" s="117">
        <f t="shared" si="66"/>
        <v>9.4580594558564339</v>
      </c>
      <c r="K357" s="74">
        <v>708</v>
      </c>
      <c r="L357" s="68">
        <v>436</v>
      </c>
      <c r="M357" s="411">
        <f t="shared" si="67"/>
        <v>6.0776422433490342</v>
      </c>
      <c r="N357" s="412">
        <f t="shared" si="68"/>
        <v>3.4033252673483727E-2</v>
      </c>
      <c r="O357" s="204">
        <v>20.7</v>
      </c>
      <c r="P357" s="205">
        <v>0.62</v>
      </c>
      <c r="Q357" s="204">
        <v>57</v>
      </c>
      <c r="R357" s="72">
        <v>9</v>
      </c>
      <c r="S357" s="72">
        <v>6</v>
      </c>
      <c r="T357" s="72">
        <f t="shared" si="62"/>
        <v>54</v>
      </c>
    </row>
    <row r="358" spans="1:20" x14ac:dyDescent="0.25">
      <c r="A358" s="186">
        <v>3</v>
      </c>
      <c r="B358" s="209" t="s">
        <v>186</v>
      </c>
      <c r="C358" s="22" t="s">
        <v>24</v>
      </c>
      <c r="D358" s="190">
        <v>44.5</v>
      </c>
      <c r="E358" s="190">
        <v>44.5</v>
      </c>
      <c r="F358" s="40" t="s">
        <v>48</v>
      </c>
      <c r="G358" s="419" t="s">
        <v>166</v>
      </c>
      <c r="H358" s="240">
        <v>293</v>
      </c>
      <c r="I358" s="226">
        <v>293</v>
      </c>
      <c r="J358" s="30">
        <f t="shared" si="66"/>
        <v>5.6801726090170677</v>
      </c>
      <c r="K358" s="240">
        <v>13</v>
      </c>
      <c r="L358" s="31">
        <v>13</v>
      </c>
      <c r="M358" s="411">
        <f t="shared" si="67"/>
        <v>2.5649493574615367</v>
      </c>
      <c r="N358" s="412">
        <f t="shared" si="68"/>
        <v>4.4368600682593858E-2</v>
      </c>
      <c r="O358" s="82">
        <v>4.4000000000000004</v>
      </c>
      <c r="P358" s="211">
        <v>0.64800000000000002</v>
      </c>
      <c r="Q358" s="212">
        <v>56.4</v>
      </c>
      <c r="R358" s="190">
        <v>6.2</v>
      </c>
      <c r="S358" s="190">
        <v>3</v>
      </c>
      <c r="T358" s="126">
        <f t="shared" si="62"/>
        <v>18.600000000000001</v>
      </c>
    </row>
    <row r="359" spans="1:20" s="103" customFormat="1" x14ac:dyDescent="0.25">
      <c r="A359" s="181">
        <v>4</v>
      </c>
      <c r="B359" s="175" t="s">
        <v>243</v>
      </c>
      <c r="C359" s="22" t="s">
        <v>24</v>
      </c>
      <c r="D359" s="175">
        <v>45.1</v>
      </c>
      <c r="E359" s="175">
        <v>45.1</v>
      </c>
      <c r="F359" s="184" t="s">
        <v>66</v>
      </c>
      <c r="G359" s="167" t="s">
        <v>205</v>
      </c>
      <c r="H359" s="11">
        <v>9009</v>
      </c>
      <c r="I359" s="41">
        <v>8109</v>
      </c>
      <c r="J359" s="117">
        <f t="shared" si="66"/>
        <v>9.0007298349445577</v>
      </c>
      <c r="K359" s="11">
        <v>179</v>
      </c>
      <c r="L359" s="362">
        <v>166</v>
      </c>
      <c r="M359" s="411">
        <f t="shared" si="67"/>
        <v>5.1119877883565437</v>
      </c>
      <c r="N359" s="412">
        <f t="shared" si="68"/>
        <v>2.0471081514366753E-2</v>
      </c>
      <c r="O359" s="363">
        <v>18</v>
      </c>
      <c r="P359" s="364">
        <v>0.61</v>
      </c>
      <c r="Q359" s="363">
        <v>56.1</v>
      </c>
      <c r="R359" s="175">
        <v>6.3</v>
      </c>
      <c r="S359" s="175">
        <v>5</v>
      </c>
      <c r="T359" s="175">
        <f t="shared" si="62"/>
        <v>31.5</v>
      </c>
    </row>
    <row r="360" spans="1:20" s="103" customFormat="1" x14ac:dyDescent="0.25">
      <c r="A360" s="244">
        <v>3</v>
      </c>
      <c r="B360" s="243" t="s">
        <v>264</v>
      </c>
      <c r="C360" s="22" t="s">
        <v>24</v>
      </c>
      <c r="D360" s="243">
        <v>5.7</v>
      </c>
      <c r="E360" s="243">
        <v>5.7</v>
      </c>
      <c r="F360" s="103" t="s">
        <v>265</v>
      </c>
      <c r="G360" s="215" t="s">
        <v>293</v>
      </c>
      <c r="H360" s="36">
        <v>152</v>
      </c>
      <c r="I360" s="38">
        <v>152</v>
      </c>
      <c r="J360" s="30">
        <f t="shared" si="66"/>
        <v>5.0238805208462765</v>
      </c>
      <c r="K360" s="74">
        <v>5</v>
      </c>
      <c r="L360" s="247">
        <v>5</v>
      </c>
      <c r="M360" s="411">
        <f t="shared" si="67"/>
        <v>1.6094379124341003</v>
      </c>
      <c r="N360" s="412">
        <f t="shared" si="68"/>
        <v>3.2894736842105261E-2</v>
      </c>
      <c r="O360" s="248">
        <v>31</v>
      </c>
      <c r="P360" s="249">
        <v>0.81</v>
      </c>
      <c r="Q360" s="248">
        <v>56</v>
      </c>
      <c r="R360" s="243">
        <v>7</v>
      </c>
      <c r="S360" s="243">
        <v>12</v>
      </c>
      <c r="T360" s="243">
        <f t="shared" si="62"/>
        <v>84</v>
      </c>
    </row>
    <row r="361" spans="1:20" s="103" customFormat="1" x14ac:dyDescent="0.35">
      <c r="A361" s="132">
        <v>5</v>
      </c>
      <c r="B361" s="132" t="s">
        <v>223</v>
      </c>
      <c r="C361" s="22" t="s">
        <v>24</v>
      </c>
      <c r="D361" s="133">
        <v>52.48</v>
      </c>
      <c r="E361" s="133">
        <v>52.48</v>
      </c>
      <c r="F361" s="72" t="s">
        <v>220</v>
      </c>
      <c r="G361" s="58" t="s">
        <v>112</v>
      </c>
      <c r="H361" s="430">
        <v>46257</v>
      </c>
      <c r="I361" s="38">
        <v>6941</v>
      </c>
      <c r="J361" s="289">
        <f t="shared" si="66"/>
        <v>8.8452011353395843</v>
      </c>
      <c r="K361" s="74">
        <v>5951</v>
      </c>
      <c r="L361" s="288">
        <v>1156</v>
      </c>
      <c r="M361" s="411">
        <f t="shared" si="67"/>
        <v>7.0527210492323231</v>
      </c>
      <c r="N361" s="412">
        <f t="shared" si="68"/>
        <v>0.1665466071171301</v>
      </c>
      <c r="O361" s="140">
        <v>17.399999999999999</v>
      </c>
      <c r="P361" s="139">
        <v>0.76</v>
      </c>
      <c r="Q361" s="140">
        <v>55.6</v>
      </c>
      <c r="R361" s="133">
        <v>7.2</v>
      </c>
      <c r="S361" s="133">
        <v>5</v>
      </c>
      <c r="T361" s="133">
        <f t="shared" si="62"/>
        <v>36</v>
      </c>
    </row>
    <row r="362" spans="1:20" s="103" customFormat="1" x14ac:dyDescent="0.25">
      <c r="A362" s="97">
        <v>5</v>
      </c>
      <c r="B362" s="206" t="s">
        <v>162</v>
      </c>
      <c r="C362" s="22" t="s">
        <v>24</v>
      </c>
      <c r="D362" s="103">
        <v>46.7</v>
      </c>
      <c r="E362" s="103">
        <v>46.7</v>
      </c>
      <c r="F362" s="22" t="s">
        <v>48</v>
      </c>
      <c r="G362" s="413" t="s">
        <v>49</v>
      </c>
      <c r="H362" s="213">
        <v>515</v>
      </c>
      <c r="I362" s="226">
        <v>62</v>
      </c>
      <c r="J362" s="98">
        <f t="shared" si="66"/>
        <v>4.1271343850450917</v>
      </c>
      <c r="K362" s="213">
        <v>17</v>
      </c>
      <c r="L362" s="99">
        <v>1</v>
      </c>
      <c r="M362" s="411">
        <f t="shared" si="67"/>
        <v>0</v>
      </c>
      <c r="N362" s="412">
        <f t="shared" si="68"/>
        <v>1.6129032258064516E-2</v>
      </c>
      <c r="O362" s="107">
        <v>19.7</v>
      </c>
      <c r="P362" s="108">
        <v>0.54900000000000004</v>
      </c>
      <c r="Q362" s="107">
        <v>55.4</v>
      </c>
      <c r="R362" s="103">
        <v>9.1</v>
      </c>
      <c r="S362" s="103">
        <v>7</v>
      </c>
      <c r="T362" s="103">
        <f t="shared" si="62"/>
        <v>63.699999999999996</v>
      </c>
    </row>
    <row r="363" spans="1:20" s="103" customFormat="1" x14ac:dyDescent="0.25">
      <c r="A363" s="327">
        <v>5</v>
      </c>
      <c r="B363" s="228" t="s">
        <v>245</v>
      </c>
      <c r="C363" s="22" t="s">
        <v>24</v>
      </c>
      <c r="D363" s="228">
        <v>48.1</v>
      </c>
      <c r="E363" s="228">
        <v>48.1</v>
      </c>
      <c r="F363" s="72" t="s">
        <v>220</v>
      </c>
      <c r="G363" s="419" t="s">
        <v>166</v>
      </c>
      <c r="H363" s="36">
        <v>1521</v>
      </c>
      <c r="I363" s="38">
        <v>125</v>
      </c>
      <c r="J363" s="117">
        <f t="shared" si="66"/>
        <v>4.8283137373023015</v>
      </c>
      <c r="K363" s="74">
        <v>28</v>
      </c>
      <c r="L363" s="328">
        <v>5</v>
      </c>
      <c r="M363" s="411">
        <f t="shared" si="67"/>
        <v>1.6094379124341003</v>
      </c>
      <c r="N363" s="412">
        <f t="shared" si="68"/>
        <v>0.04</v>
      </c>
      <c r="O363" s="84">
        <v>21.8</v>
      </c>
      <c r="P363" s="83">
        <v>0.67</v>
      </c>
      <c r="Q363" s="84">
        <v>55</v>
      </c>
      <c r="R363" s="228">
        <v>8.5</v>
      </c>
      <c r="S363" s="228">
        <v>6</v>
      </c>
      <c r="T363" s="228">
        <f t="shared" si="62"/>
        <v>51</v>
      </c>
    </row>
    <row r="364" spans="1:20" s="103" customFormat="1" ht="20.399999999999999" x14ac:dyDescent="0.35">
      <c r="A364" s="132">
        <v>3</v>
      </c>
      <c r="B364" s="437" t="s">
        <v>351</v>
      </c>
      <c r="C364" s="22" t="s">
        <v>24</v>
      </c>
      <c r="D364" s="133">
        <v>43.1</v>
      </c>
      <c r="E364" s="133">
        <v>43.1</v>
      </c>
      <c r="F364" s="446" t="s">
        <v>76</v>
      </c>
      <c r="G364" s="28" t="s">
        <v>344</v>
      </c>
      <c r="H364" s="133">
        <v>107</v>
      </c>
      <c r="I364" s="133">
        <v>107</v>
      </c>
      <c r="J364" s="117">
        <f t="shared" si="66"/>
        <v>4.6728288344619058</v>
      </c>
      <c r="K364" s="288">
        <v>0</v>
      </c>
      <c r="L364" s="288">
        <v>0</v>
      </c>
      <c r="M364" s="438"/>
      <c r="N364" s="412">
        <f t="shared" si="68"/>
        <v>0</v>
      </c>
      <c r="O364" s="140">
        <v>11.2</v>
      </c>
      <c r="P364" s="139">
        <v>0.71</v>
      </c>
      <c r="Q364" s="140">
        <v>55</v>
      </c>
      <c r="R364" s="133">
        <v>4.9000000000000004</v>
      </c>
      <c r="S364" s="133">
        <v>4</v>
      </c>
      <c r="T364" s="133">
        <f t="shared" si="62"/>
        <v>19.600000000000001</v>
      </c>
    </row>
    <row r="365" spans="1:20" s="38" customFormat="1" x14ac:dyDescent="0.35">
      <c r="A365" s="22">
        <v>5</v>
      </c>
      <c r="B365" s="21" t="s">
        <v>237</v>
      </c>
      <c r="C365" s="22" t="s">
        <v>24</v>
      </c>
      <c r="D365" s="21">
        <v>52.2</v>
      </c>
      <c r="E365" s="21">
        <v>52.2</v>
      </c>
      <c r="F365" s="72" t="s">
        <v>220</v>
      </c>
      <c r="G365" s="58" t="s">
        <v>112</v>
      </c>
      <c r="H365" s="430">
        <v>23571</v>
      </c>
      <c r="I365" s="38">
        <v>10694</v>
      </c>
      <c r="J365" s="117">
        <f t="shared" si="66"/>
        <v>9.2774381155086765</v>
      </c>
      <c r="K365" s="74">
        <v>1061</v>
      </c>
      <c r="L365" s="16">
        <v>417</v>
      </c>
      <c r="M365" s="411">
        <f t="shared" ref="M365:M371" si="69">LN(L365)</f>
        <v>6.0330862217988015</v>
      </c>
      <c r="N365" s="412">
        <f t="shared" si="68"/>
        <v>3.8993828314942962E-2</v>
      </c>
      <c r="O365" s="151">
        <v>19.3</v>
      </c>
      <c r="P365" s="152">
        <v>0.68</v>
      </c>
      <c r="Q365" s="151">
        <v>54.6</v>
      </c>
      <c r="R365" s="21">
        <v>7</v>
      </c>
      <c r="S365" s="21">
        <v>5</v>
      </c>
      <c r="T365" s="21">
        <f t="shared" ref="T365:T396" si="70">R365*S365</f>
        <v>35</v>
      </c>
    </row>
    <row r="366" spans="1:20" s="113" customFormat="1" x14ac:dyDescent="0.25">
      <c r="A366" s="39">
        <v>3</v>
      </c>
      <c r="B366" s="240" t="s">
        <v>152</v>
      </c>
      <c r="C366" s="22" t="s">
        <v>24</v>
      </c>
      <c r="D366" s="36">
        <v>39.29</v>
      </c>
      <c r="E366" s="36">
        <v>39.29</v>
      </c>
      <c r="F366" s="22" t="s">
        <v>78</v>
      </c>
      <c r="G366" s="167" t="s">
        <v>61</v>
      </c>
      <c r="H366" s="240">
        <v>434</v>
      </c>
      <c r="I366" s="226">
        <v>434</v>
      </c>
      <c r="J366" s="73">
        <f t="shared" si="66"/>
        <v>6.0730445341004051</v>
      </c>
      <c r="K366" s="240">
        <v>10</v>
      </c>
      <c r="L366" s="74">
        <v>10</v>
      </c>
      <c r="M366" s="411">
        <f t="shared" si="69"/>
        <v>2.3025850929940459</v>
      </c>
      <c r="N366" s="412">
        <f t="shared" si="68"/>
        <v>2.3041474654377881E-2</v>
      </c>
      <c r="O366" s="82">
        <v>13.4</v>
      </c>
      <c r="P366" s="174">
        <v>0.66700000000000004</v>
      </c>
      <c r="Q366" s="82">
        <v>54.6</v>
      </c>
      <c r="R366" s="36">
        <v>7.2</v>
      </c>
      <c r="S366" s="36">
        <v>5</v>
      </c>
      <c r="T366" s="36">
        <f t="shared" si="70"/>
        <v>36</v>
      </c>
    </row>
    <row r="367" spans="1:20" s="77" customFormat="1" x14ac:dyDescent="0.25">
      <c r="A367" s="39">
        <v>2</v>
      </c>
      <c r="B367" s="39" t="s">
        <v>57</v>
      </c>
      <c r="C367" s="22" t="s">
        <v>24</v>
      </c>
      <c r="D367" s="39">
        <v>22</v>
      </c>
      <c r="E367" s="39">
        <v>22</v>
      </c>
      <c r="F367" s="22" t="s">
        <v>58</v>
      </c>
      <c r="G367" s="125" t="s">
        <v>26</v>
      </c>
      <c r="H367" s="36">
        <v>95</v>
      </c>
      <c r="I367" s="79">
        <v>82</v>
      </c>
      <c r="J367" s="73">
        <f t="shared" si="66"/>
        <v>4.4067192472642533</v>
      </c>
      <c r="K367" s="74">
        <v>2</v>
      </c>
      <c r="L367" s="74">
        <v>2</v>
      </c>
      <c r="M367" s="411">
        <f t="shared" si="69"/>
        <v>0.69314718055994529</v>
      </c>
      <c r="N367" s="412">
        <f t="shared" si="68"/>
        <v>2.4390243902439025E-2</v>
      </c>
      <c r="O367" s="32">
        <v>18.899999999999999</v>
      </c>
      <c r="P367" s="75">
        <v>0.8</v>
      </c>
      <c r="Q367" s="32">
        <v>54.4</v>
      </c>
      <c r="R367" s="35">
        <v>3.4</v>
      </c>
      <c r="S367" s="35">
        <v>9</v>
      </c>
      <c r="T367" s="36">
        <f t="shared" si="70"/>
        <v>30.599999999999998</v>
      </c>
    </row>
    <row r="368" spans="1:20" s="77" customFormat="1" ht="20.399999999999999" x14ac:dyDescent="0.35">
      <c r="A368" s="132">
        <v>5</v>
      </c>
      <c r="B368" s="430" t="s">
        <v>327</v>
      </c>
      <c r="C368" s="13" t="s">
        <v>24</v>
      </c>
      <c r="D368" s="133">
        <v>12.8</v>
      </c>
      <c r="E368" s="133">
        <v>12.8</v>
      </c>
      <c r="F368" s="103" t="s">
        <v>265</v>
      </c>
      <c r="G368" s="272" t="s">
        <v>294</v>
      </c>
      <c r="H368" s="133">
        <v>1250</v>
      </c>
      <c r="I368" s="38">
        <v>768</v>
      </c>
      <c r="J368" s="117">
        <f t="shared" si="66"/>
        <v>6.6437897331476723</v>
      </c>
      <c r="K368" s="140">
        <v>76</v>
      </c>
      <c r="L368" s="140">
        <v>51</v>
      </c>
      <c r="M368" s="411">
        <f t="shared" si="69"/>
        <v>3.9318256327243257</v>
      </c>
      <c r="N368" s="412">
        <f t="shared" si="68"/>
        <v>6.640625E-2</v>
      </c>
      <c r="O368" s="140">
        <v>38.5</v>
      </c>
      <c r="P368" s="139">
        <v>0.5</v>
      </c>
      <c r="Q368" s="140">
        <v>54.1</v>
      </c>
      <c r="R368" s="133">
        <v>7.8</v>
      </c>
      <c r="S368" s="133">
        <v>12</v>
      </c>
      <c r="T368" s="228">
        <f t="shared" si="70"/>
        <v>93.6</v>
      </c>
    </row>
    <row r="369" spans="1:20" s="77" customFormat="1" x14ac:dyDescent="0.25">
      <c r="A369" s="341">
        <v>4</v>
      </c>
      <c r="B369" s="342" t="s">
        <v>262</v>
      </c>
      <c r="C369" s="22" t="s">
        <v>24</v>
      </c>
      <c r="D369" s="342">
        <v>-26.2</v>
      </c>
      <c r="E369" s="342">
        <v>26.2</v>
      </c>
      <c r="F369" s="184" t="s">
        <v>66</v>
      </c>
      <c r="G369" s="180" t="s">
        <v>88</v>
      </c>
      <c r="H369" s="11">
        <v>5647</v>
      </c>
      <c r="I369" s="41">
        <v>4294</v>
      </c>
      <c r="J369" s="117">
        <f t="shared" si="66"/>
        <v>8.3649739784387265</v>
      </c>
      <c r="K369" s="334">
        <v>103</v>
      </c>
      <c r="L369" s="344">
        <v>98</v>
      </c>
      <c r="M369" s="411">
        <f t="shared" si="69"/>
        <v>4.5849674786705723</v>
      </c>
      <c r="N369" s="412">
        <f t="shared" si="68"/>
        <v>2.2822543083372147E-2</v>
      </c>
      <c r="O369" s="345">
        <v>21.1</v>
      </c>
      <c r="P369" s="346">
        <v>0.65</v>
      </c>
      <c r="Q369" s="345">
        <v>54</v>
      </c>
      <c r="R369" s="342">
        <v>7.9</v>
      </c>
      <c r="S369" s="342">
        <v>9</v>
      </c>
      <c r="T369" s="342">
        <f t="shared" si="70"/>
        <v>71.100000000000009</v>
      </c>
    </row>
    <row r="370" spans="1:20" s="76" customFormat="1" x14ac:dyDescent="0.35">
      <c r="A370" s="66">
        <v>5</v>
      </c>
      <c r="B370" s="209" t="s">
        <v>139</v>
      </c>
      <c r="C370" s="22" t="s">
        <v>24</v>
      </c>
      <c r="D370" s="190">
        <v>39.979999999999997</v>
      </c>
      <c r="E370" s="190">
        <v>39.979999999999997</v>
      </c>
      <c r="F370" s="22" t="s">
        <v>48</v>
      </c>
      <c r="G370" s="432" t="s">
        <v>295</v>
      </c>
      <c r="H370" s="213">
        <v>26364</v>
      </c>
      <c r="I370" s="38">
        <v>11157</v>
      </c>
      <c r="J370" s="30">
        <f t="shared" si="66"/>
        <v>9.3198223825931805</v>
      </c>
      <c r="K370" s="213">
        <v>1445</v>
      </c>
      <c r="L370" s="31">
        <v>670</v>
      </c>
      <c r="M370" s="411">
        <f t="shared" si="69"/>
        <v>6.5072777123850116</v>
      </c>
      <c r="N370" s="412">
        <f t="shared" si="68"/>
        <v>6.0051985300708079E-2</v>
      </c>
      <c r="O370" s="82">
        <v>21.9</v>
      </c>
      <c r="P370" s="211">
        <v>0.51700000000000002</v>
      </c>
      <c r="Q370" s="212">
        <v>53.8</v>
      </c>
      <c r="R370" s="190">
        <v>9.4</v>
      </c>
      <c r="S370" s="190">
        <v>9</v>
      </c>
      <c r="T370" s="126">
        <f t="shared" si="70"/>
        <v>84.600000000000009</v>
      </c>
    </row>
    <row r="371" spans="1:20" s="77" customFormat="1" x14ac:dyDescent="0.25">
      <c r="A371" s="58">
        <v>3</v>
      </c>
      <c r="B371" s="64" t="s">
        <v>207</v>
      </c>
      <c r="C371" s="22" t="s">
        <v>24</v>
      </c>
      <c r="D371" s="64">
        <v>18.57</v>
      </c>
      <c r="E371" s="64">
        <v>18.57</v>
      </c>
      <c r="F371" s="64" t="s">
        <v>25</v>
      </c>
      <c r="G371" s="64" t="s">
        <v>26</v>
      </c>
      <c r="H371" s="36">
        <v>1109</v>
      </c>
      <c r="I371" s="38">
        <v>1109</v>
      </c>
      <c r="J371" s="59">
        <f t="shared" si="66"/>
        <v>7.0112139873503674</v>
      </c>
      <c r="K371" s="36">
        <v>51</v>
      </c>
      <c r="L371" s="60">
        <v>51</v>
      </c>
      <c r="M371" s="411">
        <f t="shared" si="69"/>
        <v>3.9318256327243257</v>
      </c>
      <c r="N371" s="412">
        <f t="shared" si="68"/>
        <v>4.5987376014427414E-2</v>
      </c>
      <c r="O371" s="198">
        <v>29.6</v>
      </c>
      <c r="P371" s="199">
        <v>0.79300000000000004</v>
      </c>
      <c r="Q371" s="198">
        <v>53.8</v>
      </c>
      <c r="R371" s="64">
        <v>7.4</v>
      </c>
      <c r="S371" s="64">
        <v>12</v>
      </c>
      <c r="T371" s="64">
        <f t="shared" si="70"/>
        <v>88.800000000000011</v>
      </c>
    </row>
    <row r="372" spans="1:20" s="77" customFormat="1" x14ac:dyDescent="0.25">
      <c r="A372" s="22">
        <v>5</v>
      </c>
      <c r="B372" s="22" t="s">
        <v>92</v>
      </c>
      <c r="C372" s="22" t="s">
        <v>24</v>
      </c>
      <c r="D372" s="22">
        <v>42</v>
      </c>
      <c r="E372" s="22">
        <v>42</v>
      </c>
      <c r="F372" s="22" t="s">
        <v>48</v>
      </c>
      <c r="G372" s="413" t="s">
        <v>49</v>
      </c>
      <c r="H372" s="36">
        <v>149</v>
      </c>
      <c r="I372" s="42">
        <v>3</v>
      </c>
      <c r="J372" s="15">
        <f t="shared" si="66"/>
        <v>1.0986122886681098</v>
      </c>
      <c r="K372" s="74">
        <v>2</v>
      </c>
      <c r="L372" s="16">
        <v>0</v>
      </c>
      <c r="M372" s="411"/>
      <c r="N372" s="412">
        <f t="shared" si="68"/>
        <v>0</v>
      </c>
      <c r="O372" s="55">
        <v>23</v>
      </c>
      <c r="P372" s="56">
        <v>0.55000000000000004</v>
      </c>
      <c r="Q372" s="55">
        <v>53.8</v>
      </c>
      <c r="R372" s="25">
        <v>8.3000000000000007</v>
      </c>
      <c r="S372" s="25">
        <v>7</v>
      </c>
      <c r="T372" s="21">
        <f t="shared" si="70"/>
        <v>58.100000000000009</v>
      </c>
    </row>
    <row r="373" spans="1:20" s="77" customFormat="1" x14ac:dyDescent="0.25">
      <c r="A373" s="153">
        <v>4</v>
      </c>
      <c r="B373" s="20" t="s">
        <v>209</v>
      </c>
      <c r="C373" s="22" t="s">
        <v>24</v>
      </c>
      <c r="D373" s="20">
        <v>23.1</v>
      </c>
      <c r="E373" s="20">
        <v>23.1</v>
      </c>
      <c r="F373" s="64" t="s">
        <v>25</v>
      </c>
      <c r="G373" s="64" t="s">
        <v>26</v>
      </c>
      <c r="H373" s="11">
        <v>1501</v>
      </c>
      <c r="I373" s="41">
        <v>1315</v>
      </c>
      <c r="J373" s="117">
        <f t="shared" si="66"/>
        <v>7.1815919446118652</v>
      </c>
      <c r="K373" s="334">
        <v>61</v>
      </c>
      <c r="L373" s="123">
        <v>55</v>
      </c>
      <c r="M373" s="411">
        <f t="shared" ref="M373:M379" si="71">LN(L373)</f>
        <v>4.0073331852324712</v>
      </c>
      <c r="N373" s="412">
        <f t="shared" si="68"/>
        <v>4.1825095057034217E-2</v>
      </c>
      <c r="O373" s="154">
        <v>28.6</v>
      </c>
      <c r="P373" s="155">
        <v>0.72</v>
      </c>
      <c r="Q373" s="154">
        <v>53.7</v>
      </c>
      <c r="R373" s="20">
        <v>9</v>
      </c>
      <c r="S373" s="20">
        <v>12</v>
      </c>
      <c r="T373" s="20">
        <f t="shared" si="70"/>
        <v>108</v>
      </c>
    </row>
    <row r="374" spans="1:20" s="77" customFormat="1" x14ac:dyDescent="0.35">
      <c r="A374" s="22">
        <v>5</v>
      </c>
      <c r="B374" s="21" t="s">
        <v>229</v>
      </c>
      <c r="C374" s="22" t="s">
        <v>24</v>
      </c>
      <c r="D374" s="21">
        <v>39</v>
      </c>
      <c r="E374" s="21">
        <v>39</v>
      </c>
      <c r="F374" s="184" t="s">
        <v>200</v>
      </c>
      <c r="G374" s="180" t="s">
        <v>120</v>
      </c>
      <c r="H374" s="430">
        <v>32203</v>
      </c>
      <c r="I374" s="38">
        <v>7147</v>
      </c>
      <c r="J374" s="117">
        <f t="shared" si="66"/>
        <v>8.8744479672199788</v>
      </c>
      <c r="K374" s="74">
        <v>1396</v>
      </c>
      <c r="L374" s="16">
        <v>407</v>
      </c>
      <c r="M374" s="411">
        <f t="shared" si="71"/>
        <v>6.0088131854425946</v>
      </c>
      <c r="N374" s="412">
        <f t="shared" si="68"/>
        <v>5.6946970756960966E-2</v>
      </c>
      <c r="O374" s="151">
        <v>22.1</v>
      </c>
      <c r="P374" s="152">
        <v>0.74</v>
      </c>
      <c r="Q374" s="151">
        <v>53.6</v>
      </c>
      <c r="R374" s="21">
        <v>9</v>
      </c>
      <c r="S374" s="21">
        <v>8</v>
      </c>
      <c r="T374" s="21">
        <f t="shared" si="70"/>
        <v>72</v>
      </c>
    </row>
    <row r="375" spans="1:20" s="77" customFormat="1" x14ac:dyDescent="0.25">
      <c r="A375" s="22">
        <v>3</v>
      </c>
      <c r="B375" s="21" t="s">
        <v>229</v>
      </c>
      <c r="C375" s="22" t="s">
        <v>24</v>
      </c>
      <c r="D375" s="21">
        <v>39</v>
      </c>
      <c r="E375" s="21">
        <v>39</v>
      </c>
      <c r="F375" s="184" t="s">
        <v>200</v>
      </c>
      <c r="G375" s="180" t="s">
        <v>120</v>
      </c>
      <c r="H375" s="36">
        <v>7443</v>
      </c>
      <c r="I375" s="38">
        <v>7443</v>
      </c>
      <c r="J375" s="30">
        <f t="shared" si="66"/>
        <v>8.9150292723599112</v>
      </c>
      <c r="K375" s="36">
        <v>160</v>
      </c>
      <c r="L375" s="16">
        <v>160</v>
      </c>
      <c r="M375" s="411">
        <f t="shared" si="71"/>
        <v>5.0751738152338266</v>
      </c>
      <c r="N375" s="412">
        <f t="shared" si="68"/>
        <v>2.1496708316539031E-2</v>
      </c>
      <c r="O375" s="151">
        <v>18.8</v>
      </c>
      <c r="P375" s="152">
        <v>0.75</v>
      </c>
      <c r="Q375" s="151">
        <v>53.2</v>
      </c>
      <c r="R375" s="21">
        <v>7</v>
      </c>
      <c r="S375" s="21">
        <v>5</v>
      </c>
      <c r="T375" s="21">
        <f t="shared" si="70"/>
        <v>35</v>
      </c>
    </row>
    <row r="376" spans="1:20" s="77" customFormat="1" x14ac:dyDescent="0.25">
      <c r="A376" s="122">
        <v>4</v>
      </c>
      <c r="B376" s="19" t="s">
        <v>216</v>
      </c>
      <c r="C376" s="22" t="s">
        <v>24</v>
      </c>
      <c r="D376" s="19">
        <v>49.1</v>
      </c>
      <c r="E376" s="19">
        <v>49.1</v>
      </c>
      <c r="F376" s="103" t="s">
        <v>48</v>
      </c>
      <c r="G376" s="58" t="s">
        <v>112</v>
      </c>
      <c r="H376" s="11">
        <v>128121</v>
      </c>
      <c r="I376" s="41">
        <v>76644</v>
      </c>
      <c r="J376" s="117">
        <f t="shared" si="66"/>
        <v>11.246926603349589</v>
      </c>
      <c r="K376" s="334">
        <v>24342</v>
      </c>
      <c r="L376" s="123">
        <v>20828</v>
      </c>
      <c r="M376" s="411">
        <f t="shared" si="71"/>
        <v>9.9440535142827891</v>
      </c>
      <c r="N376" s="412">
        <f t="shared" si="68"/>
        <v>0.27174990866864984</v>
      </c>
      <c r="O376" s="88">
        <v>15.6</v>
      </c>
      <c r="P376" s="277">
        <v>0.69</v>
      </c>
      <c r="Q376" s="278">
        <v>53</v>
      </c>
      <c r="R376" s="35">
        <v>5.5</v>
      </c>
      <c r="S376" s="35">
        <v>4</v>
      </c>
      <c r="T376" s="130">
        <f t="shared" si="70"/>
        <v>22</v>
      </c>
    </row>
    <row r="377" spans="1:20" s="77" customFormat="1" x14ac:dyDescent="0.25">
      <c r="A377" s="304">
        <v>5</v>
      </c>
      <c r="B377" s="304" t="s">
        <v>231</v>
      </c>
      <c r="C377" s="22" t="s">
        <v>24</v>
      </c>
      <c r="D377" s="303">
        <v>59.9</v>
      </c>
      <c r="E377" s="303">
        <v>59.9</v>
      </c>
      <c r="F377" s="72" t="s">
        <v>220</v>
      </c>
      <c r="G377" s="58" t="s">
        <v>112</v>
      </c>
      <c r="H377" s="388">
        <v>8411</v>
      </c>
      <c r="I377" s="400">
        <v>701</v>
      </c>
      <c r="J377" s="117">
        <f t="shared" si="66"/>
        <v>6.5525078870345901</v>
      </c>
      <c r="K377" s="387">
        <v>236</v>
      </c>
      <c r="L377" s="305">
        <v>32</v>
      </c>
      <c r="M377" s="411">
        <f t="shared" si="71"/>
        <v>3.4657359027997265</v>
      </c>
      <c r="N377" s="412">
        <f t="shared" si="68"/>
        <v>4.5649072753209702E-2</v>
      </c>
      <c r="O377" s="305">
        <v>15.8</v>
      </c>
      <c r="P377" s="306">
        <v>0.6</v>
      </c>
      <c r="Q377" s="305">
        <v>53</v>
      </c>
      <c r="R377" s="303">
        <v>7.1</v>
      </c>
      <c r="S377" s="303">
        <v>4</v>
      </c>
      <c r="T377" s="303">
        <f t="shared" si="70"/>
        <v>28.4</v>
      </c>
    </row>
    <row r="378" spans="1:20" s="77" customFormat="1" x14ac:dyDescent="0.25">
      <c r="A378" s="66">
        <v>3</v>
      </c>
      <c r="B378" s="72" t="s">
        <v>246</v>
      </c>
      <c r="C378" s="22" t="s">
        <v>24</v>
      </c>
      <c r="D378" s="72">
        <v>45.8</v>
      </c>
      <c r="E378" s="72">
        <v>45.8</v>
      </c>
      <c r="F378" s="72" t="s">
        <v>220</v>
      </c>
      <c r="G378" s="58" t="s">
        <v>112</v>
      </c>
      <c r="H378" s="36">
        <v>867</v>
      </c>
      <c r="I378" s="38">
        <v>860</v>
      </c>
      <c r="J378" s="30">
        <f t="shared" si="66"/>
        <v>6.7569323892475532</v>
      </c>
      <c r="K378" s="36">
        <v>6</v>
      </c>
      <c r="L378" s="68">
        <v>6</v>
      </c>
      <c r="M378" s="411">
        <f t="shared" si="71"/>
        <v>1.791759469228055</v>
      </c>
      <c r="N378" s="412">
        <f t="shared" si="68"/>
        <v>6.9767441860465115E-3</v>
      </c>
      <c r="O378" s="204">
        <v>11.9</v>
      </c>
      <c r="P378" s="205">
        <v>0.70299999999999996</v>
      </c>
      <c r="Q378" s="204">
        <v>52.6</v>
      </c>
      <c r="R378" s="72">
        <v>4.5999999999999996</v>
      </c>
      <c r="S378" s="72">
        <v>3</v>
      </c>
      <c r="T378" s="72">
        <f t="shared" si="70"/>
        <v>13.799999999999999</v>
      </c>
    </row>
    <row r="379" spans="1:20" s="38" customFormat="1" x14ac:dyDescent="0.25">
      <c r="A379" s="244">
        <v>5</v>
      </c>
      <c r="B379" s="243" t="s">
        <v>248</v>
      </c>
      <c r="C379" s="22" t="s">
        <v>24</v>
      </c>
      <c r="D379" s="243">
        <v>54.69</v>
      </c>
      <c r="E379" s="243">
        <v>54.69</v>
      </c>
      <c r="F379" s="72" t="s">
        <v>220</v>
      </c>
      <c r="G379" s="419" t="s">
        <v>166</v>
      </c>
      <c r="H379" s="36">
        <v>1670</v>
      </c>
      <c r="I379" s="38">
        <v>285</v>
      </c>
      <c r="J379" s="117">
        <f t="shared" si="66"/>
        <v>5.6524891802686508</v>
      </c>
      <c r="K379" s="74">
        <v>70</v>
      </c>
      <c r="L379" s="247">
        <v>25</v>
      </c>
      <c r="M379" s="411">
        <f t="shared" si="71"/>
        <v>3.2188758248682006</v>
      </c>
      <c r="N379" s="412">
        <f t="shared" si="68"/>
        <v>8.771929824561403E-2</v>
      </c>
      <c r="O379" s="248">
        <v>18.2</v>
      </c>
      <c r="P379" s="249">
        <v>0.67200000000000004</v>
      </c>
      <c r="Q379" s="248">
        <v>52.1</v>
      </c>
      <c r="R379" s="243">
        <v>7.8</v>
      </c>
      <c r="S379" s="243">
        <v>5</v>
      </c>
      <c r="T379" s="243">
        <f t="shared" si="70"/>
        <v>39</v>
      </c>
    </row>
    <row r="380" spans="1:20" s="40" customFormat="1" x14ac:dyDescent="0.25">
      <c r="A380" s="85">
        <v>2</v>
      </c>
      <c r="B380" s="2" t="s">
        <v>77</v>
      </c>
      <c r="C380" s="22" t="s">
        <v>24</v>
      </c>
      <c r="D380" s="2">
        <v>32.5</v>
      </c>
      <c r="E380" s="2">
        <v>32.5</v>
      </c>
      <c r="F380" s="22" t="s">
        <v>78</v>
      </c>
      <c r="G380" s="22" t="s">
        <v>61</v>
      </c>
      <c r="H380" s="36">
        <v>631</v>
      </c>
      <c r="I380" s="79">
        <v>429</v>
      </c>
      <c r="J380" s="30">
        <f t="shared" si="66"/>
        <v>6.061456918928017</v>
      </c>
      <c r="K380" s="74">
        <v>0</v>
      </c>
      <c r="L380" s="31">
        <v>0</v>
      </c>
      <c r="M380" s="411"/>
      <c r="N380" s="412">
        <f t="shared" si="68"/>
        <v>0</v>
      </c>
      <c r="O380" s="88">
        <v>8</v>
      </c>
      <c r="P380" s="89">
        <v>0.77</v>
      </c>
      <c r="Q380" s="90">
        <v>52</v>
      </c>
      <c r="R380" s="93">
        <v>5</v>
      </c>
      <c r="S380" s="35">
        <v>5</v>
      </c>
      <c r="T380" s="36">
        <f t="shared" si="70"/>
        <v>25</v>
      </c>
    </row>
    <row r="381" spans="1:20" s="40" customFormat="1" x14ac:dyDescent="0.25">
      <c r="A381" s="132">
        <v>3</v>
      </c>
      <c r="B381" s="133" t="s">
        <v>234</v>
      </c>
      <c r="C381" s="22" t="s">
        <v>24</v>
      </c>
      <c r="D381" s="133">
        <v>53.3</v>
      </c>
      <c r="E381" s="133">
        <v>53.3</v>
      </c>
      <c r="F381" s="72" t="s">
        <v>220</v>
      </c>
      <c r="G381" s="58" t="s">
        <v>112</v>
      </c>
      <c r="H381" s="36">
        <v>3235</v>
      </c>
      <c r="I381" s="38">
        <v>3234</v>
      </c>
      <c r="J381" s="30">
        <f t="shared" si="66"/>
        <v>8.0814750401370521</v>
      </c>
      <c r="K381" s="36">
        <v>71</v>
      </c>
      <c r="L381" s="288">
        <v>71</v>
      </c>
      <c r="M381" s="411">
        <f t="shared" ref="M381:M386" si="72">LN(L381)</f>
        <v>4.2626798770413155</v>
      </c>
      <c r="N381" s="412">
        <f t="shared" si="68"/>
        <v>2.1954236239950527E-2</v>
      </c>
      <c r="O381" s="140">
        <v>10.7</v>
      </c>
      <c r="P381" s="139">
        <v>0.79</v>
      </c>
      <c r="Q381" s="140">
        <v>51.8</v>
      </c>
      <c r="R381" s="133">
        <v>3.5</v>
      </c>
      <c r="S381" s="133">
        <v>2</v>
      </c>
      <c r="T381" s="133">
        <f t="shared" si="70"/>
        <v>7</v>
      </c>
    </row>
    <row r="382" spans="1:20" s="40" customFormat="1" x14ac:dyDescent="0.25">
      <c r="A382" s="14">
        <v>4</v>
      </c>
      <c r="B382" s="14" t="s">
        <v>224</v>
      </c>
      <c r="C382" s="22" t="s">
        <v>24</v>
      </c>
      <c r="D382" s="41">
        <v>51</v>
      </c>
      <c r="E382" s="41">
        <v>51</v>
      </c>
      <c r="F382" s="72" t="s">
        <v>220</v>
      </c>
      <c r="G382" s="58" t="s">
        <v>112</v>
      </c>
      <c r="H382" s="11">
        <v>48519</v>
      </c>
      <c r="I382" s="41">
        <v>35744</v>
      </c>
      <c r="J382" s="117">
        <f t="shared" si="66"/>
        <v>10.484137701868928</v>
      </c>
      <c r="K382" s="334">
        <v>7594</v>
      </c>
      <c r="L382" s="296">
        <v>6889</v>
      </c>
      <c r="M382" s="411">
        <f t="shared" si="72"/>
        <v>8.8376812155931965</v>
      </c>
      <c r="N382" s="412">
        <f t="shared" si="68"/>
        <v>0.19273164726947181</v>
      </c>
      <c r="O382" s="276">
        <v>14.2</v>
      </c>
      <c r="P382" s="275">
        <v>0.72499999999999998</v>
      </c>
      <c r="Q382" s="276">
        <v>51.3</v>
      </c>
      <c r="R382" s="41">
        <v>5.3</v>
      </c>
      <c r="S382" s="41">
        <v>4</v>
      </c>
      <c r="T382" s="41">
        <f t="shared" si="70"/>
        <v>21.2</v>
      </c>
    </row>
    <row r="383" spans="1:20" s="19" customFormat="1" x14ac:dyDescent="0.25">
      <c r="A383" s="85">
        <v>5</v>
      </c>
      <c r="B383" s="22" t="s">
        <v>217</v>
      </c>
      <c r="C383" s="22" t="s">
        <v>24</v>
      </c>
      <c r="D383" s="13">
        <v>40.72</v>
      </c>
      <c r="E383" s="13">
        <v>40.72</v>
      </c>
      <c r="F383" s="184" t="s">
        <v>200</v>
      </c>
      <c r="G383" s="180" t="s">
        <v>120</v>
      </c>
      <c r="H383" s="36">
        <v>239600</v>
      </c>
      <c r="I383" s="38">
        <v>26165</v>
      </c>
      <c r="J383" s="117">
        <f t="shared" si="66"/>
        <v>10.172177918806309</v>
      </c>
      <c r="K383" s="74">
        <v>29043</v>
      </c>
      <c r="L383" s="31">
        <v>4500</v>
      </c>
      <c r="M383" s="411">
        <f t="shared" si="72"/>
        <v>8.4118326757584114</v>
      </c>
      <c r="N383" s="412">
        <f t="shared" si="68"/>
        <v>0.17198547678196063</v>
      </c>
      <c r="O383" s="82">
        <v>22.2</v>
      </c>
      <c r="P383" s="83">
        <v>0.56000000000000005</v>
      </c>
      <c r="Q383" s="84">
        <v>51</v>
      </c>
      <c r="R383" s="40">
        <v>8.8000000000000007</v>
      </c>
      <c r="S383" s="40">
        <v>8</v>
      </c>
      <c r="T383" s="126">
        <f t="shared" si="70"/>
        <v>70.400000000000006</v>
      </c>
    </row>
    <row r="384" spans="1:20" s="40" customFormat="1" x14ac:dyDescent="0.35">
      <c r="A384" s="153">
        <v>4</v>
      </c>
      <c r="B384" s="20" t="s">
        <v>249</v>
      </c>
      <c r="C384" s="22" t="s">
        <v>24</v>
      </c>
      <c r="D384" s="20">
        <v>40.200000000000003</v>
      </c>
      <c r="E384" s="20">
        <v>40.200000000000003</v>
      </c>
      <c r="F384" s="72" t="s">
        <v>220</v>
      </c>
      <c r="G384" s="432" t="s">
        <v>295</v>
      </c>
      <c r="H384" s="11">
        <v>2148</v>
      </c>
      <c r="I384" s="41">
        <v>1616</v>
      </c>
      <c r="J384" s="117">
        <f t="shared" si="66"/>
        <v>7.3877092390810404</v>
      </c>
      <c r="K384" s="11">
        <v>33</v>
      </c>
      <c r="L384" s="123">
        <v>30</v>
      </c>
      <c r="M384" s="411">
        <f t="shared" si="72"/>
        <v>3.4011973816621555</v>
      </c>
      <c r="N384" s="412">
        <f t="shared" si="68"/>
        <v>1.8564356435643563E-2</v>
      </c>
      <c r="O384" s="154">
        <v>19.399999999999999</v>
      </c>
      <c r="P384" s="155">
        <v>0.59</v>
      </c>
      <c r="Q384" s="154">
        <v>51</v>
      </c>
      <c r="R384" s="20">
        <v>5.9</v>
      </c>
      <c r="S384" s="20">
        <v>7</v>
      </c>
      <c r="T384" s="20">
        <f t="shared" si="70"/>
        <v>41.300000000000004</v>
      </c>
    </row>
    <row r="385" spans="1:20" s="40" customFormat="1" x14ac:dyDescent="0.25">
      <c r="A385" s="138">
        <v>4</v>
      </c>
      <c r="B385" s="137" t="s">
        <v>259</v>
      </c>
      <c r="C385" s="22" t="s">
        <v>24</v>
      </c>
      <c r="D385" s="137">
        <v>42.8</v>
      </c>
      <c r="E385" s="137">
        <v>42.8</v>
      </c>
      <c r="F385" s="436" t="s">
        <v>76</v>
      </c>
      <c r="G385" s="419" t="s">
        <v>166</v>
      </c>
      <c r="H385" s="11">
        <v>1506</v>
      </c>
      <c r="I385" s="41">
        <v>1107</v>
      </c>
      <c r="J385" s="117">
        <f t="shared" si="66"/>
        <v>7.0094089327086371</v>
      </c>
      <c r="K385" s="11">
        <v>66</v>
      </c>
      <c r="L385" s="290">
        <v>58</v>
      </c>
      <c r="M385" s="411">
        <f t="shared" si="72"/>
        <v>4.0604430105464191</v>
      </c>
      <c r="N385" s="412">
        <f t="shared" si="68"/>
        <v>5.2393857271906055E-2</v>
      </c>
      <c r="O385" s="291">
        <v>16.2</v>
      </c>
      <c r="P385" s="292">
        <v>0.62</v>
      </c>
      <c r="Q385" s="291">
        <v>50.7</v>
      </c>
      <c r="R385" s="137">
        <v>6.1</v>
      </c>
      <c r="S385" s="137">
        <v>5</v>
      </c>
      <c r="T385" s="137">
        <f t="shared" si="70"/>
        <v>30.5</v>
      </c>
    </row>
    <row r="386" spans="1:20" s="40" customFormat="1" x14ac:dyDescent="0.25">
      <c r="A386" s="48">
        <v>3</v>
      </c>
      <c r="B386" s="40" t="s">
        <v>123</v>
      </c>
      <c r="C386" s="22" t="s">
        <v>24</v>
      </c>
      <c r="D386" s="40">
        <v>33.58</v>
      </c>
      <c r="E386" s="40">
        <v>33.58</v>
      </c>
      <c r="F386" s="22" t="s">
        <v>78</v>
      </c>
      <c r="G386" s="180" t="s">
        <v>120</v>
      </c>
      <c r="H386" s="36">
        <v>638</v>
      </c>
      <c r="I386" s="38">
        <v>638</v>
      </c>
      <c r="J386" s="30">
        <f t="shared" si="66"/>
        <v>6.4583382833447898</v>
      </c>
      <c r="K386" s="36">
        <v>36</v>
      </c>
      <c r="L386" s="31">
        <v>36</v>
      </c>
      <c r="M386" s="411">
        <f t="shared" si="72"/>
        <v>3.5835189384561099</v>
      </c>
      <c r="N386" s="412">
        <f t="shared" si="68"/>
        <v>5.6426332288401257E-2</v>
      </c>
      <c r="O386" s="82">
        <v>19.2</v>
      </c>
      <c r="P386" s="192">
        <v>0.77</v>
      </c>
      <c r="Q386" s="193">
        <v>50.7</v>
      </c>
      <c r="R386" s="40">
        <v>7.8</v>
      </c>
      <c r="S386" s="40">
        <v>6</v>
      </c>
      <c r="T386" s="126">
        <f t="shared" si="70"/>
        <v>46.8</v>
      </c>
    </row>
    <row r="387" spans="1:20" s="40" customFormat="1" x14ac:dyDescent="0.25">
      <c r="A387" s="132">
        <v>2</v>
      </c>
      <c r="B387" s="132" t="s">
        <v>223</v>
      </c>
      <c r="C387" s="22" t="s">
        <v>24</v>
      </c>
      <c r="D387" s="133">
        <v>52.48</v>
      </c>
      <c r="E387" s="133">
        <v>52.48</v>
      </c>
      <c r="F387" s="72" t="s">
        <v>220</v>
      </c>
      <c r="G387" s="58" t="s">
        <v>112</v>
      </c>
      <c r="H387" s="36">
        <v>7</v>
      </c>
      <c r="I387" s="38">
        <v>7</v>
      </c>
      <c r="J387" s="287">
        <f t="shared" si="66"/>
        <v>1.9459101490553132</v>
      </c>
      <c r="K387" s="74">
        <v>0</v>
      </c>
      <c r="L387" s="288">
        <v>0</v>
      </c>
      <c r="M387" s="411"/>
      <c r="N387" s="412">
        <f t="shared" si="68"/>
        <v>0</v>
      </c>
      <c r="O387" s="140">
        <v>6.3</v>
      </c>
      <c r="P387" s="139">
        <v>0.86</v>
      </c>
      <c r="Q387" s="140">
        <v>50.6</v>
      </c>
      <c r="R387" s="133">
        <v>3.1</v>
      </c>
      <c r="S387" s="133">
        <v>1</v>
      </c>
      <c r="T387" s="133">
        <f t="shared" si="70"/>
        <v>3.1</v>
      </c>
    </row>
    <row r="388" spans="1:20" s="40" customFormat="1" x14ac:dyDescent="0.25">
      <c r="A388" s="58">
        <v>3</v>
      </c>
      <c r="B388" s="58" t="s">
        <v>89</v>
      </c>
      <c r="C388" s="22" t="s">
        <v>24</v>
      </c>
      <c r="D388" s="58">
        <v>20.6</v>
      </c>
      <c r="E388" s="58">
        <v>20.6</v>
      </c>
      <c r="F388" s="22" t="s">
        <v>58</v>
      </c>
      <c r="G388" s="58" t="s">
        <v>90</v>
      </c>
      <c r="H388" s="36">
        <v>168</v>
      </c>
      <c r="I388" s="79">
        <v>0</v>
      </c>
      <c r="J388" s="59"/>
      <c r="K388" s="74">
        <v>6</v>
      </c>
      <c r="L388" s="60">
        <v>1</v>
      </c>
      <c r="M388" s="411">
        <f>LN(L388)</f>
        <v>0</v>
      </c>
      <c r="N388" s="412"/>
      <c r="O388" s="61">
        <v>26</v>
      </c>
      <c r="P388" s="62">
        <v>0.86</v>
      </c>
      <c r="Q388" s="61">
        <v>50.6</v>
      </c>
      <c r="R388" s="63">
        <v>8.1999999999999993</v>
      </c>
      <c r="S388" s="63">
        <v>11</v>
      </c>
      <c r="T388" s="64">
        <f t="shared" si="70"/>
        <v>90.199999999999989</v>
      </c>
    </row>
    <row r="389" spans="1:20" s="40" customFormat="1" x14ac:dyDescent="0.35">
      <c r="A389" s="66">
        <v>4</v>
      </c>
      <c r="B389" s="220" t="s">
        <v>185</v>
      </c>
      <c r="C389" s="22" t="s">
        <v>24</v>
      </c>
      <c r="D389" s="221">
        <v>40.869999999999997</v>
      </c>
      <c r="E389" s="221">
        <v>40.869999999999997</v>
      </c>
      <c r="F389" s="38" t="s">
        <v>48</v>
      </c>
      <c r="G389" s="432" t="s">
        <v>295</v>
      </c>
      <c r="H389" s="240">
        <v>4672</v>
      </c>
      <c r="I389" s="38">
        <v>3785</v>
      </c>
      <c r="J389" s="30">
        <f t="shared" ref="J389:J412" si="73">LN(I389)</f>
        <v>8.2388011658715499</v>
      </c>
      <c r="K389" s="240">
        <v>46</v>
      </c>
      <c r="L389" s="16">
        <v>41</v>
      </c>
      <c r="M389" s="411">
        <f>LN(L389)</f>
        <v>3.713572066704308</v>
      </c>
      <c r="N389" s="412">
        <f t="shared" ref="N389:N420" si="74">L389/I389</f>
        <v>1.0832232496697489E-2</v>
      </c>
      <c r="O389" s="82">
        <v>16.399999999999999</v>
      </c>
      <c r="P389" s="269">
        <v>0.53200000000000003</v>
      </c>
      <c r="Q389" s="270">
        <v>50.5</v>
      </c>
      <c r="R389" s="221">
        <v>9</v>
      </c>
      <c r="S389" s="221">
        <v>7</v>
      </c>
      <c r="T389" s="126">
        <f t="shared" si="70"/>
        <v>63</v>
      </c>
    </row>
    <row r="390" spans="1:20" s="40" customFormat="1" x14ac:dyDescent="0.25">
      <c r="A390" s="85">
        <v>2</v>
      </c>
      <c r="B390" s="2" t="s">
        <v>69</v>
      </c>
      <c r="C390" s="22" t="s">
        <v>24</v>
      </c>
      <c r="D390" s="2">
        <v>32.1</v>
      </c>
      <c r="E390" s="2">
        <v>32.1</v>
      </c>
      <c r="F390" s="22" t="s">
        <v>66</v>
      </c>
      <c r="G390" s="22" t="s">
        <v>61</v>
      </c>
      <c r="H390" s="36">
        <v>990</v>
      </c>
      <c r="I390" s="79">
        <v>693</v>
      </c>
      <c r="J390" s="30">
        <f t="shared" si="73"/>
        <v>6.5410299991899032</v>
      </c>
      <c r="K390" s="36">
        <v>6</v>
      </c>
      <c r="L390" s="31">
        <v>6</v>
      </c>
      <c r="M390" s="411">
        <f>LN(L390)</f>
        <v>1.791759469228055</v>
      </c>
      <c r="N390" s="412">
        <f t="shared" si="74"/>
        <v>8.658008658008658E-3</v>
      </c>
      <c r="O390" s="88">
        <v>8.6999999999999993</v>
      </c>
      <c r="P390" s="89">
        <v>0.74</v>
      </c>
      <c r="Q390" s="90">
        <v>50.4</v>
      </c>
      <c r="R390" s="35">
        <v>4.0999999999999996</v>
      </c>
      <c r="S390" s="35">
        <v>5</v>
      </c>
      <c r="T390" s="36">
        <f t="shared" si="70"/>
        <v>20.5</v>
      </c>
    </row>
    <row r="391" spans="1:20" s="40" customFormat="1" x14ac:dyDescent="0.25">
      <c r="A391" s="138">
        <v>4</v>
      </c>
      <c r="B391" s="137" t="s">
        <v>234</v>
      </c>
      <c r="C391" s="22" t="s">
        <v>24</v>
      </c>
      <c r="D391" s="137">
        <v>53.3</v>
      </c>
      <c r="E391" s="137">
        <v>53.3</v>
      </c>
      <c r="F391" s="72" t="s">
        <v>220</v>
      </c>
      <c r="G391" s="58" t="s">
        <v>112</v>
      </c>
      <c r="H391" s="11">
        <v>20612</v>
      </c>
      <c r="I391" s="41">
        <v>17377</v>
      </c>
      <c r="J391" s="117">
        <f t="shared" si="73"/>
        <v>9.7629027717222545</v>
      </c>
      <c r="K391" s="334">
        <v>1232</v>
      </c>
      <c r="L391" s="290">
        <v>1161</v>
      </c>
      <c r="M391" s="411">
        <f>LN(L391)</f>
        <v>7.0570369816978911</v>
      </c>
      <c r="N391" s="412">
        <f t="shared" si="74"/>
        <v>6.6812453242792197E-2</v>
      </c>
      <c r="O391" s="291">
        <v>12.4</v>
      </c>
      <c r="P391" s="292">
        <v>0.73</v>
      </c>
      <c r="Q391" s="291">
        <v>50.2</v>
      </c>
      <c r="R391" s="137">
        <v>5.3</v>
      </c>
      <c r="S391" s="137">
        <v>4</v>
      </c>
      <c r="T391" s="137">
        <f t="shared" si="70"/>
        <v>21.2</v>
      </c>
    </row>
    <row r="392" spans="1:20" x14ac:dyDescent="0.25">
      <c r="A392" s="66">
        <v>5</v>
      </c>
      <c r="B392" s="66" t="s">
        <v>93</v>
      </c>
      <c r="C392" s="22" t="s">
        <v>24</v>
      </c>
      <c r="D392" s="66">
        <v>44.1</v>
      </c>
      <c r="E392" s="66">
        <v>44.1</v>
      </c>
      <c r="F392" s="22" t="s">
        <v>48</v>
      </c>
      <c r="G392" s="413" t="s">
        <v>49</v>
      </c>
      <c r="H392" s="36">
        <v>155</v>
      </c>
      <c r="I392" s="42">
        <v>44</v>
      </c>
      <c r="J392" s="67">
        <f t="shared" si="73"/>
        <v>3.784189633918261</v>
      </c>
      <c r="K392" s="74">
        <v>2</v>
      </c>
      <c r="L392" s="68">
        <v>0</v>
      </c>
      <c r="M392" s="411"/>
      <c r="N392" s="412">
        <f t="shared" si="74"/>
        <v>0</v>
      </c>
      <c r="O392" s="69">
        <v>21.4</v>
      </c>
      <c r="P392" s="70">
        <v>0.51</v>
      </c>
      <c r="Q392" s="69">
        <v>49.9</v>
      </c>
      <c r="R392" s="71">
        <v>8.4</v>
      </c>
      <c r="S392" s="71">
        <v>6</v>
      </c>
      <c r="T392" s="72">
        <f t="shared" si="70"/>
        <v>50.400000000000006</v>
      </c>
    </row>
    <row r="393" spans="1:20" s="126" customFormat="1" x14ac:dyDescent="0.35">
      <c r="A393" s="66">
        <v>5</v>
      </c>
      <c r="B393" s="220" t="s">
        <v>185</v>
      </c>
      <c r="C393" s="22" t="s">
        <v>24</v>
      </c>
      <c r="D393" s="221">
        <v>40.869999999999997</v>
      </c>
      <c r="E393" s="221">
        <v>40.869999999999997</v>
      </c>
      <c r="F393" s="38" t="s">
        <v>48</v>
      </c>
      <c r="G393" s="432" t="s">
        <v>295</v>
      </c>
      <c r="H393" s="213">
        <v>9829</v>
      </c>
      <c r="I393" s="38">
        <v>5157</v>
      </c>
      <c r="J393" s="30">
        <f t="shared" si="73"/>
        <v>8.548110294050959</v>
      </c>
      <c r="K393" s="213">
        <v>113</v>
      </c>
      <c r="L393" s="31">
        <v>67</v>
      </c>
      <c r="M393" s="411">
        <f t="shared" ref="M393:M403" si="75">LN(L393)</f>
        <v>4.2046926193909657</v>
      </c>
      <c r="N393" s="412">
        <f t="shared" si="74"/>
        <v>1.2992049641264301E-2</v>
      </c>
      <c r="O393" s="82">
        <v>22.2</v>
      </c>
      <c r="P393" s="269">
        <v>0.48699999999999999</v>
      </c>
      <c r="Q393" s="270">
        <v>49.5</v>
      </c>
      <c r="R393" s="221">
        <v>10.4</v>
      </c>
      <c r="S393" s="221">
        <v>9</v>
      </c>
      <c r="T393" s="126">
        <f t="shared" si="70"/>
        <v>93.600000000000009</v>
      </c>
    </row>
    <row r="394" spans="1:20" s="126" customFormat="1" x14ac:dyDescent="0.25">
      <c r="A394" s="85">
        <v>5</v>
      </c>
      <c r="B394" s="48" t="s">
        <v>221</v>
      </c>
      <c r="C394" s="22" t="s">
        <v>24</v>
      </c>
      <c r="D394" s="40">
        <v>51.53</v>
      </c>
      <c r="E394" s="40">
        <v>51.53</v>
      </c>
      <c r="F394" s="72" t="s">
        <v>220</v>
      </c>
      <c r="G394" s="58" t="s">
        <v>112</v>
      </c>
      <c r="H394" s="36">
        <v>272830</v>
      </c>
      <c r="I394" s="38">
        <v>101573</v>
      </c>
      <c r="J394" s="117">
        <f t="shared" si="73"/>
        <v>11.528533030777757</v>
      </c>
      <c r="K394" s="74">
        <v>38376</v>
      </c>
      <c r="L394" s="31">
        <v>11605</v>
      </c>
      <c r="M394" s="411">
        <f t="shared" si="75"/>
        <v>9.3591913187085378</v>
      </c>
      <c r="N394" s="412">
        <f t="shared" si="74"/>
        <v>0.11425280340247901</v>
      </c>
      <c r="O394" s="82">
        <v>17.899999999999999</v>
      </c>
      <c r="P394" s="192">
        <v>0.65</v>
      </c>
      <c r="Q394" s="193">
        <v>49.4</v>
      </c>
      <c r="R394" s="40">
        <v>6.4</v>
      </c>
      <c r="S394" s="40">
        <v>5</v>
      </c>
      <c r="T394" s="126">
        <f t="shared" si="70"/>
        <v>32</v>
      </c>
    </row>
    <row r="395" spans="1:20" s="126" customFormat="1" x14ac:dyDescent="0.25">
      <c r="A395" s="327">
        <v>3</v>
      </c>
      <c r="B395" s="228" t="s">
        <v>263</v>
      </c>
      <c r="C395" s="22" t="s">
        <v>24</v>
      </c>
      <c r="D395" s="228">
        <v>36.75</v>
      </c>
      <c r="E395" s="228">
        <v>36.75</v>
      </c>
      <c r="F395" s="184" t="s">
        <v>66</v>
      </c>
      <c r="G395" s="180" t="s">
        <v>120</v>
      </c>
      <c r="H395" s="36">
        <v>584</v>
      </c>
      <c r="I395" s="38">
        <v>584</v>
      </c>
      <c r="J395" s="30">
        <f t="shared" si="73"/>
        <v>6.3699009828282271</v>
      </c>
      <c r="K395" s="36">
        <v>35</v>
      </c>
      <c r="L395" s="328">
        <v>35</v>
      </c>
      <c r="M395" s="411">
        <f t="shared" si="75"/>
        <v>3.5553480614894135</v>
      </c>
      <c r="N395" s="412">
        <f t="shared" si="74"/>
        <v>5.9931506849315065E-2</v>
      </c>
      <c r="O395" s="84">
        <v>19.3</v>
      </c>
      <c r="P395" s="83">
        <v>0.77</v>
      </c>
      <c r="Q395" s="84">
        <v>49.4</v>
      </c>
      <c r="R395" s="228">
        <v>6.5</v>
      </c>
      <c r="S395" s="228">
        <v>5</v>
      </c>
      <c r="T395" s="228">
        <f t="shared" si="70"/>
        <v>32.5</v>
      </c>
    </row>
    <row r="396" spans="1:20" s="130" customFormat="1" x14ac:dyDescent="0.25">
      <c r="A396" s="66">
        <v>5</v>
      </c>
      <c r="B396" s="220" t="s">
        <v>189</v>
      </c>
      <c r="C396" s="22" t="s">
        <v>24</v>
      </c>
      <c r="D396" s="221">
        <v>47.98</v>
      </c>
      <c r="E396" s="221">
        <v>47.98</v>
      </c>
      <c r="F396" s="22" t="s">
        <v>78</v>
      </c>
      <c r="G396" s="180" t="s">
        <v>120</v>
      </c>
      <c r="H396" s="213">
        <v>22543</v>
      </c>
      <c r="I396" s="38">
        <v>7847</v>
      </c>
      <c r="J396" s="30">
        <f t="shared" si="73"/>
        <v>8.9678865721274725</v>
      </c>
      <c r="K396" s="213">
        <v>1126</v>
      </c>
      <c r="L396" s="31">
        <v>304</v>
      </c>
      <c r="M396" s="411">
        <f t="shared" si="75"/>
        <v>5.7170277014062219</v>
      </c>
      <c r="N396" s="412">
        <f t="shared" si="74"/>
        <v>3.8740920096852302E-2</v>
      </c>
      <c r="O396" s="82">
        <v>18.2</v>
      </c>
      <c r="P396" s="269">
        <v>0.68899999999999995</v>
      </c>
      <c r="Q396" s="270">
        <v>49.3</v>
      </c>
      <c r="R396" s="221">
        <v>8.1999999999999993</v>
      </c>
      <c r="S396" s="221">
        <v>6</v>
      </c>
      <c r="T396" s="126">
        <f t="shared" si="70"/>
        <v>49.199999999999996</v>
      </c>
    </row>
    <row r="397" spans="1:20" s="126" customFormat="1" x14ac:dyDescent="0.25">
      <c r="A397" s="176">
        <v>3</v>
      </c>
      <c r="B397" s="180" t="s">
        <v>243</v>
      </c>
      <c r="C397" s="22" t="s">
        <v>24</v>
      </c>
      <c r="D397" s="180">
        <v>45.1</v>
      </c>
      <c r="E397" s="180">
        <v>45.1</v>
      </c>
      <c r="F397" s="184" t="s">
        <v>66</v>
      </c>
      <c r="G397" s="167" t="s">
        <v>205</v>
      </c>
      <c r="H397" s="36">
        <v>900</v>
      </c>
      <c r="I397" s="38">
        <v>900</v>
      </c>
      <c r="J397" s="30">
        <f t="shared" si="73"/>
        <v>6.8023947633243109</v>
      </c>
      <c r="K397" s="36">
        <v>13</v>
      </c>
      <c r="L397" s="358">
        <v>13</v>
      </c>
      <c r="M397" s="411">
        <f t="shared" si="75"/>
        <v>2.5649493574615367</v>
      </c>
      <c r="N397" s="412">
        <f t="shared" si="74"/>
        <v>1.4444444444444444E-2</v>
      </c>
      <c r="O397" s="359">
        <v>12.4</v>
      </c>
      <c r="P397" s="360">
        <v>0.63</v>
      </c>
      <c r="Q397" s="359">
        <v>49.3</v>
      </c>
      <c r="R397" s="180">
        <v>4.9000000000000004</v>
      </c>
      <c r="S397" s="180">
        <v>3</v>
      </c>
      <c r="T397" s="180">
        <f t="shared" ref="T397:T407" si="76">R397*S397</f>
        <v>14.700000000000001</v>
      </c>
    </row>
    <row r="398" spans="1:20" s="126" customFormat="1" x14ac:dyDescent="0.25">
      <c r="A398" s="85">
        <v>2</v>
      </c>
      <c r="B398" s="48" t="s">
        <v>215</v>
      </c>
      <c r="C398" s="22" t="s">
        <v>24</v>
      </c>
      <c r="D398" s="48">
        <v>45.47</v>
      </c>
      <c r="E398" s="48">
        <v>45.47</v>
      </c>
      <c r="F398" s="184" t="s">
        <v>200</v>
      </c>
      <c r="G398" s="167" t="s">
        <v>205</v>
      </c>
      <c r="H398" s="36">
        <v>1128</v>
      </c>
      <c r="I398" s="79">
        <v>1126</v>
      </c>
      <c r="J398" s="30">
        <f t="shared" si="73"/>
        <v>7.026426808699636</v>
      </c>
      <c r="K398" s="74">
        <v>29</v>
      </c>
      <c r="L398" s="31">
        <v>29</v>
      </c>
      <c r="M398" s="411">
        <f t="shared" si="75"/>
        <v>3.3672958299864741</v>
      </c>
      <c r="N398" s="412">
        <f t="shared" si="74"/>
        <v>2.5754884547069271E-2</v>
      </c>
      <c r="O398" s="88">
        <v>9</v>
      </c>
      <c r="P398" s="89">
        <v>0.78</v>
      </c>
      <c r="Q398" s="90">
        <v>49.2</v>
      </c>
      <c r="R398" s="35">
        <v>3.4</v>
      </c>
      <c r="S398" s="35">
        <v>2</v>
      </c>
      <c r="T398" s="126">
        <f t="shared" si="76"/>
        <v>6.8</v>
      </c>
    </row>
    <row r="399" spans="1:20" s="126" customFormat="1" x14ac:dyDescent="0.25">
      <c r="A399" s="39">
        <v>5</v>
      </c>
      <c r="B399" s="36" t="s">
        <v>238</v>
      </c>
      <c r="C399" s="22" t="s">
        <v>24</v>
      </c>
      <c r="D399" s="36">
        <v>55.7</v>
      </c>
      <c r="E399" s="36">
        <v>55.7</v>
      </c>
      <c r="F399" s="436" t="s">
        <v>76</v>
      </c>
      <c r="G399" s="419" t="s">
        <v>166</v>
      </c>
      <c r="H399" s="36">
        <v>405843</v>
      </c>
      <c r="I399" s="38">
        <v>291412</v>
      </c>
      <c r="J399" s="117">
        <f t="shared" si="73"/>
        <v>12.58249335240324</v>
      </c>
      <c r="K399" s="74">
        <v>4693</v>
      </c>
      <c r="L399" s="74">
        <v>3524</v>
      </c>
      <c r="M399" s="411">
        <f t="shared" si="75"/>
        <v>8.1673519870560707</v>
      </c>
      <c r="N399" s="412">
        <f t="shared" si="74"/>
        <v>1.2092844495079132E-2</v>
      </c>
      <c r="O399" s="82">
        <v>18.600000000000001</v>
      </c>
      <c r="P399" s="174">
        <v>0.64</v>
      </c>
      <c r="Q399" s="82">
        <v>49</v>
      </c>
      <c r="R399" s="36">
        <v>8.5</v>
      </c>
      <c r="S399" s="36">
        <v>5</v>
      </c>
      <c r="T399" s="36">
        <f t="shared" si="76"/>
        <v>42.5</v>
      </c>
    </row>
    <row r="400" spans="1:20" s="126" customFormat="1" ht="20.399999999999999" x14ac:dyDescent="0.35">
      <c r="A400" s="153">
        <v>4</v>
      </c>
      <c r="B400" s="430" t="s">
        <v>322</v>
      </c>
      <c r="C400" s="22" t="s">
        <v>24</v>
      </c>
      <c r="D400" s="38">
        <v>42.8</v>
      </c>
      <c r="E400" s="38">
        <v>42.8</v>
      </c>
      <c r="F400" s="446" t="s">
        <v>76</v>
      </c>
      <c r="G400" s="28" t="s">
        <v>344</v>
      </c>
      <c r="H400" s="38">
        <v>799</v>
      </c>
      <c r="I400" s="38">
        <v>799</v>
      </c>
      <c r="J400" s="117">
        <f t="shared" si="73"/>
        <v>6.6833609457662746</v>
      </c>
      <c r="K400" s="44">
        <v>22</v>
      </c>
      <c r="L400" s="44">
        <v>22</v>
      </c>
      <c r="M400" s="411">
        <f t="shared" si="75"/>
        <v>3.0910424533583161</v>
      </c>
      <c r="N400" s="412">
        <f t="shared" si="74"/>
        <v>2.7534418022528161E-2</v>
      </c>
      <c r="O400" s="109">
        <v>15.7</v>
      </c>
      <c r="P400" s="110">
        <v>0.65</v>
      </c>
      <c r="Q400" s="109">
        <v>48.8</v>
      </c>
      <c r="R400" s="38">
        <v>6.1</v>
      </c>
      <c r="S400" s="38">
        <v>5</v>
      </c>
      <c r="T400" s="38">
        <f t="shared" si="76"/>
        <v>30.5</v>
      </c>
    </row>
    <row r="401" spans="1:20" s="126" customFormat="1" x14ac:dyDescent="0.25">
      <c r="A401" s="85">
        <v>3</v>
      </c>
      <c r="B401" s="40" t="s">
        <v>216</v>
      </c>
      <c r="C401" s="22" t="s">
        <v>24</v>
      </c>
      <c r="D401" s="40">
        <v>49.1</v>
      </c>
      <c r="E401" s="40">
        <v>49.1</v>
      </c>
      <c r="F401" s="103" t="s">
        <v>48</v>
      </c>
      <c r="G401" s="58" t="s">
        <v>112</v>
      </c>
      <c r="H401" s="36">
        <v>51477</v>
      </c>
      <c r="I401" s="38">
        <v>51377</v>
      </c>
      <c r="J401" s="30">
        <f t="shared" si="73"/>
        <v>10.846945880481194</v>
      </c>
      <c r="K401" s="36">
        <v>3514</v>
      </c>
      <c r="L401" s="31">
        <v>3512</v>
      </c>
      <c r="M401" s="411">
        <f t="shared" si="75"/>
        <v>8.1639409547550077</v>
      </c>
      <c r="N401" s="412">
        <f t="shared" si="74"/>
        <v>6.8357436206862993E-2</v>
      </c>
      <c r="O401" s="88">
        <v>12.2</v>
      </c>
      <c r="P401" s="83">
        <v>0.75</v>
      </c>
      <c r="Q401" s="84">
        <v>48.5</v>
      </c>
      <c r="R401" s="35">
        <v>4.2</v>
      </c>
      <c r="S401" s="35">
        <v>3</v>
      </c>
      <c r="T401" s="126">
        <f t="shared" si="76"/>
        <v>12.600000000000001</v>
      </c>
    </row>
    <row r="402" spans="1:20" s="126" customFormat="1" x14ac:dyDescent="0.25">
      <c r="A402" s="97">
        <v>5</v>
      </c>
      <c r="B402" s="103" t="s">
        <v>252</v>
      </c>
      <c r="C402" s="22" t="s">
        <v>24</v>
      </c>
      <c r="D402" s="103">
        <v>47</v>
      </c>
      <c r="E402" s="103">
        <v>47</v>
      </c>
      <c r="F402" s="436" t="s">
        <v>76</v>
      </c>
      <c r="G402" s="419" t="s">
        <v>166</v>
      </c>
      <c r="H402" s="36">
        <v>8098</v>
      </c>
      <c r="I402" s="38">
        <v>4201</v>
      </c>
      <c r="J402" s="117">
        <f t="shared" si="73"/>
        <v>8.3430778711693829</v>
      </c>
      <c r="K402" s="74">
        <v>294</v>
      </c>
      <c r="L402" s="99">
        <v>175</v>
      </c>
      <c r="M402" s="411">
        <f t="shared" si="75"/>
        <v>5.1647859739235145</v>
      </c>
      <c r="N402" s="412">
        <f t="shared" si="74"/>
        <v>4.1656748393239705E-2</v>
      </c>
      <c r="O402" s="107">
        <v>22</v>
      </c>
      <c r="P402" s="108">
        <v>0.6</v>
      </c>
      <c r="Q402" s="107">
        <v>48</v>
      </c>
      <c r="R402" s="103">
        <v>8.1999999999999993</v>
      </c>
      <c r="S402" s="103">
        <v>6</v>
      </c>
      <c r="T402" s="103">
        <f t="shared" si="76"/>
        <v>49.199999999999996</v>
      </c>
    </row>
    <row r="403" spans="1:20" s="126" customFormat="1" x14ac:dyDescent="0.25">
      <c r="A403" s="219">
        <v>3</v>
      </c>
      <c r="B403" s="213" t="s">
        <v>159</v>
      </c>
      <c r="C403" s="22" t="s">
        <v>24</v>
      </c>
      <c r="D403" s="13">
        <v>45</v>
      </c>
      <c r="E403" s="13">
        <v>45</v>
      </c>
      <c r="F403" s="22" t="s">
        <v>48</v>
      </c>
      <c r="G403" s="413" t="s">
        <v>49</v>
      </c>
      <c r="H403" s="240">
        <v>629</v>
      </c>
      <c r="I403" s="226">
        <v>629</v>
      </c>
      <c r="J403" s="30">
        <f t="shared" si="73"/>
        <v>6.444131256700441</v>
      </c>
      <c r="K403" s="240">
        <v>12</v>
      </c>
      <c r="L403" s="31">
        <v>12</v>
      </c>
      <c r="M403" s="411">
        <f t="shared" si="75"/>
        <v>2.4849066497880004</v>
      </c>
      <c r="N403" s="412">
        <f t="shared" si="74"/>
        <v>1.9077901430842606E-2</v>
      </c>
      <c r="O403" s="82">
        <v>5.2</v>
      </c>
      <c r="P403" s="83">
        <v>0.67700000000000005</v>
      </c>
      <c r="Q403" s="84">
        <v>48</v>
      </c>
      <c r="R403" s="40">
        <v>7</v>
      </c>
      <c r="S403" s="40">
        <v>3</v>
      </c>
      <c r="T403" s="126">
        <f t="shared" si="76"/>
        <v>21</v>
      </c>
    </row>
    <row r="404" spans="1:20" s="126" customFormat="1" x14ac:dyDescent="0.25">
      <c r="A404" s="58">
        <v>1</v>
      </c>
      <c r="B404" s="58" t="s">
        <v>83</v>
      </c>
      <c r="C404" s="22" t="s">
        <v>24</v>
      </c>
      <c r="D404" s="58">
        <v>26.1</v>
      </c>
      <c r="E404" s="58">
        <v>26.1</v>
      </c>
      <c r="F404" s="22" t="s">
        <v>58</v>
      </c>
      <c r="G404" s="125" t="s">
        <v>26</v>
      </c>
      <c r="H404" s="36">
        <v>144</v>
      </c>
      <c r="I404" s="79">
        <v>144</v>
      </c>
      <c r="J404" s="59">
        <f t="shared" si="73"/>
        <v>4.9698132995760007</v>
      </c>
      <c r="K404" s="74">
        <v>0</v>
      </c>
      <c r="L404" s="60">
        <v>0</v>
      </c>
      <c r="M404" s="411"/>
      <c r="N404" s="412">
        <f t="shared" si="74"/>
        <v>0</v>
      </c>
      <c r="O404" s="61">
        <v>15.2</v>
      </c>
      <c r="P404" s="62">
        <v>0.74</v>
      </c>
      <c r="Q404" s="61">
        <v>48</v>
      </c>
      <c r="R404" s="63">
        <v>3.3</v>
      </c>
      <c r="S404" s="63">
        <v>6</v>
      </c>
      <c r="T404" s="64">
        <f t="shared" si="76"/>
        <v>19.799999999999997</v>
      </c>
    </row>
    <row r="405" spans="1:20" x14ac:dyDescent="0.25">
      <c r="A405" s="78">
        <v>3</v>
      </c>
      <c r="B405" s="48" t="s">
        <v>95</v>
      </c>
      <c r="C405" s="22" t="s">
        <v>24</v>
      </c>
      <c r="D405" s="48">
        <v>37.9</v>
      </c>
      <c r="E405" s="48">
        <v>37.9</v>
      </c>
      <c r="F405" s="22" t="s">
        <v>78</v>
      </c>
      <c r="G405" s="22" t="s">
        <v>61</v>
      </c>
      <c r="H405" s="36">
        <v>9887</v>
      </c>
      <c r="I405" s="42">
        <v>6151</v>
      </c>
      <c r="J405" s="30">
        <f t="shared" si="73"/>
        <v>8.7243699492083682</v>
      </c>
      <c r="K405" s="36">
        <v>165</v>
      </c>
      <c r="L405" s="31">
        <v>147</v>
      </c>
      <c r="M405" s="411">
        <f>LN(L405)</f>
        <v>4.990432586778736</v>
      </c>
      <c r="N405" s="412">
        <f t="shared" si="74"/>
        <v>2.389855308079987E-2</v>
      </c>
      <c r="O405" s="32">
        <v>10.4</v>
      </c>
      <c r="P405" s="33">
        <v>0.57999999999999996</v>
      </c>
      <c r="Q405" s="34">
        <v>47.2</v>
      </c>
      <c r="R405" s="35">
        <v>6.1</v>
      </c>
      <c r="S405" s="35">
        <v>5</v>
      </c>
      <c r="T405" s="36">
        <f t="shared" si="76"/>
        <v>30.5</v>
      </c>
    </row>
    <row r="406" spans="1:20" s="133" customFormat="1" ht="20.399999999999999" x14ac:dyDescent="0.35">
      <c r="A406" s="327">
        <v>3</v>
      </c>
      <c r="B406" s="430" t="s">
        <v>335</v>
      </c>
      <c r="C406" s="39" t="s">
        <v>24</v>
      </c>
      <c r="D406" s="38">
        <v>37</v>
      </c>
      <c r="E406" s="38">
        <v>37</v>
      </c>
      <c r="F406" s="42" t="s">
        <v>302</v>
      </c>
      <c r="G406" s="385" t="s">
        <v>343</v>
      </c>
      <c r="H406" s="38">
        <v>362</v>
      </c>
      <c r="I406" s="38">
        <v>362</v>
      </c>
      <c r="J406" s="117">
        <f t="shared" si="73"/>
        <v>5.8916442118257715</v>
      </c>
      <c r="K406" s="44">
        <v>9</v>
      </c>
      <c r="L406" s="44">
        <v>9</v>
      </c>
      <c r="M406" s="411">
        <f>LN(L406)</f>
        <v>2.1972245773362196</v>
      </c>
      <c r="N406" s="412">
        <f t="shared" si="74"/>
        <v>2.4861878453038673E-2</v>
      </c>
      <c r="O406" s="109">
        <v>19.8</v>
      </c>
      <c r="P406" s="110">
        <v>0.66</v>
      </c>
      <c r="Q406" s="109">
        <v>47.2</v>
      </c>
      <c r="R406" s="38">
        <v>6.4</v>
      </c>
      <c r="S406" s="38">
        <v>5</v>
      </c>
      <c r="T406" s="38">
        <f t="shared" si="76"/>
        <v>32</v>
      </c>
    </row>
    <row r="407" spans="1:20" s="133" customFormat="1" x14ac:dyDescent="0.25">
      <c r="A407" s="304">
        <v>3</v>
      </c>
      <c r="B407" s="304" t="s">
        <v>231</v>
      </c>
      <c r="C407" s="22" t="s">
        <v>24</v>
      </c>
      <c r="D407" s="303">
        <v>59.9</v>
      </c>
      <c r="E407" s="303">
        <v>59.9</v>
      </c>
      <c r="F407" s="72" t="s">
        <v>220</v>
      </c>
      <c r="G407" s="58" t="s">
        <v>112</v>
      </c>
      <c r="H407" s="36">
        <v>4447</v>
      </c>
      <c r="I407" s="400">
        <v>4432</v>
      </c>
      <c r="J407" s="30">
        <f t="shared" si="73"/>
        <v>8.3966062284271192</v>
      </c>
      <c r="K407" s="36">
        <v>28</v>
      </c>
      <c r="L407" s="305">
        <v>28</v>
      </c>
      <c r="M407" s="411">
        <f>LN(L407)</f>
        <v>3.3322045101752038</v>
      </c>
      <c r="N407" s="412">
        <f t="shared" si="74"/>
        <v>6.3176895306859202E-3</v>
      </c>
      <c r="O407" s="305">
        <v>3.5</v>
      </c>
      <c r="P407" s="306">
        <v>0.72</v>
      </c>
      <c r="Q407" s="305">
        <v>47</v>
      </c>
      <c r="R407" s="303">
        <v>4.0999999999999996</v>
      </c>
      <c r="S407" s="303">
        <v>1</v>
      </c>
      <c r="T407" s="303">
        <f t="shared" si="76"/>
        <v>4.0999999999999996</v>
      </c>
    </row>
    <row r="408" spans="1:20" s="133" customFormat="1" x14ac:dyDescent="0.25">
      <c r="A408" s="327">
        <v>2</v>
      </c>
      <c r="B408" s="348" t="s">
        <v>241</v>
      </c>
      <c r="C408" s="22" t="s">
        <v>24</v>
      </c>
      <c r="D408" s="348">
        <v>38</v>
      </c>
      <c r="E408" s="348">
        <v>38</v>
      </c>
      <c r="F408" s="184" t="s">
        <v>66</v>
      </c>
      <c r="G408" s="180" t="s">
        <v>120</v>
      </c>
      <c r="H408" s="36">
        <v>3</v>
      </c>
      <c r="I408" s="38">
        <v>3</v>
      </c>
      <c r="J408" s="30">
        <f t="shared" si="73"/>
        <v>1.0986122886681098</v>
      </c>
      <c r="K408" s="74">
        <v>0</v>
      </c>
      <c r="L408" s="349">
        <v>0</v>
      </c>
      <c r="M408" s="411"/>
      <c r="N408" s="412">
        <f t="shared" si="74"/>
        <v>0</v>
      </c>
      <c r="O408" s="350"/>
      <c r="P408" s="351"/>
      <c r="Q408" s="350">
        <v>46.7</v>
      </c>
      <c r="R408" s="348"/>
      <c r="S408" s="348"/>
      <c r="T408" s="348"/>
    </row>
    <row r="409" spans="1:20" s="137" customFormat="1" x14ac:dyDescent="0.25">
      <c r="A409" s="85">
        <v>5</v>
      </c>
      <c r="B409" s="2" t="s">
        <v>75</v>
      </c>
      <c r="C409" s="22" t="s">
        <v>24</v>
      </c>
      <c r="D409" s="2">
        <v>37</v>
      </c>
      <c r="E409" s="2">
        <v>37</v>
      </c>
      <c r="F409" s="2" t="s">
        <v>76</v>
      </c>
      <c r="G409" s="2" t="s">
        <v>49</v>
      </c>
      <c r="H409" s="36">
        <v>792</v>
      </c>
      <c r="I409" s="42">
        <v>5</v>
      </c>
      <c r="J409" s="30">
        <f t="shared" si="73"/>
        <v>1.6094379124341003</v>
      </c>
      <c r="K409" s="74">
        <v>7</v>
      </c>
      <c r="L409" s="31">
        <v>0</v>
      </c>
      <c r="M409" s="411"/>
      <c r="N409" s="412">
        <f t="shared" si="74"/>
        <v>0</v>
      </c>
      <c r="O409" s="88">
        <v>27.1</v>
      </c>
      <c r="P409" s="89">
        <v>0.51</v>
      </c>
      <c r="Q409" s="90">
        <v>46.6</v>
      </c>
      <c r="R409" s="35">
        <v>8.9</v>
      </c>
      <c r="S409" s="35">
        <v>9</v>
      </c>
      <c r="T409" s="36">
        <f>R409*S409</f>
        <v>80.100000000000009</v>
      </c>
    </row>
    <row r="410" spans="1:20" s="133" customFormat="1" ht="20.399999999999999" x14ac:dyDescent="0.35">
      <c r="A410" s="39">
        <v>4</v>
      </c>
      <c r="B410" s="441" t="s">
        <v>334</v>
      </c>
      <c r="C410" s="39" t="s">
        <v>24</v>
      </c>
      <c r="D410" s="36">
        <v>34.200000000000003</v>
      </c>
      <c r="E410" s="36">
        <v>34.200000000000003</v>
      </c>
      <c r="F410" s="42" t="s">
        <v>302</v>
      </c>
      <c r="G410" s="385" t="s">
        <v>343</v>
      </c>
      <c r="H410" s="36">
        <v>721</v>
      </c>
      <c r="I410" s="36">
        <v>275</v>
      </c>
      <c r="J410" s="117">
        <f t="shared" si="73"/>
        <v>5.6167710976665717</v>
      </c>
      <c r="K410" s="74">
        <v>24</v>
      </c>
      <c r="L410" s="74">
        <v>13</v>
      </c>
      <c r="M410" s="411">
        <f>LN(L410)</f>
        <v>2.5649493574615367</v>
      </c>
      <c r="N410" s="412">
        <f t="shared" si="74"/>
        <v>4.7272727272727272E-2</v>
      </c>
      <c r="O410" s="82">
        <v>22.6</v>
      </c>
      <c r="P410" s="174">
        <v>0.69</v>
      </c>
      <c r="Q410" s="82">
        <v>46.3</v>
      </c>
      <c r="R410" s="36">
        <v>8.1</v>
      </c>
      <c r="S410" s="36">
        <v>8</v>
      </c>
      <c r="T410" s="38">
        <f>R410*S410</f>
        <v>64.8</v>
      </c>
    </row>
    <row r="411" spans="1:20" s="133" customFormat="1" x14ac:dyDescent="0.25">
      <c r="A411" s="317">
        <v>4</v>
      </c>
      <c r="B411" s="242" t="s">
        <v>248</v>
      </c>
      <c r="C411" s="22" t="s">
        <v>24</v>
      </c>
      <c r="D411" s="242">
        <v>54.69</v>
      </c>
      <c r="E411" s="242">
        <v>54.69</v>
      </c>
      <c r="F411" s="72" t="s">
        <v>220</v>
      </c>
      <c r="G411" s="419" t="s">
        <v>166</v>
      </c>
      <c r="H411" s="11">
        <v>1385</v>
      </c>
      <c r="I411" s="41">
        <v>852</v>
      </c>
      <c r="J411" s="117">
        <f t="shared" si="73"/>
        <v>6.7475865268293154</v>
      </c>
      <c r="K411" s="11">
        <v>45</v>
      </c>
      <c r="L411" s="318">
        <v>38</v>
      </c>
      <c r="M411" s="411">
        <f>LN(L411)</f>
        <v>3.6375861597263857</v>
      </c>
      <c r="N411" s="412">
        <f t="shared" si="74"/>
        <v>4.4600938967136149E-2</v>
      </c>
      <c r="O411" s="319">
        <v>10.7</v>
      </c>
      <c r="P411" s="320">
        <v>0.65500000000000003</v>
      </c>
      <c r="Q411" s="319">
        <v>46.2</v>
      </c>
      <c r="R411" s="242">
        <v>5.5</v>
      </c>
      <c r="S411" s="242">
        <v>3</v>
      </c>
      <c r="T411" s="242">
        <f>R411*S411</f>
        <v>16.5</v>
      </c>
    </row>
    <row r="412" spans="1:20" s="38" customFormat="1" x14ac:dyDescent="0.25">
      <c r="A412" s="22">
        <v>3</v>
      </c>
      <c r="B412" s="21" t="s">
        <v>209</v>
      </c>
      <c r="C412" s="22" t="s">
        <v>24</v>
      </c>
      <c r="D412" s="21">
        <v>23.1</v>
      </c>
      <c r="E412" s="21">
        <v>23.1</v>
      </c>
      <c r="F412" s="64" t="s">
        <v>25</v>
      </c>
      <c r="G412" s="64" t="s">
        <v>26</v>
      </c>
      <c r="H412" s="36">
        <v>186</v>
      </c>
      <c r="I412" s="38">
        <v>186</v>
      </c>
      <c r="J412" s="30">
        <f t="shared" si="73"/>
        <v>5.2257466737132017</v>
      </c>
      <c r="K412" s="36">
        <v>6</v>
      </c>
      <c r="L412" s="16">
        <v>6</v>
      </c>
      <c r="M412" s="411">
        <f>LN(L412)</f>
        <v>1.791759469228055</v>
      </c>
      <c r="N412" s="412">
        <f t="shared" si="74"/>
        <v>3.2258064516129031E-2</v>
      </c>
      <c r="O412" s="151">
        <v>27.6</v>
      </c>
      <c r="P412" s="152">
        <v>0.73</v>
      </c>
      <c r="Q412" s="151">
        <v>46.2</v>
      </c>
      <c r="R412" s="21">
        <v>8</v>
      </c>
      <c r="S412" s="21">
        <v>10</v>
      </c>
      <c r="T412" s="21">
        <f>R412*S412</f>
        <v>80</v>
      </c>
    </row>
    <row r="413" spans="1:20" s="77" customFormat="1" x14ac:dyDescent="0.25">
      <c r="A413" s="132">
        <v>2</v>
      </c>
      <c r="B413" s="133" t="s">
        <v>234</v>
      </c>
      <c r="C413" s="22" t="s">
        <v>24</v>
      </c>
      <c r="D413" s="133">
        <v>53.3</v>
      </c>
      <c r="E413" s="133">
        <v>53.3</v>
      </c>
      <c r="F413" s="72" t="s">
        <v>220</v>
      </c>
      <c r="G413" s="58" t="s">
        <v>112</v>
      </c>
      <c r="H413" s="36">
        <v>1</v>
      </c>
      <c r="I413" s="38">
        <v>1</v>
      </c>
      <c r="J413" s="30">
        <v>0</v>
      </c>
      <c r="K413" s="74">
        <v>0</v>
      </c>
      <c r="L413" s="288">
        <v>0</v>
      </c>
      <c r="M413" s="411"/>
      <c r="N413" s="412">
        <f t="shared" si="74"/>
        <v>0</v>
      </c>
      <c r="O413" s="140"/>
      <c r="P413" s="139">
        <v>0.81</v>
      </c>
      <c r="Q413" s="140">
        <v>46.1</v>
      </c>
      <c r="R413" s="133"/>
      <c r="S413" s="133"/>
      <c r="T413" s="133"/>
    </row>
    <row r="414" spans="1:20" s="77" customFormat="1" x14ac:dyDescent="0.25">
      <c r="A414" s="259">
        <v>4</v>
      </c>
      <c r="B414" s="65" t="s">
        <v>250</v>
      </c>
      <c r="C414" s="22" t="s">
        <v>24</v>
      </c>
      <c r="D414" s="65">
        <v>50.45</v>
      </c>
      <c r="E414" s="65">
        <v>50.45</v>
      </c>
      <c r="F414" s="436" t="s">
        <v>76</v>
      </c>
      <c r="G414" s="419" t="s">
        <v>166</v>
      </c>
      <c r="H414" s="11">
        <v>10861</v>
      </c>
      <c r="I414" s="41">
        <v>10192</v>
      </c>
      <c r="J414" s="117">
        <f t="shared" ref="J414:J456" si="77">LN(I414)</f>
        <v>9.2293583778119448</v>
      </c>
      <c r="K414" s="11">
        <v>272</v>
      </c>
      <c r="L414" s="366">
        <v>255</v>
      </c>
      <c r="M414" s="411">
        <f>LN(L414)</f>
        <v>5.5412635451584258</v>
      </c>
      <c r="N414" s="412">
        <f t="shared" si="74"/>
        <v>2.5019623233908949E-2</v>
      </c>
      <c r="O414" s="286">
        <v>14</v>
      </c>
      <c r="P414" s="285">
        <v>0.64</v>
      </c>
      <c r="Q414" s="286">
        <v>46</v>
      </c>
      <c r="R414" s="65">
        <v>6</v>
      </c>
      <c r="S414" s="65">
        <v>4</v>
      </c>
      <c r="T414" s="65">
        <f t="shared" ref="T414:T444" si="78">R414*S414</f>
        <v>24</v>
      </c>
    </row>
    <row r="415" spans="1:20" s="77" customFormat="1" x14ac:dyDescent="0.25">
      <c r="A415" s="341">
        <v>4</v>
      </c>
      <c r="B415" s="342" t="s">
        <v>239</v>
      </c>
      <c r="C415" s="22" t="s">
        <v>24</v>
      </c>
      <c r="D415" s="342">
        <v>44.4</v>
      </c>
      <c r="E415" s="342">
        <v>44.4</v>
      </c>
      <c r="F415" s="184" t="s">
        <v>66</v>
      </c>
      <c r="G415" s="167" t="s">
        <v>205</v>
      </c>
      <c r="H415" s="11">
        <v>12240</v>
      </c>
      <c r="I415" s="41">
        <v>9995</v>
      </c>
      <c r="J415" s="117">
        <f t="shared" si="77"/>
        <v>9.2098402469345011</v>
      </c>
      <c r="K415" s="11">
        <v>717</v>
      </c>
      <c r="L415" s="344">
        <v>648</v>
      </c>
      <c r="M415" s="411">
        <f>LN(L415)</f>
        <v>6.4738906963522744</v>
      </c>
      <c r="N415" s="412">
        <f t="shared" si="74"/>
        <v>6.4832416208104052E-2</v>
      </c>
      <c r="O415" s="345">
        <v>18</v>
      </c>
      <c r="P415" s="346">
        <v>0.75</v>
      </c>
      <c r="Q415" s="345">
        <v>46</v>
      </c>
      <c r="R415" s="342">
        <v>6.2</v>
      </c>
      <c r="S415" s="342">
        <v>5</v>
      </c>
      <c r="T415" s="342">
        <f t="shared" si="78"/>
        <v>31</v>
      </c>
    </row>
    <row r="416" spans="1:20" s="76" customFormat="1" x14ac:dyDescent="0.35">
      <c r="A416" s="219">
        <v>2</v>
      </c>
      <c r="B416" s="220" t="s">
        <v>185</v>
      </c>
      <c r="C416" s="22" t="s">
        <v>24</v>
      </c>
      <c r="D416" s="221">
        <v>40.869999999999997</v>
      </c>
      <c r="E416" s="221">
        <v>40.869999999999997</v>
      </c>
      <c r="F416" s="38" t="s">
        <v>48</v>
      </c>
      <c r="G416" s="432" t="s">
        <v>295</v>
      </c>
      <c r="H416" s="240">
        <v>887</v>
      </c>
      <c r="I416" s="38">
        <v>887</v>
      </c>
      <c r="J416" s="30">
        <f t="shared" si="77"/>
        <v>6.7878449823095792</v>
      </c>
      <c r="K416" s="240">
        <v>5</v>
      </c>
      <c r="L416" s="31">
        <v>5</v>
      </c>
      <c r="M416" s="411">
        <f>LN(L416)</f>
        <v>1.6094379124341003</v>
      </c>
      <c r="N416" s="412">
        <f t="shared" si="74"/>
        <v>5.6369785794813977E-3</v>
      </c>
      <c r="O416" s="82">
        <v>12.1</v>
      </c>
      <c r="P416" s="269">
        <v>0.60199999999999998</v>
      </c>
      <c r="Q416" s="270">
        <v>45.5</v>
      </c>
      <c r="R416" s="221">
        <v>7.8</v>
      </c>
      <c r="S416" s="221">
        <v>5</v>
      </c>
      <c r="T416" s="126">
        <f t="shared" si="78"/>
        <v>39</v>
      </c>
    </row>
    <row r="417" spans="1:20" s="77" customFormat="1" x14ac:dyDescent="0.35">
      <c r="A417" s="66">
        <v>4</v>
      </c>
      <c r="B417" s="226" t="s">
        <v>193</v>
      </c>
      <c r="C417" s="22" t="s">
        <v>24</v>
      </c>
      <c r="D417" s="38">
        <v>41.19</v>
      </c>
      <c r="E417" s="38">
        <v>41.19</v>
      </c>
      <c r="F417" s="38" t="s">
        <v>48</v>
      </c>
      <c r="G417" s="432" t="s">
        <v>295</v>
      </c>
      <c r="H417" s="240">
        <v>415</v>
      </c>
      <c r="I417" s="226">
        <v>295</v>
      </c>
      <c r="J417" s="30">
        <f t="shared" si="77"/>
        <v>5.6869753563398202</v>
      </c>
      <c r="K417" s="240">
        <v>7</v>
      </c>
      <c r="L417" s="16">
        <v>7</v>
      </c>
      <c r="M417" s="411">
        <f>LN(L417)</f>
        <v>1.9459101490553132</v>
      </c>
      <c r="N417" s="412">
        <f t="shared" si="74"/>
        <v>2.3728813559322035E-2</v>
      </c>
      <c r="O417" s="109">
        <v>12.7</v>
      </c>
      <c r="P417" s="110">
        <v>0.54300000000000004</v>
      </c>
      <c r="Q417" s="109">
        <v>45.2</v>
      </c>
      <c r="R417" s="38">
        <v>9.1</v>
      </c>
      <c r="S417" s="38">
        <v>7</v>
      </c>
      <c r="T417" s="126">
        <f t="shared" si="78"/>
        <v>63.699999999999996</v>
      </c>
    </row>
    <row r="418" spans="1:20" s="77" customFormat="1" x14ac:dyDescent="0.25">
      <c r="A418" s="122">
        <v>4</v>
      </c>
      <c r="B418" s="153" t="s">
        <v>217</v>
      </c>
      <c r="C418" s="22" t="s">
        <v>24</v>
      </c>
      <c r="D418" s="20">
        <v>40.72</v>
      </c>
      <c r="E418" s="20">
        <v>40.72</v>
      </c>
      <c r="F418" s="184" t="s">
        <v>200</v>
      </c>
      <c r="G418" s="180" t="s">
        <v>120</v>
      </c>
      <c r="H418" s="11">
        <v>213435</v>
      </c>
      <c r="I418" s="41">
        <v>119018</v>
      </c>
      <c r="J418" s="117">
        <f t="shared" si="77"/>
        <v>11.687030021159151</v>
      </c>
      <c r="K418" s="334">
        <v>24543</v>
      </c>
      <c r="L418" s="123">
        <v>16354</v>
      </c>
      <c r="M418" s="411">
        <f>LN(L418)</f>
        <v>9.7022277947219226</v>
      </c>
      <c r="N418" s="412">
        <f t="shared" si="74"/>
        <v>0.13740778705741988</v>
      </c>
      <c r="O418" s="164">
        <v>18.2</v>
      </c>
      <c r="P418" s="277">
        <v>0.57999999999999996</v>
      </c>
      <c r="Q418" s="278">
        <v>45</v>
      </c>
      <c r="R418" s="19">
        <v>7.7</v>
      </c>
      <c r="S418" s="19">
        <v>6</v>
      </c>
      <c r="T418" s="130">
        <f t="shared" si="78"/>
        <v>46.2</v>
      </c>
    </row>
    <row r="419" spans="1:20" x14ac:dyDescent="0.25">
      <c r="A419" s="66">
        <v>2</v>
      </c>
      <c r="B419" s="66" t="s">
        <v>219</v>
      </c>
      <c r="C419" s="22" t="s">
        <v>24</v>
      </c>
      <c r="D419" s="72">
        <v>48.14</v>
      </c>
      <c r="E419" s="72">
        <v>48.14</v>
      </c>
      <c r="F419" s="72" t="s">
        <v>220</v>
      </c>
      <c r="G419" s="58" t="s">
        <v>112</v>
      </c>
      <c r="H419" s="36">
        <v>57</v>
      </c>
      <c r="I419" s="38">
        <v>57</v>
      </c>
      <c r="J419" s="30">
        <f t="shared" si="77"/>
        <v>4.0430512678345503</v>
      </c>
      <c r="K419" s="74">
        <v>0</v>
      </c>
      <c r="L419" s="31">
        <v>0</v>
      </c>
      <c r="M419" s="411"/>
      <c r="N419" s="412">
        <f t="shared" si="74"/>
        <v>0</v>
      </c>
      <c r="O419" s="82">
        <v>4.3</v>
      </c>
      <c r="P419" s="205">
        <v>0.74</v>
      </c>
      <c r="Q419" s="204">
        <v>45</v>
      </c>
      <c r="R419" s="72">
        <v>3</v>
      </c>
      <c r="S419" s="72">
        <v>2</v>
      </c>
      <c r="T419" s="126">
        <f t="shared" si="78"/>
        <v>6</v>
      </c>
    </row>
    <row r="420" spans="1:20" s="148" customFormat="1" x14ac:dyDescent="0.25">
      <c r="A420" s="156">
        <v>4</v>
      </c>
      <c r="B420" s="96" t="s">
        <v>227</v>
      </c>
      <c r="C420" s="22" t="s">
        <v>24</v>
      </c>
      <c r="D420" s="96">
        <v>41.23</v>
      </c>
      <c r="E420" s="96">
        <v>41.23</v>
      </c>
      <c r="F420" s="184" t="s">
        <v>200</v>
      </c>
      <c r="G420" s="180" t="s">
        <v>120</v>
      </c>
      <c r="H420" s="11">
        <v>120204</v>
      </c>
      <c r="I420" s="41">
        <v>106673</v>
      </c>
      <c r="J420" s="117">
        <f t="shared" si="77"/>
        <v>11.577523359345173</v>
      </c>
      <c r="K420" s="334">
        <v>3174</v>
      </c>
      <c r="L420" s="197">
        <v>2960</v>
      </c>
      <c r="M420" s="411">
        <f>LN(L420)</f>
        <v>7.992944547318106</v>
      </c>
      <c r="N420" s="412">
        <f t="shared" si="74"/>
        <v>2.7748352441573781E-2</v>
      </c>
      <c r="O420" s="157">
        <v>15.4</v>
      </c>
      <c r="P420" s="158">
        <v>0.57999999999999996</v>
      </c>
      <c r="Q420" s="157">
        <v>44.9</v>
      </c>
      <c r="R420" s="96">
        <v>6</v>
      </c>
      <c r="S420" s="96">
        <v>5</v>
      </c>
      <c r="T420" s="96">
        <f t="shared" si="78"/>
        <v>30</v>
      </c>
    </row>
    <row r="421" spans="1:20" s="148" customFormat="1" x14ac:dyDescent="0.25">
      <c r="A421" s="265">
        <v>3</v>
      </c>
      <c r="B421" s="266" t="s">
        <v>182</v>
      </c>
      <c r="C421" s="22" t="s">
        <v>24</v>
      </c>
      <c r="D421" s="264">
        <v>53.55</v>
      </c>
      <c r="E421" s="264">
        <v>53.55</v>
      </c>
      <c r="F421" s="40" t="s">
        <v>48</v>
      </c>
      <c r="G421" s="419" t="s">
        <v>166</v>
      </c>
      <c r="H421" s="240">
        <v>107</v>
      </c>
      <c r="I421" s="226">
        <v>108</v>
      </c>
      <c r="J421" s="30">
        <f t="shared" si="77"/>
        <v>4.6821312271242199</v>
      </c>
      <c r="K421" s="240">
        <v>1</v>
      </c>
      <c r="L421" s="31">
        <v>1</v>
      </c>
      <c r="M421" s="411">
        <f>LN(L421)</f>
        <v>0</v>
      </c>
      <c r="N421" s="412">
        <f t="shared" ref="N421:N456" si="79">L421/I421</f>
        <v>9.2592592592592587E-3</v>
      </c>
      <c r="O421" s="82">
        <v>6.2</v>
      </c>
      <c r="P421" s="267">
        <v>0.63</v>
      </c>
      <c r="Q421" s="268">
        <v>44.5</v>
      </c>
      <c r="R421" s="264">
        <v>7</v>
      </c>
      <c r="S421" s="264">
        <v>4</v>
      </c>
      <c r="T421" s="126">
        <f t="shared" si="78"/>
        <v>28</v>
      </c>
    </row>
    <row r="422" spans="1:20" s="113" customFormat="1" x14ac:dyDescent="0.35">
      <c r="A422" s="22">
        <v>5</v>
      </c>
      <c r="B422" s="21" t="s">
        <v>198</v>
      </c>
      <c r="C422" s="22" t="s">
        <v>24</v>
      </c>
      <c r="D422" s="21">
        <v>-33.44</v>
      </c>
      <c r="E422" s="21">
        <v>33.44</v>
      </c>
      <c r="F422" s="21" t="s">
        <v>48</v>
      </c>
      <c r="G422" s="432" t="s">
        <v>295</v>
      </c>
      <c r="H422" s="36">
        <v>94858</v>
      </c>
      <c r="I422" s="38">
        <v>78835</v>
      </c>
      <c r="J422" s="30">
        <f t="shared" si="77"/>
        <v>11.275112339671582</v>
      </c>
      <c r="K422" s="74">
        <v>997</v>
      </c>
      <c r="L422" s="31">
        <v>770</v>
      </c>
      <c r="M422" s="411">
        <f>LN(L422)</f>
        <v>6.6463905148477291</v>
      </c>
      <c r="N422" s="412">
        <f t="shared" si="79"/>
        <v>9.7672353650028534E-3</v>
      </c>
      <c r="O422" s="82">
        <v>18.2</v>
      </c>
      <c r="P422" s="152">
        <v>0.8</v>
      </c>
      <c r="Q422" s="151">
        <v>44.2</v>
      </c>
      <c r="R422" s="21">
        <v>5</v>
      </c>
      <c r="S422" s="21">
        <v>4</v>
      </c>
      <c r="T422" s="126">
        <f t="shared" si="78"/>
        <v>20</v>
      </c>
    </row>
    <row r="423" spans="1:20" s="21" customFormat="1" x14ac:dyDescent="0.25">
      <c r="A423" s="85">
        <v>4</v>
      </c>
      <c r="B423" s="2" t="s">
        <v>80</v>
      </c>
      <c r="C423" s="22" t="s">
        <v>24</v>
      </c>
      <c r="D423" s="2">
        <v>31.5</v>
      </c>
      <c r="E423" s="2">
        <v>31.5</v>
      </c>
      <c r="F423" s="22" t="s">
        <v>78</v>
      </c>
      <c r="G423" s="22" t="s">
        <v>61</v>
      </c>
      <c r="H423" s="36">
        <v>561</v>
      </c>
      <c r="I423" s="42">
        <v>9</v>
      </c>
      <c r="J423" s="30">
        <f t="shared" si="77"/>
        <v>2.1972245773362196</v>
      </c>
      <c r="K423" s="74">
        <v>3</v>
      </c>
      <c r="L423" s="31">
        <v>0</v>
      </c>
      <c r="M423" s="411"/>
      <c r="N423" s="412">
        <f t="shared" si="79"/>
        <v>0</v>
      </c>
      <c r="O423" s="88">
        <v>21.7</v>
      </c>
      <c r="P423" s="89">
        <v>0.78</v>
      </c>
      <c r="Q423" s="90">
        <v>44.2</v>
      </c>
      <c r="R423" s="35">
        <v>3.8</v>
      </c>
      <c r="S423" s="35">
        <v>10</v>
      </c>
      <c r="T423" s="36">
        <f t="shared" si="78"/>
        <v>38</v>
      </c>
    </row>
    <row r="424" spans="1:20" s="21" customFormat="1" x14ac:dyDescent="0.25">
      <c r="A424" s="42">
        <v>3</v>
      </c>
      <c r="B424" s="38" t="s">
        <v>251</v>
      </c>
      <c r="C424" s="22" t="s">
        <v>24</v>
      </c>
      <c r="D424" s="38">
        <v>54</v>
      </c>
      <c r="E424" s="38">
        <v>54</v>
      </c>
      <c r="F424" s="436" t="s">
        <v>76</v>
      </c>
      <c r="G424" s="419" t="s">
        <v>166</v>
      </c>
      <c r="H424" s="36">
        <v>152</v>
      </c>
      <c r="I424" s="38">
        <v>151</v>
      </c>
      <c r="J424" s="30">
        <f t="shared" si="77"/>
        <v>5.0172798368149243</v>
      </c>
      <c r="K424" s="74">
        <v>0</v>
      </c>
      <c r="L424" s="44">
        <v>0</v>
      </c>
      <c r="M424" s="411"/>
      <c r="N424" s="412">
        <f t="shared" si="79"/>
        <v>0</v>
      </c>
      <c r="O424" s="109">
        <v>3.8</v>
      </c>
      <c r="P424" s="110">
        <v>0.77</v>
      </c>
      <c r="Q424" s="109">
        <v>44</v>
      </c>
      <c r="R424" s="38">
        <v>4.0999999999999996</v>
      </c>
      <c r="S424" s="38">
        <v>2</v>
      </c>
      <c r="T424" s="38">
        <f t="shared" si="78"/>
        <v>8.1999999999999993</v>
      </c>
    </row>
    <row r="425" spans="1:20" s="20" customFormat="1" x14ac:dyDescent="0.25">
      <c r="A425" s="97">
        <v>5</v>
      </c>
      <c r="B425" s="103" t="s">
        <v>242</v>
      </c>
      <c r="C425" s="22" t="s">
        <v>24</v>
      </c>
      <c r="D425" s="103">
        <v>64.2</v>
      </c>
      <c r="E425" s="103">
        <v>64.2</v>
      </c>
      <c r="F425" s="72" t="s">
        <v>220</v>
      </c>
      <c r="G425" s="58" t="s">
        <v>112</v>
      </c>
      <c r="H425" s="36">
        <v>1806</v>
      </c>
      <c r="I425" s="38">
        <v>9</v>
      </c>
      <c r="J425" s="117">
        <f t="shared" si="77"/>
        <v>2.1972245773362196</v>
      </c>
      <c r="K425" s="74">
        <v>10</v>
      </c>
      <c r="L425" s="99">
        <v>0</v>
      </c>
      <c r="M425" s="411"/>
      <c r="N425" s="412">
        <f t="shared" si="79"/>
        <v>0</v>
      </c>
      <c r="O425" s="107">
        <v>9.4</v>
      </c>
      <c r="P425" s="108">
        <v>0.76</v>
      </c>
      <c r="Q425" s="107">
        <v>43.8</v>
      </c>
      <c r="R425" s="103">
        <v>6.2</v>
      </c>
      <c r="S425" s="103">
        <v>3</v>
      </c>
      <c r="T425" s="103">
        <f t="shared" si="78"/>
        <v>18.600000000000001</v>
      </c>
    </row>
    <row r="426" spans="1:20" s="21" customFormat="1" x14ac:dyDescent="0.25">
      <c r="A426" s="122">
        <v>4</v>
      </c>
      <c r="B426" s="10" t="s">
        <v>221</v>
      </c>
      <c r="C426" s="22" t="s">
        <v>24</v>
      </c>
      <c r="D426" s="19">
        <v>51.53</v>
      </c>
      <c r="E426" s="19">
        <v>51.53</v>
      </c>
      <c r="F426" s="72" t="s">
        <v>220</v>
      </c>
      <c r="G426" s="58" t="s">
        <v>112</v>
      </c>
      <c r="H426" s="11">
        <v>171257</v>
      </c>
      <c r="I426" s="41">
        <v>146103</v>
      </c>
      <c r="J426" s="117">
        <f t="shared" si="77"/>
        <v>11.892067131408878</v>
      </c>
      <c r="K426" s="334">
        <v>26771</v>
      </c>
      <c r="L426" s="123">
        <v>26398</v>
      </c>
      <c r="M426" s="411">
        <f>LN(L426)</f>
        <v>10.1810435286889</v>
      </c>
      <c r="N426" s="412">
        <f t="shared" si="79"/>
        <v>0.18068075261972719</v>
      </c>
      <c r="O426" s="164">
        <v>14.2</v>
      </c>
      <c r="P426" s="194">
        <v>0.65</v>
      </c>
      <c r="Q426" s="195">
        <v>43.7</v>
      </c>
      <c r="R426" s="19">
        <v>5.6</v>
      </c>
      <c r="S426" s="19">
        <v>4</v>
      </c>
      <c r="T426" s="130">
        <f t="shared" si="78"/>
        <v>22.4</v>
      </c>
    </row>
    <row r="427" spans="1:20" s="21" customFormat="1" x14ac:dyDescent="0.25">
      <c r="A427" s="85">
        <v>2</v>
      </c>
      <c r="B427" s="40" t="s">
        <v>216</v>
      </c>
      <c r="C427" s="22" t="s">
        <v>24</v>
      </c>
      <c r="D427" s="40">
        <v>49.1</v>
      </c>
      <c r="E427" s="40">
        <v>49.1</v>
      </c>
      <c r="F427" s="103" t="s">
        <v>48</v>
      </c>
      <c r="G427" s="58" t="s">
        <v>112</v>
      </c>
      <c r="H427" s="36">
        <v>100</v>
      </c>
      <c r="I427" s="38">
        <v>100</v>
      </c>
      <c r="J427" s="30">
        <f t="shared" si="77"/>
        <v>4.6051701859880918</v>
      </c>
      <c r="K427" s="74">
        <v>2</v>
      </c>
      <c r="L427" s="31">
        <v>2</v>
      </c>
      <c r="M427" s="411">
        <f>LN(L427)</f>
        <v>0.69314718055994529</v>
      </c>
      <c r="N427" s="412">
        <f t="shared" si="79"/>
        <v>0.02</v>
      </c>
      <c r="O427" s="88">
        <v>8.3000000000000007</v>
      </c>
      <c r="P427" s="83">
        <v>0.84</v>
      </c>
      <c r="Q427" s="84">
        <v>43.7</v>
      </c>
      <c r="R427" s="35">
        <v>2.8</v>
      </c>
      <c r="S427" s="35">
        <v>2</v>
      </c>
      <c r="T427" s="126">
        <f t="shared" si="78"/>
        <v>5.6</v>
      </c>
    </row>
    <row r="428" spans="1:20" s="103" customFormat="1" x14ac:dyDescent="0.35">
      <c r="A428" s="66">
        <v>4</v>
      </c>
      <c r="B428" s="209" t="s">
        <v>139</v>
      </c>
      <c r="C428" s="22" t="s">
        <v>24</v>
      </c>
      <c r="D428" s="190">
        <v>39.979999999999997</v>
      </c>
      <c r="E428" s="190">
        <v>39.979999999999997</v>
      </c>
      <c r="F428" s="22" t="s">
        <v>48</v>
      </c>
      <c r="G428" s="432" t="s">
        <v>295</v>
      </c>
      <c r="H428" s="240">
        <v>15207</v>
      </c>
      <c r="I428" s="38">
        <v>12217</v>
      </c>
      <c r="J428" s="30">
        <f t="shared" si="77"/>
        <v>9.4105837034040594</v>
      </c>
      <c r="K428" s="240">
        <v>775</v>
      </c>
      <c r="L428" s="16">
        <v>706</v>
      </c>
      <c r="M428" s="411">
        <f>LN(L428)</f>
        <v>6.5596152374932419</v>
      </c>
      <c r="N428" s="412">
        <f t="shared" si="79"/>
        <v>5.7788327740034381E-2</v>
      </c>
      <c r="O428" s="82">
        <v>16.399999999999999</v>
      </c>
      <c r="P428" s="211">
        <v>0.496</v>
      </c>
      <c r="Q428" s="212">
        <v>43.4</v>
      </c>
      <c r="R428" s="190">
        <v>9.1999999999999993</v>
      </c>
      <c r="S428" s="190">
        <v>7</v>
      </c>
      <c r="T428" s="126">
        <f t="shared" si="78"/>
        <v>64.399999999999991</v>
      </c>
    </row>
    <row r="429" spans="1:20" s="96" customFormat="1" x14ac:dyDescent="0.25">
      <c r="A429" s="78">
        <v>1</v>
      </c>
      <c r="B429" s="2" t="s">
        <v>60</v>
      </c>
      <c r="C429" s="22" t="s">
        <v>24</v>
      </c>
      <c r="D429" s="2">
        <v>31</v>
      </c>
      <c r="E429" s="2">
        <v>31</v>
      </c>
      <c r="F429" s="22" t="s">
        <v>48</v>
      </c>
      <c r="G429" s="22" t="s">
        <v>61</v>
      </c>
      <c r="H429" s="36">
        <v>7153</v>
      </c>
      <c r="I429" s="79">
        <v>7126</v>
      </c>
      <c r="J429" s="30">
        <f t="shared" si="77"/>
        <v>8.8715053461657813</v>
      </c>
      <c r="K429" s="74">
        <v>249</v>
      </c>
      <c r="L429" s="31">
        <v>249</v>
      </c>
      <c r="M429" s="411">
        <f>LN(L429)</f>
        <v>5.5174528964647074</v>
      </c>
      <c r="N429" s="412">
        <f t="shared" si="79"/>
        <v>3.4942464215548696E-2</v>
      </c>
      <c r="O429" s="32">
        <v>8</v>
      </c>
      <c r="P429" s="33">
        <v>0.77</v>
      </c>
      <c r="Q429" s="77">
        <v>43.4</v>
      </c>
      <c r="R429" s="35">
        <v>3.4</v>
      </c>
      <c r="S429" s="35">
        <v>4</v>
      </c>
      <c r="T429" s="36">
        <f t="shared" si="78"/>
        <v>13.6</v>
      </c>
    </row>
    <row r="430" spans="1:20" s="103" customFormat="1" x14ac:dyDescent="0.25">
      <c r="A430" s="244">
        <v>5</v>
      </c>
      <c r="B430" s="243" t="s">
        <v>260</v>
      </c>
      <c r="C430" s="22" t="s">
        <v>24</v>
      </c>
      <c r="D430" s="243">
        <v>42</v>
      </c>
      <c r="E430" s="243">
        <v>42</v>
      </c>
      <c r="F430" s="184" t="s">
        <v>66</v>
      </c>
      <c r="G430" s="167" t="s">
        <v>205</v>
      </c>
      <c r="H430" s="36">
        <v>2164</v>
      </c>
      <c r="I430" s="38">
        <v>699</v>
      </c>
      <c r="J430" s="117">
        <f t="shared" si="77"/>
        <v>6.5496507422338102</v>
      </c>
      <c r="K430" s="74">
        <v>131</v>
      </c>
      <c r="L430" s="247">
        <v>54</v>
      </c>
      <c r="M430" s="411">
        <f>LN(L430)</f>
        <v>3.9889840465642745</v>
      </c>
      <c r="N430" s="412">
        <f t="shared" si="79"/>
        <v>7.7253218884120178E-2</v>
      </c>
      <c r="O430" s="248">
        <v>24.4</v>
      </c>
      <c r="P430" s="249">
        <v>0.66</v>
      </c>
      <c r="Q430" s="248">
        <v>43</v>
      </c>
      <c r="R430" s="243">
        <v>7.9</v>
      </c>
      <c r="S430" s="243">
        <v>8</v>
      </c>
      <c r="T430" s="243">
        <f t="shared" si="78"/>
        <v>63.2</v>
      </c>
    </row>
    <row r="431" spans="1:20" s="103" customFormat="1" x14ac:dyDescent="0.25">
      <c r="A431" s="97">
        <v>4</v>
      </c>
      <c r="B431" s="97" t="s">
        <v>86</v>
      </c>
      <c r="C431" s="22" t="s">
        <v>24</v>
      </c>
      <c r="D431" s="97">
        <v>34.6</v>
      </c>
      <c r="E431" s="97">
        <v>34.6</v>
      </c>
      <c r="F431" s="22" t="s">
        <v>48</v>
      </c>
      <c r="G431" s="413" t="s">
        <v>49</v>
      </c>
      <c r="H431" s="36">
        <v>306</v>
      </c>
      <c r="I431" s="42">
        <v>51</v>
      </c>
      <c r="J431" s="98">
        <f t="shared" si="77"/>
        <v>3.9318256327243257</v>
      </c>
      <c r="K431" s="74">
        <v>3</v>
      </c>
      <c r="L431" s="99">
        <v>0</v>
      </c>
      <c r="M431" s="411"/>
      <c r="N431" s="412">
        <f t="shared" si="79"/>
        <v>0</v>
      </c>
      <c r="O431" s="100">
        <v>21</v>
      </c>
      <c r="P431" s="101">
        <v>0.68</v>
      </c>
      <c r="Q431" s="100">
        <v>43</v>
      </c>
      <c r="R431" s="102">
        <v>4.9000000000000004</v>
      </c>
      <c r="S431" s="102">
        <v>8</v>
      </c>
      <c r="T431" s="103">
        <f t="shared" si="78"/>
        <v>39.200000000000003</v>
      </c>
    </row>
    <row r="432" spans="1:20" s="160" customFormat="1" x14ac:dyDescent="0.25">
      <c r="A432" s="327">
        <v>2</v>
      </c>
      <c r="B432" s="21" t="s">
        <v>254</v>
      </c>
      <c r="C432" s="22" t="s">
        <v>24</v>
      </c>
      <c r="D432" s="21">
        <v>43.4</v>
      </c>
      <c r="E432" s="21">
        <v>43.4</v>
      </c>
      <c r="F432" s="436" t="s">
        <v>76</v>
      </c>
      <c r="G432" s="419" t="s">
        <v>166</v>
      </c>
      <c r="H432" s="36">
        <v>3</v>
      </c>
      <c r="I432" s="38">
        <v>3</v>
      </c>
      <c r="J432" s="30">
        <f t="shared" si="77"/>
        <v>1.0986122886681098</v>
      </c>
      <c r="K432" s="74">
        <v>0</v>
      </c>
      <c r="L432" s="16">
        <v>0</v>
      </c>
      <c r="M432" s="411"/>
      <c r="N432" s="412">
        <f t="shared" si="79"/>
        <v>0</v>
      </c>
      <c r="O432" s="151">
        <v>2.2000000000000002</v>
      </c>
      <c r="P432" s="152">
        <v>0.77</v>
      </c>
      <c r="Q432" s="151">
        <v>43</v>
      </c>
      <c r="R432" s="21">
        <v>4.3</v>
      </c>
      <c r="S432" s="21">
        <v>2</v>
      </c>
      <c r="T432" s="21">
        <f t="shared" si="78"/>
        <v>8.6</v>
      </c>
    </row>
    <row r="433" spans="1:20" s="160" customFormat="1" x14ac:dyDescent="0.35">
      <c r="A433" s="48">
        <v>4</v>
      </c>
      <c r="B433" s="433" t="s">
        <v>305</v>
      </c>
      <c r="C433" s="78" t="s">
        <v>24</v>
      </c>
      <c r="D433" s="40">
        <v>14</v>
      </c>
      <c r="E433" s="40">
        <v>14</v>
      </c>
      <c r="F433" s="103" t="s">
        <v>25</v>
      </c>
      <c r="G433" s="48" t="s">
        <v>26</v>
      </c>
      <c r="H433" s="40">
        <v>738</v>
      </c>
      <c r="I433" s="40">
        <v>599</v>
      </c>
      <c r="J433" s="30">
        <f t="shared" si="77"/>
        <v>6.3952615981154493</v>
      </c>
      <c r="K433" s="50">
        <v>66</v>
      </c>
      <c r="L433" s="50">
        <v>64</v>
      </c>
      <c r="M433" s="411">
        <f t="shared" ref="M433:M444" si="80">LN(L433)</f>
        <v>4.1588830833596715</v>
      </c>
      <c r="N433" s="412">
        <f t="shared" si="79"/>
        <v>0.10684474123539232</v>
      </c>
      <c r="O433" s="193">
        <v>30.2</v>
      </c>
      <c r="P433" s="192">
        <v>0.6</v>
      </c>
      <c r="Q433" s="193">
        <v>42.9</v>
      </c>
      <c r="R433" s="40">
        <v>8.1</v>
      </c>
      <c r="S433" s="21">
        <v>12</v>
      </c>
      <c r="T433" s="21">
        <f t="shared" si="78"/>
        <v>97.199999999999989</v>
      </c>
    </row>
    <row r="434" spans="1:20" s="163" customFormat="1" x14ac:dyDescent="0.25">
      <c r="A434" s="42">
        <v>2</v>
      </c>
      <c r="B434" s="42" t="s">
        <v>85</v>
      </c>
      <c r="C434" s="22" t="s">
        <v>24</v>
      </c>
      <c r="D434" s="42">
        <v>23</v>
      </c>
      <c r="E434" s="42">
        <v>23</v>
      </c>
      <c r="F434" s="22" t="s">
        <v>58</v>
      </c>
      <c r="G434" s="125" t="s">
        <v>26</v>
      </c>
      <c r="H434" s="36">
        <v>252</v>
      </c>
      <c r="I434" s="79">
        <v>152</v>
      </c>
      <c r="J434" s="43">
        <f t="shared" si="77"/>
        <v>5.0238805208462765</v>
      </c>
      <c r="K434" s="74">
        <v>2</v>
      </c>
      <c r="L434" s="44">
        <v>2</v>
      </c>
      <c r="M434" s="411">
        <f t="shared" si="80"/>
        <v>0.69314718055994529</v>
      </c>
      <c r="N434" s="412">
        <f t="shared" si="79"/>
        <v>1.3157894736842105E-2</v>
      </c>
      <c r="O434" s="94">
        <v>18</v>
      </c>
      <c r="P434" s="95">
        <v>0.81</v>
      </c>
      <c r="Q434" s="94">
        <v>42.6</v>
      </c>
      <c r="R434" s="47">
        <v>2</v>
      </c>
      <c r="S434" s="47">
        <v>9</v>
      </c>
      <c r="T434" s="38">
        <f t="shared" si="78"/>
        <v>18</v>
      </c>
    </row>
    <row r="435" spans="1:20" s="160" customFormat="1" ht="20.399999999999999" x14ac:dyDescent="0.35">
      <c r="A435" s="132">
        <v>5</v>
      </c>
      <c r="B435" s="437" t="s">
        <v>321</v>
      </c>
      <c r="C435" s="22" t="s">
        <v>24</v>
      </c>
      <c r="D435" s="133">
        <v>57</v>
      </c>
      <c r="E435" s="133">
        <v>57</v>
      </c>
      <c r="F435" s="446" t="s">
        <v>76</v>
      </c>
      <c r="G435" s="28" t="s">
        <v>344</v>
      </c>
      <c r="H435" s="133">
        <v>1065</v>
      </c>
      <c r="I435" s="133">
        <v>216</v>
      </c>
      <c r="J435" s="117">
        <f t="shared" si="77"/>
        <v>5.3752784076841653</v>
      </c>
      <c r="K435" s="288">
        <v>24</v>
      </c>
      <c r="L435" s="288">
        <v>9</v>
      </c>
      <c r="M435" s="411">
        <f t="shared" si="80"/>
        <v>2.1972245773362196</v>
      </c>
      <c r="N435" s="412">
        <f t="shared" si="79"/>
        <v>4.1666666666666664E-2</v>
      </c>
      <c r="O435" s="140">
        <v>16.2</v>
      </c>
      <c r="P435" s="139">
        <v>0.67700000000000005</v>
      </c>
      <c r="Q435" s="140">
        <v>42.5</v>
      </c>
      <c r="R435" s="133">
        <v>8.5</v>
      </c>
      <c r="S435" s="133">
        <v>5</v>
      </c>
      <c r="T435" s="133">
        <f t="shared" si="78"/>
        <v>42.5</v>
      </c>
    </row>
    <row r="436" spans="1:20" s="160" customFormat="1" x14ac:dyDescent="0.25">
      <c r="A436" s="97">
        <v>4</v>
      </c>
      <c r="B436" s="206" t="s">
        <v>162</v>
      </c>
      <c r="C436" s="22" t="s">
        <v>24</v>
      </c>
      <c r="D436" s="103">
        <v>46.7</v>
      </c>
      <c r="E436" s="103">
        <v>46.7</v>
      </c>
      <c r="F436" s="22" t="s">
        <v>48</v>
      </c>
      <c r="G436" s="413" t="s">
        <v>49</v>
      </c>
      <c r="H436" s="240">
        <v>453</v>
      </c>
      <c r="I436" s="226">
        <v>255</v>
      </c>
      <c r="J436" s="98">
        <f t="shared" si="77"/>
        <v>5.5412635451584258</v>
      </c>
      <c r="K436" s="240">
        <v>16</v>
      </c>
      <c r="L436" s="99">
        <v>11</v>
      </c>
      <c r="M436" s="411">
        <f t="shared" si="80"/>
        <v>2.3978952727983707</v>
      </c>
      <c r="N436" s="412">
        <f t="shared" si="79"/>
        <v>4.3137254901960784E-2</v>
      </c>
      <c r="O436" s="107">
        <v>14.2</v>
      </c>
      <c r="P436" s="108">
        <v>0.53800000000000003</v>
      </c>
      <c r="Q436" s="107">
        <v>42.2</v>
      </c>
      <c r="R436" s="103">
        <v>8.5</v>
      </c>
      <c r="S436" s="103">
        <v>5</v>
      </c>
      <c r="T436" s="103">
        <f t="shared" si="78"/>
        <v>42.5</v>
      </c>
    </row>
    <row r="437" spans="1:20" s="21" customFormat="1" x14ac:dyDescent="0.25">
      <c r="A437" s="22">
        <v>3</v>
      </c>
      <c r="B437" s="21" t="s">
        <v>105</v>
      </c>
      <c r="C437" s="22" t="s">
        <v>24</v>
      </c>
      <c r="D437" s="21">
        <v>13.78</v>
      </c>
      <c r="E437" s="21">
        <v>13.78</v>
      </c>
      <c r="F437" s="22" t="s">
        <v>58</v>
      </c>
      <c r="G437" s="125" t="s">
        <v>26</v>
      </c>
      <c r="H437" s="36">
        <v>1771</v>
      </c>
      <c r="I437" s="38">
        <v>1729</v>
      </c>
      <c r="J437" s="30">
        <f t="shared" si="77"/>
        <v>7.4552984856832909</v>
      </c>
      <c r="K437" s="36">
        <v>12</v>
      </c>
      <c r="L437" s="16">
        <v>12</v>
      </c>
      <c r="M437" s="411">
        <f t="shared" si="80"/>
        <v>2.4849066497880004</v>
      </c>
      <c r="N437" s="412">
        <f t="shared" si="79"/>
        <v>6.940427993059572E-3</v>
      </c>
      <c r="O437" s="151">
        <v>33.299999999999997</v>
      </c>
      <c r="P437" s="152">
        <v>0.72</v>
      </c>
      <c r="Q437" s="151">
        <v>42.1</v>
      </c>
      <c r="R437" s="21">
        <v>8.6999999999999993</v>
      </c>
      <c r="S437" s="21">
        <v>12</v>
      </c>
      <c r="T437" s="21">
        <f t="shared" si="78"/>
        <v>104.39999999999999</v>
      </c>
    </row>
    <row r="438" spans="1:20" s="20" customFormat="1" x14ac:dyDescent="0.25">
      <c r="A438" s="14">
        <v>4</v>
      </c>
      <c r="B438" s="41" t="s">
        <v>251</v>
      </c>
      <c r="C438" s="22" t="s">
        <v>24</v>
      </c>
      <c r="D438" s="41">
        <v>54</v>
      </c>
      <c r="E438" s="41">
        <v>54</v>
      </c>
      <c r="F438" s="436" t="s">
        <v>76</v>
      </c>
      <c r="G438" s="419" t="s">
        <v>166</v>
      </c>
      <c r="H438" s="11">
        <v>14027</v>
      </c>
      <c r="I438" s="41">
        <v>13875</v>
      </c>
      <c r="J438" s="117">
        <f t="shared" si="77"/>
        <v>9.5378439386146354</v>
      </c>
      <c r="K438" s="11">
        <v>89</v>
      </c>
      <c r="L438" s="296">
        <v>89</v>
      </c>
      <c r="M438" s="411">
        <f t="shared" si="80"/>
        <v>4.4886363697321396</v>
      </c>
      <c r="N438" s="412">
        <f t="shared" si="79"/>
        <v>6.4144144144144145E-3</v>
      </c>
      <c r="O438" s="276">
        <v>12.2</v>
      </c>
      <c r="P438" s="275">
        <v>0.67</v>
      </c>
      <c r="Q438" s="276">
        <v>42</v>
      </c>
      <c r="R438" s="41">
        <v>5.9</v>
      </c>
      <c r="S438" s="41">
        <v>4</v>
      </c>
      <c r="T438" s="41">
        <f t="shared" si="78"/>
        <v>23.6</v>
      </c>
    </row>
    <row r="439" spans="1:20" s="21" customFormat="1" x14ac:dyDescent="0.35">
      <c r="A439" s="22">
        <v>5</v>
      </c>
      <c r="B439" s="21" t="s">
        <v>249</v>
      </c>
      <c r="C439" s="22" t="s">
        <v>24</v>
      </c>
      <c r="D439" s="21">
        <v>40.200000000000003</v>
      </c>
      <c r="E439" s="21">
        <v>40.200000000000003</v>
      </c>
      <c r="F439" s="72" t="s">
        <v>220</v>
      </c>
      <c r="G439" s="432" t="s">
        <v>295</v>
      </c>
      <c r="H439" s="36">
        <v>9282</v>
      </c>
      <c r="I439" s="38">
        <v>7134</v>
      </c>
      <c r="J439" s="117">
        <f t="shared" si="77"/>
        <v>8.8726273659188362</v>
      </c>
      <c r="K439" s="74">
        <v>131</v>
      </c>
      <c r="L439" s="16">
        <v>98</v>
      </c>
      <c r="M439" s="411">
        <f t="shared" si="80"/>
        <v>4.5849674786705723</v>
      </c>
      <c r="N439" s="412">
        <f t="shared" si="79"/>
        <v>1.3737033922063359E-2</v>
      </c>
      <c r="O439" s="151">
        <v>24.1</v>
      </c>
      <c r="P439" s="152">
        <v>0.57999999999999996</v>
      </c>
      <c r="Q439" s="151">
        <v>42</v>
      </c>
      <c r="R439" s="21">
        <v>7.8</v>
      </c>
      <c r="S439" s="21">
        <v>9</v>
      </c>
      <c r="T439" s="21">
        <f t="shared" si="78"/>
        <v>70.2</v>
      </c>
    </row>
    <row r="440" spans="1:20" s="21" customFormat="1" x14ac:dyDescent="0.25">
      <c r="A440" s="138">
        <v>4</v>
      </c>
      <c r="B440" s="137" t="s">
        <v>255</v>
      </c>
      <c r="C440" s="22" t="s">
        <v>24</v>
      </c>
      <c r="D440" s="137">
        <v>47.6</v>
      </c>
      <c r="E440" s="137">
        <v>47.6</v>
      </c>
      <c r="F440" s="436" t="s">
        <v>76</v>
      </c>
      <c r="G440" s="419" t="s">
        <v>166</v>
      </c>
      <c r="H440" s="11">
        <v>2863</v>
      </c>
      <c r="I440" s="41">
        <v>2371</v>
      </c>
      <c r="J440" s="117">
        <f t="shared" si="77"/>
        <v>7.7710670860654059</v>
      </c>
      <c r="K440" s="36">
        <v>323</v>
      </c>
      <c r="L440" s="290">
        <v>307</v>
      </c>
      <c r="M440" s="411">
        <f t="shared" si="80"/>
        <v>5.7268477475871968</v>
      </c>
      <c r="N440" s="412">
        <f t="shared" si="79"/>
        <v>0.12948123154787008</v>
      </c>
      <c r="O440" s="291">
        <v>16.399999999999999</v>
      </c>
      <c r="P440" s="292">
        <v>0.59</v>
      </c>
      <c r="Q440" s="291">
        <v>42</v>
      </c>
      <c r="R440" s="137">
        <v>5.9</v>
      </c>
      <c r="S440" s="137">
        <v>5</v>
      </c>
      <c r="T440" s="137">
        <f t="shared" si="78"/>
        <v>29.5</v>
      </c>
    </row>
    <row r="441" spans="1:20" s="64" customFormat="1" x14ac:dyDescent="0.25">
      <c r="A441" s="48">
        <v>3</v>
      </c>
      <c r="B441" s="48" t="s">
        <v>221</v>
      </c>
      <c r="C441" s="22" t="s">
        <v>24</v>
      </c>
      <c r="D441" s="40">
        <v>51.53</v>
      </c>
      <c r="E441" s="40">
        <v>51.53</v>
      </c>
      <c r="F441" s="72" t="s">
        <v>220</v>
      </c>
      <c r="G441" s="58" t="s">
        <v>112</v>
      </c>
      <c r="H441" s="36">
        <v>25154</v>
      </c>
      <c r="I441" s="38">
        <v>25131</v>
      </c>
      <c r="J441" s="30">
        <f t="shared" si="77"/>
        <v>10.13185742282192</v>
      </c>
      <c r="K441" s="36">
        <v>373</v>
      </c>
      <c r="L441" s="31">
        <v>373</v>
      </c>
      <c r="M441" s="411">
        <f t="shared" si="80"/>
        <v>5.9215784196438159</v>
      </c>
      <c r="N441" s="412">
        <f t="shared" si="79"/>
        <v>1.4842226731924715E-2</v>
      </c>
      <c r="O441" s="82">
        <v>11.3</v>
      </c>
      <c r="P441" s="192">
        <v>0.73</v>
      </c>
      <c r="Q441" s="193">
        <v>41.6</v>
      </c>
      <c r="R441" s="40">
        <v>3.7</v>
      </c>
      <c r="S441" s="40">
        <v>2</v>
      </c>
      <c r="T441" s="126">
        <f t="shared" si="78"/>
        <v>7.4</v>
      </c>
    </row>
    <row r="442" spans="1:20" s="64" customFormat="1" x14ac:dyDescent="0.25">
      <c r="A442" s="329">
        <v>4</v>
      </c>
      <c r="B442" s="330" t="s">
        <v>263</v>
      </c>
      <c r="C442" s="22" t="s">
        <v>24</v>
      </c>
      <c r="D442" s="330">
        <v>36.75</v>
      </c>
      <c r="E442" s="330">
        <v>36.75</v>
      </c>
      <c r="F442" s="184" t="s">
        <v>66</v>
      </c>
      <c r="G442" s="180" t="s">
        <v>120</v>
      </c>
      <c r="H442" s="11">
        <v>4006</v>
      </c>
      <c r="I442" s="41">
        <v>3422</v>
      </c>
      <c r="J442" s="117">
        <f t="shared" si="77"/>
        <v>8.1379804544521388</v>
      </c>
      <c r="K442" s="334">
        <v>450</v>
      </c>
      <c r="L442" s="331">
        <v>415</v>
      </c>
      <c r="M442" s="411">
        <f t="shared" si="80"/>
        <v>6.0282785202306979</v>
      </c>
      <c r="N442" s="412">
        <f t="shared" si="79"/>
        <v>0.12127410870835768</v>
      </c>
      <c r="O442" s="278">
        <v>21.3</v>
      </c>
      <c r="P442" s="277">
        <v>0.77</v>
      </c>
      <c r="Q442" s="278">
        <v>41.4</v>
      </c>
      <c r="R442" s="330">
        <v>8.6</v>
      </c>
      <c r="S442" s="330">
        <v>7</v>
      </c>
      <c r="T442" s="330">
        <f t="shared" si="78"/>
        <v>60.199999999999996</v>
      </c>
    </row>
    <row r="443" spans="1:20" s="64" customFormat="1" ht="20.399999999999999" x14ac:dyDescent="0.35">
      <c r="A443" s="138">
        <v>4</v>
      </c>
      <c r="B443" s="437" t="s">
        <v>321</v>
      </c>
      <c r="C443" s="22" t="s">
        <v>24</v>
      </c>
      <c r="D443" s="133">
        <v>57</v>
      </c>
      <c r="E443" s="133">
        <v>57</v>
      </c>
      <c r="F443" s="446" t="s">
        <v>76</v>
      </c>
      <c r="G443" s="28" t="s">
        <v>344</v>
      </c>
      <c r="H443" s="133">
        <v>849</v>
      </c>
      <c r="I443" s="133">
        <v>849</v>
      </c>
      <c r="J443" s="117">
        <f t="shared" si="77"/>
        <v>6.7440591863113477</v>
      </c>
      <c r="K443" s="288">
        <v>15</v>
      </c>
      <c r="L443" s="288">
        <v>15</v>
      </c>
      <c r="M443" s="411">
        <f t="shared" si="80"/>
        <v>2.7080502011022101</v>
      </c>
      <c r="N443" s="412">
        <f t="shared" si="79"/>
        <v>1.7667844522968199E-2</v>
      </c>
      <c r="O443" s="140">
        <v>9.8000000000000007</v>
      </c>
      <c r="P443" s="139">
        <v>0.69699999999999995</v>
      </c>
      <c r="Q443" s="140">
        <v>41.4</v>
      </c>
      <c r="R443" s="133">
        <v>6.1</v>
      </c>
      <c r="S443" s="133">
        <v>3</v>
      </c>
      <c r="T443" s="133">
        <f t="shared" si="78"/>
        <v>18.299999999999997</v>
      </c>
    </row>
    <row r="444" spans="1:20" s="64" customFormat="1" x14ac:dyDescent="0.25">
      <c r="A444" s="302">
        <v>4</v>
      </c>
      <c r="B444" s="302" t="s">
        <v>231</v>
      </c>
      <c r="C444" s="22" t="s">
        <v>24</v>
      </c>
      <c r="D444" s="307">
        <v>59.9</v>
      </c>
      <c r="E444" s="307">
        <v>59.9</v>
      </c>
      <c r="F444" s="72" t="s">
        <v>220</v>
      </c>
      <c r="G444" s="58" t="s">
        <v>112</v>
      </c>
      <c r="H444" s="390">
        <v>7710</v>
      </c>
      <c r="I444" s="402">
        <v>3263</v>
      </c>
      <c r="J444" s="117">
        <f t="shared" si="77"/>
        <v>8.0904022965933198</v>
      </c>
      <c r="K444" s="11">
        <v>204</v>
      </c>
      <c r="L444" s="308">
        <v>176</v>
      </c>
      <c r="M444" s="411">
        <f t="shared" si="80"/>
        <v>5.1704839950381514</v>
      </c>
      <c r="N444" s="412">
        <f t="shared" si="79"/>
        <v>5.3938093778731232E-2</v>
      </c>
      <c r="O444" s="308">
        <v>9.1</v>
      </c>
      <c r="P444" s="309">
        <v>0.74</v>
      </c>
      <c r="Q444" s="308">
        <v>41</v>
      </c>
      <c r="R444" s="307">
        <v>5.9</v>
      </c>
      <c r="S444" s="307">
        <v>3</v>
      </c>
      <c r="T444" s="307">
        <f t="shared" si="78"/>
        <v>17.700000000000003</v>
      </c>
    </row>
    <row r="445" spans="1:20" s="21" customFormat="1" x14ac:dyDescent="0.25">
      <c r="A445" s="327">
        <v>2</v>
      </c>
      <c r="B445" s="36" t="s">
        <v>238</v>
      </c>
      <c r="C445" s="22" t="s">
        <v>24</v>
      </c>
      <c r="D445" s="36">
        <v>55.7</v>
      </c>
      <c r="E445" s="36">
        <v>55.7</v>
      </c>
      <c r="F445" s="436" t="s">
        <v>76</v>
      </c>
      <c r="G445" s="419" t="s">
        <v>166</v>
      </c>
      <c r="H445" s="36">
        <v>2</v>
      </c>
      <c r="I445" s="38">
        <v>2</v>
      </c>
      <c r="J445" s="30">
        <f t="shared" si="77"/>
        <v>0.69314718055994529</v>
      </c>
      <c r="K445" s="74">
        <v>0</v>
      </c>
      <c r="L445" s="74">
        <v>0</v>
      </c>
      <c r="M445" s="411"/>
      <c r="N445" s="412">
        <f t="shared" si="79"/>
        <v>0</v>
      </c>
      <c r="O445" s="82"/>
      <c r="P445" s="174"/>
      <c r="Q445" s="82">
        <v>41</v>
      </c>
      <c r="R445" s="36"/>
      <c r="S445" s="36"/>
      <c r="T445" s="36"/>
    </row>
    <row r="446" spans="1:20" s="21" customFormat="1" x14ac:dyDescent="0.25">
      <c r="A446" s="138">
        <v>4</v>
      </c>
      <c r="B446" s="138" t="s">
        <v>223</v>
      </c>
      <c r="C446" s="22" t="s">
        <v>24</v>
      </c>
      <c r="D446" s="137">
        <v>52.48</v>
      </c>
      <c r="E446" s="137">
        <v>52.48</v>
      </c>
      <c r="F446" s="72" t="s">
        <v>220</v>
      </c>
      <c r="G446" s="58" t="s">
        <v>112</v>
      </c>
      <c r="H446" s="11">
        <v>39316</v>
      </c>
      <c r="I446" s="41">
        <v>26721</v>
      </c>
      <c r="J446" s="289">
        <f t="shared" si="77"/>
        <v>10.193205052099978</v>
      </c>
      <c r="K446" s="334">
        <v>4795</v>
      </c>
      <c r="L446" s="290">
        <v>3756</v>
      </c>
      <c r="M446" s="411">
        <f>LN(L446)</f>
        <v>8.2311098403281537</v>
      </c>
      <c r="N446" s="412">
        <f t="shared" si="79"/>
        <v>0.14056360166161447</v>
      </c>
      <c r="O446" s="291">
        <v>13.5</v>
      </c>
      <c r="P446" s="292">
        <v>0.78</v>
      </c>
      <c r="Q446" s="291">
        <v>40.9</v>
      </c>
      <c r="R446" s="137">
        <v>6.1</v>
      </c>
      <c r="S446" s="137">
        <v>4</v>
      </c>
      <c r="T446" s="137">
        <f t="shared" ref="T446:T463" si="81">R446*S446</f>
        <v>24.4</v>
      </c>
    </row>
    <row r="447" spans="1:20" s="21" customFormat="1" x14ac:dyDescent="0.25">
      <c r="A447" s="48">
        <v>5</v>
      </c>
      <c r="B447" s="40" t="s">
        <v>256</v>
      </c>
      <c r="C447" s="22" t="s">
        <v>24</v>
      </c>
      <c r="D447" s="40">
        <v>41.3</v>
      </c>
      <c r="E447" s="40">
        <v>41.3</v>
      </c>
      <c r="F447" s="184" t="s">
        <v>66</v>
      </c>
      <c r="G447" s="180" t="s">
        <v>120</v>
      </c>
      <c r="H447" s="36">
        <v>3554</v>
      </c>
      <c r="I447" s="38">
        <v>1508</v>
      </c>
      <c r="J447" s="117">
        <f t="shared" si="77"/>
        <v>7.3185395485679017</v>
      </c>
      <c r="K447" s="74">
        <v>14</v>
      </c>
      <c r="L447" s="50">
        <v>5</v>
      </c>
      <c r="M447" s="411">
        <f>LN(L447)</f>
        <v>1.6094379124341003</v>
      </c>
      <c r="N447" s="412">
        <f t="shared" si="79"/>
        <v>3.3156498673740055E-3</v>
      </c>
      <c r="O447" s="193">
        <v>27.5</v>
      </c>
      <c r="P447" s="192">
        <v>0.53</v>
      </c>
      <c r="Q447" s="193">
        <v>40.9</v>
      </c>
      <c r="R447" s="40">
        <v>9.8000000000000007</v>
      </c>
      <c r="S447" s="40">
        <v>8</v>
      </c>
      <c r="T447" s="40">
        <f t="shared" si="81"/>
        <v>78.400000000000006</v>
      </c>
    </row>
    <row r="448" spans="1:20" s="21" customFormat="1" x14ac:dyDescent="0.25">
      <c r="A448" s="48">
        <v>2</v>
      </c>
      <c r="B448" s="48" t="s">
        <v>221</v>
      </c>
      <c r="C448" s="22" t="s">
        <v>24</v>
      </c>
      <c r="D448" s="40">
        <v>51.53</v>
      </c>
      <c r="E448" s="40">
        <v>51.53</v>
      </c>
      <c r="F448" s="72" t="s">
        <v>220</v>
      </c>
      <c r="G448" s="58" t="s">
        <v>112</v>
      </c>
      <c r="H448" s="36">
        <v>23</v>
      </c>
      <c r="I448" s="38">
        <v>23</v>
      </c>
      <c r="J448" s="30">
        <f t="shared" si="77"/>
        <v>3.1354942159291497</v>
      </c>
      <c r="K448" s="74">
        <v>0</v>
      </c>
      <c r="L448" s="31">
        <v>0</v>
      </c>
      <c r="M448" s="411"/>
      <c r="N448" s="412">
        <f t="shared" si="79"/>
        <v>0</v>
      </c>
      <c r="O448" s="82">
        <v>8.4</v>
      </c>
      <c r="P448" s="192">
        <v>0.8</v>
      </c>
      <c r="Q448" s="193">
        <v>40.9</v>
      </c>
      <c r="R448" s="40">
        <v>2.8</v>
      </c>
      <c r="S448" s="40">
        <v>1</v>
      </c>
      <c r="T448" s="126">
        <f t="shared" si="81"/>
        <v>2.8</v>
      </c>
    </row>
    <row r="449" spans="1:20" s="40" customFormat="1" x14ac:dyDescent="0.25">
      <c r="A449" s="186">
        <v>3</v>
      </c>
      <c r="B449" s="186" t="s">
        <v>116</v>
      </c>
      <c r="C449" s="22" t="s">
        <v>24</v>
      </c>
      <c r="D449" s="186">
        <v>36.5</v>
      </c>
      <c r="E449" s="186">
        <v>36.5</v>
      </c>
      <c r="F449" s="22" t="s">
        <v>48</v>
      </c>
      <c r="G449" s="184" t="s">
        <v>49</v>
      </c>
      <c r="H449" s="36">
        <v>44606</v>
      </c>
      <c r="I449" s="42">
        <v>44013</v>
      </c>
      <c r="J449" s="30">
        <f t="shared" si="77"/>
        <v>10.692240323807754</v>
      </c>
      <c r="K449" s="36">
        <v>2898</v>
      </c>
      <c r="L449" s="31">
        <v>2855</v>
      </c>
      <c r="M449" s="411">
        <f>LN(L449)</f>
        <v>7.956827122090111</v>
      </c>
      <c r="N449" s="412">
        <f t="shared" si="79"/>
        <v>6.4867198327766801E-2</v>
      </c>
      <c r="O449" s="88">
        <v>17.2</v>
      </c>
      <c r="P449" s="187">
        <v>0.48</v>
      </c>
      <c r="Q449" s="188">
        <v>40.799999999999997</v>
      </c>
      <c r="R449" s="189">
        <v>7.1</v>
      </c>
      <c r="S449" s="189">
        <v>6</v>
      </c>
      <c r="T449" s="126">
        <f t="shared" si="81"/>
        <v>42.599999999999994</v>
      </c>
    </row>
    <row r="450" spans="1:20" s="40" customFormat="1" x14ac:dyDescent="0.25">
      <c r="A450" s="354">
        <v>3</v>
      </c>
      <c r="B450" s="348" t="s">
        <v>241</v>
      </c>
      <c r="C450" s="22" t="s">
        <v>24</v>
      </c>
      <c r="D450" s="348">
        <v>38</v>
      </c>
      <c r="E450" s="348">
        <v>38</v>
      </c>
      <c r="F450" s="184" t="s">
        <v>66</v>
      </c>
      <c r="G450" s="180" t="s">
        <v>120</v>
      </c>
      <c r="H450" s="36">
        <v>1314</v>
      </c>
      <c r="I450" s="38">
        <v>1311</v>
      </c>
      <c r="J450" s="30">
        <f t="shared" si="77"/>
        <v>7.1785454837636999</v>
      </c>
      <c r="K450" s="36">
        <v>49</v>
      </c>
      <c r="L450" s="349">
        <v>49</v>
      </c>
      <c r="M450" s="411">
        <f>LN(L450)</f>
        <v>3.8918202981106265</v>
      </c>
      <c r="N450" s="412">
        <f t="shared" si="79"/>
        <v>3.7376048817696413E-2</v>
      </c>
      <c r="O450" s="350">
        <v>16.600000000000001</v>
      </c>
      <c r="P450" s="351">
        <v>0.67</v>
      </c>
      <c r="Q450" s="350">
        <v>40.700000000000003</v>
      </c>
      <c r="R450" s="348">
        <v>6.1</v>
      </c>
      <c r="S450" s="348">
        <v>5</v>
      </c>
      <c r="T450" s="348">
        <f t="shared" si="81"/>
        <v>30.5</v>
      </c>
    </row>
    <row r="451" spans="1:20" s="40" customFormat="1" x14ac:dyDescent="0.25">
      <c r="A451" s="22">
        <v>1</v>
      </c>
      <c r="B451" s="22" t="s">
        <v>23</v>
      </c>
      <c r="C451" s="22" t="s">
        <v>24</v>
      </c>
      <c r="D451" s="22">
        <v>23.3</v>
      </c>
      <c r="E451" s="22">
        <v>23.3</v>
      </c>
      <c r="F451" s="22" t="s">
        <v>25</v>
      </c>
      <c r="G451" s="125" t="s">
        <v>26</v>
      </c>
      <c r="H451" s="36">
        <v>520</v>
      </c>
      <c r="I451" s="42">
        <v>520</v>
      </c>
      <c r="J451" s="15">
        <f t="shared" si="77"/>
        <v>6.253828811575473</v>
      </c>
      <c r="K451" s="74">
        <v>0</v>
      </c>
      <c r="L451" s="16">
        <v>0</v>
      </c>
      <c r="M451" s="411"/>
      <c r="N451" s="412">
        <f t="shared" si="79"/>
        <v>0</v>
      </c>
      <c r="O451" s="23">
        <v>18.3</v>
      </c>
      <c r="P451" s="24">
        <v>0.72</v>
      </c>
      <c r="Q451" s="23">
        <v>40.700000000000003</v>
      </c>
      <c r="R451" s="25">
        <v>3.8</v>
      </c>
      <c r="S451" s="25">
        <v>7</v>
      </c>
      <c r="T451" s="21">
        <f t="shared" si="81"/>
        <v>26.599999999999998</v>
      </c>
    </row>
    <row r="452" spans="1:20" s="40" customFormat="1" x14ac:dyDescent="0.35">
      <c r="A452" s="327">
        <v>5</v>
      </c>
      <c r="B452" s="327" t="s">
        <v>235</v>
      </c>
      <c r="C452" s="22" t="s">
        <v>24</v>
      </c>
      <c r="D452" s="228">
        <v>55.67</v>
      </c>
      <c r="E452" s="228">
        <v>55.67</v>
      </c>
      <c r="F452" s="72" t="s">
        <v>220</v>
      </c>
      <c r="G452" s="58" t="s">
        <v>112</v>
      </c>
      <c r="H452" s="430">
        <v>11633</v>
      </c>
      <c r="I452" s="38">
        <v>2475</v>
      </c>
      <c r="J452" s="117">
        <f t="shared" si="77"/>
        <v>7.8139956750027908</v>
      </c>
      <c r="K452" s="74">
        <v>571</v>
      </c>
      <c r="L452" s="328">
        <v>119</v>
      </c>
      <c r="M452" s="411">
        <f>LN(L452)</f>
        <v>4.7791234931115296</v>
      </c>
      <c r="N452" s="412">
        <f t="shared" si="79"/>
        <v>4.8080808080808078E-2</v>
      </c>
      <c r="O452" s="84">
        <v>15.5</v>
      </c>
      <c r="P452" s="83">
        <v>0.72</v>
      </c>
      <c r="Q452" s="84">
        <v>40.5</v>
      </c>
      <c r="R452" s="228">
        <v>8.5</v>
      </c>
      <c r="S452" s="228">
        <v>5</v>
      </c>
      <c r="T452" s="228">
        <f t="shared" si="81"/>
        <v>42.5</v>
      </c>
    </row>
    <row r="453" spans="1:20" x14ac:dyDescent="0.25">
      <c r="A453" s="85">
        <v>5</v>
      </c>
      <c r="B453" s="2" t="s">
        <v>81</v>
      </c>
      <c r="C453" s="22" t="s">
        <v>24</v>
      </c>
      <c r="D453" s="2">
        <v>46.2</v>
      </c>
      <c r="E453" s="2">
        <v>46.2</v>
      </c>
      <c r="F453" s="22" t="s">
        <v>48</v>
      </c>
      <c r="G453" s="413" t="s">
        <v>49</v>
      </c>
      <c r="H453" s="36">
        <v>945</v>
      </c>
      <c r="I453" s="42">
        <v>1</v>
      </c>
      <c r="J453" s="30">
        <f t="shared" si="77"/>
        <v>0</v>
      </c>
      <c r="K453" s="74">
        <v>13</v>
      </c>
      <c r="L453" s="31">
        <v>0</v>
      </c>
      <c r="M453" s="411"/>
      <c r="N453" s="412">
        <f t="shared" si="79"/>
        <v>0</v>
      </c>
      <c r="O453" s="88">
        <v>21.3</v>
      </c>
      <c r="P453" s="89">
        <v>0.51</v>
      </c>
      <c r="Q453" s="90">
        <v>40.4</v>
      </c>
      <c r="R453" s="35">
        <v>8.5</v>
      </c>
      <c r="S453" s="35">
        <v>6</v>
      </c>
      <c r="T453" s="36">
        <f t="shared" si="81"/>
        <v>51</v>
      </c>
    </row>
    <row r="454" spans="1:20" s="40" customFormat="1" x14ac:dyDescent="0.25">
      <c r="A454" s="191">
        <v>4</v>
      </c>
      <c r="B454" s="19" t="s">
        <v>123</v>
      </c>
      <c r="C454" s="22" t="s">
        <v>24</v>
      </c>
      <c r="D454" s="19">
        <v>33.58</v>
      </c>
      <c r="E454" s="19">
        <v>33.58</v>
      </c>
      <c r="F454" s="22" t="s">
        <v>78</v>
      </c>
      <c r="G454" s="180" t="s">
        <v>120</v>
      </c>
      <c r="H454" s="11">
        <v>4423</v>
      </c>
      <c r="I454" s="41">
        <v>3785</v>
      </c>
      <c r="J454" s="117">
        <f t="shared" si="77"/>
        <v>8.2388011658715499</v>
      </c>
      <c r="K454" s="334">
        <v>170</v>
      </c>
      <c r="L454" s="123">
        <v>134</v>
      </c>
      <c r="M454" s="411">
        <f>LN(L454)</f>
        <v>4.8978397999509111</v>
      </c>
      <c r="N454" s="412">
        <f t="shared" si="79"/>
        <v>3.5402906208718624E-2</v>
      </c>
      <c r="O454" s="164">
        <v>20.5</v>
      </c>
      <c r="P454" s="194">
        <v>0.77</v>
      </c>
      <c r="Q454" s="195">
        <v>40.200000000000003</v>
      </c>
      <c r="R454" s="19">
        <v>8.6999999999999993</v>
      </c>
      <c r="S454" s="19">
        <v>8</v>
      </c>
      <c r="T454" s="130">
        <f t="shared" si="81"/>
        <v>69.599999999999994</v>
      </c>
    </row>
    <row r="455" spans="1:20" s="40" customFormat="1" x14ac:dyDescent="0.25">
      <c r="A455" s="156">
        <v>4</v>
      </c>
      <c r="B455" s="96" t="s">
        <v>252</v>
      </c>
      <c r="C455" s="22" t="s">
        <v>24</v>
      </c>
      <c r="D455" s="96">
        <v>47</v>
      </c>
      <c r="E455" s="96">
        <v>47</v>
      </c>
      <c r="F455" s="436" t="s">
        <v>76</v>
      </c>
      <c r="G455" s="419" t="s">
        <v>166</v>
      </c>
      <c r="H455" s="11">
        <v>3897</v>
      </c>
      <c r="I455" s="41">
        <v>3544</v>
      </c>
      <c r="J455" s="117">
        <f t="shared" si="77"/>
        <v>8.1730113117249719</v>
      </c>
      <c r="K455" s="11">
        <v>119</v>
      </c>
      <c r="L455" s="197">
        <v>116</v>
      </c>
      <c r="M455" s="411">
        <f>LN(L455)</f>
        <v>4.7535901911063645</v>
      </c>
      <c r="N455" s="412">
        <f t="shared" si="79"/>
        <v>3.2731376975169299E-2</v>
      </c>
      <c r="O455" s="157">
        <v>15.4</v>
      </c>
      <c r="P455" s="158">
        <v>0.63</v>
      </c>
      <c r="Q455" s="157">
        <v>40</v>
      </c>
      <c r="R455" s="96">
        <v>6.2</v>
      </c>
      <c r="S455" s="96">
        <v>4</v>
      </c>
      <c r="T455" s="96">
        <f t="shared" si="81"/>
        <v>24.8</v>
      </c>
    </row>
    <row r="456" spans="1:20" s="21" customFormat="1" x14ac:dyDescent="0.25">
      <c r="A456" s="317">
        <v>4</v>
      </c>
      <c r="B456" s="242" t="s">
        <v>260</v>
      </c>
      <c r="C456" s="22" t="s">
        <v>24</v>
      </c>
      <c r="D456" s="242">
        <v>42</v>
      </c>
      <c r="E456" s="242">
        <v>42</v>
      </c>
      <c r="F456" s="184" t="s">
        <v>66</v>
      </c>
      <c r="G456" s="167" t="s">
        <v>205</v>
      </c>
      <c r="H456" s="11">
        <v>1465</v>
      </c>
      <c r="I456" s="41">
        <v>1136</v>
      </c>
      <c r="J456" s="117">
        <f t="shared" si="77"/>
        <v>7.035268599281097</v>
      </c>
      <c r="K456" s="11">
        <v>77</v>
      </c>
      <c r="L456" s="318">
        <v>68</v>
      </c>
      <c r="M456" s="411">
        <f>LN(L456)</f>
        <v>4.219507705176107</v>
      </c>
      <c r="N456" s="412">
        <f t="shared" si="79"/>
        <v>5.9859154929577461E-2</v>
      </c>
      <c r="O456" s="319">
        <v>19.100000000000001</v>
      </c>
      <c r="P456" s="320">
        <v>0.66</v>
      </c>
      <c r="Q456" s="319">
        <v>40</v>
      </c>
      <c r="R456" s="242">
        <v>6.6</v>
      </c>
      <c r="S456" s="242">
        <v>6</v>
      </c>
      <c r="T456" s="242">
        <f t="shared" si="81"/>
        <v>39.599999999999994</v>
      </c>
    </row>
    <row r="457" spans="1:20" s="19" customFormat="1" x14ac:dyDescent="0.25">
      <c r="A457" s="97">
        <v>5</v>
      </c>
      <c r="B457" s="97" t="s">
        <v>94</v>
      </c>
      <c r="C457" s="22" t="s">
        <v>24</v>
      </c>
      <c r="D457" s="97">
        <v>36.07</v>
      </c>
      <c r="E457" s="97">
        <v>36.07</v>
      </c>
      <c r="F457" s="22" t="s">
        <v>48</v>
      </c>
      <c r="G457" s="13" t="s">
        <v>49</v>
      </c>
      <c r="H457" s="36">
        <v>139</v>
      </c>
      <c r="I457" s="38">
        <v>0</v>
      </c>
      <c r="J457" s="98"/>
      <c r="K457" s="74">
        <v>2</v>
      </c>
      <c r="L457" s="99">
        <v>0</v>
      </c>
      <c r="M457" s="411"/>
      <c r="N457" s="412"/>
      <c r="O457" s="107">
        <v>22</v>
      </c>
      <c r="P457" s="108">
        <v>0.47</v>
      </c>
      <c r="Q457" s="107">
        <v>40</v>
      </c>
      <c r="R457" s="103">
        <v>8</v>
      </c>
      <c r="S457" s="103">
        <v>10</v>
      </c>
      <c r="T457" s="103">
        <f t="shared" si="81"/>
        <v>80</v>
      </c>
    </row>
    <row r="458" spans="1:20" s="40" customFormat="1" x14ac:dyDescent="0.25">
      <c r="A458" s="39">
        <v>4</v>
      </c>
      <c r="B458" s="39" t="s">
        <v>64</v>
      </c>
      <c r="C458" s="22" t="s">
        <v>24</v>
      </c>
      <c r="D458" s="39">
        <v>35</v>
      </c>
      <c r="E458" s="39">
        <v>35</v>
      </c>
      <c r="F458" s="22" t="s">
        <v>48</v>
      </c>
      <c r="G458" s="413" t="s">
        <v>49</v>
      </c>
      <c r="H458" s="36">
        <v>1276</v>
      </c>
      <c r="I458" s="42">
        <v>0</v>
      </c>
      <c r="J458" s="73"/>
      <c r="K458" s="74">
        <v>22</v>
      </c>
      <c r="L458" s="74">
        <v>0</v>
      </c>
      <c r="M458" s="411"/>
      <c r="N458" s="412"/>
      <c r="O458" s="32">
        <v>21.7</v>
      </c>
      <c r="P458" s="75">
        <v>0.61</v>
      </c>
      <c r="Q458" s="32">
        <v>39.6</v>
      </c>
      <c r="R458" s="35">
        <v>6.8</v>
      </c>
      <c r="S458" s="35">
        <v>8</v>
      </c>
      <c r="T458" s="36">
        <f t="shared" si="81"/>
        <v>54.4</v>
      </c>
    </row>
    <row r="459" spans="1:20" s="40" customFormat="1" x14ac:dyDescent="0.25">
      <c r="A459" s="22">
        <v>4</v>
      </c>
      <c r="B459" s="22" t="s">
        <v>92</v>
      </c>
      <c r="C459" s="22" t="s">
        <v>24</v>
      </c>
      <c r="D459" s="22">
        <v>42</v>
      </c>
      <c r="E459" s="22">
        <v>42</v>
      </c>
      <c r="F459" s="22" t="s">
        <v>48</v>
      </c>
      <c r="G459" s="413" t="s">
        <v>49</v>
      </c>
      <c r="H459" s="36">
        <v>146</v>
      </c>
      <c r="I459" s="42">
        <v>6</v>
      </c>
      <c r="J459" s="15">
        <f t="shared" ref="J459:J476" si="82">LN(I459)</f>
        <v>1.791759469228055</v>
      </c>
      <c r="K459" s="74">
        <v>2</v>
      </c>
      <c r="L459" s="16">
        <v>0</v>
      </c>
      <c r="M459" s="411"/>
      <c r="N459" s="412">
        <f t="shared" ref="N459:N476" si="83">L459/I459</f>
        <v>0</v>
      </c>
      <c r="O459" s="55">
        <v>16.5</v>
      </c>
      <c r="P459" s="56">
        <v>0.52</v>
      </c>
      <c r="Q459" s="55">
        <v>39.4</v>
      </c>
      <c r="R459" s="25">
        <v>7.9</v>
      </c>
      <c r="S459" s="25">
        <v>5</v>
      </c>
      <c r="T459" s="21">
        <f t="shared" si="81"/>
        <v>39.5</v>
      </c>
    </row>
    <row r="460" spans="1:20" s="126" customFormat="1" x14ac:dyDescent="0.25">
      <c r="A460" s="186">
        <v>5</v>
      </c>
      <c r="B460" s="21" t="s">
        <v>117</v>
      </c>
      <c r="C460" s="22" t="s">
        <v>24</v>
      </c>
      <c r="D460" s="21">
        <v>33.74</v>
      </c>
      <c r="E460" s="21">
        <v>33.74</v>
      </c>
      <c r="F460" s="22" t="s">
        <v>48</v>
      </c>
      <c r="G460" s="184" t="s">
        <v>49</v>
      </c>
      <c r="H460" s="36">
        <v>69496</v>
      </c>
      <c r="I460" s="38">
        <v>52679</v>
      </c>
      <c r="J460" s="117">
        <f t="shared" si="82"/>
        <v>10.87197217314098</v>
      </c>
      <c r="K460" s="74">
        <v>1843</v>
      </c>
      <c r="L460" s="16">
        <v>1458</v>
      </c>
      <c r="M460" s="411">
        <f>LN(L460)</f>
        <v>7.2848209125686036</v>
      </c>
      <c r="N460" s="412">
        <f t="shared" si="83"/>
        <v>2.7677062966267395E-2</v>
      </c>
      <c r="O460" s="151">
        <v>35.299999999999997</v>
      </c>
      <c r="P460" s="152">
        <v>0.2</v>
      </c>
      <c r="Q460" s="151">
        <v>39.200000000000003</v>
      </c>
      <c r="R460" s="21">
        <v>10.1</v>
      </c>
      <c r="S460" s="21">
        <v>11</v>
      </c>
      <c r="T460" s="21">
        <f t="shared" si="81"/>
        <v>111.1</v>
      </c>
    </row>
    <row r="461" spans="1:20" s="130" customFormat="1" x14ac:dyDescent="0.25">
      <c r="A461" s="153">
        <v>4</v>
      </c>
      <c r="B461" s="153" t="s">
        <v>225</v>
      </c>
      <c r="C461" s="22" t="s">
        <v>24</v>
      </c>
      <c r="D461" s="20">
        <v>48.43</v>
      </c>
      <c r="E461" s="20">
        <v>48.43</v>
      </c>
      <c r="F461" s="72" t="s">
        <v>220</v>
      </c>
      <c r="G461" s="58" t="s">
        <v>112</v>
      </c>
      <c r="H461" s="11">
        <v>15457</v>
      </c>
      <c r="I461" s="41">
        <v>5275</v>
      </c>
      <c r="J461" s="117">
        <f t="shared" si="82"/>
        <v>8.5707339583442668</v>
      </c>
      <c r="K461" s="11">
        <v>584</v>
      </c>
      <c r="L461" s="123">
        <v>456</v>
      </c>
      <c r="M461" s="411">
        <f>LN(L461)</f>
        <v>6.1224928095143865</v>
      </c>
      <c r="N461" s="412">
        <f t="shared" si="83"/>
        <v>8.6445497630331755E-2</v>
      </c>
      <c r="O461" s="154">
        <v>16.100000000000001</v>
      </c>
      <c r="P461" s="155">
        <v>0.67</v>
      </c>
      <c r="Q461" s="154">
        <v>39.200000000000003</v>
      </c>
      <c r="R461" s="20">
        <v>6.6</v>
      </c>
      <c r="S461" s="20">
        <v>4</v>
      </c>
      <c r="T461" s="20">
        <f t="shared" si="81"/>
        <v>26.4</v>
      </c>
    </row>
    <row r="462" spans="1:20" s="126" customFormat="1" x14ac:dyDescent="0.25">
      <c r="A462" s="22">
        <v>3</v>
      </c>
      <c r="B462" s="22" t="s">
        <v>225</v>
      </c>
      <c r="C462" s="22" t="s">
        <v>24</v>
      </c>
      <c r="D462" s="21">
        <v>48.43</v>
      </c>
      <c r="E462" s="21">
        <v>48.43</v>
      </c>
      <c r="F462" s="72" t="s">
        <v>220</v>
      </c>
      <c r="G462" s="58" t="s">
        <v>112</v>
      </c>
      <c r="H462" s="36">
        <v>10182</v>
      </c>
      <c r="I462" s="38">
        <v>10172</v>
      </c>
      <c r="J462" s="30">
        <f t="shared" si="82"/>
        <v>9.227394126542011</v>
      </c>
      <c r="K462" s="36">
        <v>128</v>
      </c>
      <c r="L462" s="16">
        <v>128</v>
      </c>
      <c r="M462" s="411">
        <f>LN(L462)</f>
        <v>4.8520302639196169</v>
      </c>
      <c r="N462" s="412">
        <f t="shared" si="83"/>
        <v>1.2583562721195438E-2</v>
      </c>
      <c r="O462" s="151">
        <v>11.5</v>
      </c>
      <c r="P462" s="152">
        <v>0.72</v>
      </c>
      <c r="Q462" s="151">
        <v>39.1</v>
      </c>
      <c r="R462" s="21">
        <v>4.5999999999999996</v>
      </c>
      <c r="S462" s="21">
        <v>3</v>
      </c>
      <c r="T462" s="21">
        <f t="shared" si="81"/>
        <v>13.799999999999999</v>
      </c>
    </row>
    <row r="463" spans="1:20" s="126" customFormat="1" x14ac:dyDescent="0.25">
      <c r="A463" s="327">
        <v>2</v>
      </c>
      <c r="B463" s="38" t="s">
        <v>251</v>
      </c>
      <c r="C463" s="22" t="s">
        <v>24</v>
      </c>
      <c r="D463" s="38">
        <v>54</v>
      </c>
      <c r="E463" s="38">
        <v>54</v>
      </c>
      <c r="F463" s="436" t="s">
        <v>76</v>
      </c>
      <c r="G463" s="419" t="s">
        <v>166</v>
      </c>
      <c r="H463" s="36">
        <v>1</v>
      </c>
      <c r="I463" s="38">
        <v>1</v>
      </c>
      <c r="J463" s="30">
        <f t="shared" si="82"/>
        <v>0</v>
      </c>
      <c r="K463" s="74">
        <v>0</v>
      </c>
      <c r="L463" s="44">
        <v>0</v>
      </c>
      <c r="M463" s="411"/>
      <c r="N463" s="412">
        <f t="shared" si="83"/>
        <v>0</v>
      </c>
      <c r="O463" s="109">
        <v>-1.4</v>
      </c>
      <c r="P463" s="110">
        <v>0.83</v>
      </c>
      <c r="Q463" s="109">
        <v>39</v>
      </c>
      <c r="R463" s="38">
        <v>2.5</v>
      </c>
      <c r="S463" s="38">
        <v>1</v>
      </c>
      <c r="T463" s="38">
        <f t="shared" si="81"/>
        <v>2.5</v>
      </c>
    </row>
    <row r="464" spans="1:20" s="113" customFormat="1" x14ac:dyDescent="0.25">
      <c r="A464" s="327">
        <v>2</v>
      </c>
      <c r="B464" s="72" t="s">
        <v>246</v>
      </c>
      <c r="C464" s="22" t="s">
        <v>24</v>
      </c>
      <c r="D464" s="72">
        <v>45.8</v>
      </c>
      <c r="E464" s="72">
        <v>45.8</v>
      </c>
      <c r="F464" s="72" t="s">
        <v>220</v>
      </c>
      <c r="G464" s="58" t="s">
        <v>112</v>
      </c>
      <c r="H464" s="36">
        <v>7</v>
      </c>
      <c r="I464" s="38">
        <v>7</v>
      </c>
      <c r="J464" s="117">
        <f t="shared" si="82"/>
        <v>1.9459101490553132</v>
      </c>
      <c r="K464" s="74">
        <v>0</v>
      </c>
      <c r="L464" s="68">
        <v>0</v>
      </c>
      <c r="M464" s="411"/>
      <c r="N464" s="412">
        <f t="shared" si="83"/>
        <v>0</v>
      </c>
      <c r="O464" s="204"/>
      <c r="P464" s="205"/>
      <c r="Q464" s="204">
        <v>38.9</v>
      </c>
      <c r="R464" s="72"/>
      <c r="S464" s="72"/>
      <c r="T464" s="72"/>
    </row>
    <row r="465" spans="1:20" s="36" customFormat="1" x14ac:dyDescent="0.25">
      <c r="A465" s="22">
        <v>5</v>
      </c>
      <c r="B465" s="103" t="s">
        <v>196</v>
      </c>
      <c r="C465" s="22" t="s">
        <v>107</v>
      </c>
      <c r="D465" s="103">
        <v>-15.5</v>
      </c>
      <c r="E465" s="103">
        <v>15.5</v>
      </c>
      <c r="F465" s="103" t="s">
        <v>25</v>
      </c>
      <c r="G465" s="22" t="s">
        <v>293</v>
      </c>
      <c r="H465" s="36">
        <v>465166</v>
      </c>
      <c r="I465" s="38">
        <v>387004</v>
      </c>
      <c r="J465" s="117">
        <f t="shared" si="82"/>
        <v>12.866190307875817</v>
      </c>
      <c r="K465" s="74">
        <v>27878</v>
      </c>
      <c r="L465" s="99">
        <v>22412</v>
      </c>
      <c r="M465" s="411">
        <f t="shared" ref="M465:M470" si="84">LN(L465)</f>
        <v>10.017351808685175</v>
      </c>
      <c r="N465" s="412">
        <f t="shared" si="83"/>
        <v>5.7911546133890088E-2</v>
      </c>
      <c r="O465" s="107">
        <v>25.7</v>
      </c>
      <c r="P465" s="108">
        <v>0.68</v>
      </c>
      <c r="Q465" s="107">
        <v>38.6</v>
      </c>
      <c r="R465" s="103">
        <v>7.6</v>
      </c>
      <c r="S465" s="103">
        <v>9</v>
      </c>
      <c r="T465" s="103">
        <f t="shared" ref="T465:T482" si="85">R465*S465</f>
        <v>68.399999999999991</v>
      </c>
    </row>
    <row r="466" spans="1:20" s="40" customFormat="1" x14ac:dyDescent="0.25">
      <c r="A466" s="317">
        <v>4</v>
      </c>
      <c r="B466" s="242" t="s">
        <v>233</v>
      </c>
      <c r="C466" s="22" t="s">
        <v>24</v>
      </c>
      <c r="D466" s="242">
        <v>50</v>
      </c>
      <c r="E466" s="242">
        <v>50</v>
      </c>
      <c r="F466" s="72" t="s">
        <v>220</v>
      </c>
      <c r="G466" s="58" t="s">
        <v>112</v>
      </c>
      <c r="H466" s="11">
        <v>7682</v>
      </c>
      <c r="I466" s="41">
        <v>4374</v>
      </c>
      <c r="J466" s="117">
        <f t="shared" si="82"/>
        <v>8.3834332012367128</v>
      </c>
      <c r="K466" s="11">
        <v>236</v>
      </c>
      <c r="L466" s="318">
        <v>205</v>
      </c>
      <c r="M466" s="411">
        <f t="shared" si="84"/>
        <v>5.3230099791384085</v>
      </c>
      <c r="N466" s="412">
        <f t="shared" si="83"/>
        <v>4.6867855509830816E-2</v>
      </c>
      <c r="O466" s="319">
        <v>13.8</v>
      </c>
      <c r="P466" s="320">
        <v>0.7</v>
      </c>
      <c r="Q466" s="319">
        <v>38.200000000000003</v>
      </c>
      <c r="R466" s="242">
        <v>5.6</v>
      </c>
      <c r="S466" s="242">
        <v>4</v>
      </c>
      <c r="T466" s="242">
        <f t="shared" si="85"/>
        <v>22.4</v>
      </c>
    </row>
    <row r="467" spans="1:20" s="180" customFormat="1" x14ac:dyDescent="0.25">
      <c r="A467" s="132">
        <v>3</v>
      </c>
      <c r="B467" s="133" t="s">
        <v>259</v>
      </c>
      <c r="C467" s="22" t="s">
        <v>24</v>
      </c>
      <c r="D467" s="133">
        <v>42.8</v>
      </c>
      <c r="E467" s="133">
        <v>42.8</v>
      </c>
      <c r="F467" s="436" t="s">
        <v>76</v>
      </c>
      <c r="G467" s="419" t="s">
        <v>166</v>
      </c>
      <c r="H467" s="36">
        <v>399</v>
      </c>
      <c r="I467" s="38">
        <v>399</v>
      </c>
      <c r="J467" s="30">
        <f t="shared" si="82"/>
        <v>5.9889614168898637</v>
      </c>
      <c r="K467" s="36">
        <v>8</v>
      </c>
      <c r="L467" s="288">
        <v>8</v>
      </c>
      <c r="M467" s="411">
        <f t="shared" si="84"/>
        <v>2.0794415416798357</v>
      </c>
      <c r="N467" s="412">
        <f t="shared" si="83"/>
        <v>2.0050125313283207E-2</v>
      </c>
      <c r="O467" s="140">
        <v>10.6</v>
      </c>
      <c r="P467" s="139">
        <v>0.7</v>
      </c>
      <c r="Q467" s="140">
        <v>38.1</v>
      </c>
      <c r="R467" s="133">
        <v>5.0999999999999996</v>
      </c>
      <c r="S467" s="133">
        <v>4</v>
      </c>
      <c r="T467" s="133">
        <f t="shared" si="85"/>
        <v>20.399999999999999</v>
      </c>
    </row>
    <row r="468" spans="1:20" s="180" customFormat="1" x14ac:dyDescent="0.25">
      <c r="A468" s="343">
        <v>3</v>
      </c>
      <c r="B468" s="337" t="s">
        <v>239</v>
      </c>
      <c r="C468" s="22" t="s">
        <v>24</v>
      </c>
      <c r="D468" s="337">
        <v>44.4</v>
      </c>
      <c r="E468" s="337">
        <v>44.4</v>
      </c>
      <c r="F468" s="184" t="s">
        <v>66</v>
      </c>
      <c r="G468" s="167" t="s">
        <v>205</v>
      </c>
      <c r="H468" s="36">
        <v>2245</v>
      </c>
      <c r="I468" s="38">
        <v>2242</v>
      </c>
      <c r="J468" s="30">
        <f t="shared" si="82"/>
        <v>7.7151236036321054</v>
      </c>
      <c r="K468" s="36">
        <v>69</v>
      </c>
      <c r="L468" s="338">
        <v>69</v>
      </c>
      <c r="M468" s="411">
        <f t="shared" si="84"/>
        <v>4.2341065045972597</v>
      </c>
      <c r="N468" s="412">
        <f t="shared" si="83"/>
        <v>3.0776092774308653E-2</v>
      </c>
      <c r="O468" s="339">
        <v>10.5</v>
      </c>
      <c r="P468" s="340">
        <v>0.8</v>
      </c>
      <c r="Q468" s="339">
        <v>38</v>
      </c>
      <c r="R468" s="337">
        <v>4.5</v>
      </c>
      <c r="S468" s="337">
        <v>3</v>
      </c>
      <c r="T468" s="337">
        <f t="shared" si="85"/>
        <v>13.5</v>
      </c>
    </row>
    <row r="469" spans="1:20" s="175" customFormat="1" x14ac:dyDescent="0.25">
      <c r="A469" s="244">
        <v>3</v>
      </c>
      <c r="B469" s="243" t="s">
        <v>240</v>
      </c>
      <c r="C469" s="22" t="s">
        <v>24</v>
      </c>
      <c r="D469" s="243">
        <v>60.18</v>
      </c>
      <c r="E469" s="243">
        <v>60.18</v>
      </c>
      <c r="F469" s="436" t="s">
        <v>76</v>
      </c>
      <c r="G469" s="419" t="s">
        <v>166</v>
      </c>
      <c r="H469" s="36">
        <v>1384</v>
      </c>
      <c r="I469" s="38">
        <v>1382</v>
      </c>
      <c r="J469" s="30">
        <f t="shared" si="82"/>
        <v>7.2312870043276156</v>
      </c>
      <c r="K469" s="36">
        <v>17</v>
      </c>
      <c r="L469" s="247">
        <v>17</v>
      </c>
      <c r="M469" s="411">
        <f t="shared" si="84"/>
        <v>2.8332133440562162</v>
      </c>
      <c r="N469" s="412">
        <f t="shared" si="83"/>
        <v>1.2301013024602027E-2</v>
      </c>
      <c r="O469" s="248">
        <v>1.6</v>
      </c>
      <c r="P469" s="249">
        <v>0.78</v>
      </c>
      <c r="Q469" s="248">
        <v>38</v>
      </c>
      <c r="R469" s="243">
        <v>4.5</v>
      </c>
      <c r="S469" s="243">
        <v>1</v>
      </c>
      <c r="T469" s="243">
        <f t="shared" si="85"/>
        <v>4.5</v>
      </c>
    </row>
    <row r="470" spans="1:20" s="180" customFormat="1" ht="20.399999999999999" x14ac:dyDescent="0.35">
      <c r="A470" s="327">
        <v>4</v>
      </c>
      <c r="B470" s="430" t="s">
        <v>365</v>
      </c>
      <c r="C470" s="39" t="s">
        <v>24</v>
      </c>
      <c r="D470" s="38">
        <v>37</v>
      </c>
      <c r="E470" s="38">
        <v>37</v>
      </c>
      <c r="F470" s="42" t="s">
        <v>302</v>
      </c>
      <c r="G470" s="385" t="s">
        <v>343</v>
      </c>
      <c r="H470" s="38">
        <v>980</v>
      </c>
      <c r="I470" s="38">
        <v>618</v>
      </c>
      <c r="J470" s="117">
        <f t="shared" si="82"/>
        <v>6.4264884574576904</v>
      </c>
      <c r="K470" s="44">
        <v>40</v>
      </c>
      <c r="L470" s="44">
        <v>31</v>
      </c>
      <c r="M470" s="411">
        <f t="shared" si="84"/>
        <v>3.4339872044851463</v>
      </c>
      <c r="N470" s="412">
        <f t="shared" si="83"/>
        <v>5.0161812297734629E-2</v>
      </c>
      <c r="O470" s="109">
        <v>22.4</v>
      </c>
      <c r="P470" s="110">
        <v>0.65</v>
      </c>
      <c r="Q470" s="109">
        <v>38</v>
      </c>
      <c r="R470" s="38">
        <v>7.5</v>
      </c>
      <c r="S470" s="38">
        <v>7</v>
      </c>
      <c r="T470" s="38">
        <f t="shared" si="85"/>
        <v>52.5</v>
      </c>
    </row>
    <row r="471" spans="1:20" s="180" customFormat="1" x14ac:dyDescent="0.25">
      <c r="A471" s="327">
        <v>3</v>
      </c>
      <c r="B471" s="228" t="s">
        <v>245</v>
      </c>
      <c r="C471" s="22" t="s">
        <v>24</v>
      </c>
      <c r="D471" s="228">
        <v>48.1</v>
      </c>
      <c r="E471" s="228">
        <v>48.1</v>
      </c>
      <c r="F471" s="72" t="s">
        <v>220</v>
      </c>
      <c r="G471" s="419" t="s">
        <v>166</v>
      </c>
      <c r="H471" s="36">
        <v>363</v>
      </c>
      <c r="I471" s="38">
        <v>363</v>
      </c>
      <c r="J471" s="30">
        <f t="shared" si="82"/>
        <v>5.8944028342648505</v>
      </c>
      <c r="K471" s="74">
        <v>0</v>
      </c>
      <c r="L471" s="328">
        <v>0</v>
      </c>
      <c r="M471" s="411"/>
      <c r="N471" s="412">
        <f t="shared" si="83"/>
        <v>0</v>
      </c>
      <c r="O471" s="84">
        <v>10.3</v>
      </c>
      <c r="P471" s="83">
        <v>0.71</v>
      </c>
      <c r="Q471" s="84">
        <v>38</v>
      </c>
      <c r="R471" s="228">
        <v>4.9000000000000004</v>
      </c>
      <c r="S471" s="228">
        <v>3</v>
      </c>
      <c r="T471" s="228">
        <f t="shared" si="85"/>
        <v>14.700000000000001</v>
      </c>
    </row>
    <row r="472" spans="1:20" s="180" customFormat="1" x14ac:dyDescent="0.25">
      <c r="A472" s="244">
        <v>3</v>
      </c>
      <c r="B472" s="243" t="s">
        <v>260</v>
      </c>
      <c r="C472" s="22" t="s">
        <v>24</v>
      </c>
      <c r="D472" s="243">
        <v>42</v>
      </c>
      <c r="E472" s="243">
        <v>42</v>
      </c>
      <c r="F472" s="184" t="s">
        <v>66</v>
      </c>
      <c r="G472" s="167" t="s">
        <v>205</v>
      </c>
      <c r="H472" s="36">
        <v>329</v>
      </c>
      <c r="I472" s="38">
        <v>328</v>
      </c>
      <c r="J472" s="30">
        <f t="shared" si="82"/>
        <v>5.7930136083841441</v>
      </c>
      <c r="K472" s="36">
        <v>9</v>
      </c>
      <c r="L472" s="247">
        <v>9</v>
      </c>
      <c r="M472" s="411">
        <f>LN(L472)</f>
        <v>2.1972245773362196</v>
      </c>
      <c r="N472" s="412">
        <f t="shared" si="83"/>
        <v>2.7439024390243903E-2</v>
      </c>
      <c r="O472" s="248">
        <v>14</v>
      </c>
      <c r="P472" s="249">
        <v>0.68</v>
      </c>
      <c r="Q472" s="248">
        <v>38</v>
      </c>
      <c r="R472" s="243">
        <v>5.2</v>
      </c>
      <c r="S472" s="243">
        <v>4</v>
      </c>
      <c r="T472" s="243">
        <f t="shared" si="85"/>
        <v>20.8</v>
      </c>
    </row>
    <row r="473" spans="1:20" s="180" customFormat="1" x14ac:dyDescent="0.25">
      <c r="A473" s="48">
        <v>5</v>
      </c>
      <c r="B473" s="48" t="s">
        <v>51</v>
      </c>
      <c r="C473" s="22" t="s">
        <v>24</v>
      </c>
      <c r="D473" s="48">
        <v>39.1</v>
      </c>
      <c r="E473" s="48">
        <v>39.1</v>
      </c>
      <c r="F473" s="22" t="s">
        <v>48</v>
      </c>
      <c r="G473" s="413" t="s">
        <v>49</v>
      </c>
      <c r="H473" s="36">
        <v>192</v>
      </c>
      <c r="I473" s="42">
        <v>2</v>
      </c>
      <c r="J473" s="49">
        <f t="shared" si="82"/>
        <v>0.69314718055994529</v>
      </c>
      <c r="K473" s="74">
        <v>3</v>
      </c>
      <c r="L473" s="50">
        <v>0</v>
      </c>
      <c r="M473" s="411"/>
      <c r="N473" s="412">
        <f t="shared" si="83"/>
        <v>0</v>
      </c>
      <c r="O473" s="51">
        <v>26.1</v>
      </c>
      <c r="P473" s="52">
        <v>0.56000000000000005</v>
      </c>
      <c r="Q473" s="51">
        <v>37.700000000000003</v>
      </c>
      <c r="R473" s="53">
        <v>8.6</v>
      </c>
      <c r="S473" s="53">
        <v>8</v>
      </c>
      <c r="T473" s="40">
        <f t="shared" si="85"/>
        <v>68.8</v>
      </c>
    </row>
    <row r="474" spans="1:20" s="180" customFormat="1" x14ac:dyDescent="0.25">
      <c r="A474" s="3">
        <v>4</v>
      </c>
      <c r="B474" s="11" t="s">
        <v>238</v>
      </c>
      <c r="C474" s="22" t="s">
        <v>24</v>
      </c>
      <c r="D474" s="11">
        <v>55.7</v>
      </c>
      <c r="E474" s="11">
        <v>55.7</v>
      </c>
      <c r="F474" s="436" t="s">
        <v>76</v>
      </c>
      <c r="G474" s="419" t="s">
        <v>166</v>
      </c>
      <c r="H474" s="11">
        <v>114431</v>
      </c>
      <c r="I474" s="41">
        <v>112094</v>
      </c>
      <c r="J474" s="117">
        <f t="shared" si="82"/>
        <v>11.627093083988203</v>
      </c>
      <c r="K474" s="334">
        <v>1169</v>
      </c>
      <c r="L474" s="334">
        <v>1152</v>
      </c>
      <c r="M474" s="411">
        <f>LN(L474)</f>
        <v>7.0492548412558369</v>
      </c>
      <c r="N474" s="412">
        <f t="shared" si="83"/>
        <v>1.0277088871839707E-2</v>
      </c>
      <c r="O474" s="164">
        <v>11.3</v>
      </c>
      <c r="P474" s="335">
        <v>0.67</v>
      </c>
      <c r="Q474" s="164">
        <v>37</v>
      </c>
      <c r="R474" s="11">
        <v>5.7</v>
      </c>
      <c r="S474" s="11">
        <v>3</v>
      </c>
      <c r="T474" s="11">
        <f t="shared" si="85"/>
        <v>17.100000000000001</v>
      </c>
    </row>
    <row r="475" spans="1:20" s="180" customFormat="1" x14ac:dyDescent="0.25">
      <c r="A475" s="244">
        <v>5</v>
      </c>
      <c r="B475" s="243" t="s">
        <v>240</v>
      </c>
      <c r="C475" s="22" t="s">
        <v>24</v>
      </c>
      <c r="D475" s="243">
        <v>60.18</v>
      </c>
      <c r="E475" s="243">
        <v>60.18</v>
      </c>
      <c r="F475" s="436" t="s">
        <v>76</v>
      </c>
      <c r="G475" s="419" t="s">
        <v>166</v>
      </c>
      <c r="H475" s="36">
        <v>6826</v>
      </c>
      <c r="I475" s="38">
        <v>1831</v>
      </c>
      <c r="J475" s="117">
        <f t="shared" si="82"/>
        <v>7.5126175446745105</v>
      </c>
      <c r="K475" s="74">
        <v>316</v>
      </c>
      <c r="L475" s="247">
        <v>105</v>
      </c>
      <c r="M475" s="411">
        <f>LN(L475)</f>
        <v>4.6539603501575231</v>
      </c>
      <c r="N475" s="412">
        <f t="shared" si="83"/>
        <v>5.7345712725286727E-2</v>
      </c>
      <c r="O475" s="248">
        <v>14.4</v>
      </c>
      <c r="P475" s="249">
        <v>0.65</v>
      </c>
      <c r="Q475" s="248">
        <v>37</v>
      </c>
      <c r="R475" s="243">
        <v>9.1999999999999993</v>
      </c>
      <c r="S475" s="243">
        <v>4</v>
      </c>
      <c r="T475" s="243">
        <f t="shared" si="85"/>
        <v>36.799999999999997</v>
      </c>
    </row>
    <row r="476" spans="1:20" s="180" customFormat="1" x14ac:dyDescent="0.25">
      <c r="A476" s="244">
        <v>3</v>
      </c>
      <c r="B476" s="243" t="s">
        <v>248</v>
      </c>
      <c r="C476" s="22" t="s">
        <v>24</v>
      </c>
      <c r="D476" s="243">
        <v>54.69</v>
      </c>
      <c r="E476" s="243">
        <v>54.69</v>
      </c>
      <c r="F476" s="72" t="s">
        <v>220</v>
      </c>
      <c r="G476" s="419" t="s">
        <v>166</v>
      </c>
      <c r="H476" s="36">
        <v>533</v>
      </c>
      <c r="I476" s="38">
        <v>532</v>
      </c>
      <c r="J476" s="30">
        <f t="shared" si="82"/>
        <v>6.2766434893416445</v>
      </c>
      <c r="K476" s="36">
        <v>7</v>
      </c>
      <c r="L476" s="247">
        <v>7</v>
      </c>
      <c r="M476" s="411">
        <f>LN(L476)</f>
        <v>1.9459101490553132</v>
      </c>
      <c r="N476" s="412">
        <f t="shared" si="83"/>
        <v>1.3157894736842105E-2</v>
      </c>
      <c r="O476" s="248">
        <v>3.3</v>
      </c>
      <c r="P476" s="249">
        <v>0.77600000000000002</v>
      </c>
      <c r="Q476" s="248">
        <v>37</v>
      </c>
      <c r="R476" s="243">
        <v>3.8</v>
      </c>
      <c r="S476" s="243">
        <v>2</v>
      </c>
      <c r="T476" s="243">
        <f t="shared" si="85"/>
        <v>7.6</v>
      </c>
    </row>
    <row r="477" spans="1:20" s="180" customFormat="1" x14ac:dyDescent="0.25">
      <c r="A477" s="22">
        <v>5</v>
      </c>
      <c r="B477" s="22" t="s">
        <v>52</v>
      </c>
      <c r="C477" s="22" t="s">
        <v>24</v>
      </c>
      <c r="D477" s="22">
        <v>37.799999999999997</v>
      </c>
      <c r="E477" s="22">
        <v>37.799999999999997</v>
      </c>
      <c r="F477" s="22" t="s">
        <v>48</v>
      </c>
      <c r="G477" s="413" t="s">
        <v>49</v>
      </c>
      <c r="H477" s="36">
        <v>328</v>
      </c>
      <c r="I477" s="42">
        <v>0</v>
      </c>
      <c r="J477" s="15"/>
      <c r="K477" s="74">
        <v>6</v>
      </c>
      <c r="L477" s="16"/>
      <c r="M477" s="411"/>
      <c r="N477" s="412"/>
      <c r="O477" s="55">
        <v>27.2</v>
      </c>
      <c r="P477" s="56">
        <v>0.56999999999999995</v>
      </c>
      <c r="Q477" s="55">
        <v>36.9</v>
      </c>
      <c r="R477" s="25">
        <v>8.6</v>
      </c>
      <c r="S477" s="25">
        <v>8</v>
      </c>
      <c r="T477" s="21">
        <f t="shared" si="85"/>
        <v>68.8</v>
      </c>
    </row>
    <row r="478" spans="1:20" s="180" customFormat="1" x14ac:dyDescent="0.25">
      <c r="A478" s="85">
        <v>3</v>
      </c>
      <c r="B478" s="2" t="s">
        <v>79</v>
      </c>
      <c r="C478" s="22" t="s">
        <v>24</v>
      </c>
      <c r="D478" s="2">
        <v>30.4</v>
      </c>
      <c r="E478" s="2">
        <v>30.4</v>
      </c>
      <c r="F478" s="22" t="s">
        <v>78</v>
      </c>
      <c r="G478" s="22" t="s">
        <v>61</v>
      </c>
      <c r="H478" s="36">
        <v>579</v>
      </c>
      <c r="I478" s="79">
        <v>3</v>
      </c>
      <c r="J478" s="30">
        <f t="shared" ref="J478:J493" si="86">LN(I478)</f>
        <v>1.0986122886681098</v>
      </c>
      <c r="K478" s="74">
        <v>6</v>
      </c>
      <c r="L478" s="31">
        <v>0</v>
      </c>
      <c r="M478" s="411"/>
      <c r="N478" s="412">
        <f t="shared" ref="N478:N495" si="87">L478/I478</f>
        <v>0</v>
      </c>
      <c r="O478" s="88">
        <v>17.399999999999999</v>
      </c>
      <c r="P478" s="89">
        <v>0.76</v>
      </c>
      <c r="Q478" s="90">
        <v>36.200000000000003</v>
      </c>
      <c r="R478" s="35">
        <v>2.2000000000000002</v>
      </c>
      <c r="S478" s="35">
        <v>8</v>
      </c>
      <c r="T478" s="36">
        <f t="shared" si="85"/>
        <v>17.600000000000001</v>
      </c>
    </row>
    <row r="479" spans="1:20" x14ac:dyDescent="0.25">
      <c r="A479" s="66">
        <v>3</v>
      </c>
      <c r="B479" s="72" t="s">
        <v>250</v>
      </c>
      <c r="C479" s="22" t="s">
        <v>24</v>
      </c>
      <c r="D479" s="72">
        <v>50.45</v>
      </c>
      <c r="E479" s="72">
        <v>50.45</v>
      </c>
      <c r="F479" s="436" t="s">
        <v>76</v>
      </c>
      <c r="G479" s="419" t="s">
        <v>166</v>
      </c>
      <c r="H479" s="36">
        <v>669</v>
      </c>
      <c r="I479" s="38">
        <v>669</v>
      </c>
      <c r="J479" s="30">
        <f t="shared" si="86"/>
        <v>6.5057840601282289</v>
      </c>
      <c r="K479" s="36">
        <v>17</v>
      </c>
      <c r="L479" s="68">
        <v>17</v>
      </c>
      <c r="M479" s="411">
        <f>LN(L479)</f>
        <v>2.8332133440562162</v>
      </c>
      <c r="N479" s="412">
        <f t="shared" si="87"/>
        <v>2.5411061285500747E-2</v>
      </c>
      <c r="O479" s="204">
        <v>5.6</v>
      </c>
      <c r="P479" s="205">
        <v>0.74</v>
      </c>
      <c r="Q479" s="204">
        <v>36</v>
      </c>
      <c r="R479" s="72">
        <v>4</v>
      </c>
      <c r="S479" s="72">
        <v>2</v>
      </c>
      <c r="T479" s="72">
        <f t="shared" si="85"/>
        <v>8</v>
      </c>
    </row>
    <row r="480" spans="1:20" s="21" customFormat="1" x14ac:dyDescent="0.35">
      <c r="A480" s="22">
        <v>4</v>
      </c>
      <c r="B480" s="434" t="s">
        <v>308</v>
      </c>
      <c r="C480" s="78" t="s">
        <v>24</v>
      </c>
      <c r="D480" s="21">
        <v>13.7</v>
      </c>
      <c r="E480" s="21">
        <v>13.7</v>
      </c>
      <c r="F480" s="103" t="s">
        <v>25</v>
      </c>
      <c r="G480" s="48" t="s">
        <v>26</v>
      </c>
      <c r="H480" s="21">
        <v>377</v>
      </c>
      <c r="I480" s="21">
        <v>347</v>
      </c>
      <c r="J480" s="30">
        <f t="shared" si="86"/>
        <v>5.8493247799468593</v>
      </c>
      <c r="K480" s="16">
        <v>9</v>
      </c>
      <c r="L480" s="16">
        <v>9</v>
      </c>
      <c r="M480" s="411">
        <f>LN(L480)</f>
        <v>2.1972245773362196</v>
      </c>
      <c r="N480" s="412">
        <f t="shared" si="87"/>
        <v>2.5936599423631124E-2</v>
      </c>
      <c r="O480" s="151">
        <v>32.200000000000003</v>
      </c>
      <c r="P480" s="141">
        <v>0.74299999999999999</v>
      </c>
      <c r="Q480" s="151">
        <v>36</v>
      </c>
      <c r="R480" s="21">
        <v>8.1</v>
      </c>
      <c r="S480" s="21">
        <v>12</v>
      </c>
      <c r="T480" s="21">
        <f t="shared" si="85"/>
        <v>97.199999999999989</v>
      </c>
    </row>
    <row r="481" spans="1:20" s="190" customFormat="1" x14ac:dyDescent="0.25">
      <c r="A481" s="374">
        <v>5</v>
      </c>
      <c r="B481" s="368" t="s">
        <v>247</v>
      </c>
      <c r="C481" s="22" t="s">
        <v>24</v>
      </c>
      <c r="D481" s="368">
        <v>59.4</v>
      </c>
      <c r="E481" s="368">
        <v>59.4</v>
      </c>
      <c r="F481" s="72" t="s">
        <v>220</v>
      </c>
      <c r="G481" s="419" t="s">
        <v>166</v>
      </c>
      <c r="H481" s="36">
        <v>1865</v>
      </c>
      <c r="I481" s="38">
        <v>176</v>
      </c>
      <c r="J481" s="117">
        <f t="shared" si="86"/>
        <v>5.1704839950381514</v>
      </c>
      <c r="K481" s="74">
        <v>67</v>
      </c>
      <c r="L481" s="369">
        <v>15</v>
      </c>
      <c r="M481" s="411">
        <f>LN(L481)</f>
        <v>2.7080502011022101</v>
      </c>
      <c r="N481" s="412">
        <f t="shared" si="87"/>
        <v>8.5227272727272721E-2</v>
      </c>
      <c r="O481" s="370">
        <v>15.2</v>
      </c>
      <c r="P481" s="371">
        <v>0.69</v>
      </c>
      <c r="Q481" s="370">
        <v>36</v>
      </c>
      <c r="R481" s="368">
        <v>8.9</v>
      </c>
      <c r="S481" s="368">
        <v>4</v>
      </c>
      <c r="T481" s="368">
        <f t="shared" si="85"/>
        <v>35.6</v>
      </c>
    </row>
    <row r="482" spans="1:20" s="190" customFormat="1" x14ac:dyDescent="0.25">
      <c r="A482" s="304">
        <v>2</v>
      </c>
      <c r="B482" s="304" t="s">
        <v>231</v>
      </c>
      <c r="C482" s="22" t="s">
        <v>24</v>
      </c>
      <c r="D482" s="303">
        <v>59.9</v>
      </c>
      <c r="E482" s="303">
        <v>59.9</v>
      </c>
      <c r="F482" s="72" t="s">
        <v>220</v>
      </c>
      <c r="G482" s="58" t="s">
        <v>112</v>
      </c>
      <c r="H482" s="388">
        <v>15</v>
      </c>
      <c r="I482" s="400">
        <v>15</v>
      </c>
      <c r="J482" s="30">
        <f t="shared" si="86"/>
        <v>2.7080502011022101</v>
      </c>
      <c r="K482" s="387">
        <v>0</v>
      </c>
      <c r="L482" s="305">
        <v>0</v>
      </c>
      <c r="M482" s="411"/>
      <c r="N482" s="412">
        <f t="shared" si="87"/>
        <v>0</v>
      </c>
      <c r="O482" s="305">
        <v>-0.9</v>
      </c>
      <c r="P482" s="306">
        <v>0.78</v>
      </c>
      <c r="Q482" s="305">
        <v>36</v>
      </c>
      <c r="R482" s="303">
        <v>2.7</v>
      </c>
      <c r="S482" s="303">
        <v>1</v>
      </c>
      <c r="T482" s="303">
        <f t="shared" si="85"/>
        <v>2.7</v>
      </c>
    </row>
    <row r="483" spans="1:20" s="185" customFormat="1" x14ac:dyDescent="0.25">
      <c r="A483" s="327">
        <v>2</v>
      </c>
      <c r="B483" s="337" t="s">
        <v>239</v>
      </c>
      <c r="C483" s="22" t="s">
        <v>24</v>
      </c>
      <c r="D483" s="337">
        <v>44.4</v>
      </c>
      <c r="E483" s="337">
        <v>44.4</v>
      </c>
      <c r="F483" s="184" t="s">
        <v>66</v>
      </c>
      <c r="G483" s="167" t="s">
        <v>205</v>
      </c>
      <c r="H483" s="36">
        <v>3</v>
      </c>
      <c r="I483" s="38">
        <v>3</v>
      </c>
      <c r="J483" s="30">
        <f t="shared" si="86"/>
        <v>1.0986122886681098</v>
      </c>
      <c r="K483" s="74">
        <v>0</v>
      </c>
      <c r="L483" s="338">
        <v>0</v>
      </c>
      <c r="M483" s="411"/>
      <c r="N483" s="412">
        <f t="shared" si="87"/>
        <v>0</v>
      </c>
      <c r="O483" s="339"/>
      <c r="P483" s="340"/>
      <c r="Q483" s="339">
        <v>36</v>
      </c>
      <c r="R483" s="337"/>
      <c r="S483" s="337"/>
      <c r="T483" s="337"/>
    </row>
    <row r="484" spans="1:20" s="190" customFormat="1" x14ac:dyDescent="0.25">
      <c r="A484" s="244">
        <v>2</v>
      </c>
      <c r="B484" s="243" t="s">
        <v>240</v>
      </c>
      <c r="C484" s="22" t="s">
        <v>24</v>
      </c>
      <c r="D484" s="243">
        <v>60.18</v>
      </c>
      <c r="E484" s="243">
        <v>60.18</v>
      </c>
      <c r="F484" s="436" t="s">
        <v>76</v>
      </c>
      <c r="G484" s="419" t="s">
        <v>166</v>
      </c>
      <c r="H484" s="36">
        <v>2</v>
      </c>
      <c r="I484" s="38">
        <v>2</v>
      </c>
      <c r="J484" s="30">
        <f t="shared" si="86"/>
        <v>0.69314718055994529</v>
      </c>
      <c r="K484" s="74">
        <v>0</v>
      </c>
      <c r="L484" s="247">
        <v>0</v>
      </c>
      <c r="M484" s="411"/>
      <c r="N484" s="412">
        <f t="shared" si="87"/>
        <v>0</v>
      </c>
      <c r="O484" s="248"/>
      <c r="P484" s="249"/>
      <c r="Q484" s="248">
        <v>36</v>
      </c>
      <c r="R484" s="243"/>
      <c r="S484" s="243"/>
      <c r="T484" s="243"/>
    </row>
    <row r="485" spans="1:20" s="190" customFormat="1" x14ac:dyDescent="0.25">
      <c r="A485" s="85">
        <v>1</v>
      </c>
      <c r="B485" s="2" t="s">
        <v>69</v>
      </c>
      <c r="C485" s="22" t="s">
        <v>24</v>
      </c>
      <c r="D485" s="2">
        <v>32.1</v>
      </c>
      <c r="E485" s="2">
        <v>32.1</v>
      </c>
      <c r="F485" s="22" t="s">
        <v>66</v>
      </c>
      <c r="G485" s="22" t="s">
        <v>61</v>
      </c>
      <c r="H485" s="36">
        <v>297</v>
      </c>
      <c r="I485" s="79">
        <v>297</v>
      </c>
      <c r="J485" s="30">
        <f t="shared" si="86"/>
        <v>5.6937321388026998</v>
      </c>
      <c r="K485" s="74">
        <v>0</v>
      </c>
      <c r="L485" s="31">
        <v>0</v>
      </c>
      <c r="M485" s="411"/>
      <c r="N485" s="412">
        <f t="shared" si="87"/>
        <v>0</v>
      </c>
      <c r="O485" s="88">
        <v>6.8</v>
      </c>
      <c r="P485" s="89">
        <v>0.76</v>
      </c>
      <c r="Q485" s="90">
        <v>35.9</v>
      </c>
      <c r="R485" s="35">
        <v>3.9</v>
      </c>
      <c r="S485" s="35">
        <v>4</v>
      </c>
      <c r="T485" s="36">
        <f t="shared" ref="T485:T493" si="88">R485*S485</f>
        <v>15.6</v>
      </c>
    </row>
    <row r="486" spans="1:20" s="190" customFormat="1" x14ac:dyDescent="0.25">
      <c r="A486" s="66">
        <v>5</v>
      </c>
      <c r="B486" s="207" t="s">
        <v>148</v>
      </c>
      <c r="C486" s="22" t="s">
        <v>24</v>
      </c>
      <c r="D486" s="72">
        <v>43.6</v>
      </c>
      <c r="E486" s="72">
        <v>43.6</v>
      </c>
      <c r="F486" s="22" t="s">
        <v>48</v>
      </c>
      <c r="G486" s="203" t="s">
        <v>49</v>
      </c>
      <c r="H486" s="213">
        <v>2855</v>
      </c>
      <c r="I486" s="226">
        <v>839</v>
      </c>
      <c r="J486" s="67">
        <f t="shared" si="86"/>
        <v>6.7322107064672059</v>
      </c>
      <c r="K486" s="213">
        <v>82</v>
      </c>
      <c r="L486" s="68">
        <v>19</v>
      </c>
      <c r="M486" s="411">
        <f>LN(L486)</f>
        <v>2.9444389791664403</v>
      </c>
      <c r="N486" s="412">
        <f t="shared" si="87"/>
        <v>2.2646007151370679E-2</v>
      </c>
      <c r="O486" s="204">
        <v>22</v>
      </c>
      <c r="P486" s="205">
        <v>0.48699999999999999</v>
      </c>
      <c r="Q486" s="204">
        <v>35.299999999999997</v>
      </c>
      <c r="R486" s="72">
        <v>10.8</v>
      </c>
      <c r="S486" s="72">
        <v>7</v>
      </c>
      <c r="T486" s="72">
        <f t="shared" si="88"/>
        <v>75.600000000000009</v>
      </c>
    </row>
    <row r="487" spans="1:20" s="190" customFormat="1" x14ac:dyDescent="0.25">
      <c r="A487" s="66">
        <v>3</v>
      </c>
      <c r="B487" s="207" t="s">
        <v>148</v>
      </c>
      <c r="C487" s="22" t="s">
        <v>24</v>
      </c>
      <c r="D487" s="72">
        <v>43.6</v>
      </c>
      <c r="E487" s="72">
        <v>43.6</v>
      </c>
      <c r="F487" s="22" t="s">
        <v>48</v>
      </c>
      <c r="G487" s="203" t="s">
        <v>49</v>
      </c>
      <c r="H487" s="240">
        <v>526</v>
      </c>
      <c r="I487" s="226">
        <v>526</v>
      </c>
      <c r="J487" s="67">
        <f t="shared" si="86"/>
        <v>6.2653012127377101</v>
      </c>
      <c r="K487" s="240">
        <v>9</v>
      </c>
      <c r="L487" s="68">
        <v>9</v>
      </c>
      <c r="M487" s="411">
        <f>LN(L487)</f>
        <v>2.1972245773362196</v>
      </c>
      <c r="N487" s="412">
        <f t="shared" si="87"/>
        <v>1.7110266159695818E-2</v>
      </c>
      <c r="O487" s="204">
        <v>12.6</v>
      </c>
      <c r="P487" s="205">
        <v>0.59499999999999997</v>
      </c>
      <c r="Q487" s="204">
        <v>35.299999999999997</v>
      </c>
      <c r="R487" s="72">
        <v>7.7</v>
      </c>
      <c r="S487" s="72">
        <v>4</v>
      </c>
      <c r="T487" s="72">
        <f t="shared" si="88"/>
        <v>30.8</v>
      </c>
    </row>
    <row r="488" spans="1:20" s="190" customFormat="1" x14ac:dyDescent="0.25">
      <c r="A488" s="327">
        <v>3</v>
      </c>
      <c r="B488" s="327" t="s">
        <v>235</v>
      </c>
      <c r="C488" s="22" t="s">
        <v>24</v>
      </c>
      <c r="D488" s="228">
        <v>55.67</v>
      </c>
      <c r="E488" s="228">
        <v>55.67</v>
      </c>
      <c r="F488" s="72" t="s">
        <v>220</v>
      </c>
      <c r="G488" s="58" t="s">
        <v>112</v>
      </c>
      <c r="H488" s="36">
        <v>2860</v>
      </c>
      <c r="I488" s="38">
        <v>2857</v>
      </c>
      <c r="J488" s="30">
        <f t="shared" si="86"/>
        <v>7.9575274022307729</v>
      </c>
      <c r="K488" s="36">
        <v>90</v>
      </c>
      <c r="L488" s="328">
        <v>90</v>
      </c>
      <c r="M488" s="411">
        <f>LN(L488)</f>
        <v>4.499809670330265</v>
      </c>
      <c r="N488" s="412">
        <f t="shared" si="87"/>
        <v>3.1501575078753938E-2</v>
      </c>
      <c r="O488" s="84">
        <v>5.5</v>
      </c>
      <c r="P488" s="83">
        <v>0.82</v>
      </c>
      <c r="Q488" s="84">
        <v>35</v>
      </c>
      <c r="R488" s="228">
        <v>3.8</v>
      </c>
      <c r="S488" s="228">
        <v>2</v>
      </c>
      <c r="T488" s="228">
        <f t="shared" si="88"/>
        <v>7.6</v>
      </c>
    </row>
    <row r="489" spans="1:20" s="190" customFormat="1" x14ac:dyDescent="0.25">
      <c r="A489" s="39">
        <v>3</v>
      </c>
      <c r="B489" s="36" t="s">
        <v>238</v>
      </c>
      <c r="C489" s="22" t="s">
        <v>24</v>
      </c>
      <c r="D489" s="36">
        <v>55.7</v>
      </c>
      <c r="E489" s="36">
        <v>55.7</v>
      </c>
      <c r="F489" s="436" t="s">
        <v>76</v>
      </c>
      <c r="G489" s="419" t="s">
        <v>166</v>
      </c>
      <c r="H489" s="36">
        <v>2337</v>
      </c>
      <c r="I489" s="38">
        <v>2335</v>
      </c>
      <c r="J489" s="30">
        <f t="shared" si="86"/>
        <v>7.755767170102998</v>
      </c>
      <c r="K489" s="36">
        <v>17</v>
      </c>
      <c r="L489" s="74">
        <v>17</v>
      </c>
      <c r="M489" s="411">
        <f>LN(L489)</f>
        <v>2.8332133440562162</v>
      </c>
      <c r="N489" s="412">
        <f t="shared" si="87"/>
        <v>7.2805139186295506E-3</v>
      </c>
      <c r="O489" s="82">
        <v>2.6</v>
      </c>
      <c r="P489" s="174">
        <v>0.74</v>
      </c>
      <c r="Q489" s="82">
        <v>35</v>
      </c>
      <c r="R489" s="36">
        <v>4.0999999999999996</v>
      </c>
      <c r="S489" s="36">
        <v>2</v>
      </c>
      <c r="T489" s="36">
        <f t="shared" si="88"/>
        <v>8.1999999999999993</v>
      </c>
    </row>
    <row r="490" spans="1:20" s="190" customFormat="1" x14ac:dyDescent="0.25">
      <c r="A490" s="58">
        <v>2</v>
      </c>
      <c r="B490" s="58" t="s">
        <v>89</v>
      </c>
      <c r="C490" s="22" t="s">
        <v>24</v>
      </c>
      <c r="D490" s="58">
        <v>20.6</v>
      </c>
      <c r="E490" s="58">
        <v>20.6</v>
      </c>
      <c r="F490" s="22" t="s">
        <v>58</v>
      </c>
      <c r="G490" s="58" t="s">
        <v>90</v>
      </c>
      <c r="H490" s="36">
        <v>168</v>
      </c>
      <c r="I490" s="79">
        <v>111</v>
      </c>
      <c r="J490" s="59">
        <f t="shared" si="86"/>
        <v>4.7095302013123339</v>
      </c>
      <c r="K490" s="74">
        <v>5</v>
      </c>
      <c r="L490" s="60">
        <v>4</v>
      </c>
      <c r="M490" s="411">
        <f>LN(L490)</f>
        <v>1.3862943611198906</v>
      </c>
      <c r="N490" s="412">
        <f t="shared" si="87"/>
        <v>3.6036036036036036E-2</v>
      </c>
      <c r="O490" s="61">
        <v>22.3</v>
      </c>
      <c r="P490" s="62">
        <v>0.88</v>
      </c>
      <c r="Q490" s="61">
        <v>35</v>
      </c>
      <c r="R490" s="63">
        <v>7.8</v>
      </c>
      <c r="S490" s="63">
        <v>9</v>
      </c>
      <c r="T490" s="64">
        <f t="shared" si="88"/>
        <v>70.2</v>
      </c>
    </row>
    <row r="491" spans="1:20" s="190" customFormat="1" x14ac:dyDescent="0.25">
      <c r="A491" s="85">
        <v>2</v>
      </c>
      <c r="B491" s="22" t="s">
        <v>217</v>
      </c>
      <c r="C491" s="22" t="s">
        <v>24</v>
      </c>
      <c r="D491" s="13">
        <v>40.72</v>
      </c>
      <c r="E491" s="13">
        <v>40.72</v>
      </c>
      <c r="F491" s="184" t="s">
        <v>200</v>
      </c>
      <c r="G491" s="180" t="s">
        <v>120</v>
      </c>
      <c r="H491" s="36">
        <v>45</v>
      </c>
      <c r="I491" s="38">
        <v>45</v>
      </c>
      <c r="J491" s="30">
        <f t="shared" si="86"/>
        <v>3.8066624897703196</v>
      </c>
      <c r="K491" s="74">
        <v>0</v>
      </c>
      <c r="L491" s="31">
        <v>0</v>
      </c>
      <c r="M491" s="411"/>
      <c r="N491" s="412">
        <f t="shared" si="87"/>
        <v>0</v>
      </c>
      <c r="O491" s="82">
        <v>12</v>
      </c>
      <c r="P491" s="83">
        <v>0.68</v>
      </c>
      <c r="Q491" s="84">
        <v>35</v>
      </c>
      <c r="R491" s="40">
        <v>5.6</v>
      </c>
      <c r="S491" s="40">
        <v>3</v>
      </c>
      <c r="T491" s="126">
        <f t="shared" si="88"/>
        <v>16.799999999999997</v>
      </c>
    </row>
    <row r="492" spans="1:20" ht="20.399999999999999" x14ac:dyDescent="0.35">
      <c r="A492" s="138">
        <v>4</v>
      </c>
      <c r="B492" s="430" t="s">
        <v>329</v>
      </c>
      <c r="C492" s="103" t="s">
        <v>107</v>
      </c>
      <c r="D492" s="13">
        <v>-15.4</v>
      </c>
      <c r="E492" s="13">
        <v>15.4</v>
      </c>
      <c r="F492" s="103" t="s">
        <v>302</v>
      </c>
      <c r="G492" s="384" t="s">
        <v>345</v>
      </c>
      <c r="H492" s="36">
        <v>97</v>
      </c>
      <c r="I492" s="38">
        <v>62</v>
      </c>
      <c r="J492" s="117">
        <f t="shared" si="86"/>
        <v>4.1271343850450917</v>
      </c>
      <c r="K492" s="82">
        <v>3</v>
      </c>
      <c r="L492" s="81">
        <v>3</v>
      </c>
      <c r="M492" s="411">
        <f>LN(L492)</f>
        <v>1.0986122886681098</v>
      </c>
      <c r="N492" s="412">
        <f t="shared" si="87"/>
        <v>4.8387096774193547E-2</v>
      </c>
      <c r="O492" s="82">
        <v>27.1</v>
      </c>
      <c r="P492" s="83">
        <v>0.75800000000000001</v>
      </c>
      <c r="Q492" s="84">
        <v>34.700000000000003</v>
      </c>
      <c r="R492" s="40">
        <v>8.1999999999999993</v>
      </c>
      <c r="S492" s="40">
        <v>11</v>
      </c>
      <c r="T492" s="228">
        <f t="shared" si="88"/>
        <v>90.199999999999989</v>
      </c>
    </row>
    <row r="493" spans="1:20" s="21" customFormat="1" x14ac:dyDescent="0.25">
      <c r="A493" s="48">
        <v>4</v>
      </c>
      <c r="B493" s="208" t="s">
        <v>174</v>
      </c>
      <c r="C493" s="22" t="s">
        <v>24</v>
      </c>
      <c r="D493" s="40">
        <v>46.86</v>
      </c>
      <c r="E493" s="40">
        <v>46.86</v>
      </c>
      <c r="F493" s="40" t="s">
        <v>48</v>
      </c>
      <c r="G493" s="419" t="s">
        <v>166</v>
      </c>
      <c r="H493" s="240">
        <v>1067</v>
      </c>
      <c r="I493" s="226">
        <v>941</v>
      </c>
      <c r="J493" s="49">
        <f t="shared" si="86"/>
        <v>6.8469431395853793</v>
      </c>
      <c r="K493" s="240">
        <v>19</v>
      </c>
      <c r="L493" s="50">
        <v>16</v>
      </c>
      <c r="M493" s="411">
        <f>LN(L493)</f>
        <v>2.7725887222397811</v>
      </c>
      <c r="N493" s="412">
        <f t="shared" si="87"/>
        <v>1.7003188097768331E-2</v>
      </c>
      <c r="O493" s="193">
        <v>13.2</v>
      </c>
      <c r="P493" s="192">
        <v>0.65600000000000003</v>
      </c>
      <c r="Q493" s="193">
        <v>34.5</v>
      </c>
      <c r="R493" s="40">
        <v>8.1</v>
      </c>
      <c r="S493" s="40">
        <v>5</v>
      </c>
      <c r="T493" s="40">
        <f t="shared" si="88"/>
        <v>40.5</v>
      </c>
    </row>
    <row r="494" spans="1:20" s="20" customFormat="1" x14ac:dyDescent="0.25">
      <c r="A494" s="327">
        <v>2</v>
      </c>
      <c r="B494" s="243" t="s">
        <v>248</v>
      </c>
      <c r="C494" s="22" t="s">
        <v>24</v>
      </c>
      <c r="D494" s="243">
        <v>54.69</v>
      </c>
      <c r="E494" s="243">
        <v>54.69</v>
      </c>
      <c r="F494" s="72" t="s">
        <v>220</v>
      </c>
      <c r="G494" s="419" t="s">
        <v>166</v>
      </c>
      <c r="H494" s="36">
        <v>1</v>
      </c>
      <c r="I494" s="38">
        <v>1</v>
      </c>
      <c r="J494" s="30">
        <v>0</v>
      </c>
      <c r="K494" s="74">
        <v>0</v>
      </c>
      <c r="L494" s="247">
        <v>0</v>
      </c>
      <c r="M494" s="411"/>
      <c r="N494" s="412">
        <f t="shared" si="87"/>
        <v>0</v>
      </c>
      <c r="O494" s="248"/>
      <c r="P494" s="249"/>
      <c r="Q494" s="248">
        <v>34.4</v>
      </c>
      <c r="R494" s="243"/>
      <c r="S494" s="243"/>
      <c r="T494" s="243"/>
    </row>
    <row r="495" spans="1:20" s="21" customFormat="1" x14ac:dyDescent="0.35">
      <c r="A495" s="48">
        <v>3</v>
      </c>
      <c r="B495" s="430" t="s">
        <v>299</v>
      </c>
      <c r="C495" s="22" t="s">
        <v>24</v>
      </c>
      <c r="D495" s="40">
        <v>27.8</v>
      </c>
      <c r="E495" s="40">
        <v>27.8</v>
      </c>
      <c r="F495" s="48" t="s">
        <v>302</v>
      </c>
      <c r="G495" s="48" t="s">
        <v>88</v>
      </c>
      <c r="H495" s="40">
        <v>5</v>
      </c>
      <c r="I495" s="40">
        <v>5</v>
      </c>
      <c r="J495" s="30">
        <f>LN(I495)</f>
        <v>1.6094379124341003</v>
      </c>
      <c r="K495" s="50">
        <v>0</v>
      </c>
      <c r="L495" s="50">
        <v>0</v>
      </c>
      <c r="M495" s="411"/>
      <c r="N495" s="412">
        <f t="shared" si="87"/>
        <v>0</v>
      </c>
      <c r="O495" s="193">
        <v>25.3</v>
      </c>
      <c r="P495" s="192">
        <v>0.61</v>
      </c>
      <c r="Q495" s="193">
        <v>34.200000000000003</v>
      </c>
      <c r="R495" s="40">
        <v>8.4</v>
      </c>
      <c r="S495" s="40">
        <v>9</v>
      </c>
      <c r="T495" s="40">
        <f t="shared" ref="T495:T504" si="89">R495*S495</f>
        <v>75.600000000000009</v>
      </c>
    </row>
    <row r="496" spans="1:20" s="21" customFormat="1" x14ac:dyDescent="0.25">
      <c r="A496" s="27">
        <v>5</v>
      </c>
      <c r="B496" s="2" t="s">
        <v>47</v>
      </c>
      <c r="C496" s="22" t="s">
        <v>24</v>
      </c>
      <c r="D496" s="2">
        <v>40.700000000000003</v>
      </c>
      <c r="E496" s="2">
        <v>40.700000000000003</v>
      </c>
      <c r="F496" s="22" t="s">
        <v>48</v>
      </c>
      <c r="G496" s="413" t="s">
        <v>49</v>
      </c>
      <c r="H496" s="36">
        <v>593</v>
      </c>
      <c r="I496" s="42">
        <v>0</v>
      </c>
      <c r="J496" s="30"/>
      <c r="K496" s="74">
        <v>9</v>
      </c>
      <c r="L496" s="31">
        <v>0</v>
      </c>
      <c r="M496" s="411"/>
      <c r="N496" s="412"/>
      <c r="O496" s="32">
        <v>26</v>
      </c>
      <c r="P496" s="33">
        <v>0.53</v>
      </c>
      <c r="Q496" s="34">
        <v>34.200000000000003</v>
      </c>
      <c r="R496" s="35">
        <v>9.1</v>
      </c>
      <c r="S496" s="35">
        <v>8</v>
      </c>
      <c r="T496" s="36">
        <f t="shared" si="89"/>
        <v>72.8</v>
      </c>
    </row>
    <row r="497" spans="1:20" s="40" customFormat="1" x14ac:dyDescent="0.35">
      <c r="A497" s="97">
        <v>5</v>
      </c>
      <c r="B497" s="103" t="s">
        <v>227</v>
      </c>
      <c r="C497" s="22" t="s">
        <v>24</v>
      </c>
      <c r="D497" s="103">
        <v>41.23</v>
      </c>
      <c r="E497" s="103">
        <v>41.23</v>
      </c>
      <c r="F497" s="184" t="s">
        <v>200</v>
      </c>
      <c r="G497" s="180" t="s">
        <v>120</v>
      </c>
      <c r="H497" s="430">
        <v>163103</v>
      </c>
      <c r="I497" s="38">
        <v>42899</v>
      </c>
      <c r="J497" s="117">
        <f t="shared" ref="J497:J510" si="90">LN(I497)</f>
        <v>10.666603794621116</v>
      </c>
      <c r="K497" s="74">
        <v>4515</v>
      </c>
      <c r="L497" s="99">
        <v>1341</v>
      </c>
      <c r="M497" s="411">
        <f>LN(L497)</f>
        <v>7.2011708832816783</v>
      </c>
      <c r="N497" s="412">
        <f t="shared" ref="N497:N528" si="91">L497/I497</f>
        <v>3.1259469917713702E-2</v>
      </c>
      <c r="O497" s="107">
        <v>20</v>
      </c>
      <c r="P497" s="108">
        <v>0.55000000000000004</v>
      </c>
      <c r="Q497" s="107">
        <v>34.1</v>
      </c>
      <c r="R497" s="103">
        <v>8.1</v>
      </c>
      <c r="S497" s="103">
        <v>7</v>
      </c>
      <c r="T497" s="103">
        <f t="shared" si="89"/>
        <v>56.699999999999996</v>
      </c>
    </row>
    <row r="498" spans="1:20" s="19" customFormat="1" x14ac:dyDescent="0.25">
      <c r="A498" s="329">
        <v>4</v>
      </c>
      <c r="B498" s="330" t="s">
        <v>245</v>
      </c>
      <c r="C498" s="22" t="s">
        <v>24</v>
      </c>
      <c r="D498" s="330">
        <v>48.1</v>
      </c>
      <c r="E498" s="330">
        <v>48.1</v>
      </c>
      <c r="F498" s="72" t="s">
        <v>220</v>
      </c>
      <c r="G498" s="419" t="s">
        <v>166</v>
      </c>
      <c r="H498" s="11">
        <v>1396</v>
      </c>
      <c r="I498" s="41">
        <v>1033</v>
      </c>
      <c r="J498" s="117">
        <f t="shared" si="90"/>
        <v>6.9402224691196386</v>
      </c>
      <c r="K498" s="11">
        <v>23</v>
      </c>
      <c r="L498" s="331">
        <v>23</v>
      </c>
      <c r="M498" s="411">
        <f>LN(L498)</f>
        <v>3.1354942159291497</v>
      </c>
      <c r="N498" s="412">
        <f t="shared" si="91"/>
        <v>2.2265246853823813E-2</v>
      </c>
      <c r="O498" s="278">
        <v>16.7</v>
      </c>
      <c r="P498" s="277">
        <v>0.64</v>
      </c>
      <c r="Q498" s="278">
        <v>34</v>
      </c>
      <c r="R498" s="330">
        <v>6.8</v>
      </c>
      <c r="S498" s="330">
        <v>4</v>
      </c>
      <c r="T498" s="330">
        <f t="shared" si="89"/>
        <v>27.2</v>
      </c>
    </row>
    <row r="499" spans="1:20" s="40" customFormat="1" x14ac:dyDescent="0.25">
      <c r="A499" s="97">
        <v>3</v>
      </c>
      <c r="B499" s="103" t="s">
        <v>252</v>
      </c>
      <c r="C499" s="22" t="s">
        <v>24</v>
      </c>
      <c r="D499" s="103">
        <v>47</v>
      </c>
      <c r="E499" s="103">
        <v>47</v>
      </c>
      <c r="F499" s="436" t="s">
        <v>76</v>
      </c>
      <c r="G499" s="419" t="s">
        <v>166</v>
      </c>
      <c r="H499" s="36">
        <v>353</v>
      </c>
      <c r="I499" s="38">
        <v>353</v>
      </c>
      <c r="J499" s="30">
        <f t="shared" si="90"/>
        <v>5.8664680569332965</v>
      </c>
      <c r="K499" s="36">
        <v>3</v>
      </c>
      <c r="L499" s="99">
        <v>3</v>
      </c>
      <c r="M499" s="411">
        <f>LN(L499)</f>
        <v>1.0986122886681098</v>
      </c>
      <c r="N499" s="412">
        <f t="shared" si="91"/>
        <v>8.4985835694051E-3</v>
      </c>
      <c r="O499" s="107">
        <v>8.1</v>
      </c>
      <c r="P499" s="108">
        <v>0.71</v>
      </c>
      <c r="Q499" s="107">
        <v>34</v>
      </c>
      <c r="R499" s="103">
        <v>4</v>
      </c>
      <c r="S499" s="103">
        <v>3</v>
      </c>
      <c r="T499" s="103">
        <f t="shared" si="89"/>
        <v>12</v>
      </c>
    </row>
    <row r="500" spans="1:20" s="40" customFormat="1" x14ac:dyDescent="0.25">
      <c r="A500" s="153">
        <v>4</v>
      </c>
      <c r="B500" s="20" t="s">
        <v>237</v>
      </c>
      <c r="C500" s="22" t="s">
        <v>24</v>
      </c>
      <c r="D500" s="20">
        <v>52.2</v>
      </c>
      <c r="E500" s="20">
        <v>52.2</v>
      </c>
      <c r="F500" s="72" t="s">
        <v>220</v>
      </c>
      <c r="G500" s="58" t="s">
        <v>112</v>
      </c>
      <c r="H500" s="11">
        <v>12877</v>
      </c>
      <c r="I500" s="41">
        <v>10566</v>
      </c>
      <c r="J500" s="117">
        <f t="shared" si="90"/>
        <v>9.2653965777242604</v>
      </c>
      <c r="K500" s="11">
        <v>644</v>
      </c>
      <c r="L500" s="123">
        <v>611</v>
      </c>
      <c r="M500" s="411">
        <f>LN(L500)</f>
        <v>6.4150969591715956</v>
      </c>
      <c r="N500" s="412">
        <f t="shared" si="91"/>
        <v>5.7826992239257996E-2</v>
      </c>
      <c r="O500" s="154">
        <v>13.1</v>
      </c>
      <c r="P500" s="155">
        <v>0.73</v>
      </c>
      <c r="Q500" s="154">
        <v>33.9</v>
      </c>
      <c r="R500" s="20">
        <v>5</v>
      </c>
      <c r="S500" s="20">
        <v>4</v>
      </c>
      <c r="T500" s="20">
        <f t="shared" si="89"/>
        <v>20</v>
      </c>
    </row>
    <row r="501" spans="1:20" s="21" customFormat="1" x14ac:dyDescent="0.25">
      <c r="A501" s="327">
        <v>5</v>
      </c>
      <c r="B501" s="228" t="s">
        <v>263</v>
      </c>
      <c r="C501" s="22" t="s">
        <v>24</v>
      </c>
      <c r="D501" s="228">
        <v>36.75</v>
      </c>
      <c r="E501" s="228">
        <v>36.75</v>
      </c>
      <c r="F501" s="184" t="s">
        <v>66</v>
      </c>
      <c r="G501" s="180" t="s">
        <v>120</v>
      </c>
      <c r="H501" s="36">
        <v>9267</v>
      </c>
      <c r="I501" s="38">
        <v>5261</v>
      </c>
      <c r="J501" s="117">
        <f t="shared" si="90"/>
        <v>8.5680764017308064</v>
      </c>
      <c r="K501" s="74">
        <v>646</v>
      </c>
      <c r="L501" s="328">
        <v>196</v>
      </c>
      <c r="M501" s="411">
        <f>LN(L501)</f>
        <v>5.2781146592305168</v>
      </c>
      <c r="N501" s="412">
        <f t="shared" si="91"/>
        <v>3.7255274662611672E-2</v>
      </c>
      <c r="O501" s="84">
        <v>24.4</v>
      </c>
      <c r="P501" s="83">
        <v>0.75</v>
      </c>
      <c r="Q501" s="84">
        <v>33.6</v>
      </c>
      <c r="R501" s="228">
        <v>10.3</v>
      </c>
      <c r="S501" s="228">
        <v>8</v>
      </c>
      <c r="T501" s="228">
        <f t="shared" si="89"/>
        <v>82.4</v>
      </c>
    </row>
    <row r="502" spans="1:20" s="20" customFormat="1" x14ac:dyDescent="0.25">
      <c r="A502" s="58">
        <v>5</v>
      </c>
      <c r="B502" s="58" t="s">
        <v>54</v>
      </c>
      <c r="C502" s="22" t="s">
        <v>24</v>
      </c>
      <c r="D502" s="58">
        <v>37.700000000000003</v>
      </c>
      <c r="E502" s="58">
        <v>37.700000000000003</v>
      </c>
      <c r="F502" s="22" t="s">
        <v>48</v>
      </c>
      <c r="G502" s="413" t="s">
        <v>49</v>
      </c>
      <c r="H502" s="36">
        <v>198</v>
      </c>
      <c r="I502" s="42">
        <v>1</v>
      </c>
      <c r="J502" s="59">
        <f t="shared" si="90"/>
        <v>0</v>
      </c>
      <c r="K502" s="74">
        <v>0</v>
      </c>
      <c r="L502" s="60">
        <v>0</v>
      </c>
      <c r="M502" s="411"/>
      <c r="N502" s="412">
        <f t="shared" si="91"/>
        <v>0</v>
      </c>
      <c r="O502" s="61">
        <v>25.5</v>
      </c>
      <c r="P502" s="62">
        <v>0.5</v>
      </c>
      <c r="Q502" s="61">
        <v>33.299999999999997</v>
      </c>
      <c r="R502" s="63">
        <v>8.6</v>
      </c>
      <c r="S502" s="63">
        <v>9</v>
      </c>
      <c r="T502" s="64">
        <f t="shared" si="89"/>
        <v>77.399999999999991</v>
      </c>
    </row>
    <row r="503" spans="1:20" s="21" customFormat="1" x14ac:dyDescent="0.25">
      <c r="A503" s="22">
        <v>3</v>
      </c>
      <c r="B503" s="21" t="s">
        <v>122</v>
      </c>
      <c r="C503" s="22" t="s">
        <v>24</v>
      </c>
      <c r="D503" s="21">
        <v>33.299999999999997</v>
      </c>
      <c r="E503" s="21">
        <v>33.299999999999997</v>
      </c>
      <c r="F503" s="22" t="s">
        <v>58</v>
      </c>
      <c r="G503" s="97" t="s">
        <v>115</v>
      </c>
      <c r="H503" s="36">
        <v>694</v>
      </c>
      <c r="I503" s="38">
        <v>681</v>
      </c>
      <c r="J503" s="30">
        <f t="shared" si="90"/>
        <v>6.523562306149512</v>
      </c>
      <c r="K503" s="36">
        <v>50</v>
      </c>
      <c r="L503" s="16">
        <v>50</v>
      </c>
      <c r="M503" s="411">
        <f>LN(L503)</f>
        <v>3.912023005428146</v>
      </c>
      <c r="N503" s="412">
        <f t="shared" si="91"/>
        <v>7.3421439060205582E-2</v>
      </c>
      <c r="O503" s="151">
        <v>23</v>
      </c>
      <c r="P503" s="152">
        <v>0.53</v>
      </c>
      <c r="Q503" s="151">
        <v>33</v>
      </c>
      <c r="R503" s="21">
        <v>8</v>
      </c>
      <c r="S503" s="21">
        <v>6</v>
      </c>
      <c r="T503" s="21">
        <f t="shared" si="89"/>
        <v>48</v>
      </c>
    </row>
    <row r="504" spans="1:20" s="21" customFormat="1" x14ac:dyDescent="0.25">
      <c r="A504" s="48">
        <v>3</v>
      </c>
      <c r="B504" s="208" t="s">
        <v>174</v>
      </c>
      <c r="C504" s="22" t="s">
        <v>24</v>
      </c>
      <c r="D504" s="40">
        <v>46.86</v>
      </c>
      <c r="E504" s="40">
        <v>46.86</v>
      </c>
      <c r="F504" s="40" t="s">
        <v>48</v>
      </c>
      <c r="G504" s="419" t="s">
        <v>166</v>
      </c>
      <c r="H504" s="240">
        <v>126</v>
      </c>
      <c r="I504" s="226">
        <v>126</v>
      </c>
      <c r="J504" s="49">
        <f t="shared" si="90"/>
        <v>4.836281906951478</v>
      </c>
      <c r="K504" s="240">
        <v>3</v>
      </c>
      <c r="L504" s="50">
        <v>3</v>
      </c>
      <c r="M504" s="411">
        <f>LN(L504)</f>
        <v>1.0986122886681098</v>
      </c>
      <c r="N504" s="412">
        <f t="shared" si="91"/>
        <v>2.3809523809523808E-2</v>
      </c>
      <c r="O504" s="193">
        <v>2.4</v>
      </c>
      <c r="P504" s="192">
        <v>0.76</v>
      </c>
      <c r="Q504" s="193">
        <v>33</v>
      </c>
      <c r="R504" s="40">
        <v>6.8</v>
      </c>
      <c r="S504" s="40">
        <v>3</v>
      </c>
      <c r="T504" s="40">
        <f t="shared" si="89"/>
        <v>20.399999999999999</v>
      </c>
    </row>
    <row r="505" spans="1:20" s="103" customFormat="1" x14ac:dyDescent="0.25">
      <c r="A505" s="48">
        <v>3</v>
      </c>
      <c r="B505" s="48" t="s">
        <v>91</v>
      </c>
      <c r="C505" s="22" t="s">
        <v>24</v>
      </c>
      <c r="D505" s="48">
        <v>26.9</v>
      </c>
      <c r="E505" s="48">
        <v>26.9</v>
      </c>
      <c r="F505" s="22" t="s">
        <v>78</v>
      </c>
      <c r="G505" s="180" t="s">
        <v>88</v>
      </c>
      <c r="H505" s="36">
        <v>147</v>
      </c>
      <c r="I505" s="79">
        <v>1</v>
      </c>
      <c r="J505" s="49">
        <f t="shared" si="90"/>
        <v>0</v>
      </c>
      <c r="K505" s="74">
        <v>2</v>
      </c>
      <c r="L505" s="50">
        <v>0</v>
      </c>
      <c r="M505" s="411"/>
      <c r="N505" s="412">
        <f t="shared" si="91"/>
        <v>0</v>
      </c>
      <c r="O505" s="91">
        <v>16.100000000000001</v>
      </c>
      <c r="P505" s="92">
        <v>0.76</v>
      </c>
      <c r="Q505" s="91">
        <v>32.799999999999997</v>
      </c>
      <c r="R505" s="54">
        <v>2.6</v>
      </c>
      <c r="S505" s="53">
        <v>10</v>
      </c>
      <c r="T505" s="40">
        <v>26</v>
      </c>
    </row>
    <row r="506" spans="1:20" s="103" customFormat="1" x14ac:dyDescent="0.25">
      <c r="A506" s="329">
        <v>4</v>
      </c>
      <c r="B506" s="329" t="s">
        <v>235</v>
      </c>
      <c r="C506" s="22" t="s">
        <v>24</v>
      </c>
      <c r="D506" s="330">
        <v>55.67</v>
      </c>
      <c r="E506" s="330">
        <v>55.67</v>
      </c>
      <c r="F506" s="72" t="s">
        <v>220</v>
      </c>
      <c r="G506" s="58" t="s">
        <v>112</v>
      </c>
      <c r="H506" s="11">
        <v>9158</v>
      </c>
      <c r="I506" s="41">
        <v>6298</v>
      </c>
      <c r="J506" s="117">
        <f t="shared" si="90"/>
        <v>8.7479874016609696</v>
      </c>
      <c r="K506" s="11">
        <v>452</v>
      </c>
      <c r="L506" s="331">
        <v>362</v>
      </c>
      <c r="M506" s="411">
        <f>LN(L506)</f>
        <v>5.8916442118257715</v>
      </c>
      <c r="N506" s="412">
        <f t="shared" si="91"/>
        <v>5.7478564623690061E-2</v>
      </c>
      <c r="O506" s="278">
        <v>10.199999999999999</v>
      </c>
      <c r="P506" s="277">
        <v>0.76</v>
      </c>
      <c r="Q506" s="278">
        <v>32.5</v>
      </c>
      <c r="R506" s="330">
        <v>6.3</v>
      </c>
      <c r="S506" s="330">
        <v>3</v>
      </c>
      <c r="T506" s="330">
        <f>R506*S506</f>
        <v>18.899999999999999</v>
      </c>
    </row>
    <row r="507" spans="1:20" s="96" customFormat="1" x14ac:dyDescent="0.25">
      <c r="A507" s="186">
        <v>2</v>
      </c>
      <c r="B507" s="186" t="s">
        <v>116</v>
      </c>
      <c r="C507" s="22" t="s">
        <v>24</v>
      </c>
      <c r="D507" s="186">
        <v>36.5</v>
      </c>
      <c r="E507" s="186">
        <v>36.5</v>
      </c>
      <c r="F507" s="22" t="s">
        <v>48</v>
      </c>
      <c r="G507" s="184" t="s">
        <v>49</v>
      </c>
      <c r="H507" s="36">
        <v>593</v>
      </c>
      <c r="I507" s="79">
        <v>593</v>
      </c>
      <c r="J507" s="30">
        <f t="shared" si="90"/>
        <v>6.3851943989977258</v>
      </c>
      <c r="K507" s="74">
        <v>43</v>
      </c>
      <c r="L507" s="31">
        <v>43</v>
      </c>
      <c r="M507" s="411">
        <f>LN(L507)</f>
        <v>3.7612001156935624</v>
      </c>
      <c r="N507" s="412">
        <f t="shared" si="91"/>
        <v>7.2512647554806076E-2</v>
      </c>
      <c r="O507" s="88">
        <v>11.1</v>
      </c>
      <c r="P507" s="187">
        <v>0.56000000000000005</v>
      </c>
      <c r="Q507" s="188">
        <v>32.200000000000003</v>
      </c>
      <c r="R507" s="189">
        <v>6.6</v>
      </c>
      <c r="S507" s="189">
        <v>4</v>
      </c>
      <c r="T507" s="126">
        <f>R507*S507</f>
        <v>26.4</v>
      </c>
    </row>
    <row r="508" spans="1:20" s="103" customFormat="1" x14ac:dyDescent="0.35">
      <c r="A508" s="48">
        <v>5</v>
      </c>
      <c r="B508" s="48" t="s">
        <v>232</v>
      </c>
      <c r="C508" s="22" t="s">
        <v>24</v>
      </c>
      <c r="D508" s="40">
        <v>59.3</v>
      </c>
      <c r="E508" s="40">
        <v>59.3</v>
      </c>
      <c r="F508" s="72" t="s">
        <v>220</v>
      </c>
      <c r="G508" s="58" t="s">
        <v>112</v>
      </c>
      <c r="H508" s="430">
        <v>37113</v>
      </c>
      <c r="I508" s="38">
        <v>16021</v>
      </c>
      <c r="J508" s="117">
        <f t="shared" si="90"/>
        <v>9.6816556406467136</v>
      </c>
      <c r="K508" s="74">
        <v>4395</v>
      </c>
      <c r="L508" s="50">
        <v>1809</v>
      </c>
      <c r="M508" s="411">
        <f>LN(L508)</f>
        <v>7.5005294853952948</v>
      </c>
      <c r="N508" s="412">
        <f t="shared" si="91"/>
        <v>0.11291429998127457</v>
      </c>
      <c r="O508" s="193">
        <v>15.7</v>
      </c>
      <c r="P508" s="192">
        <v>0.68</v>
      </c>
      <c r="Q508" s="193">
        <v>32</v>
      </c>
      <c r="R508" s="40">
        <v>8.9</v>
      </c>
      <c r="S508" s="40">
        <v>4</v>
      </c>
      <c r="T508" s="40">
        <f>R508*S508</f>
        <v>35.6</v>
      </c>
    </row>
    <row r="509" spans="1:20" s="103" customFormat="1" x14ac:dyDescent="0.25">
      <c r="A509" s="317">
        <v>4</v>
      </c>
      <c r="B509" s="242" t="s">
        <v>240</v>
      </c>
      <c r="C509" s="22" t="s">
        <v>24</v>
      </c>
      <c r="D509" s="242">
        <v>60.18</v>
      </c>
      <c r="E509" s="242">
        <v>60.18</v>
      </c>
      <c r="F509" s="436" t="s">
        <v>76</v>
      </c>
      <c r="G509" s="419" t="s">
        <v>166</v>
      </c>
      <c r="H509" s="11">
        <v>4995</v>
      </c>
      <c r="I509" s="41">
        <v>3611</v>
      </c>
      <c r="J509" s="117">
        <f t="shared" si="90"/>
        <v>8.1917400212774574</v>
      </c>
      <c r="K509" s="11">
        <v>211</v>
      </c>
      <c r="L509" s="318">
        <v>194</v>
      </c>
      <c r="M509" s="411">
        <f>LN(L509)</f>
        <v>5.2678581590633282</v>
      </c>
      <c r="N509" s="412">
        <f t="shared" si="91"/>
        <v>5.3724729991692054E-2</v>
      </c>
      <c r="O509" s="319">
        <v>7.6</v>
      </c>
      <c r="P509" s="320">
        <v>0.73</v>
      </c>
      <c r="Q509" s="319">
        <v>32</v>
      </c>
      <c r="R509" s="242">
        <v>6.5</v>
      </c>
      <c r="S509" s="242">
        <v>3</v>
      </c>
      <c r="T509" s="242">
        <f>R509*S509</f>
        <v>19.5</v>
      </c>
    </row>
    <row r="510" spans="1:20" s="103" customFormat="1" x14ac:dyDescent="0.25">
      <c r="A510" s="85">
        <v>1</v>
      </c>
      <c r="B510" s="2" t="s">
        <v>77</v>
      </c>
      <c r="C510" s="22" t="s">
        <v>24</v>
      </c>
      <c r="D510" s="2">
        <v>32.5</v>
      </c>
      <c r="E510" s="2">
        <v>32.5</v>
      </c>
      <c r="F510" s="22" t="s">
        <v>78</v>
      </c>
      <c r="G510" s="22" t="s">
        <v>61</v>
      </c>
      <c r="H510" s="36">
        <v>202</v>
      </c>
      <c r="I510" s="79">
        <v>202</v>
      </c>
      <c r="J510" s="30">
        <f t="shared" si="90"/>
        <v>5.3082676974012051</v>
      </c>
      <c r="K510" s="74">
        <v>0</v>
      </c>
      <c r="L510" s="31">
        <v>0</v>
      </c>
      <c r="M510" s="411"/>
      <c r="N510" s="412">
        <f t="shared" si="91"/>
        <v>0</v>
      </c>
      <c r="O510" s="88">
        <v>7</v>
      </c>
      <c r="P510" s="89">
        <v>0.74</v>
      </c>
      <c r="Q510" s="90">
        <v>32</v>
      </c>
      <c r="R510" s="93">
        <v>5</v>
      </c>
      <c r="S510" s="35">
        <v>3</v>
      </c>
      <c r="T510" s="36">
        <f>R510*S510</f>
        <v>15</v>
      </c>
    </row>
    <row r="511" spans="1:20" s="21" customFormat="1" x14ac:dyDescent="0.25">
      <c r="A511" s="327">
        <v>2</v>
      </c>
      <c r="B511" s="368" t="s">
        <v>247</v>
      </c>
      <c r="C511" s="22" t="s">
        <v>24</v>
      </c>
      <c r="D511" s="368">
        <v>59.4</v>
      </c>
      <c r="E511" s="368">
        <v>59.4</v>
      </c>
      <c r="F511" s="72" t="s">
        <v>220</v>
      </c>
      <c r="G511" s="419" t="s">
        <v>166</v>
      </c>
      <c r="H511" s="36">
        <v>1</v>
      </c>
      <c r="I511" s="38">
        <v>1</v>
      </c>
      <c r="J511" s="30">
        <v>0</v>
      </c>
      <c r="K511" s="74">
        <v>0</v>
      </c>
      <c r="L511" s="369">
        <v>0</v>
      </c>
      <c r="M511" s="411"/>
      <c r="N511" s="412">
        <f t="shared" si="91"/>
        <v>0</v>
      </c>
      <c r="O511" s="370"/>
      <c r="P511" s="371"/>
      <c r="Q511" s="370">
        <v>32</v>
      </c>
      <c r="R511" s="368"/>
      <c r="S511" s="368"/>
      <c r="T511" s="368"/>
    </row>
    <row r="512" spans="1:20" s="20" customFormat="1" x14ac:dyDescent="0.25">
      <c r="A512" s="66">
        <v>4</v>
      </c>
      <c r="B512" s="207" t="s">
        <v>148</v>
      </c>
      <c r="C512" s="22" t="s">
        <v>24</v>
      </c>
      <c r="D512" s="72">
        <v>43.6</v>
      </c>
      <c r="E512" s="72">
        <v>43.6</v>
      </c>
      <c r="F512" s="22" t="s">
        <v>48</v>
      </c>
      <c r="G512" s="203" t="s">
        <v>49</v>
      </c>
      <c r="H512" s="240">
        <v>2016</v>
      </c>
      <c r="I512" s="226">
        <v>1490</v>
      </c>
      <c r="J512" s="67">
        <f t="shared" ref="J512:J525" si="92">LN(I512)</f>
        <v>7.3065313989395051</v>
      </c>
      <c r="K512" s="240">
        <v>63</v>
      </c>
      <c r="L512" s="68">
        <v>54</v>
      </c>
      <c r="M512" s="411">
        <f t="shared" ref="M512:M520" si="93">LN(L512)</f>
        <v>3.9889840465642745</v>
      </c>
      <c r="N512" s="412">
        <f t="shared" si="91"/>
        <v>3.6241610738255034E-2</v>
      </c>
      <c r="O512" s="204">
        <v>16.8</v>
      </c>
      <c r="P512" s="205">
        <v>0.52300000000000002</v>
      </c>
      <c r="Q512" s="204">
        <v>31.2</v>
      </c>
      <c r="R512" s="72">
        <v>9.4</v>
      </c>
      <c r="S512" s="72">
        <v>6</v>
      </c>
      <c r="T512" s="72">
        <f t="shared" ref="T512:T551" si="94">R512*S512</f>
        <v>56.400000000000006</v>
      </c>
    </row>
    <row r="513" spans="1:20" s="21" customFormat="1" x14ac:dyDescent="0.25">
      <c r="A513" s="22">
        <v>3</v>
      </c>
      <c r="B513" s="48" t="s">
        <v>194</v>
      </c>
      <c r="C513" s="22" t="s">
        <v>24</v>
      </c>
      <c r="D513" s="48">
        <v>46.2</v>
      </c>
      <c r="E513" s="48">
        <v>46.2</v>
      </c>
      <c r="F513" s="40" t="s">
        <v>48</v>
      </c>
      <c r="G513" s="419" t="s">
        <v>166</v>
      </c>
      <c r="H513" s="36">
        <v>7695</v>
      </c>
      <c r="I513" s="42">
        <v>7676</v>
      </c>
      <c r="J513" s="30">
        <f t="shared" si="92"/>
        <v>8.9458538571275898</v>
      </c>
      <c r="K513" s="74">
        <v>89</v>
      </c>
      <c r="L513" s="31">
        <v>89</v>
      </c>
      <c r="M513" s="411">
        <f t="shared" si="93"/>
        <v>4.4886363697321396</v>
      </c>
      <c r="N513" s="412">
        <f t="shared" si="91"/>
        <v>1.1594580510682647E-2</v>
      </c>
      <c r="O513" s="119">
        <v>2.5</v>
      </c>
      <c r="P513" s="89">
        <v>0.56599999999999995</v>
      </c>
      <c r="Q513" s="90">
        <v>31.1</v>
      </c>
      <c r="R513" s="35">
        <v>5.4</v>
      </c>
      <c r="S513" s="35">
        <v>3</v>
      </c>
      <c r="T513" s="126">
        <f t="shared" si="94"/>
        <v>16.200000000000003</v>
      </c>
    </row>
    <row r="514" spans="1:20" s="21" customFormat="1" x14ac:dyDescent="0.25">
      <c r="A514" s="374">
        <v>3</v>
      </c>
      <c r="B514" s="368" t="s">
        <v>247</v>
      </c>
      <c r="C514" s="22" t="s">
        <v>24</v>
      </c>
      <c r="D514" s="368">
        <v>59.4</v>
      </c>
      <c r="E514" s="368">
        <v>59.4</v>
      </c>
      <c r="F514" s="72" t="s">
        <v>220</v>
      </c>
      <c r="G514" s="419" t="s">
        <v>166</v>
      </c>
      <c r="H514" s="36">
        <v>745</v>
      </c>
      <c r="I514" s="38">
        <v>744</v>
      </c>
      <c r="J514" s="30">
        <f t="shared" si="92"/>
        <v>6.6120410348330916</v>
      </c>
      <c r="K514" s="36">
        <v>4</v>
      </c>
      <c r="L514" s="369">
        <v>4</v>
      </c>
      <c r="M514" s="411">
        <f t="shared" si="93"/>
        <v>1.3862943611198906</v>
      </c>
      <c r="N514" s="412">
        <f t="shared" si="91"/>
        <v>5.3763440860215058E-3</v>
      </c>
      <c r="O514" s="370">
        <v>2.2999999999999998</v>
      </c>
      <c r="P514" s="371">
        <v>0.81</v>
      </c>
      <c r="Q514" s="370">
        <v>31</v>
      </c>
      <c r="R514" s="368">
        <v>4.0999999999999996</v>
      </c>
      <c r="S514" s="368">
        <v>1</v>
      </c>
      <c r="T514" s="368">
        <f t="shared" si="94"/>
        <v>4.0999999999999996</v>
      </c>
    </row>
    <row r="515" spans="1:20" s="40" customFormat="1" x14ac:dyDescent="0.35">
      <c r="A515" s="78">
        <v>4</v>
      </c>
      <c r="B515" s="430" t="s">
        <v>307</v>
      </c>
      <c r="C515" s="78" t="s">
        <v>24</v>
      </c>
      <c r="D515" s="40">
        <v>14</v>
      </c>
      <c r="E515" s="40">
        <v>14</v>
      </c>
      <c r="F515" s="103" t="s">
        <v>25</v>
      </c>
      <c r="G515" s="22" t="s">
        <v>294</v>
      </c>
      <c r="H515" s="77">
        <v>557</v>
      </c>
      <c r="I515" s="77">
        <v>521</v>
      </c>
      <c r="J515" s="30">
        <f t="shared" si="92"/>
        <v>6.2557500417533669</v>
      </c>
      <c r="K515" s="253">
        <v>16</v>
      </c>
      <c r="L515" s="253">
        <v>15</v>
      </c>
      <c r="M515" s="411">
        <f t="shared" si="93"/>
        <v>2.7080502011022101</v>
      </c>
      <c r="N515" s="412">
        <f t="shared" si="91"/>
        <v>2.8790786948176585E-2</v>
      </c>
      <c r="O515" s="142">
        <v>27.8</v>
      </c>
      <c r="P515" s="141">
        <v>0.74299999999999999</v>
      </c>
      <c r="Q515" s="142">
        <v>31</v>
      </c>
      <c r="R515" s="77">
        <v>7.9</v>
      </c>
      <c r="S515" s="21">
        <v>12</v>
      </c>
      <c r="T515" s="21">
        <f t="shared" si="94"/>
        <v>94.800000000000011</v>
      </c>
    </row>
    <row r="516" spans="1:20" s="19" customFormat="1" x14ac:dyDescent="0.25">
      <c r="A516" s="352">
        <v>4</v>
      </c>
      <c r="B516" s="353" t="s">
        <v>241</v>
      </c>
      <c r="C516" s="22" t="s">
        <v>24</v>
      </c>
      <c r="D516" s="353">
        <v>38</v>
      </c>
      <c r="E516" s="353">
        <v>38</v>
      </c>
      <c r="F516" s="184" t="s">
        <v>66</v>
      </c>
      <c r="G516" s="180" t="s">
        <v>120</v>
      </c>
      <c r="H516" s="11">
        <v>2591</v>
      </c>
      <c r="I516" s="41">
        <v>1277</v>
      </c>
      <c r="J516" s="117">
        <f t="shared" si="92"/>
        <v>7.1522688560325394</v>
      </c>
      <c r="K516" s="11">
        <v>140</v>
      </c>
      <c r="L516" s="355">
        <v>91</v>
      </c>
      <c r="M516" s="411">
        <f t="shared" si="93"/>
        <v>4.5108595065168497</v>
      </c>
      <c r="N516" s="412">
        <f t="shared" si="91"/>
        <v>7.1260767423649174E-2</v>
      </c>
      <c r="O516" s="356">
        <v>20</v>
      </c>
      <c r="P516" s="357">
        <v>0.629</v>
      </c>
      <c r="Q516" s="356">
        <v>30.8</v>
      </c>
      <c r="R516" s="353">
        <v>7.5</v>
      </c>
      <c r="S516" s="353">
        <v>6</v>
      </c>
      <c r="T516" s="353">
        <f t="shared" si="94"/>
        <v>45</v>
      </c>
    </row>
    <row r="517" spans="1:20" s="40" customFormat="1" x14ac:dyDescent="0.25">
      <c r="A517" s="191">
        <v>4</v>
      </c>
      <c r="B517" s="191" t="s">
        <v>116</v>
      </c>
      <c r="C517" s="22" t="s">
        <v>24</v>
      </c>
      <c r="D517" s="191">
        <v>36.5</v>
      </c>
      <c r="E517" s="191">
        <v>36.5</v>
      </c>
      <c r="F517" s="22" t="s">
        <v>48</v>
      </c>
      <c r="G517" s="184" t="s">
        <v>49</v>
      </c>
      <c r="H517" s="11">
        <v>94640</v>
      </c>
      <c r="I517" s="14">
        <v>50034</v>
      </c>
      <c r="J517" s="117">
        <f t="shared" si="92"/>
        <v>10.82045805331504</v>
      </c>
      <c r="K517" s="334">
        <v>6028</v>
      </c>
      <c r="L517" s="123">
        <v>3130</v>
      </c>
      <c r="M517" s="411">
        <f t="shared" si="93"/>
        <v>8.0487882835341988</v>
      </c>
      <c r="N517" s="412">
        <f t="shared" si="91"/>
        <v>6.2557460926569927E-2</v>
      </c>
      <c r="O517" s="88">
        <v>22.8</v>
      </c>
      <c r="P517" s="187">
        <v>0.41</v>
      </c>
      <c r="Q517" s="188">
        <v>30.7</v>
      </c>
      <c r="R517" s="189">
        <v>7.3</v>
      </c>
      <c r="S517" s="189">
        <v>8</v>
      </c>
      <c r="T517" s="130">
        <f t="shared" si="94"/>
        <v>58.4</v>
      </c>
    </row>
    <row r="518" spans="1:20" s="40" customFormat="1" x14ac:dyDescent="0.25">
      <c r="A518" s="22">
        <v>3</v>
      </c>
      <c r="B518" s="21" t="s">
        <v>237</v>
      </c>
      <c r="C518" s="22" t="s">
        <v>24</v>
      </c>
      <c r="D518" s="21">
        <v>52.2</v>
      </c>
      <c r="E518" s="21">
        <v>52.2</v>
      </c>
      <c r="F518" s="72" t="s">
        <v>220</v>
      </c>
      <c r="G518" s="58" t="s">
        <v>112</v>
      </c>
      <c r="H518" s="36">
        <v>2311</v>
      </c>
      <c r="I518" s="38">
        <v>2311</v>
      </c>
      <c r="J518" s="30">
        <f t="shared" si="92"/>
        <v>7.7454356102743809</v>
      </c>
      <c r="K518" s="36">
        <v>33</v>
      </c>
      <c r="L518" s="16">
        <v>33</v>
      </c>
      <c r="M518" s="411">
        <f t="shared" si="93"/>
        <v>3.4965075614664802</v>
      </c>
      <c r="N518" s="412">
        <f t="shared" si="91"/>
        <v>1.4279532669839896E-2</v>
      </c>
      <c r="O518" s="151">
        <v>6.8</v>
      </c>
      <c r="P518" s="152">
        <v>0.77</v>
      </c>
      <c r="Q518" s="151">
        <v>30.2</v>
      </c>
      <c r="R518" s="21">
        <v>4</v>
      </c>
      <c r="S518" s="21">
        <v>2</v>
      </c>
      <c r="T518" s="21">
        <f t="shared" si="94"/>
        <v>8</v>
      </c>
    </row>
    <row r="519" spans="1:20" s="40" customFormat="1" x14ac:dyDescent="0.25">
      <c r="A519" s="372">
        <v>4</v>
      </c>
      <c r="B519" s="373" t="s">
        <v>247</v>
      </c>
      <c r="C519" s="22" t="s">
        <v>24</v>
      </c>
      <c r="D519" s="373">
        <v>59.4</v>
      </c>
      <c r="E519" s="373">
        <v>59.4</v>
      </c>
      <c r="F519" s="72" t="s">
        <v>220</v>
      </c>
      <c r="G519" s="419" t="s">
        <v>166</v>
      </c>
      <c r="H519" s="11">
        <v>1689</v>
      </c>
      <c r="I519" s="41">
        <v>944</v>
      </c>
      <c r="J519" s="117">
        <f t="shared" si="92"/>
        <v>6.8501261661455004</v>
      </c>
      <c r="K519" s="11">
        <v>52</v>
      </c>
      <c r="L519" s="375">
        <v>48</v>
      </c>
      <c r="M519" s="411">
        <f t="shared" si="93"/>
        <v>3.8712010109078911</v>
      </c>
      <c r="N519" s="412">
        <f t="shared" si="91"/>
        <v>5.0847457627118647E-2</v>
      </c>
      <c r="O519" s="376">
        <v>9.1999999999999993</v>
      </c>
      <c r="P519" s="377">
        <v>0.73</v>
      </c>
      <c r="Q519" s="376">
        <v>30</v>
      </c>
      <c r="R519" s="373">
        <v>6.2</v>
      </c>
      <c r="S519" s="373">
        <v>3</v>
      </c>
      <c r="T519" s="373">
        <f t="shared" si="94"/>
        <v>18.600000000000001</v>
      </c>
    </row>
    <row r="520" spans="1:20" s="64" customFormat="1" x14ac:dyDescent="0.25">
      <c r="A520" s="132">
        <v>3</v>
      </c>
      <c r="B520" s="133" t="s">
        <v>255</v>
      </c>
      <c r="C520" s="22" t="s">
        <v>24</v>
      </c>
      <c r="D520" s="133">
        <v>47.6</v>
      </c>
      <c r="E520" s="133">
        <v>47.6</v>
      </c>
      <c r="F520" s="436" t="s">
        <v>76</v>
      </c>
      <c r="G520" s="419" t="s">
        <v>166</v>
      </c>
      <c r="H520" s="36">
        <v>492</v>
      </c>
      <c r="I520" s="38">
        <v>492</v>
      </c>
      <c r="J520" s="30">
        <f t="shared" si="92"/>
        <v>6.1984787164923079</v>
      </c>
      <c r="K520" s="36">
        <v>16</v>
      </c>
      <c r="L520" s="288">
        <v>16</v>
      </c>
      <c r="M520" s="411">
        <f t="shared" si="93"/>
        <v>2.7725887222397811</v>
      </c>
      <c r="N520" s="412">
        <f t="shared" si="91"/>
        <v>3.2520325203252036E-2</v>
      </c>
      <c r="O520" s="140">
        <v>10.6</v>
      </c>
      <c r="P520" s="139">
        <v>0.66</v>
      </c>
      <c r="Q520" s="140">
        <v>30</v>
      </c>
      <c r="R520" s="133">
        <v>4.4000000000000004</v>
      </c>
      <c r="S520" s="133">
        <v>3</v>
      </c>
      <c r="T520" s="133">
        <f t="shared" si="94"/>
        <v>13.200000000000001</v>
      </c>
    </row>
    <row r="521" spans="1:20" s="57" customFormat="1" x14ac:dyDescent="0.25">
      <c r="A521" s="22">
        <v>2</v>
      </c>
      <c r="B521" s="22" t="s">
        <v>225</v>
      </c>
      <c r="C521" s="22" t="s">
        <v>24</v>
      </c>
      <c r="D521" s="21">
        <v>48.43</v>
      </c>
      <c r="E521" s="21">
        <v>48.43</v>
      </c>
      <c r="F521" s="72" t="s">
        <v>220</v>
      </c>
      <c r="G521" s="58" t="s">
        <v>112</v>
      </c>
      <c r="H521" s="36">
        <v>10</v>
      </c>
      <c r="I521" s="38">
        <v>10</v>
      </c>
      <c r="J521" s="30">
        <f t="shared" si="92"/>
        <v>2.3025850929940459</v>
      </c>
      <c r="K521" s="74">
        <v>0</v>
      </c>
      <c r="L521" s="16">
        <v>0</v>
      </c>
      <c r="M521" s="411"/>
      <c r="N521" s="412">
        <f t="shared" si="91"/>
        <v>0</v>
      </c>
      <c r="O521" s="151">
        <v>6.1</v>
      </c>
      <c r="P521" s="152">
        <v>0.77</v>
      </c>
      <c r="Q521" s="151">
        <v>29.3</v>
      </c>
      <c r="R521" s="21">
        <v>3.6</v>
      </c>
      <c r="S521" s="21">
        <v>2</v>
      </c>
      <c r="T521" s="21">
        <f t="shared" si="94"/>
        <v>7.2</v>
      </c>
    </row>
    <row r="522" spans="1:20" s="64" customFormat="1" x14ac:dyDescent="0.25">
      <c r="A522" s="66">
        <v>4</v>
      </c>
      <c r="B522" s="216" t="s">
        <v>138</v>
      </c>
      <c r="C522" s="22" t="s">
        <v>24</v>
      </c>
      <c r="D522" s="214">
        <v>34.299999999999997</v>
      </c>
      <c r="E522" s="214">
        <v>34.299999999999997</v>
      </c>
      <c r="F522" s="22" t="s">
        <v>78</v>
      </c>
      <c r="G522" s="180" t="s">
        <v>120</v>
      </c>
      <c r="H522" s="240">
        <v>50470</v>
      </c>
      <c r="I522" s="38">
        <v>41888</v>
      </c>
      <c r="J522" s="30">
        <f t="shared" si="92"/>
        <v>10.642754668709626</v>
      </c>
      <c r="K522" s="240">
        <v>2057</v>
      </c>
      <c r="L522" s="16">
        <v>1874</v>
      </c>
      <c r="M522" s="411">
        <f>LN(L522)</f>
        <v>7.5358304627983674</v>
      </c>
      <c r="N522" s="412">
        <f t="shared" si="91"/>
        <v>4.4738349885408708E-2</v>
      </c>
      <c r="O522" s="82">
        <v>22.6</v>
      </c>
      <c r="P522" s="217">
        <v>0.71</v>
      </c>
      <c r="Q522" s="218">
        <v>29</v>
      </c>
      <c r="R522" s="214">
        <v>10.1</v>
      </c>
      <c r="S522" s="214">
        <v>8</v>
      </c>
      <c r="T522" s="126">
        <f t="shared" si="94"/>
        <v>80.8</v>
      </c>
    </row>
    <row r="523" spans="1:20" s="64" customFormat="1" x14ac:dyDescent="0.25">
      <c r="A523" s="10">
        <v>4</v>
      </c>
      <c r="B523" s="10" t="s">
        <v>232</v>
      </c>
      <c r="C523" s="22" t="s">
        <v>24</v>
      </c>
      <c r="D523" s="19">
        <v>59.3</v>
      </c>
      <c r="E523" s="19">
        <v>59.3</v>
      </c>
      <c r="F523" s="72" t="s">
        <v>220</v>
      </c>
      <c r="G523" s="58" t="s">
        <v>112</v>
      </c>
      <c r="H523" s="11">
        <v>21092</v>
      </c>
      <c r="I523" s="41">
        <v>16657</v>
      </c>
      <c r="J523" s="117">
        <f t="shared" si="92"/>
        <v>9.7205858274771071</v>
      </c>
      <c r="K523" s="334">
        <v>2586</v>
      </c>
      <c r="L523" s="313">
        <v>2406</v>
      </c>
      <c r="M523" s="411">
        <f>LN(L523)</f>
        <v>7.7857208965346238</v>
      </c>
      <c r="N523" s="412">
        <f t="shared" si="91"/>
        <v>0.14444377739088671</v>
      </c>
      <c r="O523" s="195">
        <v>8.6</v>
      </c>
      <c r="P523" s="194">
        <v>0.75</v>
      </c>
      <c r="Q523" s="195">
        <v>29</v>
      </c>
      <c r="R523" s="19">
        <v>6.2</v>
      </c>
      <c r="S523" s="19">
        <v>3</v>
      </c>
      <c r="T523" s="19">
        <f t="shared" si="94"/>
        <v>18.600000000000001</v>
      </c>
    </row>
    <row r="524" spans="1:20" s="103" customFormat="1" x14ac:dyDescent="0.25">
      <c r="A524" s="48">
        <v>3</v>
      </c>
      <c r="B524" s="48" t="s">
        <v>232</v>
      </c>
      <c r="C524" s="22" t="s">
        <v>24</v>
      </c>
      <c r="D524" s="40">
        <v>59.3</v>
      </c>
      <c r="E524" s="40">
        <v>59.3</v>
      </c>
      <c r="F524" s="72" t="s">
        <v>220</v>
      </c>
      <c r="G524" s="58" t="s">
        <v>112</v>
      </c>
      <c r="H524" s="36">
        <v>4435</v>
      </c>
      <c r="I524" s="38">
        <v>4422</v>
      </c>
      <c r="J524" s="30">
        <f t="shared" si="92"/>
        <v>8.3943473614173918</v>
      </c>
      <c r="K524" s="36">
        <v>180</v>
      </c>
      <c r="L524" s="50">
        <v>180</v>
      </c>
      <c r="M524" s="411">
        <f>LN(L524)</f>
        <v>5.1929568508902104</v>
      </c>
      <c r="N524" s="412">
        <f t="shared" si="91"/>
        <v>4.0705563093622797E-2</v>
      </c>
      <c r="O524" s="193">
        <v>3</v>
      </c>
      <c r="P524" s="192">
        <v>0.78</v>
      </c>
      <c r="Q524" s="193">
        <v>29</v>
      </c>
      <c r="R524" s="40">
        <v>4.4000000000000004</v>
      </c>
      <c r="S524" s="40">
        <v>1</v>
      </c>
      <c r="T524" s="40">
        <f t="shared" si="94"/>
        <v>4.4000000000000004</v>
      </c>
    </row>
    <row r="525" spans="1:20" s="103" customFormat="1" x14ac:dyDescent="0.35">
      <c r="A525" s="22">
        <v>3</v>
      </c>
      <c r="B525" s="21" t="s">
        <v>249</v>
      </c>
      <c r="C525" s="22" t="s">
        <v>24</v>
      </c>
      <c r="D525" s="21">
        <v>40.200000000000003</v>
      </c>
      <c r="E525" s="21">
        <v>40.200000000000003</v>
      </c>
      <c r="F525" s="72" t="s">
        <v>220</v>
      </c>
      <c r="G525" s="432" t="s">
        <v>295</v>
      </c>
      <c r="H525" s="36">
        <v>532</v>
      </c>
      <c r="I525" s="38">
        <v>532</v>
      </c>
      <c r="J525" s="30">
        <f t="shared" si="92"/>
        <v>6.2766434893416445</v>
      </c>
      <c r="K525" s="36">
        <v>3</v>
      </c>
      <c r="L525" s="16">
        <v>3</v>
      </c>
      <c r="M525" s="411">
        <f>LN(L525)</f>
        <v>1.0986122886681098</v>
      </c>
      <c r="N525" s="412">
        <f t="shared" si="91"/>
        <v>5.6390977443609019E-3</v>
      </c>
      <c r="O525" s="151">
        <v>12.6</v>
      </c>
      <c r="P525" s="152">
        <v>0.62</v>
      </c>
      <c r="Q525" s="151">
        <v>29</v>
      </c>
      <c r="R525" s="21">
        <v>5.2</v>
      </c>
      <c r="S525" s="21">
        <v>5</v>
      </c>
      <c r="T525" s="21">
        <f t="shared" si="94"/>
        <v>26</v>
      </c>
    </row>
    <row r="526" spans="1:20" s="96" customFormat="1" x14ac:dyDescent="0.25">
      <c r="A526" s="327">
        <v>2</v>
      </c>
      <c r="B526" s="243" t="s">
        <v>260</v>
      </c>
      <c r="C526" s="22" t="s">
        <v>24</v>
      </c>
      <c r="D526" s="243">
        <v>42</v>
      </c>
      <c r="E526" s="243">
        <v>42</v>
      </c>
      <c r="F526" s="184" t="s">
        <v>66</v>
      </c>
      <c r="G526" s="167" t="s">
        <v>205</v>
      </c>
      <c r="H526" s="36">
        <v>1</v>
      </c>
      <c r="I526" s="38">
        <v>1</v>
      </c>
      <c r="J526" s="30">
        <v>0</v>
      </c>
      <c r="K526" s="74">
        <v>0</v>
      </c>
      <c r="L526" s="247">
        <v>0</v>
      </c>
      <c r="M526" s="411"/>
      <c r="N526" s="412">
        <f t="shared" si="91"/>
        <v>0</v>
      </c>
      <c r="O526" s="248">
        <v>8.3000000000000007</v>
      </c>
      <c r="P526" s="249">
        <v>0.75</v>
      </c>
      <c r="Q526" s="248">
        <v>29</v>
      </c>
      <c r="R526" s="243">
        <v>4</v>
      </c>
      <c r="S526" s="243">
        <v>2</v>
      </c>
      <c r="T526" s="243">
        <f t="shared" si="94"/>
        <v>8</v>
      </c>
    </row>
    <row r="527" spans="1:20" s="103" customFormat="1" x14ac:dyDescent="0.25">
      <c r="A527" s="327">
        <v>4</v>
      </c>
      <c r="B527" s="228" t="s">
        <v>128</v>
      </c>
      <c r="C527" s="327" t="s">
        <v>24</v>
      </c>
      <c r="D527" s="228">
        <v>11.7</v>
      </c>
      <c r="E527" s="228">
        <v>11.7</v>
      </c>
      <c r="F527" s="327" t="s">
        <v>58</v>
      </c>
      <c r="G527" s="327" t="s">
        <v>115</v>
      </c>
      <c r="H527" s="228">
        <v>1089</v>
      </c>
      <c r="I527" s="228">
        <v>1058</v>
      </c>
      <c r="J527" s="408">
        <f t="shared" ref="J527:J558" si="95">LN(I527)</f>
        <v>6.9641356124182447</v>
      </c>
      <c r="K527" s="331">
        <v>2</v>
      </c>
      <c r="L527" s="328">
        <v>2</v>
      </c>
      <c r="M527" s="417">
        <f>LN(L527)</f>
        <v>0.69314718055994529</v>
      </c>
      <c r="N527" s="418">
        <f t="shared" si="91"/>
        <v>1.890359168241966E-3</v>
      </c>
      <c r="O527" s="84">
        <v>32</v>
      </c>
      <c r="P527" s="83">
        <v>0.76900000000000002</v>
      </c>
      <c r="Q527" s="84">
        <v>28.9</v>
      </c>
      <c r="R527" s="228">
        <v>9.1</v>
      </c>
      <c r="S527" s="228">
        <v>12</v>
      </c>
      <c r="T527" s="228">
        <f t="shared" si="94"/>
        <v>109.19999999999999</v>
      </c>
    </row>
    <row r="528" spans="1:20" s="103" customFormat="1" x14ac:dyDescent="0.25">
      <c r="A528" s="97">
        <v>3</v>
      </c>
      <c r="B528" s="97" t="s">
        <v>86</v>
      </c>
      <c r="C528" s="22" t="s">
        <v>24</v>
      </c>
      <c r="D528" s="97">
        <v>34.6</v>
      </c>
      <c r="E528" s="97">
        <v>34.6</v>
      </c>
      <c r="F528" s="22" t="s">
        <v>48</v>
      </c>
      <c r="G528" s="413" t="s">
        <v>49</v>
      </c>
      <c r="H528" s="36">
        <v>255</v>
      </c>
      <c r="I528" s="42">
        <v>10</v>
      </c>
      <c r="J528" s="98">
        <f t="shared" si="95"/>
        <v>2.3025850929940459</v>
      </c>
      <c r="K528" s="74">
        <v>3</v>
      </c>
      <c r="L528" s="99">
        <v>2</v>
      </c>
      <c r="M528" s="411">
        <f>LN(L528)</f>
        <v>0.69314718055994529</v>
      </c>
      <c r="N528" s="412">
        <f t="shared" si="91"/>
        <v>0.2</v>
      </c>
      <c r="O528" s="100">
        <v>13.9</v>
      </c>
      <c r="P528" s="101">
        <v>0.67</v>
      </c>
      <c r="Q528" s="100">
        <v>28.6</v>
      </c>
      <c r="R528" s="102">
        <v>3.9</v>
      </c>
      <c r="S528" s="102">
        <v>6</v>
      </c>
      <c r="T528" s="103">
        <f t="shared" si="94"/>
        <v>23.4</v>
      </c>
    </row>
    <row r="529" spans="1:20" s="21" customFormat="1" x14ac:dyDescent="0.25">
      <c r="A529" s="39">
        <v>3</v>
      </c>
      <c r="B529" s="39" t="s">
        <v>64</v>
      </c>
      <c r="C529" s="22" t="s">
        <v>24</v>
      </c>
      <c r="D529" s="39">
        <v>35</v>
      </c>
      <c r="E529" s="39">
        <v>35</v>
      </c>
      <c r="F529" s="22" t="s">
        <v>48</v>
      </c>
      <c r="G529" s="413" t="s">
        <v>49</v>
      </c>
      <c r="H529" s="36">
        <v>1276</v>
      </c>
      <c r="I529" s="79">
        <v>4</v>
      </c>
      <c r="J529" s="73">
        <f t="shared" si="95"/>
        <v>1.3862943611198906</v>
      </c>
      <c r="K529" s="74">
        <v>22</v>
      </c>
      <c r="L529" s="74">
        <v>0</v>
      </c>
      <c r="M529" s="411"/>
      <c r="N529" s="412">
        <f t="shared" ref="N529:N560" si="96">L529/I529</f>
        <v>0</v>
      </c>
      <c r="O529" s="32">
        <v>14</v>
      </c>
      <c r="P529" s="75">
        <v>0.63</v>
      </c>
      <c r="Q529" s="32">
        <v>28.5</v>
      </c>
      <c r="R529" s="35">
        <v>5.3</v>
      </c>
      <c r="S529" s="35">
        <v>6</v>
      </c>
      <c r="T529" s="36">
        <f t="shared" si="94"/>
        <v>31.799999999999997</v>
      </c>
    </row>
    <row r="530" spans="1:20" s="20" customFormat="1" x14ac:dyDescent="0.25">
      <c r="A530" s="244">
        <v>3</v>
      </c>
      <c r="B530" s="243" t="s">
        <v>233</v>
      </c>
      <c r="C530" s="22" t="s">
        <v>24</v>
      </c>
      <c r="D530" s="243">
        <v>50</v>
      </c>
      <c r="E530" s="243">
        <v>50</v>
      </c>
      <c r="F530" s="72" t="s">
        <v>220</v>
      </c>
      <c r="G530" s="58" t="s">
        <v>112</v>
      </c>
      <c r="H530" s="36">
        <v>3308</v>
      </c>
      <c r="I530" s="38">
        <v>3308</v>
      </c>
      <c r="J530" s="30">
        <f t="shared" si="95"/>
        <v>8.1040990561435819</v>
      </c>
      <c r="K530" s="36">
        <v>31</v>
      </c>
      <c r="L530" s="247">
        <v>31</v>
      </c>
      <c r="M530" s="411">
        <f>LN(L530)</f>
        <v>3.4339872044851463</v>
      </c>
      <c r="N530" s="412">
        <f t="shared" si="96"/>
        <v>9.3712212817412335E-3</v>
      </c>
      <c r="O530" s="248">
        <v>7.7</v>
      </c>
      <c r="P530" s="249">
        <v>0.76</v>
      </c>
      <c r="Q530" s="248">
        <v>28.1</v>
      </c>
      <c r="R530" s="243">
        <v>4</v>
      </c>
      <c r="S530" s="243">
        <v>3</v>
      </c>
      <c r="T530" s="243">
        <f t="shared" si="94"/>
        <v>12</v>
      </c>
    </row>
    <row r="531" spans="1:20" s="21" customFormat="1" x14ac:dyDescent="0.25">
      <c r="A531" s="97">
        <v>2</v>
      </c>
      <c r="B531" s="21" t="s">
        <v>122</v>
      </c>
      <c r="C531" s="22" t="s">
        <v>24</v>
      </c>
      <c r="D531" s="21">
        <v>33.299999999999997</v>
      </c>
      <c r="E531" s="21">
        <v>33.299999999999997</v>
      </c>
      <c r="F531" s="22" t="s">
        <v>58</v>
      </c>
      <c r="G531" s="97" t="s">
        <v>115</v>
      </c>
      <c r="H531" s="36">
        <v>13</v>
      </c>
      <c r="I531" s="38">
        <v>13</v>
      </c>
      <c r="J531" s="30">
        <f t="shared" si="95"/>
        <v>2.5649493574615367</v>
      </c>
      <c r="K531" s="74">
        <v>0</v>
      </c>
      <c r="L531" s="99">
        <v>0</v>
      </c>
      <c r="M531" s="411"/>
      <c r="N531" s="412">
        <f t="shared" si="96"/>
        <v>0</v>
      </c>
      <c r="O531" s="107">
        <v>18</v>
      </c>
      <c r="P531" s="108">
        <v>0.6</v>
      </c>
      <c r="Q531" s="107">
        <v>28</v>
      </c>
      <c r="R531" s="103">
        <v>7</v>
      </c>
      <c r="S531" s="103">
        <v>4</v>
      </c>
      <c r="T531" s="103">
        <f t="shared" si="94"/>
        <v>28</v>
      </c>
    </row>
    <row r="532" spans="1:20" s="21" customFormat="1" x14ac:dyDescent="0.25">
      <c r="A532" s="66">
        <v>5</v>
      </c>
      <c r="B532" s="66" t="s">
        <v>55</v>
      </c>
      <c r="C532" s="22" t="s">
        <v>24</v>
      </c>
      <c r="D532" s="66">
        <v>41</v>
      </c>
      <c r="E532" s="66">
        <v>41</v>
      </c>
      <c r="F532" s="22" t="s">
        <v>48</v>
      </c>
      <c r="G532" s="13" t="s">
        <v>49</v>
      </c>
      <c r="H532" s="36">
        <v>235</v>
      </c>
      <c r="I532" s="42">
        <v>34</v>
      </c>
      <c r="J532" s="67">
        <f t="shared" si="95"/>
        <v>3.5263605246161616</v>
      </c>
      <c r="K532" s="74">
        <v>1</v>
      </c>
      <c r="L532" s="68">
        <v>0</v>
      </c>
      <c r="M532" s="411"/>
      <c r="N532" s="412">
        <f t="shared" si="96"/>
        <v>0</v>
      </c>
      <c r="O532" s="69">
        <v>23.2</v>
      </c>
      <c r="P532" s="70">
        <v>0.39</v>
      </c>
      <c r="Q532" s="69">
        <v>27.6</v>
      </c>
      <c r="R532" s="71">
        <v>9.5</v>
      </c>
      <c r="S532" s="71">
        <v>8</v>
      </c>
      <c r="T532" s="72">
        <f t="shared" si="94"/>
        <v>76</v>
      </c>
    </row>
    <row r="533" spans="1:20" s="40" customFormat="1" x14ac:dyDescent="0.25">
      <c r="A533" s="85">
        <v>4</v>
      </c>
      <c r="B533" s="2" t="s">
        <v>75</v>
      </c>
      <c r="C533" s="22" t="s">
        <v>24</v>
      </c>
      <c r="D533" s="2">
        <v>37</v>
      </c>
      <c r="E533" s="2">
        <v>37</v>
      </c>
      <c r="F533" s="2" t="s">
        <v>76</v>
      </c>
      <c r="G533" s="2" t="s">
        <v>49</v>
      </c>
      <c r="H533" s="36">
        <v>787</v>
      </c>
      <c r="I533" s="42">
        <v>13</v>
      </c>
      <c r="J533" s="30">
        <f t="shared" si="95"/>
        <v>2.5649493574615367</v>
      </c>
      <c r="K533" s="74">
        <v>7</v>
      </c>
      <c r="L533" s="31">
        <v>0</v>
      </c>
      <c r="M533" s="411"/>
      <c r="N533" s="412">
        <f t="shared" si="96"/>
        <v>0</v>
      </c>
      <c r="O533" s="88">
        <v>21.6</v>
      </c>
      <c r="P533" s="89">
        <v>0.46</v>
      </c>
      <c r="Q533" s="90">
        <v>27.4</v>
      </c>
      <c r="R533" s="35">
        <v>8.1</v>
      </c>
      <c r="S533" s="35">
        <v>7</v>
      </c>
      <c r="T533" s="36">
        <f t="shared" si="94"/>
        <v>56.699999999999996</v>
      </c>
    </row>
    <row r="534" spans="1:20" s="19" customFormat="1" x14ac:dyDescent="0.25">
      <c r="A534" s="48">
        <v>2</v>
      </c>
      <c r="B534" s="48" t="s">
        <v>232</v>
      </c>
      <c r="C534" s="22" t="s">
        <v>24</v>
      </c>
      <c r="D534" s="40">
        <v>59.3</v>
      </c>
      <c r="E534" s="40">
        <v>59.3</v>
      </c>
      <c r="F534" s="72" t="s">
        <v>220</v>
      </c>
      <c r="G534" s="58" t="s">
        <v>112</v>
      </c>
      <c r="H534" s="36">
        <v>13</v>
      </c>
      <c r="I534" s="38">
        <v>13</v>
      </c>
      <c r="J534" s="30">
        <f t="shared" si="95"/>
        <v>2.5649493574615367</v>
      </c>
      <c r="K534" s="74">
        <v>0</v>
      </c>
      <c r="L534" s="50">
        <v>0</v>
      </c>
      <c r="M534" s="411"/>
      <c r="N534" s="412">
        <f t="shared" si="96"/>
        <v>0</v>
      </c>
      <c r="O534" s="193">
        <v>-0.6</v>
      </c>
      <c r="P534" s="192">
        <v>0.81</v>
      </c>
      <c r="Q534" s="193">
        <v>27</v>
      </c>
      <c r="R534" s="40">
        <v>2.6</v>
      </c>
      <c r="S534" s="40">
        <v>1</v>
      </c>
      <c r="T534" s="40">
        <f t="shared" si="94"/>
        <v>2.6</v>
      </c>
    </row>
    <row r="535" spans="1:20" s="40" customFormat="1" x14ac:dyDescent="0.25">
      <c r="A535" s="97">
        <v>3</v>
      </c>
      <c r="B535" s="206" t="s">
        <v>162</v>
      </c>
      <c r="C535" s="22" t="s">
        <v>24</v>
      </c>
      <c r="D535" s="103">
        <v>46.7</v>
      </c>
      <c r="E535" s="103">
        <v>46.7</v>
      </c>
      <c r="F535" s="22" t="s">
        <v>48</v>
      </c>
      <c r="G535" s="413" t="s">
        <v>49</v>
      </c>
      <c r="H535" s="240">
        <v>198</v>
      </c>
      <c r="I535" s="226">
        <v>198</v>
      </c>
      <c r="J535" s="98">
        <f t="shared" si="95"/>
        <v>5.2882670306945352</v>
      </c>
      <c r="K535" s="240">
        <v>5</v>
      </c>
      <c r="L535" s="99">
        <v>5</v>
      </c>
      <c r="M535" s="411">
        <f>LN(L535)</f>
        <v>1.6094379124341003</v>
      </c>
      <c r="N535" s="412">
        <f t="shared" si="96"/>
        <v>2.5252525252525252E-2</v>
      </c>
      <c r="O535" s="107">
        <v>9.1999999999999993</v>
      </c>
      <c r="P535" s="108">
        <v>0.58199999999999996</v>
      </c>
      <c r="Q535" s="107">
        <v>26.9</v>
      </c>
      <c r="R535" s="103">
        <v>7.6</v>
      </c>
      <c r="S535" s="103">
        <v>3</v>
      </c>
      <c r="T535" s="103">
        <f t="shared" si="94"/>
        <v>22.799999999999997</v>
      </c>
    </row>
    <row r="536" spans="1:20" s="40" customFormat="1" x14ac:dyDescent="0.35">
      <c r="A536" s="42">
        <v>3</v>
      </c>
      <c r="B536" s="226" t="s">
        <v>193</v>
      </c>
      <c r="C536" s="22" t="s">
        <v>24</v>
      </c>
      <c r="D536" s="38">
        <v>41.19</v>
      </c>
      <c r="E536" s="38">
        <v>41.19</v>
      </c>
      <c r="F536" s="38" t="s">
        <v>48</v>
      </c>
      <c r="G536" s="432" t="s">
        <v>295</v>
      </c>
      <c r="H536" s="240">
        <v>120</v>
      </c>
      <c r="I536" s="226">
        <v>120</v>
      </c>
      <c r="J536" s="30">
        <f t="shared" si="95"/>
        <v>4.7874917427820458</v>
      </c>
      <c r="K536" s="74">
        <v>0</v>
      </c>
      <c r="L536" s="31">
        <v>0</v>
      </c>
      <c r="M536" s="411"/>
      <c r="N536" s="412">
        <f t="shared" si="96"/>
        <v>0</v>
      </c>
      <c r="O536" s="109">
        <v>8.6</v>
      </c>
      <c r="P536" s="110">
        <v>0.56100000000000005</v>
      </c>
      <c r="Q536" s="109">
        <v>26.7</v>
      </c>
      <c r="R536" s="38">
        <v>8.1999999999999993</v>
      </c>
      <c r="S536" s="38">
        <v>5</v>
      </c>
      <c r="T536" s="126">
        <f t="shared" si="94"/>
        <v>41</v>
      </c>
    </row>
    <row r="537" spans="1:20" s="228" customFormat="1" x14ac:dyDescent="0.25">
      <c r="A537" s="153">
        <v>4</v>
      </c>
      <c r="B537" s="20" t="s">
        <v>122</v>
      </c>
      <c r="C537" s="22" t="s">
        <v>24</v>
      </c>
      <c r="D537" s="20">
        <v>33.299999999999997</v>
      </c>
      <c r="E537" s="20">
        <v>33.299999999999997</v>
      </c>
      <c r="F537" s="22" t="s">
        <v>58</v>
      </c>
      <c r="G537" s="97" t="s">
        <v>115</v>
      </c>
      <c r="H537" s="11">
        <v>2085</v>
      </c>
      <c r="I537" s="41">
        <v>1391</v>
      </c>
      <c r="J537" s="117">
        <f t="shared" si="95"/>
        <v>7.237778191923443</v>
      </c>
      <c r="K537" s="334">
        <v>93</v>
      </c>
      <c r="L537" s="123">
        <v>43</v>
      </c>
      <c r="M537" s="411">
        <f>LN(L537)</f>
        <v>3.7612001156935624</v>
      </c>
      <c r="N537" s="412">
        <f t="shared" si="96"/>
        <v>3.0913012221423435E-2</v>
      </c>
      <c r="O537" s="154">
        <v>29</v>
      </c>
      <c r="P537" s="155">
        <v>0.54</v>
      </c>
      <c r="Q537" s="154">
        <v>26</v>
      </c>
      <c r="R537" s="20">
        <v>9</v>
      </c>
      <c r="S537" s="20">
        <v>8</v>
      </c>
      <c r="T537" s="20">
        <f t="shared" si="94"/>
        <v>72</v>
      </c>
    </row>
    <row r="538" spans="1:20" s="228" customFormat="1" x14ac:dyDescent="0.25">
      <c r="A538" s="78">
        <v>12</v>
      </c>
      <c r="B538" s="2" t="s">
        <v>60</v>
      </c>
      <c r="C538" s="22" t="s">
        <v>24</v>
      </c>
      <c r="D538" s="2">
        <v>31</v>
      </c>
      <c r="E538" s="2">
        <v>31</v>
      </c>
      <c r="F538" s="22" t="s">
        <v>48</v>
      </c>
      <c r="G538" s="22" t="s">
        <v>61</v>
      </c>
      <c r="H538" s="36">
        <v>27</v>
      </c>
      <c r="I538" s="79">
        <v>27</v>
      </c>
      <c r="J538" s="30">
        <f t="shared" si="95"/>
        <v>3.2958368660043291</v>
      </c>
      <c r="K538" s="74">
        <v>0</v>
      </c>
      <c r="L538" s="31">
        <v>0</v>
      </c>
      <c r="M538" s="411"/>
      <c r="N538" s="412">
        <f t="shared" si="96"/>
        <v>0</v>
      </c>
      <c r="O538" s="32">
        <v>10.8</v>
      </c>
      <c r="P538" s="33">
        <v>0.74</v>
      </c>
      <c r="Q538" s="34">
        <v>26</v>
      </c>
      <c r="R538" s="35">
        <v>4.4000000000000004</v>
      </c>
      <c r="S538" s="35">
        <v>3</v>
      </c>
      <c r="T538" s="36">
        <f t="shared" si="94"/>
        <v>13.200000000000001</v>
      </c>
    </row>
    <row r="539" spans="1:20" s="228" customFormat="1" x14ac:dyDescent="0.25">
      <c r="A539" s="48">
        <v>3</v>
      </c>
      <c r="B539" s="208" t="s">
        <v>134</v>
      </c>
      <c r="C539" s="22" t="s">
        <v>24</v>
      </c>
      <c r="D539" s="40">
        <v>33.700000000000003</v>
      </c>
      <c r="E539" s="40">
        <v>33.700000000000003</v>
      </c>
      <c r="F539" s="22" t="s">
        <v>135</v>
      </c>
      <c r="G539" s="180" t="s">
        <v>136</v>
      </c>
      <c r="H539" s="240">
        <v>1298</v>
      </c>
      <c r="I539" s="226">
        <v>1298</v>
      </c>
      <c r="J539" s="30">
        <f t="shared" si="95"/>
        <v>7.1685798972640349</v>
      </c>
      <c r="K539" s="240">
        <v>24</v>
      </c>
      <c r="L539" s="50">
        <v>24</v>
      </c>
      <c r="M539" s="411">
        <f>LN(L539)</f>
        <v>3.1780538303479458</v>
      </c>
      <c r="N539" s="412">
        <f t="shared" si="96"/>
        <v>1.8489984591679508E-2</v>
      </c>
      <c r="O539" s="193">
        <v>24.9</v>
      </c>
      <c r="P539" s="192">
        <v>0.39300000000000002</v>
      </c>
      <c r="Q539" s="193">
        <v>25.1</v>
      </c>
      <c r="R539" s="40">
        <v>10.3</v>
      </c>
      <c r="S539" s="40">
        <v>6</v>
      </c>
      <c r="T539" s="40">
        <f t="shared" si="94"/>
        <v>61.800000000000004</v>
      </c>
    </row>
    <row r="540" spans="1:20" s="228" customFormat="1" x14ac:dyDescent="0.25">
      <c r="A540" s="85">
        <v>3</v>
      </c>
      <c r="B540" s="22" t="s">
        <v>217</v>
      </c>
      <c r="C540" s="22" t="s">
        <v>24</v>
      </c>
      <c r="D540" s="13">
        <v>40.72</v>
      </c>
      <c r="E540" s="13">
        <v>40.72</v>
      </c>
      <c r="F540" s="184" t="s">
        <v>200</v>
      </c>
      <c r="G540" s="180" t="s">
        <v>120</v>
      </c>
      <c r="H540" s="36">
        <v>94417</v>
      </c>
      <c r="I540" s="38">
        <v>94372</v>
      </c>
      <c r="J540" s="30">
        <f t="shared" si="95"/>
        <v>11.454999697966604</v>
      </c>
      <c r="K540" s="36">
        <v>8189</v>
      </c>
      <c r="L540" s="31">
        <v>8189</v>
      </c>
      <c r="M540" s="411">
        <f>LN(L540)</f>
        <v>9.0105470692701886</v>
      </c>
      <c r="N540" s="412">
        <f t="shared" si="96"/>
        <v>8.6773619293858351E-2</v>
      </c>
      <c r="O540" s="82">
        <v>16.3</v>
      </c>
      <c r="P540" s="83">
        <v>0.6</v>
      </c>
      <c r="Q540" s="84">
        <v>25</v>
      </c>
      <c r="R540" s="40">
        <v>6.9</v>
      </c>
      <c r="S540" s="40">
        <v>5</v>
      </c>
      <c r="T540" s="126">
        <f t="shared" si="94"/>
        <v>34.5</v>
      </c>
    </row>
    <row r="541" spans="1:20" s="113" customFormat="1" x14ac:dyDescent="0.25">
      <c r="A541" s="78">
        <v>2</v>
      </c>
      <c r="B541" s="48" t="s">
        <v>95</v>
      </c>
      <c r="C541" s="22" t="s">
        <v>24</v>
      </c>
      <c r="D541" s="48">
        <v>37.9</v>
      </c>
      <c r="E541" s="48">
        <v>37.9</v>
      </c>
      <c r="F541" s="22" t="s">
        <v>78</v>
      </c>
      <c r="G541" s="22" t="s">
        <v>61</v>
      </c>
      <c r="H541" s="36">
        <v>3736</v>
      </c>
      <c r="I541" s="42">
        <v>3724</v>
      </c>
      <c r="J541" s="30">
        <f t="shared" si="95"/>
        <v>8.222553638396958</v>
      </c>
      <c r="K541" s="74">
        <v>18</v>
      </c>
      <c r="L541" s="31">
        <v>18</v>
      </c>
      <c r="M541" s="411">
        <f>LN(L541)</f>
        <v>2.8903717578961645</v>
      </c>
      <c r="N541" s="412">
        <f t="shared" si="96"/>
        <v>4.8335123523093448E-3</v>
      </c>
      <c r="O541" s="32">
        <v>4.7</v>
      </c>
      <c r="P541" s="33">
        <v>0.57999999999999996</v>
      </c>
      <c r="Q541" s="34">
        <v>25</v>
      </c>
      <c r="R541" s="35">
        <v>5.8</v>
      </c>
      <c r="S541" s="35">
        <v>3</v>
      </c>
      <c r="T541" s="36">
        <f t="shared" si="94"/>
        <v>17.399999999999999</v>
      </c>
    </row>
    <row r="542" spans="1:20" s="38" customFormat="1" x14ac:dyDescent="0.25">
      <c r="A542" s="97">
        <v>2</v>
      </c>
      <c r="B542" s="103" t="s">
        <v>121</v>
      </c>
      <c r="C542" s="22" t="s">
        <v>24</v>
      </c>
      <c r="D542" s="103">
        <v>25.2</v>
      </c>
      <c r="E542" s="103">
        <v>25.2</v>
      </c>
      <c r="F542" s="22" t="s">
        <v>58</v>
      </c>
      <c r="G542" s="97" t="s">
        <v>115</v>
      </c>
      <c r="H542" s="36">
        <v>19</v>
      </c>
      <c r="I542" s="38">
        <v>19</v>
      </c>
      <c r="J542" s="98">
        <f t="shared" si="95"/>
        <v>2.9444389791664403</v>
      </c>
      <c r="K542" s="74">
        <v>0</v>
      </c>
      <c r="L542" s="99">
        <v>0</v>
      </c>
      <c r="M542" s="411"/>
      <c r="N542" s="412">
        <f t="shared" si="96"/>
        <v>0</v>
      </c>
      <c r="O542" s="107">
        <v>25.4</v>
      </c>
      <c r="P542" s="108">
        <v>0.65</v>
      </c>
      <c r="Q542" s="107">
        <v>25</v>
      </c>
      <c r="R542" s="103">
        <v>8.1999999999999993</v>
      </c>
      <c r="S542" s="103">
        <v>8</v>
      </c>
      <c r="T542" s="103">
        <f t="shared" si="94"/>
        <v>65.599999999999994</v>
      </c>
    </row>
    <row r="543" spans="1:20" s="103" customFormat="1" x14ac:dyDescent="0.25">
      <c r="A543" s="22">
        <v>1</v>
      </c>
      <c r="B543" s="48" t="s">
        <v>194</v>
      </c>
      <c r="C543" s="22" t="s">
        <v>24</v>
      </c>
      <c r="D543" s="48">
        <v>46.2</v>
      </c>
      <c r="E543" s="48">
        <v>46.2</v>
      </c>
      <c r="F543" s="40" t="s">
        <v>48</v>
      </c>
      <c r="G543" s="419" t="s">
        <v>166</v>
      </c>
      <c r="H543" s="36">
        <v>4</v>
      </c>
      <c r="I543" s="42">
        <v>4</v>
      </c>
      <c r="J543" s="30">
        <f t="shared" si="95"/>
        <v>1.3862943611198906</v>
      </c>
      <c r="K543" s="74">
        <v>0</v>
      </c>
      <c r="L543" s="31">
        <v>0</v>
      </c>
      <c r="M543" s="411"/>
      <c r="N543" s="412">
        <f t="shared" si="96"/>
        <v>0</v>
      </c>
      <c r="O543" s="119">
        <v>-5.8</v>
      </c>
      <c r="P543" s="89">
        <v>0.67500000000000004</v>
      </c>
      <c r="Q543" s="90">
        <v>25</v>
      </c>
      <c r="R543" s="35">
        <v>3.9</v>
      </c>
      <c r="S543" s="35">
        <v>1</v>
      </c>
      <c r="T543" s="126">
        <f t="shared" si="94"/>
        <v>3.9</v>
      </c>
    </row>
    <row r="544" spans="1:20" s="103" customFormat="1" x14ac:dyDescent="0.25">
      <c r="A544" s="39">
        <v>1</v>
      </c>
      <c r="B544" s="39" t="s">
        <v>57</v>
      </c>
      <c r="C544" s="22" t="s">
        <v>24</v>
      </c>
      <c r="D544" s="39">
        <v>22</v>
      </c>
      <c r="E544" s="39">
        <v>22</v>
      </c>
      <c r="F544" s="22" t="s">
        <v>58</v>
      </c>
      <c r="G544" s="125" t="s">
        <v>26</v>
      </c>
      <c r="H544" s="36">
        <v>13</v>
      </c>
      <c r="I544" s="79">
        <v>13</v>
      </c>
      <c r="J544" s="73">
        <f t="shared" si="95"/>
        <v>2.5649493574615367</v>
      </c>
      <c r="K544" s="74">
        <v>0</v>
      </c>
      <c r="L544" s="74">
        <v>0</v>
      </c>
      <c r="M544" s="411"/>
      <c r="N544" s="412">
        <f t="shared" si="96"/>
        <v>0</v>
      </c>
      <c r="O544" s="32">
        <v>18.600000000000001</v>
      </c>
      <c r="P544" s="75">
        <v>0.74</v>
      </c>
      <c r="Q544" s="32">
        <v>24.7</v>
      </c>
      <c r="R544" s="35">
        <v>4.5999999999999996</v>
      </c>
      <c r="S544" s="35">
        <v>7</v>
      </c>
      <c r="T544" s="36">
        <f t="shared" si="94"/>
        <v>32.199999999999996</v>
      </c>
    </row>
    <row r="545" spans="1:20" s="103" customFormat="1" x14ac:dyDescent="0.25">
      <c r="A545" s="14">
        <v>4</v>
      </c>
      <c r="B545" s="41" t="s">
        <v>230</v>
      </c>
      <c r="C545" s="22" t="s">
        <v>24</v>
      </c>
      <c r="D545" s="41">
        <v>31.77</v>
      </c>
      <c r="E545" s="41">
        <v>31.77</v>
      </c>
      <c r="F545" s="184" t="s">
        <v>200</v>
      </c>
      <c r="G545" s="180" t="s">
        <v>120</v>
      </c>
      <c r="H545" s="11">
        <v>16004</v>
      </c>
      <c r="I545" s="41">
        <v>10875</v>
      </c>
      <c r="J545" s="117">
        <f t="shared" si="95"/>
        <v>9.2942218559568843</v>
      </c>
      <c r="K545" s="334">
        <v>223</v>
      </c>
      <c r="L545" s="296">
        <v>202</v>
      </c>
      <c r="M545" s="411">
        <f>LN(L545)</f>
        <v>5.3082676974012051</v>
      </c>
      <c r="N545" s="412">
        <f t="shared" si="96"/>
        <v>1.857471264367816E-2</v>
      </c>
      <c r="O545" s="276">
        <v>21.5</v>
      </c>
      <c r="P545" s="275">
        <v>0.39</v>
      </c>
      <c r="Q545" s="276">
        <v>24.5</v>
      </c>
      <c r="R545" s="41">
        <v>8.9</v>
      </c>
      <c r="S545" s="41">
        <v>9</v>
      </c>
      <c r="T545" s="41">
        <f t="shared" si="94"/>
        <v>80.100000000000009</v>
      </c>
    </row>
    <row r="546" spans="1:20" s="103" customFormat="1" x14ac:dyDescent="0.25">
      <c r="A546" s="48">
        <v>5</v>
      </c>
      <c r="B546" s="40" t="s">
        <v>127</v>
      </c>
      <c r="C546" s="22" t="s">
        <v>24</v>
      </c>
      <c r="D546" s="40">
        <v>34.6</v>
      </c>
      <c r="E546" s="40">
        <v>34.6</v>
      </c>
      <c r="F546" s="22" t="s">
        <v>48</v>
      </c>
      <c r="G546" s="203" t="s">
        <v>49</v>
      </c>
      <c r="H546" s="36">
        <v>15094</v>
      </c>
      <c r="I546" s="38">
        <v>12923</v>
      </c>
      <c r="J546" s="30">
        <f t="shared" si="95"/>
        <v>9.4667639485251911</v>
      </c>
      <c r="K546" s="74">
        <v>250</v>
      </c>
      <c r="L546" s="16">
        <v>186</v>
      </c>
      <c r="M546" s="411">
        <f>LN(L546)</f>
        <v>5.2257466737132017</v>
      </c>
      <c r="N546" s="412">
        <f t="shared" si="96"/>
        <v>1.4392942815135805E-2</v>
      </c>
      <c r="O546" s="193">
        <v>24</v>
      </c>
      <c r="P546" s="192">
        <v>0.5</v>
      </c>
      <c r="Q546" s="193">
        <v>24</v>
      </c>
      <c r="R546" s="40">
        <v>10</v>
      </c>
      <c r="S546" s="40">
        <v>11</v>
      </c>
      <c r="T546" s="40">
        <f t="shared" si="94"/>
        <v>110</v>
      </c>
    </row>
    <row r="547" spans="1:20" s="72" customFormat="1" x14ac:dyDescent="0.25">
      <c r="A547" s="181">
        <v>4</v>
      </c>
      <c r="B547" s="181" t="s">
        <v>114</v>
      </c>
      <c r="C547" s="22" t="s">
        <v>24</v>
      </c>
      <c r="D547" s="181">
        <v>25.8</v>
      </c>
      <c r="E547" s="181">
        <v>25.8</v>
      </c>
      <c r="F547" s="22" t="s">
        <v>58</v>
      </c>
      <c r="G547" s="97" t="s">
        <v>115</v>
      </c>
      <c r="H547" s="11">
        <v>22753</v>
      </c>
      <c r="I547" s="14">
        <v>21190</v>
      </c>
      <c r="J547" s="117">
        <f t="shared" si="95"/>
        <v>9.9612846512623445</v>
      </c>
      <c r="K547" s="334">
        <v>162</v>
      </c>
      <c r="L547" s="123">
        <v>152</v>
      </c>
      <c r="M547" s="411">
        <f>LN(L547)</f>
        <v>5.0238805208462765</v>
      </c>
      <c r="N547" s="412">
        <f t="shared" si="96"/>
        <v>7.1731949032562527E-3</v>
      </c>
      <c r="O547" s="7">
        <v>33.4</v>
      </c>
      <c r="P547" s="182">
        <v>0.28000000000000003</v>
      </c>
      <c r="Q547" s="183">
        <v>23.8</v>
      </c>
      <c r="R547" s="179">
        <v>8.1</v>
      </c>
      <c r="S547" s="179">
        <v>12</v>
      </c>
      <c r="T547" s="130">
        <f t="shared" si="94"/>
        <v>97.199999999999989</v>
      </c>
    </row>
    <row r="548" spans="1:20" s="72" customFormat="1" x14ac:dyDescent="0.25">
      <c r="A548" s="42">
        <v>1</v>
      </c>
      <c r="B548" s="42" t="s">
        <v>85</v>
      </c>
      <c r="C548" s="22" t="s">
        <v>24</v>
      </c>
      <c r="D548" s="42">
        <v>23</v>
      </c>
      <c r="E548" s="42">
        <v>23</v>
      </c>
      <c r="F548" s="22" t="s">
        <v>58</v>
      </c>
      <c r="G548" s="125" t="s">
        <v>26</v>
      </c>
      <c r="H548" s="36">
        <v>100</v>
      </c>
      <c r="I548" s="79">
        <v>100</v>
      </c>
      <c r="J548" s="43">
        <f t="shared" si="95"/>
        <v>4.6051701859880918</v>
      </c>
      <c r="K548" s="74">
        <v>0</v>
      </c>
      <c r="L548" s="44">
        <v>0</v>
      </c>
      <c r="M548" s="411"/>
      <c r="N548" s="412">
        <f t="shared" si="96"/>
        <v>0</v>
      </c>
      <c r="O548" s="94">
        <v>16.899999999999999</v>
      </c>
      <c r="P548" s="95">
        <v>0.78</v>
      </c>
      <c r="Q548" s="94">
        <v>23.5</v>
      </c>
      <c r="R548" s="47">
        <v>2.2000000000000002</v>
      </c>
      <c r="S548" s="47">
        <v>7</v>
      </c>
      <c r="T548" s="38">
        <f t="shared" si="94"/>
        <v>15.400000000000002</v>
      </c>
    </row>
    <row r="549" spans="1:20" s="72" customFormat="1" x14ac:dyDescent="0.25">
      <c r="A549" s="22">
        <v>4</v>
      </c>
      <c r="B549" s="22" t="s">
        <v>87</v>
      </c>
      <c r="C549" s="22" t="s">
        <v>24</v>
      </c>
      <c r="D549" s="22">
        <v>25.4</v>
      </c>
      <c r="E549" s="22">
        <v>25.4</v>
      </c>
      <c r="F549" s="22" t="s">
        <v>78</v>
      </c>
      <c r="G549" s="180" t="s">
        <v>88</v>
      </c>
      <c r="H549" s="36">
        <v>185</v>
      </c>
      <c r="I549" s="42">
        <v>3</v>
      </c>
      <c r="J549" s="15">
        <f t="shared" si="95"/>
        <v>1.0986122886681098</v>
      </c>
      <c r="K549" s="74">
        <v>2</v>
      </c>
      <c r="L549" s="16">
        <v>0</v>
      </c>
      <c r="M549" s="411"/>
      <c r="N549" s="412">
        <f t="shared" si="96"/>
        <v>0</v>
      </c>
      <c r="O549" s="55">
        <v>23.8</v>
      </c>
      <c r="P549" s="56">
        <v>0.59</v>
      </c>
      <c r="Q549" s="55">
        <v>23.5</v>
      </c>
      <c r="R549" s="25">
        <v>8.1999999999999993</v>
      </c>
      <c r="S549" s="25">
        <v>12</v>
      </c>
      <c r="T549" s="21">
        <f t="shared" si="94"/>
        <v>98.399999999999991</v>
      </c>
    </row>
    <row r="550" spans="1:20" s="72" customFormat="1" x14ac:dyDescent="0.35">
      <c r="A550" s="186">
        <v>3</v>
      </c>
      <c r="B550" s="209" t="s">
        <v>139</v>
      </c>
      <c r="C550" s="22" t="s">
        <v>24</v>
      </c>
      <c r="D550" s="190">
        <v>39.979999999999997</v>
      </c>
      <c r="E550" s="190">
        <v>39.979999999999997</v>
      </c>
      <c r="F550" s="22" t="s">
        <v>48</v>
      </c>
      <c r="G550" s="432" t="s">
        <v>295</v>
      </c>
      <c r="H550" s="240">
        <v>2990</v>
      </c>
      <c r="I550" s="38">
        <v>2990</v>
      </c>
      <c r="J550" s="30">
        <f t="shared" si="95"/>
        <v>8.0030286663847328</v>
      </c>
      <c r="K550" s="240">
        <v>69</v>
      </c>
      <c r="L550" s="31">
        <v>69</v>
      </c>
      <c r="M550" s="411">
        <f>LN(L550)</f>
        <v>4.2341065045972597</v>
      </c>
      <c r="N550" s="412">
        <f t="shared" si="96"/>
        <v>2.3076923076923078E-2</v>
      </c>
      <c r="O550" s="82">
        <v>12.4</v>
      </c>
      <c r="P550" s="211">
        <v>0.53700000000000003</v>
      </c>
      <c r="Q550" s="212">
        <v>23.4</v>
      </c>
      <c r="R550" s="190">
        <v>8.1999999999999993</v>
      </c>
      <c r="S550" s="190">
        <v>5</v>
      </c>
      <c r="T550" s="126">
        <f t="shared" si="94"/>
        <v>41</v>
      </c>
    </row>
    <row r="551" spans="1:20" s="40" customFormat="1" x14ac:dyDescent="0.25">
      <c r="A551" s="354">
        <v>5</v>
      </c>
      <c r="B551" s="348" t="s">
        <v>241</v>
      </c>
      <c r="C551" s="22" t="s">
        <v>24</v>
      </c>
      <c r="D551" s="348">
        <v>38</v>
      </c>
      <c r="E551" s="348">
        <v>38</v>
      </c>
      <c r="F551" s="184" t="s">
        <v>66</v>
      </c>
      <c r="G551" s="180" t="s">
        <v>120</v>
      </c>
      <c r="H551" s="36">
        <v>2915</v>
      </c>
      <c r="I551" s="38">
        <v>324</v>
      </c>
      <c r="J551" s="117">
        <f t="shared" si="95"/>
        <v>5.780743515792329</v>
      </c>
      <c r="K551" s="74">
        <v>175</v>
      </c>
      <c r="L551" s="349">
        <v>35</v>
      </c>
      <c r="M551" s="411">
        <f>LN(L551)</f>
        <v>3.5553480614894135</v>
      </c>
      <c r="N551" s="412">
        <f t="shared" si="96"/>
        <v>0.10802469135802469</v>
      </c>
      <c r="O551" s="350">
        <v>25.2</v>
      </c>
      <c r="P551" s="351">
        <v>0.59499999999999997</v>
      </c>
      <c r="Q551" s="350">
        <v>22.7</v>
      </c>
      <c r="R551" s="348">
        <v>9.8000000000000007</v>
      </c>
      <c r="S551" s="348">
        <v>8</v>
      </c>
      <c r="T551" s="348">
        <f t="shared" si="94"/>
        <v>78.400000000000006</v>
      </c>
    </row>
    <row r="552" spans="1:20" s="40" customFormat="1" x14ac:dyDescent="0.25">
      <c r="A552" s="327">
        <v>2</v>
      </c>
      <c r="B552" s="327" t="s">
        <v>235</v>
      </c>
      <c r="C552" s="22" t="s">
        <v>24</v>
      </c>
      <c r="D552" s="228">
        <v>55.67</v>
      </c>
      <c r="E552" s="228">
        <v>55.67</v>
      </c>
      <c r="F552" s="72" t="s">
        <v>220</v>
      </c>
      <c r="G552" s="58" t="s">
        <v>112</v>
      </c>
      <c r="H552" s="36">
        <v>3</v>
      </c>
      <c r="I552" s="38">
        <v>3</v>
      </c>
      <c r="J552" s="30">
        <f t="shared" si="95"/>
        <v>1.0986122886681098</v>
      </c>
      <c r="K552" s="74">
        <v>0</v>
      </c>
      <c r="L552" s="328">
        <v>0</v>
      </c>
      <c r="M552" s="411"/>
      <c r="N552" s="412">
        <f t="shared" si="96"/>
        <v>0</v>
      </c>
      <c r="O552" s="84"/>
      <c r="P552" s="83"/>
      <c r="Q552" s="84">
        <v>22.7</v>
      </c>
      <c r="R552" s="228"/>
      <c r="S552" s="228"/>
      <c r="T552" s="228"/>
    </row>
    <row r="553" spans="1:20" s="40" customFormat="1" ht="20.399999999999999" x14ac:dyDescent="0.35">
      <c r="A553" s="327">
        <v>5</v>
      </c>
      <c r="B553" s="430" t="s">
        <v>335</v>
      </c>
      <c r="C553" s="39" t="s">
        <v>24</v>
      </c>
      <c r="D553" s="38">
        <v>37</v>
      </c>
      <c r="E553" s="38">
        <v>37</v>
      </c>
      <c r="F553" s="42" t="s">
        <v>302</v>
      </c>
      <c r="G553" s="385" t="s">
        <v>343</v>
      </c>
      <c r="H553" s="38">
        <v>1076</v>
      </c>
      <c r="I553" s="38">
        <v>96</v>
      </c>
      <c r="J553" s="117">
        <f t="shared" si="95"/>
        <v>4.5643481914678361</v>
      </c>
      <c r="K553" s="44">
        <v>48</v>
      </c>
      <c r="L553" s="44">
        <v>8</v>
      </c>
      <c r="M553" s="411">
        <f>LN(L553)</f>
        <v>2.0794415416798357</v>
      </c>
      <c r="N553" s="412">
        <f t="shared" si="96"/>
        <v>8.3333333333333329E-2</v>
      </c>
      <c r="O553" s="109">
        <v>26.6</v>
      </c>
      <c r="P553" s="110">
        <v>0.65</v>
      </c>
      <c r="Q553" s="38">
        <v>22.6</v>
      </c>
      <c r="R553" s="38">
        <v>9.1</v>
      </c>
      <c r="S553" s="38">
        <v>9</v>
      </c>
      <c r="T553" s="38">
        <f t="shared" ref="T553:T584" si="97">R553*S553</f>
        <v>81.899999999999991</v>
      </c>
    </row>
    <row r="554" spans="1:20" s="40" customFormat="1" x14ac:dyDescent="0.25">
      <c r="A554" s="153">
        <v>4</v>
      </c>
      <c r="B554" s="96" t="s">
        <v>203</v>
      </c>
      <c r="C554" s="22" t="s">
        <v>24</v>
      </c>
      <c r="D554" s="96">
        <v>19.440000000000001</v>
      </c>
      <c r="E554" s="96">
        <v>19.440000000000001</v>
      </c>
      <c r="F554" s="184" t="s">
        <v>200</v>
      </c>
      <c r="G554" s="180" t="s">
        <v>88</v>
      </c>
      <c r="H554" s="11">
        <v>17799</v>
      </c>
      <c r="I554" s="41">
        <v>16705</v>
      </c>
      <c r="J554" s="117">
        <f t="shared" si="95"/>
        <v>9.7234633547908569</v>
      </c>
      <c r="K554" s="334">
        <v>1732</v>
      </c>
      <c r="L554" s="123">
        <v>1704</v>
      </c>
      <c r="M554" s="411">
        <f>LN(L554)</f>
        <v>7.4407337073892608</v>
      </c>
      <c r="N554" s="412">
        <f t="shared" si="96"/>
        <v>0.10200538760850045</v>
      </c>
      <c r="O554" s="157">
        <v>26.8</v>
      </c>
      <c r="P554" s="158">
        <v>0.43</v>
      </c>
      <c r="Q554" s="157">
        <v>22.5</v>
      </c>
      <c r="R554" s="96">
        <v>7.7</v>
      </c>
      <c r="S554" s="96">
        <v>12</v>
      </c>
      <c r="T554" s="96">
        <f t="shared" si="97"/>
        <v>92.4</v>
      </c>
    </row>
    <row r="555" spans="1:20" s="190" customFormat="1" x14ac:dyDescent="0.25">
      <c r="A555" s="97">
        <v>3</v>
      </c>
      <c r="B555" s="103" t="s">
        <v>121</v>
      </c>
      <c r="C555" s="22" t="s">
        <v>24</v>
      </c>
      <c r="D555" s="103">
        <v>25.2</v>
      </c>
      <c r="E555" s="103">
        <v>25.2</v>
      </c>
      <c r="F555" s="22" t="s">
        <v>58</v>
      </c>
      <c r="G555" s="97" t="s">
        <v>115</v>
      </c>
      <c r="H555" s="36">
        <v>664</v>
      </c>
      <c r="I555" s="38">
        <v>645</v>
      </c>
      <c r="J555" s="98">
        <f t="shared" si="95"/>
        <v>6.4692503167957724</v>
      </c>
      <c r="K555" s="36">
        <v>6</v>
      </c>
      <c r="L555" s="99">
        <v>6</v>
      </c>
      <c r="M555" s="411">
        <f>LN(L555)</f>
        <v>1.791759469228055</v>
      </c>
      <c r="N555" s="412">
        <f t="shared" si="96"/>
        <v>9.3023255813953487E-3</v>
      </c>
      <c r="O555" s="107">
        <v>28.2</v>
      </c>
      <c r="P555" s="108">
        <v>0.63</v>
      </c>
      <c r="Q555" s="107">
        <v>22.1</v>
      </c>
      <c r="R555" s="103">
        <v>8.1999999999999993</v>
      </c>
      <c r="S555" s="103">
        <v>10</v>
      </c>
      <c r="T555" s="103">
        <f t="shared" si="97"/>
        <v>82</v>
      </c>
    </row>
    <row r="556" spans="1:20" s="190" customFormat="1" x14ac:dyDescent="0.25">
      <c r="A556" s="259">
        <v>4</v>
      </c>
      <c r="B556" s="65" t="s">
        <v>268</v>
      </c>
      <c r="C556" s="22" t="s">
        <v>24</v>
      </c>
      <c r="D556" s="65">
        <v>9.6</v>
      </c>
      <c r="E556" s="65">
        <v>9.6</v>
      </c>
      <c r="F556" s="103" t="s">
        <v>265</v>
      </c>
      <c r="G556" s="48" t="s">
        <v>26</v>
      </c>
      <c r="H556" s="11">
        <v>1495</v>
      </c>
      <c r="I556" s="41">
        <v>1479</v>
      </c>
      <c r="J556" s="117">
        <f t="shared" si="95"/>
        <v>7.2991214627107999</v>
      </c>
      <c r="K556" s="334">
        <v>7</v>
      </c>
      <c r="L556" s="366">
        <v>7</v>
      </c>
      <c r="M556" s="411">
        <f>LN(L556)</f>
        <v>1.9459101490553132</v>
      </c>
      <c r="N556" s="412">
        <f t="shared" si="96"/>
        <v>4.7329276538201487E-3</v>
      </c>
      <c r="O556" s="286">
        <v>33.6</v>
      </c>
      <c r="P556" s="285">
        <v>0.7</v>
      </c>
      <c r="Q556" s="286">
        <v>22</v>
      </c>
      <c r="R556" s="65">
        <v>7.4</v>
      </c>
      <c r="S556" s="65">
        <v>12</v>
      </c>
      <c r="T556" s="65">
        <f t="shared" si="97"/>
        <v>88.800000000000011</v>
      </c>
    </row>
    <row r="557" spans="1:20" s="190" customFormat="1" x14ac:dyDescent="0.25">
      <c r="A557" s="66">
        <v>4</v>
      </c>
      <c r="B557" s="66" t="s">
        <v>93</v>
      </c>
      <c r="C557" s="22" t="s">
        <v>24</v>
      </c>
      <c r="D557" s="66">
        <v>44.1</v>
      </c>
      <c r="E557" s="66">
        <v>44.1</v>
      </c>
      <c r="F557" s="22" t="s">
        <v>48</v>
      </c>
      <c r="G557" s="413" t="s">
        <v>49</v>
      </c>
      <c r="H557" s="36">
        <v>111</v>
      </c>
      <c r="I557" s="42">
        <v>13</v>
      </c>
      <c r="J557" s="67">
        <f t="shared" si="95"/>
        <v>2.5649493574615367</v>
      </c>
      <c r="K557" s="74">
        <v>1</v>
      </c>
      <c r="L557" s="68">
        <v>0</v>
      </c>
      <c r="M557" s="411"/>
      <c r="N557" s="412">
        <f t="shared" si="96"/>
        <v>0</v>
      </c>
      <c r="O557" s="69">
        <v>14.1</v>
      </c>
      <c r="P557" s="70">
        <v>0.49</v>
      </c>
      <c r="Q557" s="69">
        <v>21.9</v>
      </c>
      <c r="R557" s="71">
        <v>8</v>
      </c>
      <c r="S557" s="71">
        <v>5</v>
      </c>
      <c r="T557" s="72">
        <f t="shared" si="97"/>
        <v>40</v>
      </c>
    </row>
    <row r="558" spans="1:20" s="190" customFormat="1" x14ac:dyDescent="0.25">
      <c r="A558" s="78">
        <v>3</v>
      </c>
      <c r="B558" s="77" t="s">
        <v>100</v>
      </c>
      <c r="C558" s="22" t="s">
        <v>24</v>
      </c>
      <c r="D558" s="77">
        <v>14.75</v>
      </c>
      <c r="E558" s="77">
        <v>14.75</v>
      </c>
      <c r="F558" s="22" t="s">
        <v>58</v>
      </c>
      <c r="G558" s="125" t="s">
        <v>90</v>
      </c>
      <c r="H558" s="36">
        <v>2084</v>
      </c>
      <c r="I558" s="38">
        <v>2081</v>
      </c>
      <c r="J558" s="30">
        <f t="shared" si="95"/>
        <v>7.640603826393634</v>
      </c>
      <c r="K558" s="36">
        <v>88</v>
      </c>
      <c r="L558" s="31">
        <v>87</v>
      </c>
      <c r="M558" s="411">
        <f>LN(L558)</f>
        <v>4.4659081186545837</v>
      </c>
      <c r="N558" s="412">
        <f t="shared" si="96"/>
        <v>4.1806823642479576E-2</v>
      </c>
      <c r="O558" s="82">
        <v>31.9</v>
      </c>
      <c r="P558" s="141">
        <v>0.66</v>
      </c>
      <c r="Q558" s="142">
        <v>21.4</v>
      </c>
      <c r="R558" s="77">
        <v>7.3</v>
      </c>
      <c r="S558" s="77">
        <v>12</v>
      </c>
      <c r="T558" s="126">
        <f t="shared" si="97"/>
        <v>87.6</v>
      </c>
    </row>
    <row r="559" spans="1:20" s="214" customFormat="1" x14ac:dyDescent="0.25">
      <c r="A559" s="27">
        <v>4</v>
      </c>
      <c r="B559" s="2" t="s">
        <v>47</v>
      </c>
      <c r="C559" s="22" t="s">
        <v>24</v>
      </c>
      <c r="D559" s="2">
        <v>40.700000000000003</v>
      </c>
      <c r="E559" s="2">
        <v>40.700000000000003</v>
      </c>
      <c r="F559" s="22" t="s">
        <v>48</v>
      </c>
      <c r="G559" s="413" t="s">
        <v>49</v>
      </c>
      <c r="H559" s="36">
        <v>593</v>
      </c>
      <c r="I559" s="42">
        <v>13</v>
      </c>
      <c r="J559" s="30">
        <f t="shared" ref="J559:J590" si="98">LN(I559)</f>
        <v>2.5649493574615367</v>
      </c>
      <c r="K559" s="74">
        <v>9</v>
      </c>
      <c r="L559" s="31">
        <v>1</v>
      </c>
      <c r="M559" s="411">
        <f>LN(L559)</f>
        <v>0</v>
      </c>
      <c r="N559" s="412">
        <f t="shared" si="96"/>
        <v>7.6923076923076927E-2</v>
      </c>
      <c r="O559" s="32">
        <v>20.3</v>
      </c>
      <c r="P559" s="33">
        <v>0.46</v>
      </c>
      <c r="Q559" s="34">
        <v>21.2</v>
      </c>
      <c r="R559" s="35">
        <v>8.4</v>
      </c>
      <c r="S559" s="35">
        <v>6</v>
      </c>
      <c r="T559" s="36">
        <f t="shared" si="97"/>
        <v>50.400000000000006</v>
      </c>
    </row>
    <row r="560" spans="1:20" s="214" customFormat="1" x14ac:dyDescent="0.25">
      <c r="A560" s="176">
        <v>3</v>
      </c>
      <c r="B560" s="176" t="s">
        <v>114</v>
      </c>
      <c r="C560" s="22" t="s">
        <v>24</v>
      </c>
      <c r="D560" s="176">
        <v>25.8</v>
      </c>
      <c r="E560" s="176">
        <v>25.8</v>
      </c>
      <c r="F560" s="22" t="s">
        <v>58</v>
      </c>
      <c r="G560" s="97" t="s">
        <v>115</v>
      </c>
      <c r="H560" s="36">
        <v>1563</v>
      </c>
      <c r="I560" s="42">
        <v>1563</v>
      </c>
      <c r="J560" s="30">
        <f t="shared" si="98"/>
        <v>7.3543623304214769</v>
      </c>
      <c r="K560" s="36">
        <v>10</v>
      </c>
      <c r="L560" s="31">
        <v>10</v>
      </c>
      <c r="M560" s="411">
        <f>LN(L560)</f>
        <v>2.3025850929940459</v>
      </c>
      <c r="N560" s="412">
        <f t="shared" si="96"/>
        <v>6.3979526551503517E-3</v>
      </c>
      <c r="O560" s="32">
        <v>27.7</v>
      </c>
      <c r="P560" s="177">
        <v>0.32</v>
      </c>
      <c r="Q560" s="178">
        <v>21</v>
      </c>
      <c r="R560" s="179">
        <v>7.1</v>
      </c>
      <c r="S560" s="179">
        <v>10</v>
      </c>
      <c r="T560" s="126">
        <f t="shared" si="97"/>
        <v>71</v>
      </c>
    </row>
    <row r="561" spans="1:20" s="214" customFormat="1" x14ac:dyDescent="0.35">
      <c r="A561" s="244">
        <v>3</v>
      </c>
      <c r="B561" s="243" t="s">
        <v>257</v>
      </c>
      <c r="C561" s="22" t="s">
        <v>24</v>
      </c>
      <c r="D561" s="243">
        <v>40.5</v>
      </c>
      <c r="E561" s="243">
        <v>40.5</v>
      </c>
      <c r="F561" s="436" t="s">
        <v>76</v>
      </c>
      <c r="G561" s="432" t="s">
        <v>295</v>
      </c>
      <c r="H561" s="36">
        <v>298</v>
      </c>
      <c r="I561" s="38">
        <v>298</v>
      </c>
      <c r="J561" s="30">
        <f t="shared" si="98"/>
        <v>5.6970934865054046</v>
      </c>
      <c r="K561" s="36">
        <v>5</v>
      </c>
      <c r="L561" s="247">
        <v>5</v>
      </c>
      <c r="M561" s="411">
        <f>LN(L561)</f>
        <v>1.6094379124341003</v>
      </c>
      <c r="N561" s="412">
        <f t="shared" ref="N561:N592" si="99">L561/I561</f>
        <v>1.6778523489932886E-2</v>
      </c>
      <c r="O561" s="248">
        <v>9.8000000000000007</v>
      </c>
      <c r="P561" s="249">
        <v>0.78</v>
      </c>
      <c r="Q561" s="378">
        <v>21</v>
      </c>
      <c r="R561" s="243">
        <v>4</v>
      </c>
      <c r="S561" s="243">
        <v>4</v>
      </c>
      <c r="T561" s="243">
        <f t="shared" si="97"/>
        <v>16</v>
      </c>
    </row>
    <row r="562" spans="1:20" s="214" customFormat="1" x14ac:dyDescent="0.25">
      <c r="A562" s="48">
        <v>4</v>
      </c>
      <c r="B562" s="48" t="s">
        <v>51</v>
      </c>
      <c r="C562" s="22" t="s">
        <v>24</v>
      </c>
      <c r="D562" s="48">
        <v>39.1</v>
      </c>
      <c r="E562" s="48">
        <v>39.1</v>
      </c>
      <c r="F562" s="22" t="s">
        <v>48</v>
      </c>
      <c r="G562" s="413" t="s">
        <v>49</v>
      </c>
      <c r="H562" s="36">
        <v>190</v>
      </c>
      <c r="I562" s="42">
        <v>14</v>
      </c>
      <c r="J562" s="49">
        <f t="shared" si="98"/>
        <v>2.6390573296152584</v>
      </c>
      <c r="K562" s="74">
        <v>3</v>
      </c>
      <c r="L562" s="50">
        <v>0</v>
      </c>
      <c r="M562" s="411"/>
      <c r="N562" s="412">
        <f t="shared" si="99"/>
        <v>0</v>
      </c>
      <c r="O562" s="51">
        <v>20.5</v>
      </c>
      <c r="P562" s="52">
        <v>0.51</v>
      </c>
      <c r="Q562" s="51">
        <v>20.9</v>
      </c>
      <c r="R562" s="53">
        <v>7.7</v>
      </c>
      <c r="S562" s="53">
        <v>6</v>
      </c>
      <c r="T562" s="40">
        <f t="shared" si="97"/>
        <v>46.2</v>
      </c>
    </row>
    <row r="563" spans="1:20" s="214" customFormat="1" x14ac:dyDescent="0.25">
      <c r="A563" s="78">
        <v>1</v>
      </c>
      <c r="B563" s="48" t="s">
        <v>95</v>
      </c>
      <c r="C563" s="22" t="s">
        <v>24</v>
      </c>
      <c r="D563" s="48">
        <v>37.9</v>
      </c>
      <c r="E563" s="48">
        <v>37.9</v>
      </c>
      <c r="F563" s="22" t="s">
        <v>78</v>
      </c>
      <c r="G563" s="22" t="s">
        <v>61</v>
      </c>
      <c r="H563" s="36">
        <v>12</v>
      </c>
      <c r="I563" s="42">
        <v>12</v>
      </c>
      <c r="J563" s="30">
        <f t="shared" si="98"/>
        <v>2.4849066497880004</v>
      </c>
      <c r="K563" s="74">
        <v>0</v>
      </c>
      <c r="L563" s="31">
        <v>0</v>
      </c>
      <c r="M563" s="411"/>
      <c r="N563" s="412">
        <f t="shared" si="99"/>
        <v>0</v>
      </c>
      <c r="O563" s="32">
        <v>1.5</v>
      </c>
      <c r="P563" s="33">
        <v>0.6</v>
      </c>
      <c r="Q563" s="34">
        <v>20.8</v>
      </c>
      <c r="R563" s="35">
        <v>5.2</v>
      </c>
      <c r="S563" s="35">
        <v>2</v>
      </c>
      <c r="T563" s="36">
        <f t="shared" si="97"/>
        <v>10.4</v>
      </c>
    </row>
    <row r="564" spans="1:20" s="190" customFormat="1" x14ac:dyDescent="0.25">
      <c r="A564" s="85">
        <v>2</v>
      </c>
      <c r="B564" s="2" t="s">
        <v>79</v>
      </c>
      <c r="C564" s="22" t="s">
        <v>24</v>
      </c>
      <c r="D564" s="2">
        <v>30.4</v>
      </c>
      <c r="E564" s="2">
        <v>30.4</v>
      </c>
      <c r="F564" s="22" t="s">
        <v>78</v>
      </c>
      <c r="G564" s="22" t="s">
        <v>61</v>
      </c>
      <c r="H564" s="36">
        <v>576</v>
      </c>
      <c r="I564" s="79">
        <v>338</v>
      </c>
      <c r="J564" s="30">
        <f t="shared" si="98"/>
        <v>5.8230458954830189</v>
      </c>
      <c r="K564" s="36">
        <v>6</v>
      </c>
      <c r="L564" s="31">
        <v>5</v>
      </c>
      <c r="M564" s="411">
        <f>LN(L564)</f>
        <v>1.6094379124341003</v>
      </c>
      <c r="N564" s="412">
        <f t="shared" si="99"/>
        <v>1.4792899408284023E-2</v>
      </c>
      <c r="O564" s="88">
        <v>12.5</v>
      </c>
      <c r="P564" s="89">
        <v>0.8</v>
      </c>
      <c r="Q564" s="90">
        <v>20.6</v>
      </c>
      <c r="R564" s="35">
        <v>1.2</v>
      </c>
      <c r="S564" s="35">
        <v>6</v>
      </c>
      <c r="T564" s="36">
        <f t="shared" si="97"/>
        <v>7.1999999999999993</v>
      </c>
    </row>
    <row r="565" spans="1:20" s="190" customFormat="1" x14ac:dyDescent="0.25">
      <c r="A565" s="48">
        <v>1</v>
      </c>
      <c r="B565" s="48" t="s">
        <v>91</v>
      </c>
      <c r="C565" s="22" t="s">
        <v>24</v>
      </c>
      <c r="D565" s="48">
        <v>26.9</v>
      </c>
      <c r="E565" s="48">
        <v>26.9</v>
      </c>
      <c r="F565" s="22" t="s">
        <v>78</v>
      </c>
      <c r="G565" s="180" t="s">
        <v>88</v>
      </c>
      <c r="H565" s="36">
        <v>29</v>
      </c>
      <c r="I565" s="79">
        <v>29</v>
      </c>
      <c r="J565" s="49">
        <f t="shared" si="98"/>
        <v>3.3672958299864741</v>
      </c>
      <c r="K565" s="74">
        <v>0</v>
      </c>
      <c r="L565" s="50">
        <v>0</v>
      </c>
      <c r="M565" s="411"/>
      <c r="N565" s="412">
        <f t="shared" si="99"/>
        <v>0</v>
      </c>
      <c r="O565" s="91">
        <v>8.8000000000000007</v>
      </c>
      <c r="P565" s="92">
        <v>0.8</v>
      </c>
      <c r="Q565" s="91">
        <v>20.5</v>
      </c>
      <c r="R565" s="53">
        <v>1.3</v>
      </c>
      <c r="S565" s="53">
        <v>6</v>
      </c>
      <c r="T565" s="40">
        <f t="shared" si="97"/>
        <v>7.8000000000000007</v>
      </c>
    </row>
    <row r="566" spans="1:20" s="190" customFormat="1" x14ac:dyDescent="0.25">
      <c r="A566" s="327">
        <v>3</v>
      </c>
      <c r="B566" s="228" t="s">
        <v>128</v>
      </c>
      <c r="C566" s="327" t="s">
        <v>24</v>
      </c>
      <c r="D566" s="228">
        <v>11.7</v>
      </c>
      <c r="E566" s="228">
        <v>11.7</v>
      </c>
      <c r="F566" s="327" t="s">
        <v>58</v>
      </c>
      <c r="G566" s="327" t="s">
        <v>115</v>
      </c>
      <c r="H566" s="228">
        <v>31</v>
      </c>
      <c r="I566" s="228">
        <v>31</v>
      </c>
      <c r="J566" s="408">
        <f t="shared" si="98"/>
        <v>3.4339872044851463</v>
      </c>
      <c r="K566" s="328">
        <v>0</v>
      </c>
      <c r="L566" s="328">
        <v>0</v>
      </c>
      <c r="M566" s="417"/>
      <c r="N566" s="418">
        <f t="shared" si="99"/>
        <v>0</v>
      </c>
      <c r="O566" s="84">
        <v>30.2</v>
      </c>
      <c r="P566" s="83">
        <v>0.751</v>
      </c>
      <c r="Q566" s="84">
        <v>20.3</v>
      </c>
      <c r="R566" s="228">
        <v>8.5</v>
      </c>
      <c r="S566" s="228">
        <v>12</v>
      </c>
      <c r="T566" s="228">
        <f t="shared" si="97"/>
        <v>102</v>
      </c>
    </row>
    <row r="567" spans="1:20" s="190" customFormat="1" x14ac:dyDescent="0.25">
      <c r="A567" s="48">
        <v>2</v>
      </c>
      <c r="B567" s="48" t="s">
        <v>91</v>
      </c>
      <c r="C567" s="22" t="s">
        <v>24</v>
      </c>
      <c r="D567" s="48">
        <v>26.9</v>
      </c>
      <c r="E567" s="48">
        <v>26.9</v>
      </c>
      <c r="F567" s="22" t="s">
        <v>78</v>
      </c>
      <c r="G567" s="180" t="s">
        <v>88</v>
      </c>
      <c r="H567" s="36">
        <v>146</v>
      </c>
      <c r="I567" s="79">
        <v>117</v>
      </c>
      <c r="J567" s="49">
        <f t="shared" si="98"/>
        <v>4.7621739347977563</v>
      </c>
      <c r="K567" s="74">
        <v>2</v>
      </c>
      <c r="L567" s="50">
        <v>2</v>
      </c>
      <c r="M567" s="411">
        <f>LN(L567)</f>
        <v>0.69314718055994529</v>
      </c>
      <c r="N567" s="412">
        <f t="shared" si="99"/>
        <v>1.7094017094017096E-2</v>
      </c>
      <c r="O567" s="91">
        <v>10.8</v>
      </c>
      <c r="P567" s="92">
        <v>0.78</v>
      </c>
      <c r="Q567" s="91">
        <v>20.100000000000001</v>
      </c>
      <c r="R567" s="53">
        <v>1.7</v>
      </c>
      <c r="S567" s="53">
        <v>7</v>
      </c>
      <c r="T567" s="40">
        <f t="shared" si="97"/>
        <v>11.9</v>
      </c>
    </row>
    <row r="568" spans="1:20" x14ac:dyDescent="0.25">
      <c r="A568" s="22">
        <v>2</v>
      </c>
      <c r="B568" s="21" t="s">
        <v>105</v>
      </c>
      <c r="C568" s="22" t="s">
        <v>24</v>
      </c>
      <c r="D568" s="21">
        <v>13.78</v>
      </c>
      <c r="E568" s="21">
        <v>13.78</v>
      </c>
      <c r="F568" s="22" t="s">
        <v>58</v>
      </c>
      <c r="G568" s="125" t="s">
        <v>26</v>
      </c>
      <c r="H568" s="36">
        <v>42</v>
      </c>
      <c r="I568" s="38">
        <v>42</v>
      </c>
      <c r="J568" s="30">
        <f t="shared" si="98"/>
        <v>3.7376696182833684</v>
      </c>
      <c r="K568" s="74">
        <v>0</v>
      </c>
      <c r="L568" s="16">
        <v>0</v>
      </c>
      <c r="M568" s="411"/>
      <c r="N568" s="412">
        <f t="shared" si="99"/>
        <v>0</v>
      </c>
      <c r="O568" s="151">
        <v>32.5</v>
      </c>
      <c r="P568" s="152">
        <v>0.72</v>
      </c>
      <c r="Q568" s="151">
        <v>20</v>
      </c>
      <c r="R568" s="21">
        <v>9</v>
      </c>
      <c r="S568" s="21">
        <v>12</v>
      </c>
      <c r="T568" s="21">
        <f t="shared" si="97"/>
        <v>108</v>
      </c>
    </row>
    <row r="569" spans="1:20" x14ac:dyDescent="0.25">
      <c r="A569" s="85">
        <v>3</v>
      </c>
      <c r="B569" s="2" t="s">
        <v>80</v>
      </c>
      <c r="C569" s="22" t="s">
        <v>24</v>
      </c>
      <c r="D569" s="2">
        <v>31.5</v>
      </c>
      <c r="E569" s="2">
        <v>31.5</v>
      </c>
      <c r="F569" s="22" t="s">
        <v>78</v>
      </c>
      <c r="G569" s="22" t="s">
        <v>61</v>
      </c>
      <c r="H569" s="36">
        <v>552</v>
      </c>
      <c r="I569" s="42">
        <v>14</v>
      </c>
      <c r="J569" s="30">
        <f t="shared" si="98"/>
        <v>2.6390573296152584</v>
      </c>
      <c r="K569" s="74">
        <v>3</v>
      </c>
      <c r="L569" s="31">
        <v>0</v>
      </c>
      <c r="M569" s="411"/>
      <c r="N569" s="412">
        <f t="shared" si="99"/>
        <v>0</v>
      </c>
      <c r="O569" s="88">
        <v>15.9</v>
      </c>
      <c r="P569" s="89">
        <v>0.79</v>
      </c>
      <c r="Q569" s="90">
        <v>20</v>
      </c>
      <c r="R569" s="35">
        <v>2.7</v>
      </c>
      <c r="S569" s="35">
        <v>8</v>
      </c>
      <c r="T569" s="36">
        <f t="shared" si="97"/>
        <v>21.6</v>
      </c>
    </row>
    <row r="570" spans="1:20" x14ac:dyDescent="0.25">
      <c r="A570" s="97">
        <v>4</v>
      </c>
      <c r="B570" s="97" t="s">
        <v>94</v>
      </c>
      <c r="C570" s="22" t="s">
        <v>24</v>
      </c>
      <c r="D570" s="97">
        <v>36.07</v>
      </c>
      <c r="E570" s="97">
        <v>36.07</v>
      </c>
      <c r="F570" s="22" t="s">
        <v>48</v>
      </c>
      <c r="G570" s="13" t="s">
        <v>49</v>
      </c>
      <c r="H570" s="36">
        <v>139</v>
      </c>
      <c r="I570" s="38">
        <v>1</v>
      </c>
      <c r="J570" s="98">
        <f t="shared" si="98"/>
        <v>0</v>
      </c>
      <c r="K570" s="74">
        <v>2</v>
      </c>
      <c r="L570" s="99">
        <v>0</v>
      </c>
      <c r="M570" s="411"/>
      <c r="N570" s="412">
        <f t="shared" si="99"/>
        <v>0</v>
      </c>
      <c r="O570" s="107">
        <v>18</v>
      </c>
      <c r="P570" s="108">
        <v>0.45</v>
      </c>
      <c r="Q570" s="107">
        <v>20</v>
      </c>
      <c r="R570" s="103">
        <v>8</v>
      </c>
      <c r="S570" s="103">
        <v>8</v>
      </c>
      <c r="T570" s="103">
        <f t="shared" si="97"/>
        <v>64</v>
      </c>
    </row>
    <row r="571" spans="1:20" x14ac:dyDescent="0.25">
      <c r="A571" s="58">
        <v>4</v>
      </c>
      <c r="B571" s="58" t="s">
        <v>54</v>
      </c>
      <c r="C571" s="22" t="s">
        <v>24</v>
      </c>
      <c r="D571" s="58">
        <v>37.700000000000003</v>
      </c>
      <c r="E571" s="58">
        <v>37.700000000000003</v>
      </c>
      <c r="F571" s="22" t="s">
        <v>48</v>
      </c>
      <c r="G571" s="413" t="s">
        <v>49</v>
      </c>
      <c r="H571" s="36">
        <v>197</v>
      </c>
      <c r="I571" s="42">
        <v>60</v>
      </c>
      <c r="J571" s="59">
        <f t="shared" si="98"/>
        <v>4.0943445622221004</v>
      </c>
      <c r="K571" s="74">
        <v>0</v>
      </c>
      <c r="L571" s="60">
        <v>0</v>
      </c>
      <c r="M571" s="411"/>
      <c r="N571" s="412">
        <f t="shared" si="99"/>
        <v>0</v>
      </c>
      <c r="O571" s="61">
        <v>19.8</v>
      </c>
      <c r="P571" s="62">
        <v>0.47</v>
      </c>
      <c r="Q571" s="61">
        <v>19.899999999999999</v>
      </c>
      <c r="R571" s="63">
        <v>7.7</v>
      </c>
      <c r="S571" s="63">
        <v>7</v>
      </c>
      <c r="T571" s="64">
        <f t="shared" si="97"/>
        <v>53.9</v>
      </c>
    </row>
    <row r="572" spans="1:20" s="103" customFormat="1" ht="20.399999999999999" x14ac:dyDescent="0.35">
      <c r="A572" s="138">
        <v>4</v>
      </c>
      <c r="B572" s="430" t="s">
        <v>327</v>
      </c>
      <c r="C572" s="13" t="s">
        <v>24</v>
      </c>
      <c r="D572" s="133">
        <v>12.8</v>
      </c>
      <c r="E572" s="133">
        <v>12.8</v>
      </c>
      <c r="F572" s="103" t="s">
        <v>265</v>
      </c>
      <c r="G572" s="272" t="s">
        <v>294</v>
      </c>
      <c r="H572" s="133">
        <v>482</v>
      </c>
      <c r="I572" s="38">
        <v>464</v>
      </c>
      <c r="J572" s="117">
        <f t="shared" si="98"/>
        <v>6.1398845522262553</v>
      </c>
      <c r="K572" s="140">
        <v>25</v>
      </c>
      <c r="L572" s="140">
        <v>25</v>
      </c>
      <c r="M572" s="411">
        <f>LN(L572)</f>
        <v>3.2188758248682006</v>
      </c>
      <c r="N572" s="412">
        <f t="shared" si="99"/>
        <v>5.3879310344827583E-2</v>
      </c>
      <c r="O572" s="140">
        <v>39.6</v>
      </c>
      <c r="P572" s="139">
        <v>0.33</v>
      </c>
      <c r="Q572" s="140">
        <v>19.7</v>
      </c>
      <c r="R572" s="133">
        <v>7.7</v>
      </c>
      <c r="S572" s="133">
        <v>12</v>
      </c>
      <c r="T572" s="228">
        <f t="shared" si="97"/>
        <v>92.4</v>
      </c>
    </row>
    <row r="573" spans="1:20" s="103" customFormat="1" x14ac:dyDescent="0.25">
      <c r="A573" s="22">
        <v>3</v>
      </c>
      <c r="B573" s="22" t="s">
        <v>87</v>
      </c>
      <c r="C573" s="22" t="s">
        <v>24</v>
      </c>
      <c r="D573" s="22">
        <v>25.4</v>
      </c>
      <c r="E573" s="22">
        <v>25.4</v>
      </c>
      <c r="F573" s="22" t="s">
        <v>78</v>
      </c>
      <c r="G573" s="180" t="s">
        <v>88</v>
      </c>
      <c r="H573" s="36">
        <v>182</v>
      </c>
      <c r="I573" s="79">
        <v>8</v>
      </c>
      <c r="J573" s="15">
        <f t="shared" si="98"/>
        <v>2.0794415416798357</v>
      </c>
      <c r="K573" s="74">
        <v>2</v>
      </c>
      <c r="L573" s="16">
        <v>0</v>
      </c>
      <c r="M573" s="411"/>
      <c r="N573" s="412">
        <f t="shared" si="99"/>
        <v>0</v>
      </c>
      <c r="O573" s="55">
        <v>20.7</v>
      </c>
      <c r="P573" s="56">
        <v>0.57999999999999996</v>
      </c>
      <c r="Q573" s="55">
        <v>19.600000000000001</v>
      </c>
      <c r="R573" s="25">
        <v>8.1999999999999993</v>
      </c>
      <c r="S573" s="25">
        <v>11</v>
      </c>
      <c r="T573" s="21">
        <f t="shared" si="97"/>
        <v>90.199999999999989</v>
      </c>
    </row>
    <row r="574" spans="1:20" s="103" customFormat="1" x14ac:dyDescent="0.25">
      <c r="A574" s="85">
        <v>1</v>
      </c>
      <c r="B574" s="2" t="s">
        <v>79</v>
      </c>
      <c r="C574" s="22" t="s">
        <v>24</v>
      </c>
      <c r="D574" s="2">
        <v>30.4</v>
      </c>
      <c r="E574" s="2">
        <v>30.4</v>
      </c>
      <c r="F574" s="22" t="s">
        <v>78</v>
      </c>
      <c r="G574" s="22" t="s">
        <v>61</v>
      </c>
      <c r="H574" s="36">
        <v>238</v>
      </c>
      <c r="I574" s="79">
        <v>238</v>
      </c>
      <c r="J574" s="30">
        <f t="shared" si="98"/>
        <v>5.472270673671475</v>
      </c>
      <c r="K574" s="74">
        <v>1</v>
      </c>
      <c r="L574" s="31">
        <v>1</v>
      </c>
      <c r="M574" s="411">
        <f>LN(L574)</f>
        <v>0</v>
      </c>
      <c r="N574" s="412">
        <f t="shared" si="99"/>
        <v>4.2016806722689074E-3</v>
      </c>
      <c r="O574" s="88">
        <v>10.3</v>
      </c>
      <c r="P574" s="89">
        <v>0.83</v>
      </c>
      <c r="Q574" s="90">
        <v>19.5</v>
      </c>
      <c r="R574" s="35">
        <v>0.9</v>
      </c>
      <c r="S574" s="35">
        <v>4</v>
      </c>
      <c r="T574" s="36">
        <f t="shared" si="97"/>
        <v>3.6</v>
      </c>
    </row>
    <row r="575" spans="1:20" s="103" customFormat="1" x14ac:dyDescent="0.25">
      <c r="A575" s="58">
        <v>1</v>
      </c>
      <c r="B575" s="58" t="s">
        <v>89</v>
      </c>
      <c r="C575" s="22" t="s">
        <v>24</v>
      </c>
      <c r="D575" s="58">
        <v>20.6</v>
      </c>
      <c r="E575" s="58">
        <v>20.6</v>
      </c>
      <c r="F575" s="22" t="s">
        <v>58</v>
      </c>
      <c r="G575" s="58" t="s">
        <v>90</v>
      </c>
      <c r="H575" s="36">
        <v>57</v>
      </c>
      <c r="I575" s="79">
        <v>57</v>
      </c>
      <c r="J575" s="59">
        <f t="shared" si="98"/>
        <v>4.0430512678345503</v>
      </c>
      <c r="K575" s="74">
        <v>1</v>
      </c>
      <c r="L575" s="60">
        <v>1</v>
      </c>
      <c r="M575" s="411">
        <f>LN(L575)</f>
        <v>0</v>
      </c>
      <c r="N575" s="412">
        <f t="shared" si="99"/>
        <v>1.7543859649122806E-2</v>
      </c>
      <c r="O575" s="61">
        <v>21</v>
      </c>
      <c r="P575" s="62">
        <v>0.86</v>
      </c>
      <c r="Q575" s="61">
        <v>19.5</v>
      </c>
      <c r="R575" s="63">
        <v>7.2</v>
      </c>
      <c r="S575" s="63">
        <v>7</v>
      </c>
      <c r="T575" s="64">
        <f t="shared" si="97"/>
        <v>50.4</v>
      </c>
    </row>
    <row r="576" spans="1:20" x14ac:dyDescent="0.25">
      <c r="A576" s="66">
        <v>5</v>
      </c>
      <c r="B576" s="207" t="s">
        <v>132</v>
      </c>
      <c r="C576" s="22" t="s">
        <v>24</v>
      </c>
      <c r="D576" s="72">
        <v>61.22</v>
      </c>
      <c r="E576" s="72">
        <v>61.22</v>
      </c>
      <c r="F576" s="22" t="s">
        <v>48</v>
      </c>
      <c r="G576" s="215" t="s">
        <v>133</v>
      </c>
      <c r="H576" s="213">
        <v>469</v>
      </c>
      <c r="I576" s="226">
        <v>116</v>
      </c>
      <c r="J576" s="67">
        <f t="shared" si="98"/>
        <v>4.7535901911063645</v>
      </c>
      <c r="K576" s="213">
        <v>8</v>
      </c>
      <c r="L576" s="68">
        <v>1</v>
      </c>
      <c r="M576" s="411">
        <f>LN(L576)</f>
        <v>0</v>
      </c>
      <c r="N576" s="412">
        <f t="shared" si="99"/>
        <v>8.6206896551724137E-3</v>
      </c>
      <c r="O576" s="204">
        <v>13.8</v>
      </c>
      <c r="P576" s="205">
        <v>0.61599999999999999</v>
      </c>
      <c r="Q576" s="204">
        <v>19.3</v>
      </c>
      <c r="R576" s="72">
        <v>9.3000000000000007</v>
      </c>
      <c r="S576" s="72">
        <v>4</v>
      </c>
      <c r="T576" s="72">
        <f t="shared" si="97"/>
        <v>37.200000000000003</v>
      </c>
    </row>
    <row r="577" spans="1:20" s="221" customFormat="1" x14ac:dyDescent="0.25">
      <c r="A577" s="186">
        <v>5</v>
      </c>
      <c r="B577" s="40" t="s">
        <v>123</v>
      </c>
      <c r="C577" s="22" t="s">
        <v>24</v>
      </c>
      <c r="D577" s="40">
        <v>33.58</v>
      </c>
      <c r="E577" s="40">
        <v>33.58</v>
      </c>
      <c r="F577" s="22" t="s">
        <v>78</v>
      </c>
      <c r="G577" s="180" t="s">
        <v>120</v>
      </c>
      <c r="H577" s="36">
        <v>7780</v>
      </c>
      <c r="I577" s="38">
        <v>3357</v>
      </c>
      <c r="J577" s="30">
        <f t="shared" si="98"/>
        <v>8.118802996980035</v>
      </c>
      <c r="K577" s="74">
        <v>204</v>
      </c>
      <c r="L577" s="31">
        <v>34</v>
      </c>
      <c r="M577" s="411">
        <f>LN(L577)</f>
        <v>3.5263605246161616</v>
      </c>
      <c r="N577" s="412">
        <f t="shared" si="99"/>
        <v>1.0128090557044981E-2</v>
      </c>
      <c r="O577" s="82">
        <v>22.2</v>
      </c>
      <c r="P577" s="192">
        <v>0.77</v>
      </c>
      <c r="Q577" s="193">
        <v>18.8</v>
      </c>
      <c r="R577" s="40">
        <v>9.5</v>
      </c>
      <c r="S577" s="40">
        <v>9</v>
      </c>
      <c r="T577" s="126">
        <f t="shared" si="97"/>
        <v>85.5</v>
      </c>
    </row>
    <row r="578" spans="1:20" s="221" customFormat="1" x14ac:dyDescent="0.25">
      <c r="A578" s="116">
        <v>4</v>
      </c>
      <c r="B578" s="76" t="s">
        <v>100</v>
      </c>
      <c r="C578" s="22" t="s">
        <v>24</v>
      </c>
      <c r="D578" s="76">
        <v>14.75</v>
      </c>
      <c r="E578" s="76">
        <v>14.75</v>
      </c>
      <c r="F578" s="22" t="s">
        <v>58</v>
      </c>
      <c r="G578" s="125" t="s">
        <v>90</v>
      </c>
      <c r="H578" s="11">
        <v>8488</v>
      </c>
      <c r="I578" s="14">
        <v>6404</v>
      </c>
      <c r="J578" s="117">
        <f t="shared" si="98"/>
        <v>8.7646780741166062</v>
      </c>
      <c r="K578" s="11">
        <v>568</v>
      </c>
      <c r="L578" s="123">
        <v>480</v>
      </c>
      <c r="M578" s="411">
        <f>LN(L578)</f>
        <v>6.1737861039019366</v>
      </c>
      <c r="N578" s="412">
        <f t="shared" si="99"/>
        <v>7.4953154278575893E-2</v>
      </c>
      <c r="O578" s="88">
        <v>33.299999999999997</v>
      </c>
      <c r="P578" s="143">
        <v>0.64</v>
      </c>
      <c r="Q578" s="144">
        <v>18.7</v>
      </c>
      <c r="R578" s="145">
        <v>8.6</v>
      </c>
      <c r="S578" s="76">
        <v>12</v>
      </c>
      <c r="T578" s="130">
        <f t="shared" si="97"/>
        <v>103.19999999999999</v>
      </c>
    </row>
    <row r="579" spans="1:20" s="221" customFormat="1" x14ac:dyDescent="0.25">
      <c r="A579" s="22">
        <v>2</v>
      </c>
      <c r="B579" s="48" t="s">
        <v>194</v>
      </c>
      <c r="C579" s="22" t="s">
        <v>24</v>
      </c>
      <c r="D579" s="48">
        <v>46.2</v>
      </c>
      <c r="E579" s="48">
        <v>46.2</v>
      </c>
      <c r="F579" s="40" t="s">
        <v>48</v>
      </c>
      <c r="G579" s="419" t="s">
        <v>166</v>
      </c>
      <c r="H579" s="36">
        <v>19</v>
      </c>
      <c r="I579" s="42">
        <v>15</v>
      </c>
      <c r="J579" s="30">
        <f t="shared" si="98"/>
        <v>2.7080502011022101</v>
      </c>
      <c r="K579" s="74">
        <v>0</v>
      </c>
      <c r="L579" s="31">
        <v>0</v>
      </c>
      <c r="M579" s="411"/>
      <c r="N579" s="412">
        <f t="shared" si="99"/>
        <v>0</v>
      </c>
      <c r="O579" s="119">
        <v>-3.4</v>
      </c>
      <c r="P579" s="89">
        <v>0.61299999999999999</v>
      </c>
      <c r="Q579" s="90">
        <v>18.7</v>
      </c>
      <c r="R579" s="35">
        <v>4.0999999999999996</v>
      </c>
      <c r="S579" s="35">
        <v>2</v>
      </c>
      <c r="T579" s="126">
        <f t="shared" si="97"/>
        <v>8.1999999999999993</v>
      </c>
    </row>
    <row r="580" spans="1:20" s="221" customFormat="1" x14ac:dyDescent="0.25">
      <c r="A580" s="85">
        <v>4</v>
      </c>
      <c r="B580" s="2" t="s">
        <v>81</v>
      </c>
      <c r="C580" s="22" t="s">
        <v>24</v>
      </c>
      <c r="D580" s="2">
        <v>46.2</v>
      </c>
      <c r="E580" s="2">
        <v>46.2</v>
      </c>
      <c r="F580" s="22" t="s">
        <v>48</v>
      </c>
      <c r="G580" s="413" t="s">
        <v>49</v>
      </c>
      <c r="H580" s="36">
        <v>944</v>
      </c>
      <c r="I580" s="42">
        <v>460</v>
      </c>
      <c r="J580" s="30">
        <f t="shared" si="98"/>
        <v>6.131226489483141</v>
      </c>
      <c r="K580" s="74">
        <v>13</v>
      </c>
      <c r="L580" s="31">
        <v>0</v>
      </c>
      <c r="M580" s="411"/>
      <c r="N580" s="412">
        <f t="shared" si="99"/>
        <v>0</v>
      </c>
      <c r="O580" s="88">
        <v>13.7</v>
      </c>
      <c r="P580" s="89">
        <v>0.49</v>
      </c>
      <c r="Q580" s="90">
        <v>18.399999999999999</v>
      </c>
      <c r="R580" s="35">
        <v>7.7</v>
      </c>
      <c r="S580" s="35">
        <v>4</v>
      </c>
      <c r="T580" s="36">
        <f t="shared" si="97"/>
        <v>30.8</v>
      </c>
    </row>
    <row r="581" spans="1:20" s="221" customFormat="1" x14ac:dyDescent="0.35">
      <c r="A581" s="244">
        <v>5</v>
      </c>
      <c r="B581" s="243" t="s">
        <v>257</v>
      </c>
      <c r="C581" s="22" t="s">
        <v>24</v>
      </c>
      <c r="D581" s="243">
        <v>40.5</v>
      </c>
      <c r="E581" s="243">
        <v>40.5</v>
      </c>
      <c r="F581" s="436" t="s">
        <v>76</v>
      </c>
      <c r="G581" s="432" t="s">
        <v>295</v>
      </c>
      <c r="H581" s="36">
        <v>5246</v>
      </c>
      <c r="I581" s="38">
        <v>3442</v>
      </c>
      <c r="J581" s="117">
        <f t="shared" si="98"/>
        <v>8.1438079767714839</v>
      </c>
      <c r="K581" s="74">
        <v>61</v>
      </c>
      <c r="L581" s="247">
        <v>37</v>
      </c>
      <c r="M581" s="411">
        <f>LN(L581)</f>
        <v>3.6109179126442243</v>
      </c>
      <c r="N581" s="412">
        <f t="shared" si="99"/>
        <v>1.074956420685648E-2</v>
      </c>
      <c r="O581" s="248">
        <v>22.1</v>
      </c>
      <c r="P581" s="249">
        <v>0.65</v>
      </c>
      <c r="Q581" s="378">
        <v>18</v>
      </c>
      <c r="R581" s="243">
        <v>8.3000000000000007</v>
      </c>
      <c r="S581" s="243">
        <v>8</v>
      </c>
      <c r="T581" s="243">
        <f t="shared" si="97"/>
        <v>66.400000000000006</v>
      </c>
    </row>
    <row r="582" spans="1:20" s="221" customFormat="1" x14ac:dyDescent="0.35">
      <c r="A582" s="317">
        <v>4</v>
      </c>
      <c r="B582" s="242" t="s">
        <v>257</v>
      </c>
      <c r="C582" s="22" t="s">
        <v>24</v>
      </c>
      <c r="D582" s="242">
        <v>40.5</v>
      </c>
      <c r="E582" s="242">
        <v>40.5</v>
      </c>
      <c r="F582" s="436" t="s">
        <v>76</v>
      </c>
      <c r="G582" s="432" t="s">
        <v>295</v>
      </c>
      <c r="H582" s="11">
        <v>1804</v>
      </c>
      <c r="I582" s="41">
        <v>1506</v>
      </c>
      <c r="J582" s="117">
        <f t="shared" si="98"/>
        <v>7.3172124083598389</v>
      </c>
      <c r="K582" s="11">
        <v>24</v>
      </c>
      <c r="L582" s="318">
        <v>19</v>
      </c>
      <c r="M582" s="411">
        <f>LN(L582)</f>
        <v>2.9444389791664403</v>
      </c>
      <c r="N582" s="412">
        <f t="shared" si="99"/>
        <v>1.2616201859229747E-2</v>
      </c>
      <c r="O582" s="319">
        <v>16.399999999999999</v>
      </c>
      <c r="P582" s="320">
        <v>0.7</v>
      </c>
      <c r="Q582" s="379">
        <v>18</v>
      </c>
      <c r="R582" s="242">
        <v>6.5</v>
      </c>
      <c r="S582" s="242">
        <v>6</v>
      </c>
      <c r="T582" s="242">
        <f t="shared" si="97"/>
        <v>39</v>
      </c>
    </row>
    <row r="583" spans="1:20" s="221" customFormat="1" x14ac:dyDescent="0.25">
      <c r="A583" s="22">
        <v>3</v>
      </c>
      <c r="B583" s="22" t="s">
        <v>92</v>
      </c>
      <c r="C583" s="22" t="s">
        <v>24</v>
      </c>
      <c r="D583" s="22">
        <v>42</v>
      </c>
      <c r="E583" s="22">
        <v>42</v>
      </c>
      <c r="F583" s="22" t="s">
        <v>48</v>
      </c>
      <c r="G583" s="413" t="s">
        <v>49</v>
      </c>
      <c r="H583" s="36">
        <v>140</v>
      </c>
      <c r="I583" s="42">
        <v>18</v>
      </c>
      <c r="J583" s="15">
        <f t="shared" si="98"/>
        <v>2.8903717578961645</v>
      </c>
      <c r="K583" s="74">
        <v>2</v>
      </c>
      <c r="L583" s="16">
        <v>1</v>
      </c>
      <c r="M583" s="411">
        <f>LN(L583)</f>
        <v>0</v>
      </c>
      <c r="N583" s="412">
        <f t="shared" si="99"/>
        <v>5.5555555555555552E-2</v>
      </c>
      <c r="O583" s="55">
        <v>6.8</v>
      </c>
      <c r="P583" s="56">
        <v>0.53</v>
      </c>
      <c r="Q583" s="55">
        <v>17.899999999999999</v>
      </c>
      <c r="R583" s="25">
        <v>7.2</v>
      </c>
      <c r="S583" s="25">
        <v>3</v>
      </c>
      <c r="T583" s="21">
        <f t="shared" si="97"/>
        <v>21.6</v>
      </c>
    </row>
    <row r="584" spans="1:20" s="221" customFormat="1" x14ac:dyDescent="0.25">
      <c r="A584" s="22">
        <v>4</v>
      </c>
      <c r="B584" s="22" t="s">
        <v>52</v>
      </c>
      <c r="C584" s="22" t="s">
        <v>24</v>
      </c>
      <c r="D584" s="22">
        <v>37.799999999999997</v>
      </c>
      <c r="E584" s="22">
        <v>37.799999999999997</v>
      </c>
      <c r="F584" s="22" t="s">
        <v>48</v>
      </c>
      <c r="G584" s="413" t="s">
        <v>49</v>
      </c>
      <c r="H584" s="36">
        <v>328</v>
      </c>
      <c r="I584" s="42">
        <v>5</v>
      </c>
      <c r="J584" s="15">
        <f t="shared" si="98"/>
        <v>1.6094379124341003</v>
      </c>
      <c r="K584" s="74">
        <v>6</v>
      </c>
      <c r="L584" s="16">
        <v>0</v>
      </c>
      <c r="M584" s="411"/>
      <c r="N584" s="412">
        <f t="shared" si="99"/>
        <v>0</v>
      </c>
      <c r="O584" s="55">
        <v>21.5</v>
      </c>
      <c r="P584" s="56">
        <v>0.52</v>
      </c>
      <c r="Q584" s="55">
        <v>17.8</v>
      </c>
      <c r="R584" s="25">
        <v>7.9</v>
      </c>
      <c r="S584" s="25">
        <v>7</v>
      </c>
      <c r="T584" s="21">
        <f t="shared" si="97"/>
        <v>55.300000000000004</v>
      </c>
    </row>
    <row r="585" spans="1:20" s="221" customFormat="1" ht="20.399999999999999" x14ac:dyDescent="0.35">
      <c r="A585" s="97">
        <v>5</v>
      </c>
      <c r="B585" s="430" t="s">
        <v>357</v>
      </c>
      <c r="C585" s="13" t="s">
        <v>24</v>
      </c>
      <c r="D585" s="13">
        <v>11.7</v>
      </c>
      <c r="E585" s="13">
        <v>11.7</v>
      </c>
      <c r="F585" s="103" t="s">
        <v>265</v>
      </c>
      <c r="G585" s="272" t="s">
        <v>294</v>
      </c>
      <c r="H585" s="36">
        <v>1256</v>
      </c>
      <c r="I585" s="38">
        <v>1179</v>
      </c>
      <c r="J585" s="117">
        <f t="shared" si="98"/>
        <v>7.0724219005373712</v>
      </c>
      <c r="K585" s="82">
        <v>8</v>
      </c>
      <c r="L585" s="81">
        <v>7</v>
      </c>
      <c r="M585" s="411">
        <f>LN(L585)</f>
        <v>1.9459101490553132</v>
      </c>
      <c r="N585" s="412">
        <f t="shared" si="99"/>
        <v>5.9372349448685328E-3</v>
      </c>
      <c r="O585" s="82">
        <v>32.799999999999997</v>
      </c>
      <c r="P585" s="205">
        <v>0.74</v>
      </c>
      <c r="Q585" s="84">
        <v>17.3</v>
      </c>
      <c r="R585" s="40">
        <v>8</v>
      </c>
      <c r="S585" s="40">
        <v>12</v>
      </c>
      <c r="T585" s="228">
        <f t="shared" ref="T585:T616" si="100">R585*S585</f>
        <v>96</v>
      </c>
    </row>
    <row r="586" spans="1:20" s="221" customFormat="1" x14ac:dyDescent="0.25">
      <c r="A586" s="153">
        <v>4</v>
      </c>
      <c r="B586" s="20" t="s">
        <v>126</v>
      </c>
      <c r="C586" s="22" t="s">
        <v>24</v>
      </c>
      <c r="D586" s="20">
        <v>23.8</v>
      </c>
      <c r="E586" s="20">
        <v>23.8</v>
      </c>
      <c r="F586" s="22" t="s">
        <v>58</v>
      </c>
      <c r="G586" s="97" t="s">
        <v>115</v>
      </c>
      <c r="H586" s="11">
        <v>2447</v>
      </c>
      <c r="I586" s="41">
        <v>2237</v>
      </c>
      <c r="J586" s="117">
        <f t="shared" si="98"/>
        <v>7.71289096149013</v>
      </c>
      <c r="K586" s="334">
        <v>11</v>
      </c>
      <c r="L586" s="123">
        <v>10</v>
      </c>
      <c r="M586" s="411">
        <f>LN(L586)</f>
        <v>2.3025850929940459</v>
      </c>
      <c r="N586" s="412">
        <f t="shared" si="99"/>
        <v>4.4702726866338843E-3</v>
      </c>
      <c r="O586" s="154">
        <v>34.700000000000003</v>
      </c>
      <c r="P586" s="155">
        <v>0.45</v>
      </c>
      <c r="Q586" s="154">
        <v>17.100000000000001</v>
      </c>
      <c r="R586" s="20">
        <v>9.8000000000000007</v>
      </c>
      <c r="S586" s="20">
        <v>12</v>
      </c>
      <c r="T586" s="20">
        <f t="shared" si="100"/>
        <v>117.60000000000001</v>
      </c>
    </row>
    <row r="587" spans="1:20" s="221" customFormat="1" x14ac:dyDescent="0.25">
      <c r="A587" s="327">
        <v>5</v>
      </c>
      <c r="B587" s="228" t="s">
        <v>128</v>
      </c>
      <c r="C587" s="327" t="s">
        <v>24</v>
      </c>
      <c r="D587" s="228">
        <v>11.7</v>
      </c>
      <c r="E587" s="228">
        <v>11.7</v>
      </c>
      <c r="F587" s="327" t="s">
        <v>58</v>
      </c>
      <c r="G587" s="327" t="s">
        <v>115</v>
      </c>
      <c r="H587" s="228">
        <v>3194</v>
      </c>
      <c r="I587" s="228">
        <v>2105</v>
      </c>
      <c r="J587" s="408">
        <f t="shared" si="98"/>
        <v>7.6520707461164816</v>
      </c>
      <c r="K587" s="328">
        <v>22</v>
      </c>
      <c r="L587" s="328">
        <v>20</v>
      </c>
      <c r="M587" s="417">
        <f>LN(L587)</f>
        <v>2.9957322735539909</v>
      </c>
      <c r="N587" s="418">
        <f t="shared" si="99"/>
        <v>9.5011876484560574E-3</v>
      </c>
      <c r="O587" s="84">
        <v>34.9</v>
      </c>
      <c r="P587" s="83">
        <v>0.72599999999999998</v>
      </c>
      <c r="Q587" s="84">
        <v>16.7</v>
      </c>
      <c r="R587" s="228">
        <v>10.199999999999999</v>
      </c>
      <c r="S587" s="228">
        <v>12</v>
      </c>
      <c r="T587" s="228">
        <f t="shared" si="100"/>
        <v>122.39999999999999</v>
      </c>
    </row>
    <row r="588" spans="1:20" s="221" customFormat="1" x14ac:dyDescent="0.25">
      <c r="A588" s="48">
        <v>3</v>
      </c>
      <c r="B588" s="40" t="s">
        <v>118</v>
      </c>
      <c r="C588" s="22" t="s">
        <v>24</v>
      </c>
      <c r="D588" s="40">
        <v>25.3</v>
      </c>
      <c r="E588" s="40">
        <v>25.3</v>
      </c>
      <c r="F588" s="22" t="s">
        <v>58</v>
      </c>
      <c r="G588" s="97" t="s">
        <v>115</v>
      </c>
      <c r="H588" s="36">
        <v>781</v>
      </c>
      <c r="I588" s="38">
        <v>781</v>
      </c>
      <c r="J588" s="30">
        <f t="shared" si="98"/>
        <v>6.6605751498396861</v>
      </c>
      <c r="K588" s="36">
        <v>2</v>
      </c>
      <c r="L588" s="31">
        <v>2</v>
      </c>
      <c r="M588" s="411">
        <f>LN(L588)</f>
        <v>0.69314718055994529</v>
      </c>
      <c r="N588" s="412">
        <f t="shared" si="99"/>
        <v>2.5608194622279128E-3</v>
      </c>
      <c r="O588" s="82">
        <v>26.8</v>
      </c>
      <c r="P588" s="192">
        <v>0.63</v>
      </c>
      <c r="Q588" s="193">
        <v>16.100000000000001</v>
      </c>
      <c r="R588" s="40">
        <v>7.8</v>
      </c>
      <c r="S588" s="40">
        <v>10</v>
      </c>
      <c r="T588" s="126">
        <f t="shared" si="100"/>
        <v>78</v>
      </c>
    </row>
    <row r="589" spans="1:20" s="214" customFormat="1" x14ac:dyDescent="0.25">
      <c r="A589" s="97">
        <v>2</v>
      </c>
      <c r="B589" s="64" t="s">
        <v>124</v>
      </c>
      <c r="C589" s="22" t="s">
        <v>24</v>
      </c>
      <c r="D589" s="64">
        <v>26.2</v>
      </c>
      <c r="E589" s="64">
        <v>26.2</v>
      </c>
      <c r="F589" s="22" t="s">
        <v>58</v>
      </c>
      <c r="G589" s="97" t="s">
        <v>115</v>
      </c>
      <c r="H589" s="36">
        <v>40</v>
      </c>
      <c r="I589" s="38">
        <v>40</v>
      </c>
      <c r="J589" s="30">
        <f t="shared" si="98"/>
        <v>3.6888794541139363</v>
      </c>
      <c r="K589" s="74">
        <v>0</v>
      </c>
      <c r="L589" s="31">
        <v>0</v>
      </c>
      <c r="M589" s="411"/>
      <c r="N589" s="412">
        <f t="shared" si="99"/>
        <v>0</v>
      </c>
      <c r="O589" s="82">
        <v>21.2</v>
      </c>
      <c r="P589" s="192">
        <v>0.78</v>
      </c>
      <c r="Q589" s="193">
        <v>16</v>
      </c>
      <c r="R589" s="40">
        <v>8</v>
      </c>
      <c r="S589" s="40">
        <v>7</v>
      </c>
      <c r="T589" s="126">
        <f t="shared" si="100"/>
        <v>56</v>
      </c>
    </row>
    <row r="590" spans="1:20" s="214" customFormat="1" x14ac:dyDescent="0.25">
      <c r="A590" s="22">
        <v>3</v>
      </c>
      <c r="B590" s="21" t="s">
        <v>126</v>
      </c>
      <c r="C590" s="22" t="s">
        <v>24</v>
      </c>
      <c r="D590" s="21">
        <v>23.8</v>
      </c>
      <c r="E590" s="21">
        <v>23.8</v>
      </c>
      <c r="F590" s="22" t="s">
        <v>58</v>
      </c>
      <c r="G590" s="97" t="s">
        <v>115</v>
      </c>
      <c r="H590" s="36">
        <v>210</v>
      </c>
      <c r="I590" s="38">
        <v>210</v>
      </c>
      <c r="J590" s="30">
        <f t="shared" si="98"/>
        <v>5.3471075307174685</v>
      </c>
      <c r="K590" s="36">
        <v>1</v>
      </c>
      <c r="L590" s="16">
        <v>1</v>
      </c>
      <c r="M590" s="411">
        <f>LN(L590)</f>
        <v>0</v>
      </c>
      <c r="N590" s="412">
        <f t="shared" si="99"/>
        <v>4.7619047619047623E-3</v>
      </c>
      <c r="O590" s="151">
        <v>29.8</v>
      </c>
      <c r="P590" s="152">
        <v>0.57999999999999996</v>
      </c>
      <c r="Q590" s="151">
        <v>15.9</v>
      </c>
      <c r="R590" s="21">
        <v>9</v>
      </c>
      <c r="S590" s="21">
        <v>11</v>
      </c>
      <c r="T590" s="21">
        <f t="shared" si="100"/>
        <v>99</v>
      </c>
    </row>
    <row r="591" spans="1:20" s="214" customFormat="1" x14ac:dyDescent="0.25">
      <c r="A591" s="22">
        <v>1</v>
      </c>
      <c r="B591" s="22" t="s">
        <v>87</v>
      </c>
      <c r="C591" s="22" t="s">
        <v>24</v>
      </c>
      <c r="D591" s="22">
        <v>25.4</v>
      </c>
      <c r="E591" s="22">
        <v>25.4</v>
      </c>
      <c r="F591" s="22" t="s">
        <v>78</v>
      </c>
      <c r="G591" s="180" t="s">
        <v>88</v>
      </c>
      <c r="H591" s="36">
        <v>91</v>
      </c>
      <c r="I591" s="79">
        <v>91</v>
      </c>
      <c r="J591" s="15">
        <f t="shared" ref="J591:J622" si="101">LN(I591)</f>
        <v>4.5108595065168497</v>
      </c>
      <c r="K591" s="74">
        <v>0</v>
      </c>
      <c r="L591" s="16">
        <v>0</v>
      </c>
      <c r="M591" s="411"/>
      <c r="N591" s="412">
        <f t="shared" si="99"/>
        <v>0</v>
      </c>
      <c r="O591" s="55">
        <v>15.4</v>
      </c>
      <c r="P591" s="56">
        <v>0.68</v>
      </c>
      <c r="Q591" s="55">
        <v>15.8</v>
      </c>
      <c r="R591" s="25">
        <v>7.2</v>
      </c>
      <c r="S591" s="25">
        <v>7</v>
      </c>
      <c r="T591" s="21">
        <f t="shared" si="100"/>
        <v>50.4</v>
      </c>
    </row>
    <row r="592" spans="1:20" s="214" customFormat="1" x14ac:dyDescent="0.25">
      <c r="A592" s="22">
        <v>2</v>
      </c>
      <c r="B592" s="22" t="s">
        <v>87</v>
      </c>
      <c r="C592" s="22" t="s">
        <v>24</v>
      </c>
      <c r="D592" s="22">
        <v>25.4</v>
      </c>
      <c r="E592" s="22">
        <v>25.4</v>
      </c>
      <c r="F592" s="22" t="s">
        <v>78</v>
      </c>
      <c r="G592" s="180" t="s">
        <v>88</v>
      </c>
      <c r="H592" s="36">
        <v>174</v>
      </c>
      <c r="I592" s="79">
        <v>83</v>
      </c>
      <c r="J592" s="15">
        <f t="shared" si="101"/>
        <v>4.4188406077965983</v>
      </c>
      <c r="K592" s="74">
        <v>2</v>
      </c>
      <c r="L592" s="16">
        <v>2</v>
      </c>
      <c r="M592" s="411">
        <f t="shared" ref="M592:M599" si="102">LN(L592)</f>
        <v>0.69314718055994529</v>
      </c>
      <c r="N592" s="412">
        <f t="shared" si="99"/>
        <v>2.4096385542168676E-2</v>
      </c>
      <c r="O592" s="55">
        <v>17.2</v>
      </c>
      <c r="P592" s="56">
        <v>0.63</v>
      </c>
      <c r="Q592" s="55">
        <v>15.8</v>
      </c>
      <c r="R592" s="25">
        <v>7.8</v>
      </c>
      <c r="S592" s="25">
        <v>9</v>
      </c>
      <c r="T592" s="21">
        <f t="shared" si="100"/>
        <v>70.2</v>
      </c>
    </row>
    <row r="593" spans="1:20" s="38" customFormat="1" x14ac:dyDescent="0.35">
      <c r="A593" s="42">
        <v>4</v>
      </c>
      <c r="B593" s="226" t="s">
        <v>168</v>
      </c>
      <c r="C593" s="22" t="s">
        <v>24</v>
      </c>
      <c r="D593" s="38">
        <v>35.32</v>
      </c>
      <c r="E593" s="38">
        <v>35.32</v>
      </c>
      <c r="F593" s="38" t="s">
        <v>48</v>
      </c>
      <c r="G593" s="432" t="s">
        <v>295</v>
      </c>
      <c r="H593" s="240">
        <v>3411</v>
      </c>
      <c r="I593" s="226">
        <v>3096</v>
      </c>
      <c r="J593" s="43">
        <f t="shared" si="101"/>
        <v>8.0378662347096181</v>
      </c>
      <c r="K593" s="240">
        <v>123</v>
      </c>
      <c r="L593" s="44">
        <v>118</v>
      </c>
      <c r="M593" s="411">
        <f t="shared" si="102"/>
        <v>4.7706846244656651</v>
      </c>
      <c r="N593" s="412">
        <f t="shared" ref="N593:N624" si="103">L593/I593</f>
        <v>3.8113695090439277E-2</v>
      </c>
      <c r="O593" s="109">
        <v>20.6</v>
      </c>
      <c r="P593" s="110">
        <v>0.32500000000000001</v>
      </c>
      <c r="Q593" s="109">
        <v>15.5</v>
      </c>
      <c r="R593" s="38">
        <v>10.199999999999999</v>
      </c>
      <c r="S593" s="38">
        <v>8</v>
      </c>
      <c r="T593" s="38">
        <f t="shared" si="100"/>
        <v>81.599999999999994</v>
      </c>
    </row>
    <row r="594" spans="1:20" s="38" customFormat="1" x14ac:dyDescent="0.25">
      <c r="A594" s="66">
        <v>3</v>
      </c>
      <c r="B594" s="207" t="s">
        <v>132</v>
      </c>
      <c r="C594" s="22" t="s">
        <v>24</v>
      </c>
      <c r="D594" s="72">
        <v>61.22</v>
      </c>
      <c r="E594" s="72">
        <v>61.22</v>
      </c>
      <c r="F594" s="22" t="s">
        <v>48</v>
      </c>
      <c r="G594" s="215" t="s">
        <v>133</v>
      </c>
      <c r="H594" s="240">
        <v>133</v>
      </c>
      <c r="I594" s="226">
        <v>133</v>
      </c>
      <c r="J594" s="67">
        <f t="shared" si="101"/>
        <v>4.8903491282217537</v>
      </c>
      <c r="K594" s="240">
        <v>2</v>
      </c>
      <c r="L594" s="68">
        <v>2</v>
      </c>
      <c r="M594" s="411">
        <f t="shared" si="102"/>
        <v>0.69314718055994529</v>
      </c>
      <c r="N594" s="412">
        <f t="shared" si="103"/>
        <v>1.5037593984962405E-2</v>
      </c>
      <c r="O594" s="204">
        <v>1.7</v>
      </c>
      <c r="P594" s="205">
        <v>0.66100000000000003</v>
      </c>
      <c r="Q594" s="204">
        <v>15.5</v>
      </c>
      <c r="R594" s="72">
        <v>6.3</v>
      </c>
      <c r="S594" s="72">
        <v>1</v>
      </c>
      <c r="T594" s="72">
        <f t="shared" si="100"/>
        <v>6.3</v>
      </c>
    </row>
    <row r="595" spans="1:20" s="38" customFormat="1" x14ac:dyDescent="0.25">
      <c r="A595" s="186">
        <v>5</v>
      </c>
      <c r="B595" s="186" t="s">
        <v>116</v>
      </c>
      <c r="C595" s="22" t="s">
        <v>24</v>
      </c>
      <c r="D595" s="186">
        <v>36.5</v>
      </c>
      <c r="E595" s="186">
        <v>36.5</v>
      </c>
      <c r="F595" s="22" t="s">
        <v>48</v>
      </c>
      <c r="G595" s="184" t="s">
        <v>49</v>
      </c>
      <c r="H595" s="36">
        <v>148950</v>
      </c>
      <c r="I595" s="42">
        <v>54310</v>
      </c>
      <c r="J595" s="117">
        <f t="shared" si="101"/>
        <v>10.90246365102889</v>
      </c>
      <c r="K595" s="74">
        <v>7734</v>
      </c>
      <c r="L595" s="31">
        <v>1706</v>
      </c>
      <c r="M595" s="411">
        <f t="shared" si="102"/>
        <v>7.4419067280516247</v>
      </c>
      <c r="N595" s="412">
        <f t="shared" si="103"/>
        <v>3.1412262935002759E-2</v>
      </c>
      <c r="O595" s="88">
        <v>28.5</v>
      </c>
      <c r="P595" s="187">
        <v>0.33</v>
      </c>
      <c r="Q595" s="188">
        <v>15.4</v>
      </c>
      <c r="R595" s="189">
        <v>9.1999999999999993</v>
      </c>
      <c r="S595" s="189">
        <v>11</v>
      </c>
      <c r="T595" s="126">
        <f t="shared" si="100"/>
        <v>101.19999999999999</v>
      </c>
    </row>
    <row r="596" spans="1:20" s="38" customFormat="1" x14ac:dyDescent="0.25">
      <c r="A596" s="85">
        <v>3</v>
      </c>
      <c r="B596" s="2" t="s">
        <v>75</v>
      </c>
      <c r="C596" s="22" t="s">
        <v>24</v>
      </c>
      <c r="D596" s="2">
        <v>37</v>
      </c>
      <c r="E596" s="2">
        <v>37</v>
      </c>
      <c r="F596" s="2" t="s">
        <v>76</v>
      </c>
      <c r="G596" s="2" t="s">
        <v>49</v>
      </c>
      <c r="H596" s="36">
        <v>774</v>
      </c>
      <c r="I596" s="79">
        <v>18</v>
      </c>
      <c r="J596" s="30">
        <f t="shared" si="101"/>
        <v>2.8903717578961645</v>
      </c>
      <c r="K596" s="74">
        <v>7</v>
      </c>
      <c r="L596" s="31">
        <v>1</v>
      </c>
      <c r="M596" s="411">
        <f t="shared" si="102"/>
        <v>0</v>
      </c>
      <c r="N596" s="412">
        <f t="shared" si="103"/>
        <v>5.5555555555555552E-2</v>
      </c>
      <c r="O596" s="88">
        <v>13.3</v>
      </c>
      <c r="P596" s="89">
        <v>0.47</v>
      </c>
      <c r="Q596" s="90">
        <v>15.3</v>
      </c>
      <c r="R596" s="35">
        <v>6.9</v>
      </c>
      <c r="S596" s="35">
        <v>5</v>
      </c>
      <c r="T596" s="36">
        <f t="shared" si="100"/>
        <v>34.5</v>
      </c>
    </row>
    <row r="597" spans="1:20" s="40" customFormat="1" ht="20.399999999999999" x14ac:dyDescent="0.35">
      <c r="A597" s="39">
        <v>5</v>
      </c>
      <c r="B597" s="441" t="s">
        <v>334</v>
      </c>
      <c r="C597" s="39" t="s">
        <v>24</v>
      </c>
      <c r="D597" s="36">
        <v>34.200000000000003</v>
      </c>
      <c r="E597" s="36">
        <v>34.200000000000003</v>
      </c>
      <c r="F597" s="42" t="s">
        <v>302</v>
      </c>
      <c r="G597" s="385" t="s">
        <v>343</v>
      </c>
      <c r="H597" s="36">
        <v>1191</v>
      </c>
      <c r="I597" s="36">
        <v>470</v>
      </c>
      <c r="J597" s="117">
        <f t="shared" si="101"/>
        <v>6.1527326947041043</v>
      </c>
      <c r="K597" s="74">
        <v>26</v>
      </c>
      <c r="L597" s="74">
        <v>2</v>
      </c>
      <c r="M597" s="411">
        <f t="shared" si="102"/>
        <v>0.69314718055994529</v>
      </c>
      <c r="N597" s="412">
        <f t="shared" si="103"/>
        <v>4.2553191489361703E-3</v>
      </c>
      <c r="O597" s="82">
        <v>25.4</v>
      </c>
      <c r="P597" s="174">
        <v>0.71</v>
      </c>
      <c r="Q597" s="82">
        <v>15</v>
      </c>
      <c r="R597" s="36">
        <v>10</v>
      </c>
      <c r="S597" s="36">
        <v>10</v>
      </c>
      <c r="T597" s="38">
        <f t="shared" si="100"/>
        <v>100</v>
      </c>
    </row>
    <row r="598" spans="1:20" s="40" customFormat="1" x14ac:dyDescent="0.35">
      <c r="A598" s="42">
        <v>3</v>
      </c>
      <c r="B598" s="226" t="s">
        <v>168</v>
      </c>
      <c r="C598" s="22" t="s">
        <v>24</v>
      </c>
      <c r="D598" s="38">
        <v>35.32</v>
      </c>
      <c r="E598" s="38">
        <v>35.32</v>
      </c>
      <c r="F598" s="38" t="s">
        <v>48</v>
      </c>
      <c r="G598" s="432" t="s">
        <v>295</v>
      </c>
      <c r="H598" s="240">
        <v>315</v>
      </c>
      <c r="I598" s="226">
        <v>315</v>
      </c>
      <c r="J598" s="43">
        <f t="shared" si="101"/>
        <v>5.7525726388256331</v>
      </c>
      <c r="K598" s="240">
        <v>5</v>
      </c>
      <c r="L598" s="44">
        <v>5</v>
      </c>
      <c r="M598" s="411">
        <f t="shared" si="102"/>
        <v>1.6094379124341003</v>
      </c>
      <c r="N598" s="412">
        <f t="shared" si="103"/>
        <v>1.5873015873015872E-2</v>
      </c>
      <c r="O598" s="109">
        <v>15.8</v>
      </c>
      <c r="P598" s="110">
        <v>0.39700000000000002</v>
      </c>
      <c r="Q598" s="109">
        <v>14.5</v>
      </c>
      <c r="R598" s="38">
        <v>8.6999999999999993</v>
      </c>
      <c r="S598" s="38">
        <v>6</v>
      </c>
      <c r="T598" s="38">
        <f t="shared" si="100"/>
        <v>52.199999999999996</v>
      </c>
    </row>
    <row r="599" spans="1:20" s="40" customFormat="1" x14ac:dyDescent="0.25">
      <c r="A599" s="58">
        <v>3</v>
      </c>
      <c r="B599" s="64" t="s">
        <v>124</v>
      </c>
      <c r="C599" s="22" t="s">
        <v>24</v>
      </c>
      <c r="D599" s="64">
        <v>26.2</v>
      </c>
      <c r="E599" s="64">
        <v>26.2</v>
      </c>
      <c r="F599" s="22" t="s">
        <v>58</v>
      </c>
      <c r="G599" s="97" t="s">
        <v>115</v>
      </c>
      <c r="H599" s="36">
        <v>567</v>
      </c>
      <c r="I599" s="38">
        <v>527</v>
      </c>
      <c r="J599" s="30">
        <f t="shared" si="101"/>
        <v>6.2672005485413624</v>
      </c>
      <c r="K599" s="36">
        <v>4</v>
      </c>
      <c r="L599" s="60">
        <v>4</v>
      </c>
      <c r="M599" s="411">
        <f t="shared" si="102"/>
        <v>1.3862943611198906</v>
      </c>
      <c r="N599" s="412">
        <f t="shared" si="103"/>
        <v>7.5901328273244783E-3</v>
      </c>
      <c r="O599" s="198">
        <v>24.7</v>
      </c>
      <c r="P599" s="199">
        <v>0.75</v>
      </c>
      <c r="Q599" s="198">
        <v>13.9</v>
      </c>
      <c r="R599" s="64">
        <v>7.7</v>
      </c>
      <c r="S599" s="64">
        <v>9</v>
      </c>
      <c r="T599" s="64">
        <f t="shared" si="100"/>
        <v>69.3</v>
      </c>
    </row>
    <row r="600" spans="1:20" s="40" customFormat="1" x14ac:dyDescent="0.25">
      <c r="A600" s="97">
        <v>3</v>
      </c>
      <c r="B600" s="103" t="s">
        <v>125</v>
      </c>
      <c r="C600" s="22" t="s">
        <v>24</v>
      </c>
      <c r="D600" s="103">
        <v>29.4</v>
      </c>
      <c r="E600" s="103">
        <v>29.4</v>
      </c>
      <c r="F600" s="22" t="s">
        <v>58</v>
      </c>
      <c r="G600" s="97" t="s">
        <v>115</v>
      </c>
      <c r="H600" s="36">
        <v>289</v>
      </c>
      <c r="I600" s="38">
        <v>244</v>
      </c>
      <c r="J600" s="98">
        <f t="shared" si="101"/>
        <v>5.4971682252932021</v>
      </c>
      <c r="K600" s="74">
        <v>0</v>
      </c>
      <c r="L600" s="99">
        <v>0</v>
      </c>
      <c r="M600" s="411"/>
      <c r="N600" s="412">
        <f t="shared" si="103"/>
        <v>0</v>
      </c>
      <c r="O600" s="107">
        <v>24.7</v>
      </c>
      <c r="P600" s="108">
        <v>0.61</v>
      </c>
      <c r="Q600" s="107">
        <v>13.9</v>
      </c>
      <c r="R600" s="103">
        <v>7.7</v>
      </c>
      <c r="S600" s="103">
        <v>9</v>
      </c>
      <c r="T600" s="103">
        <f t="shared" si="100"/>
        <v>69.3</v>
      </c>
    </row>
    <row r="601" spans="1:20" s="72" customFormat="1" x14ac:dyDescent="0.25">
      <c r="A601" s="22">
        <v>3</v>
      </c>
      <c r="B601" s="21" t="s">
        <v>212</v>
      </c>
      <c r="C601" s="22" t="s">
        <v>24</v>
      </c>
      <c r="D601" s="21">
        <v>10</v>
      </c>
      <c r="E601" s="21">
        <v>10</v>
      </c>
      <c r="F601" s="103" t="s">
        <v>25</v>
      </c>
      <c r="G601" s="48" t="s">
        <v>26</v>
      </c>
      <c r="H601" s="21">
        <v>314</v>
      </c>
      <c r="I601" s="21">
        <v>314</v>
      </c>
      <c r="J601" s="30">
        <f t="shared" si="101"/>
        <v>5.7493929859082531</v>
      </c>
      <c r="K601" s="16">
        <v>2</v>
      </c>
      <c r="L601" s="16">
        <v>2</v>
      </c>
      <c r="M601" s="411">
        <f>LN(L601)</f>
        <v>0.69314718055994529</v>
      </c>
      <c r="N601" s="412">
        <f t="shared" si="103"/>
        <v>6.369426751592357E-3</v>
      </c>
      <c r="O601" s="151">
        <v>27.9</v>
      </c>
      <c r="P601" s="110">
        <v>0.75</v>
      </c>
      <c r="Q601" s="151">
        <v>13.8</v>
      </c>
      <c r="R601" s="21">
        <v>9.1</v>
      </c>
      <c r="S601" s="21">
        <v>12</v>
      </c>
      <c r="T601" s="21">
        <f t="shared" si="100"/>
        <v>109.19999999999999</v>
      </c>
    </row>
    <row r="602" spans="1:20" s="72" customFormat="1" x14ac:dyDescent="0.25">
      <c r="A602" s="66">
        <v>4</v>
      </c>
      <c r="B602" s="66" t="s">
        <v>55</v>
      </c>
      <c r="C602" s="22" t="s">
        <v>24</v>
      </c>
      <c r="D602" s="66">
        <v>41</v>
      </c>
      <c r="E602" s="66">
        <v>41</v>
      </c>
      <c r="F602" s="22" t="s">
        <v>48</v>
      </c>
      <c r="G602" s="13" t="s">
        <v>49</v>
      </c>
      <c r="H602" s="36">
        <v>201</v>
      </c>
      <c r="I602" s="42">
        <v>90</v>
      </c>
      <c r="J602" s="67">
        <f t="shared" si="101"/>
        <v>4.499809670330265</v>
      </c>
      <c r="K602" s="74">
        <v>1</v>
      </c>
      <c r="L602" s="68">
        <v>0</v>
      </c>
      <c r="M602" s="411"/>
      <c r="N602" s="412">
        <f t="shared" si="103"/>
        <v>0</v>
      </c>
      <c r="O602" s="69">
        <v>16.3</v>
      </c>
      <c r="P602" s="70">
        <v>0.37</v>
      </c>
      <c r="Q602" s="69">
        <v>13.5</v>
      </c>
      <c r="R602" s="71">
        <v>9</v>
      </c>
      <c r="S602" s="71">
        <v>6</v>
      </c>
      <c r="T602" s="72">
        <f t="shared" si="100"/>
        <v>54</v>
      </c>
    </row>
    <row r="603" spans="1:20" s="72" customFormat="1" x14ac:dyDescent="0.25">
      <c r="A603" s="78">
        <v>1</v>
      </c>
      <c r="B603" s="77" t="s">
        <v>100</v>
      </c>
      <c r="C603" s="22" t="s">
        <v>24</v>
      </c>
      <c r="D603" s="77">
        <v>14.75</v>
      </c>
      <c r="E603" s="77">
        <v>14.75</v>
      </c>
      <c r="F603" s="22" t="s">
        <v>58</v>
      </c>
      <c r="G603" s="125" t="s">
        <v>90</v>
      </c>
      <c r="H603" s="36">
        <v>1</v>
      </c>
      <c r="I603" s="38">
        <v>1</v>
      </c>
      <c r="J603" s="30">
        <f t="shared" si="101"/>
        <v>0</v>
      </c>
      <c r="K603" s="74">
        <v>0</v>
      </c>
      <c r="L603" s="31">
        <v>0</v>
      </c>
      <c r="M603" s="411"/>
      <c r="N603" s="412">
        <f t="shared" si="103"/>
        <v>0</v>
      </c>
      <c r="O603" s="82">
        <v>29.5</v>
      </c>
      <c r="P603" s="141">
        <v>0.72</v>
      </c>
      <c r="Q603" s="142">
        <v>13.5</v>
      </c>
      <c r="R603" s="77">
        <v>5.5</v>
      </c>
      <c r="S603" s="77">
        <v>10</v>
      </c>
      <c r="T603" s="126">
        <f t="shared" si="100"/>
        <v>55</v>
      </c>
    </row>
    <row r="604" spans="1:20" s="72" customFormat="1" x14ac:dyDescent="0.25">
      <c r="A604" s="58">
        <v>3</v>
      </c>
      <c r="B604" s="58" t="s">
        <v>54</v>
      </c>
      <c r="C604" s="22" t="s">
        <v>24</v>
      </c>
      <c r="D604" s="58">
        <v>37.700000000000003</v>
      </c>
      <c r="E604" s="58">
        <v>37.700000000000003</v>
      </c>
      <c r="F604" s="22" t="s">
        <v>48</v>
      </c>
      <c r="G604" s="413" t="s">
        <v>49</v>
      </c>
      <c r="H604" s="36">
        <v>137</v>
      </c>
      <c r="I604" s="79">
        <v>4</v>
      </c>
      <c r="J604" s="59">
        <f t="shared" si="101"/>
        <v>1.3862943611198906</v>
      </c>
      <c r="K604" s="74">
        <v>0</v>
      </c>
      <c r="L604" s="60">
        <v>0</v>
      </c>
      <c r="M604" s="411"/>
      <c r="N604" s="412">
        <f t="shared" si="103"/>
        <v>0</v>
      </c>
      <c r="O604" s="61">
        <v>11.5</v>
      </c>
      <c r="P604" s="62">
        <v>0.5</v>
      </c>
      <c r="Q604" s="61">
        <v>13.4</v>
      </c>
      <c r="R604" s="63">
        <v>6.5</v>
      </c>
      <c r="S604" s="63">
        <v>5</v>
      </c>
      <c r="T604" s="64">
        <f t="shared" si="100"/>
        <v>32.5</v>
      </c>
    </row>
    <row r="605" spans="1:20" s="230" customFormat="1" x14ac:dyDescent="0.25">
      <c r="A605" s="22">
        <v>3</v>
      </c>
      <c r="B605" s="13" t="s">
        <v>202</v>
      </c>
      <c r="C605" s="22" t="s">
        <v>24</v>
      </c>
      <c r="D605" s="13">
        <v>9</v>
      </c>
      <c r="E605" s="13">
        <v>9</v>
      </c>
      <c r="F605" s="103" t="s">
        <v>25</v>
      </c>
      <c r="G605" s="22" t="s">
        <v>293</v>
      </c>
      <c r="H605" s="36">
        <v>989</v>
      </c>
      <c r="I605" s="38">
        <v>989</v>
      </c>
      <c r="J605" s="30">
        <f t="shared" si="101"/>
        <v>6.8966943316227125</v>
      </c>
      <c r="K605" s="36">
        <v>24</v>
      </c>
      <c r="L605" s="31">
        <v>24</v>
      </c>
      <c r="M605" s="411">
        <f>LN(L605)</f>
        <v>3.1780538303479458</v>
      </c>
      <c r="N605" s="412">
        <f t="shared" si="103"/>
        <v>2.4266936299292215E-2</v>
      </c>
      <c r="O605" s="82">
        <v>34.799999999999997</v>
      </c>
      <c r="P605" s="110">
        <v>0.75</v>
      </c>
      <c r="Q605" s="109">
        <v>13.1</v>
      </c>
      <c r="R605" s="40">
        <v>5.9</v>
      </c>
      <c r="S605" s="40">
        <v>12</v>
      </c>
      <c r="T605" s="126">
        <f t="shared" si="100"/>
        <v>70.800000000000011</v>
      </c>
    </row>
    <row r="606" spans="1:20" s="230" customFormat="1" x14ac:dyDescent="0.25">
      <c r="A606" s="343">
        <v>5</v>
      </c>
      <c r="B606" s="337" t="s">
        <v>262</v>
      </c>
      <c r="C606" s="22" t="s">
        <v>24</v>
      </c>
      <c r="D606" s="337">
        <v>-26.2</v>
      </c>
      <c r="E606" s="337">
        <v>26.2</v>
      </c>
      <c r="F606" s="184" t="s">
        <v>66</v>
      </c>
      <c r="G606" s="180" t="s">
        <v>88</v>
      </c>
      <c r="H606" s="36">
        <v>30967</v>
      </c>
      <c r="I606" s="38">
        <v>25320</v>
      </c>
      <c r="J606" s="117">
        <f t="shared" si="101"/>
        <v>10.139349876258112</v>
      </c>
      <c r="K606" s="74">
        <v>643</v>
      </c>
      <c r="L606" s="338">
        <v>540</v>
      </c>
      <c r="M606" s="411">
        <f>LN(L606)</f>
        <v>6.2915691395583204</v>
      </c>
      <c r="N606" s="412">
        <f t="shared" si="103"/>
        <v>2.132701421800948E-2</v>
      </c>
      <c r="O606" s="339">
        <v>18.899999999999999</v>
      </c>
      <c r="P606" s="340">
        <v>0.56000000000000005</v>
      </c>
      <c r="Q606" s="339">
        <v>13</v>
      </c>
      <c r="R606" s="337">
        <v>8.9</v>
      </c>
      <c r="S606" s="337">
        <v>6</v>
      </c>
      <c r="T606" s="337">
        <f t="shared" si="100"/>
        <v>53.400000000000006</v>
      </c>
    </row>
    <row r="607" spans="1:20" s="230" customFormat="1" x14ac:dyDescent="0.35">
      <c r="A607" s="153">
        <v>4</v>
      </c>
      <c r="B607" s="20" t="s">
        <v>197</v>
      </c>
      <c r="C607" s="22" t="s">
        <v>24</v>
      </c>
      <c r="D607" s="20">
        <v>-33.44</v>
      </c>
      <c r="E607" s="20">
        <v>33.44</v>
      </c>
      <c r="F607" s="21" t="s">
        <v>48</v>
      </c>
      <c r="G607" s="432" t="s">
        <v>295</v>
      </c>
      <c r="H607" s="11">
        <v>16023</v>
      </c>
      <c r="I607" s="41">
        <v>13285</v>
      </c>
      <c r="J607" s="117">
        <f t="shared" si="101"/>
        <v>9.4943908581939134</v>
      </c>
      <c r="K607" s="334">
        <v>227</v>
      </c>
      <c r="L607" s="123">
        <v>215</v>
      </c>
      <c r="M607" s="411">
        <f>LN(L607)</f>
        <v>5.3706380281276624</v>
      </c>
      <c r="N607" s="412">
        <f t="shared" si="103"/>
        <v>1.6183665788483251E-2</v>
      </c>
      <c r="O607" s="164">
        <v>22.8</v>
      </c>
      <c r="P607" s="155">
        <v>0.71</v>
      </c>
      <c r="Q607" s="154">
        <v>12.9</v>
      </c>
      <c r="R607" s="20">
        <v>6.7</v>
      </c>
      <c r="S607" s="20">
        <v>6</v>
      </c>
      <c r="T607" s="130">
        <f t="shared" si="100"/>
        <v>40.200000000000003</v>
      </c>
    </row>
    <row r="608" spans="1:20" s="230" customFormat="1" x14ac:dyDescent="0.35">
      <c r="A608" s="42">
        <v>5</v>
      </c>
      <c r="B608" s="226" t="s">
        <v>168</v>
      </c>
      <c r="C608" s="22" t="s">
        <v>24</v>
      </c>
      <c r="D608" s="38">
        <v>35.32</v>
      </c>
      <c r="E608" s="38">
        <v>35.32</v>
      </c>
      <c r="F608" s="38" t="s">
        <v>48</v>
      </c>
      <c r="G608" s="432" t="s">
        <v>295</v>
      </c>
      <c r="H608" s="210">
        <v>7689</v>
      </c>
      <c r="I608" s="226">
        <v>4278</v>
      </c>
      <c r="J608" s="43">
        <f t="shared" si="101"/>
        <v>8.3612408896423513</v>
      </c>
      <c r="K608" s="210">
        <v>356</v>
      </c>
      <c r="L608" s="44">
        <v>233</v>
      </c>
      <c r="M608" s="411">
        <f>LN(L608)</f>
        <v>5.4510384535657002</v>
      </c>
      <c r="N608" s="412">
        <f t="shared" si="103"/>
        <v>5.4464703132304816E-2</v>
      </c>
      <c r="O608" s="109">
        <v>26</v>
      </c>
      <c r="P608" s="110">
        <v>0.311</v>
      </c>
      <c r="Q608" s="109">
        <v>12.7</v>
      </c>
      <c r="R608" s="38">
        <v>11.2</v>
      </c>
      <c r="S608" s="38">
        <v>10</v>
      </c>
      <c r="T608" s="38">
        <f t="shared" si="100"/>
        <v>112</v>
      </c>
    </row>
    <row r="609" spans="1:20" s="229" customFormat="1" x14ac:dyDescent="0.35">
      <c r="A609" s="78">
        <v>5</v>
      </c>
      <c r="B609" s="160" t="s">
        <v>374</v>
      </c>
      <c r="C609" s="22" t="s">
        <v>24</v>
      </c>
      <c r="D609" s="160">
        <v>19.12</v>
      </c>
      <c r="E609" s="160">
        <v>19.12</v>
      </c>
      <c r="F609" s="22" t="s">
        <v>58</v>
      </c>
      <c r="G609" s="125" t="s">
        <v>26</v>
      </c>
      <c r="H609" s="430">
        <v>182143</v>
      </c>
      <c r="I609" s="38">
        <v>147100</v>
      </c>
      <c r="J609" s="30">
        <f t="shared" si="101"/>
        <v>11.89886790658953</v>
      </c>
      <c r="K609" s="74">
        <v>5164</v>
      </c>
      <c r="L609" s="31">
        <v>4017</v>
      </c>
      <c r="M609" s="411">
        <f>LN(L609)</f>
        <v>8.298290634359283</v>
      </c>
      <c r="N609" s="412">
        <f t="shared" si="103"/>
        <v>2.7307953772943577E-2</v>
      </c>
      <c r="O609" s="82">
        <v>33.299999999999997</v>
      </c>
      <c r="P609" s="161">
        <v>0.7</v>
      </c>
      <c r="Q609" s="162">
        <v>12.5</v>
      </c>
      <c r="R609" s="160">
        <v>9.6</v>
      </c>
      <c r="S609" s="160">
        <v>12</v>
      </c>
      <c r="T609" s="126">
        <f t="shared" si="100"/>
        <v>115.19999999999999</v>
      </c>
    </row>
    <row r="610" spans="1:20" s="229" customFormat="1" x14ac:dyDescent="0.25">
      <c r="A610" s="66">
        <v>3</v>
      </c>
      <c r="B610" s="66" t="s">
        <v>93</v>
      </c>
      <c r="C610" s="22" t="s">
        <v>24</v>
      </c>
      <c r="D610" s="66">
        <v>44.1</v>
      </c>
      <c r="E610" s="66">
        <v>44.1</v>
      </c>
      <c r="F610" s="22" t="s">
        <v>48</v>
      </c>
      <c r="G610" s="413" t="s">
        <v>49</v>
      </c>
      <c r="H610" s="36">
        <v>98</v>
      </c>
      <c r="I610" s="79">
        <v>5</v>
      </c>
      <c r="J610" s="67">
        <f t="shared" si="101"/>
        <v>1.6094379124341003</v>
      </c>
      <c r="K610" s="74">
        <v>1</v>
      </c>
      <c r="L610" s="68">
        <v>0</v>
      </c>
      <c r="M610" s="411"/>
      <c r="N610" s="412">
        <f t="shared" si="103"/>
        <v>0</v>
      </c>
      <c r="O610" s="69">
        <v>3.5</v>
      </c>
      <c r="P610" s="70">
        <v>0.53</v>
      </c>
      <c r="Q610" s="69">
        <v>12.3</v>
      </c>
      <c r="R610" s="71">
        <v>7.7</v>
      </c>
      <c r="S610" s="71">
        <v>3</v>
      </c>
      <c r="T610" s="72">
        <f t="shared" si="100"/>
        <v>23.1</v>
      </c>
    </row>
    <row r="611" spans="1:20" s="229" customFormat="1" x14ac:dyDescent="0.25">
      <c r="A611" s="85">
        <v>2</v>
      </c>
      <c r="B611" s="2" t="s">
        <v>80</v>
      </c>
      <c r="C611" s="22" t="s">
        <v>24</v>
      </c>
      <c r="D611" s="2">
        <v>31.5</v>
      </c>
      <c r="E611" s="2">
        <v>31.5</v>
      </c>
      <c r="F611" s="22" t="s">
        <v>78</v>
      </c>
      <c r="G611" s="22" t="s">
        <v>61</v>
      </c>
      <c r="H611" s="36">
        <v>538</v>
      </c>
      <c r="I611" s="79">
        <v>331</v>
      </c>
      <c r="J611" s="30">
        <f t="shared" si="101"/>
        <v>5.8021183753770629</v>
      </c>
      <c r="K611" s="36">
        <v>3</v>
      </c>
      <c r="L611" s="31">
        <v>2</v>
      </c>
      <c r="M611" s="411">
        <f>LN(L611)</f>
        <v>0.69314718055994529</v>
      </c>
      <c r="N611" s="412">
        <f t="shared" si="103"/>
        <v>6.0422960725075529E-3</v>
      </c>
      <c r="O611" s="88">
        <v>11.2</v>
      </c>
      <c r="P611" s="89">
        <v>0.81</v>
      </c>
      <c r="Q611" s="90">
        <v>12.1</v>
      </c>
      <c r="R611" s="35">
        <v>1.8</v>
      </c>
      <c r="S611" s="35">
        <v>6</v>
      </c>
      <c r="T611" s="36">
        <f t="shared" si="100"/>
        <v>10.8</v>
      </c>
    </row>
    <row r="612" spans="1:20" s="229" customFormat="1" x14ac:dyDescent="0.25">
      <c r="A612" s="39">
        <v>2</v>
      </c>
      <c r="B612" s="39" t="s">
        <v>64</v>
      </c>
      <c r="C612" s="22" t="s">
        <v>24</v>
      </c>
      <c r="D612" s="39">
        <v>35</v>
      </c>
      <c r="E612" s="39">
        <v>35</v>
      </c>
      <c r="F612" s="22" t="s">
        <v>48</v>
      </c>
      <c r="G612" s="413" t="s">
        <v>49</v>
      </c>
      <c r="H612" s="36">
        <v>1272</v>
      </c>
      <c r="I612" s="79">
        <v>850</v>
      </c>
      <c r="J612" s="73">
        <f t="shared" si="101"/>
        <v>6.7452363494843626</v>
      </c>
      <c r="K612" s="36">
        <v>22</v>
      </c>
      <c r="L612" s="74">
        <v>20</v>
      </c>
      <c r="M612" s="411">
        <f>LN(L612)</f>
        <v>2.9957322735539909</v>
      </c>
      <c r="N612" s="412">
        <f t="shared" si="103"/>
        <v>2.3529411764705882E-2</v>
      </c>
      <c r="O612" s="32">
        <v>8.6</v>
      </c>
      <c r="P612" s="75">
        <v>0.61</v>
      </c>
      <c r="Q612" s="32">
        <v>12</v>
      </c>
      <c r="R612" s="35">
        <v>5</v>
      </c>
      <c r="S612" s="35">
        <v>4</v>
      </c>
      <c r="T612" s="36">
        <f t="shared" si="100"/>
        <v>20</v>
      </c>
    </row>
    <row r="613" spans="1:20" x14ac:dyDescent="0.25">
      <c r="A613" s="66">
        <v>4</v>
      </c>
      <c r="B613" s="207" t="s">
        <v>132</v>
      </c>
      <c r="C613" s="22" t="s">
        <v>24</v>
      </c>
      <c r="D613" s="72">
        <v>61.22</v>
      </c>
      <c r="E613" s="72">
        <v>61.22</v>
      </c>
      <c r="F613" s="22" t="s">
        <v>48</v>
      </c>
      <c r="G613" s="215" t="s">
        <v>133</v>
      </c>
      <c r="H613" s="240">
        <v>353</v>
      </c>
      <c r="I613" s="226">
        <v>220</v>
      </c>
      <c r="J613" s="67">
        <f t="shared" si="101"/>
        <v>5.393627546352362</v>
      </c>
      <c r="K613" s="240">
        <v>7</v>
      </c>
      <c r="L613" s="68">
        <v>5</v>
      </c>
      <c r="M613" s="411">
        <f>LN(L613)</f>
        <v>1.6094379124341003</v>
      </c>
      <c r="N613" s="412">
        <f t="shared" si="103"/>
        <v>2.2727272727272728E-2</v>
      </c>
      <c r="O613" s="204">
        <v>7.8</v>
      </c>
      <c r="P613" s="205">
        <v>0.64300000000000002</v>
      </c>
      <c r="Q613" s="204">
        <v>11.9</v>
      </c>
      <c r="R613" s="72">
        <v>7.8</v>
      </c>
      <c r="S613" s="72">
        <v>2</v>
      </c>
      <c r="T613" s="72">
        <f t="shared" si="100"/>
        <v>15.6</v>
      </c>
    </row>
    <row r="614" spans="1:20" x14ac:dyDescent="0.25">
      <c r="A614" s="78">
        <v>3</v>
      </c>
      <c r="B614" s="77" t="s">
        <v>213</v>
      </c>
      <c r="C614" s="78" t="s">
        <v>24</v>
      </c>
      <c r="D614" s="77">
        <v>10.5</v>
      </c>
      <c r="E614" s="77">
        <v>10.5</v>
      </c>
      <c r="F614" s="103" t="s">
        <v>25</v>
      </c>
      <c r="G614" s="22" t="s">
        <v>294</v>
      </c>
      <c r="H614" s="77">
        <v>129</v>
      </c>
      <c r="I614" s="77">
        <v>129</v>
      </c>
      <c r="J614" s="30">
        <f t="shared" si="101"/>
        <v>4.8598124043616719</v>
      </c>
      <c r="K614" s="253">
        <v>3</v>
      </c>
      <c r="L614" s="253">
        <v>3</v>
      </c>
      <c r="M614" s="411">
        <f>LN(L614)</f>
        <v>1.0986122886681098</v>
      </c>
      <c r="N614" s="412">
        <f t="shared" si="103"/>
        <v>2.3255813953488372E-2</v>
      </c>
      <c r="O614" s="142">
        <v>24.3</v>
      </c>
      <c r="P614" s="141">
        <v>0.73</v>
      </c>
      <c r="Q614" s="142">
        <v>11.4</v>
      </c>
      <c r="R614" s="77">
        <v>7.6</v>
      </c>
      <c r="S614" s="21">
        <v>12</v>
      </c>
      <c r="T614" s="21">
        <f t="shared" si="100"/>
        <v>91.199999999999989</v>
      </c>
    </row>
    <row r="615" spans="1:20" x14ac:dyDescent="0.25">
      <c r="A615" s="22">
        <v>3</v>
      </c>
      <c r="B615" s="22" t="s">
        <v>52</v>
      </c>
      <c r="C615" s="22" t="s">
        <v>24</v>
      </c>
      <c r="D615" s="22">
        <v>37.799999999999997</v>
      </c>
      <c r="E615" s="22">
        <v>37.799999999999997</v>
      </c>
      <c r="F615" s="22" t="s">
        <v>48</v>
      </c>
      <c r="G615" s="413" t="s">
        <v>49</v>
      </c>
      <c r="H615" s="36">
        <v>323</v>
      </c>
      <c r="I615" s="42">
        <v>5</v>
      </c>
      <c r="J615" s="15">
        <f t="shared" si="101"/>
        <v>1.6094379124341003</v>
      </c>
      <c r="K615" s="74">
        <v>6</v>
      </c>
      <c r="L615" s="16">
        <v>0</v>
      </c>
      <c r="M615" s="411"/>
      <c r="N615" s="412">
        <f t="shared" si="103"/>
        <v>0</v>
      </c>
      <c r="O615" s="55">
        <v>13.3</v>
      </c>
      <c r="P615" s="56">
        <v>0.52</v>
      </c>
      <c r="Q615" s="55">
        <v>11.3</v>
      </c>
      <c r="R615" s="25">
        <v>6.6</v>
      </c>
      <c r="S615" s="25">
        <v>5</v>
      </c>
      <c r="T615" s="21">
        <f t="shared" si="100"/>
        <v>33</v>
      </c>
    </row>
    <row r="616" spans="1:20" x14ac:dyDescent="0.25">
      <c r="A616" s="186">
        <v>3</v>
      </c>
      <c r="B616" s="209" t="s">
        <v>164</v>
      </c>
      <c r="C616" s="22" t="s">
        <v>24</v>
      </c>
      <c r="D616" s="190">
        <v>35.53</v>
      </c>
      <c r="E616" s="190">
        <v>35.53</v>
      </c>
      <c r="F616" s="22" t="s">
        <v>78</v>
      </c>
      <c r="G616" s="180" t="s">
        <v>136</v>
      </c>
      <c r="H616" s="240">
        <v>1113</v>
      </c>
      <c r="I616" s="226">
        <v>1113</v>
      </c>
      <c r="J616" s="30">
        <f t="shared" si="101"/>
        <v>7.014814351275545</v>
      </c>
      <c r="K616" s="240">
        <v>26</v>
      </c>
      <c r="L616" s="31">
        <v>26</v>
      </c>
      <c r="M616" s="411">
        <f>LN(L616)</f>
        <v>3.2580965380214821</v>
      </c>
      <c r="N616" s="412">
        <f t="shared" si="103"/>
        <v>2.3360287511230909E-2</v>
      </c>
      <c r="O616" s="82">
        <v>21.3</v>
      </c>
      <c r="P616" s="211">
        <v>0.33100000000000002</v>
      </c>
      <c r="Q616" s="212">
        <v>11.2</v>
      </c>
      <c r="R616" s="190">
        <v>10.1</v>
      </c>
      <c r="S616" s="190">
        <v>6</v>
      </c>
      <c r="T616" s="126">
        <f t="shared" si="100"/>
        <v>60.599999999999994</v>
      </c>
    </row>
    <row r="617" spans="1:20" s="36" customFormat="1" x14ac:dyDescent="0.25">
      <c r="A617" s="97">
        <v>2</v>
      </c>
      <c r="B617" s="103" t="s">
        <v>125</v>
      </c>
      <c r="C617" s="22" t="s">
        <v>24</v>
      </c>
      <c r="D617" s="103">
        <v>29.4</v>
      </c>
      <c r="E617" s="103">
        <v>29.4</v>
      </c>
      <c r="F617" s="22" t="s">
        <v>58</v>
      </c>
      <c r="G617" s="97" t="s">
        <v>115</v>
      </c>
      <c r="H617" s="36">
        <v>45</v>
      </c>
      <c r="I617" s="38">
        <v>45</v>
      </c>
      <c r="J617" s="98">
        <f t="shared" si="101"/>
        <v>3.8066624897703196</v>
      </c>
      <c r="K617" s="74">
        <v>0</v>
      </c>
      <c r="L617" s="99">
        <v>0</v>
      </c>
      <c r="M617" s="411"/>
      <c r="N617" s="412">
        <f t="shared" si="103"/>
        <v>0</v>
      </c>
      <c r="O617" s="107">
        <v>21.8</v>
      </c>
      <c r="P617" s="108">
        <v>0.66</v>
      </c>
      <c r="Q617" s="107">
        <v>10.5</v>
      </c>
      <c r="R617" s="103">
        <v>7.9</v>
      </c>
      <c r="S617" s="103">
        <v>6</v>
      </c>
      <c r="T617" s="103">
        <f t="shared" ref="T617:T648" si="104">R617*S617</f>
        <v>47.400000000000006</v>
      </c>
    </row>
    <row r="618" spans="1:20" s="36" customFormat="1" x14ac:dyDescent="0.25">
      <c r="A618" s="66">
        <v>3</v>
      </c>
      <c r="B618" s="66" t="s">
        <v>55</v>
      </c>
      <c r="C618" s="22" t="s">
        <v>24</v>
      </c>
      <c r="D618" s="66">
        <v>41</v>
      </c>
      <c r="E618" s="66">
        <v>41</v>
      </c>
      <c r="F618" s="22" t="s">
        <v>48</v>
      </c>
      <c r="G618" s="13" t="s">
        <v>49</v>
      </c>
      <c r="H618" s="36">
        <v>107</v>
      </c>
      <c r="I618" s="42">
        <v>36</v>
      </c>
      <c r="J618" s="67">
        <f t="shared" si="101"/>
        <v>3.5835189384561099</v>
      </c>
      <c r="K618" s="74">
        <v>1</v>
      </c>
      <c r="L618" s="68">
        <v>1</v>
      </c>
      <c r="M618" s="411">
        <f>LN(L618)</f>
        <v>0</v>
      </c>
      <c r="N618" s="412">
        <f t="shared" si="103"/>
        <v>2.7777777777777776E-2</v>
      </c>
      <c r="O618" s="69">
        <v>7</v>
      </c>
      <c r="P618" s="70">
        <v>0.46</v>
      </c>
      <c r="Q618" s="69">
        <v>10.199999999999999</v>
      </c>
      <c r="R618" s="71">
        <v>7.9</v>
      </c>
      <c r="S618" s="71">
        <v>4</v>
      </c>
      <c r="T618" s="72">
        <f t="shared" si="104"/>
        <v>31.6</v>
      </c>
    </row>
    <row r="619" spans="1:20" s="36" customFormat="1" x14ac:dyDescent="0.25">
      <c r="A619" s="156">
        <v>4</v>
      </c>
      <c r="B619" s="96" t="s">
        <v>125</v>
      </c>
      <c r="C619" s="22" t="s">
        <v>24</v>
      </c>
      <c r="D619" s="96">
        <v>29.4</v>
      </c>
      <c r="E619" s="96">
        <v>29.4</v>
      </c>
      <c r="F619" s="22" t="s">
        <v>58</v>
      </c>
      <c r="G619" s="97" t="s">
        <v>115</v>
      </c>
      <c r="H619" s="11">
        <v>4024</v>
      </c>
      <c r="I619" s="41">
        <v>3735</v>
      </c>
      <c r="J619" s="196">
        <f t="shared" si="101"/>
        <v>8.2255030975669179</v>
      </c>
      <c r="K619" s="334">
        <v>26</v>
      </c>
      <c r="L619" s="197">
        <v>26</v>
      </c>
      <c r="M619" s="411">
        <f>LN(L619)</f>
        <v>3.2580965380214821</v>
      </c>
      <c r="N619" s="412">
        <f t="shared" si="103"/>
        <v>6.9611780455153946E-3</v>
      </c>
      <c r="O619" s="157">
        <v>29.2</v>
      </c>
      <c r="P619" s="158">
        <v>0.55000000000000004</v>
      </c>
      <c r="Q619" s="157">
        <v>10</v>
      </c>
      <c r="R619" s="96">
        <v>8.5</v>
      </c>
      <c r="S619" s="96">
        <v>11</v>
      </c>
      <c r="T619" s="96">
        <f t="shared" si="104"/>
        <v>93.5</v>
      </c>
    </row>
    <row r="620" spans="1:20" s="36" customFormat="1" x14ac:dyDescent="0.25">
      <c r="A620" s="200">
        <v>4</v>
      </c>
      <c r="B620" s="57" t="s">
        <v>124</v>
      </c>
      <c r="C620" s="22" t="s">
        <v>24</v>
      </c>
      <c r="D620" s="57">
        <v>26.2</v>
      </c>
      <c r="E620" s="57">
        <v>26.2</v>
      </c>
      <c r="F620" s="22" t="s">
        <v>58</v>
      </c>
      <c r="G620" s="97" t="s">
        <v>115</v>
      </c>
      <c r="H620" s="11">
        <v>3040</v>
      </c>
      <c r="I620" s="41">
        <v>2473</v>
      </c>
      <c r="J620" s="117">
        <f t="shared" si="101"/>
        <v>7.8131872675214158</v>
      </c>
      <c r="K620" s="334">
        <v>8</v>
      </c>
      <c r="L620" s="123">
        <v>4</v>
      </c>
      <c r="M620" s="411">
        <f>LN(L620)</f>
        <v>1.3862943611198906</v>
      </c>
      <c r="N620" s="412">
        <f t="shared" si="103"/>
        <v>1.6174686615446825E-3</v>
      </c>
      <c r="O620" s="201">
        <v>29.2</v>
      </c>
      <c r="P620" s="202">
        <v>0.72</v>
      </c>
      <c r="Q620" s="201">
        <v>10</v>
      </c>
      <c r="R620" s="57">
        <v>8.5</v>
      </c>
      <c r="S620" s="57">
        <v>11</v>
      </c>
      <c r="T620" s="57">
        <f t="shared" si="104"/>
        <v>93.5</v>
      </c>
    </row>
    <row r="621" spans="1:20" s="64" customFormat="1" x14ac:dyDescent="0.35">
      <c r="A621" s="48">
        <v>3</v>
      </c>
      <c r="B621" s="433" t="s">
        <v>305</v>
      </c>
      <c r="C621" s="78" t="s">
        <v>24</v>
      </c>
      <c r="D621" s="40">
        <v>14</v>
      </c>
      <c r="E621" s="40">
        <v>14</v>
      </c>
      <c r="F621" s="103" t="s">
        <v>25</v>
      </c>
      <c r="G621" s="48" t="s">
        <v>26</v>
      </c>
      <c r="H621" s="40">
        <v>139</v>
      </c>
      <c r="I621" s="40">
        <v>139</v>
      </c>
      <c r="J621" s="30">
        <f t="shared" si="101"/>
        <v>4.9344739331306915</v>
      </c>
      <c r="K621" s="40">
        <v>2</v>
      </c>
      <c r="L621" s="50">
        <v>2</v>
      </c>
      <c r="M621" s="411">
        <f>LN(L621)</f>
        <v>0.69314718055994529</v>
      </c>
      <c r="N621" s="412">
        <f t="shared" si="103"/>
        <v>1.4388489208633094E-2</v>
      </c>
      <c r="O621" s="193">
        <v>29.5</v>
      </c>
      <c r="P621" s="192">
        <v>0.62</v>
      </c>
      <c r="Q621" s="193">
        <v>9.9</v>
      </c>
      <c r="R621" s="40">
        <v>8.6999999999999993</v>
      </c>
      <c r="S621" s="21">
        <v>12</v>
      </c>
      <c r="T621" s="21">
        <f t="shared" si="104"/>
        <v>104.39999999999999</v>
      </c>
    </row>
    <row r="622" spans="1:20" s="64" customFormat="1" x14ac:dyDescent="0.25">
      <c r="A622" s="85">
        <v>3</v>
      </c>
      <c r="B622" s="2" t="s">
        <v>81</v>
      </c>
      <c r="C622" s="22" t="s">
        <v>24</v>
      </c>
      <c r="D622" s="2">
        <v>46.2</v>
      </c>
      <c r="E622" s="2">
        <v>46.2</v>
      </c>
      <c r="F622" s="22" t="s">
        <v>48</v>
      </c>
      <c r="G622" s="413" t="s">
        <v>49</v>
      </c>
      <c r="H622" s="36">
        <v>484</v>
      </c>
      <c r="I622" s="79">
        <v>4</v>
      </c>
      <c r="J622" s="30">
        <f t="shared" si="101"/>
        <v>1.3862943611198906</v>
      </c>
      <c r="K622" s="74">
        <v>13</v>
      </c>
      <c r="L622" s="31">
        <v>0</v>
      </c>
      <c r="M622" s="411"/>
      <c r="N622" s="412">
        <f t="shared" si="103"/>
        <v>0</v>
      </c>
      <c r="O622" s="88">
        <v>2.2999999999999998</v>
      </c>
      <c r="P622" s="89">
        <v>0.56000000000000005</v>
      </c>
      <c r="Q622" s="90">
        <v>9.6999999999999993</v>
      </c>
      <c r="R622" s="35">
        <v>7.4</v>
      </c>
      <c r="S622" s="35">
        <v>3</v>
      </c>
      <c r="T622" s="36">
        <f t="shared" si="104"/>
        <v>22.200000000000003</v>
      </c>
    </row>
    <row r="623" spans="1:20" s="64" customFormat="1" x14ac:dyDescent="0.25">
      <c r="A623" s="97">
        <v>2</v>
      </c>
      <c r="B623" s="97" t="s">
        <v>86</v>
      </c>
      <c r="C623" s="22" t="s">
        <v>24</v>
      </c>
      <c r="D623" s="97">
        <v>34.6</v>
      </c>
      <c r="E623" s="97">
        <v>34.6</v>
      </c>
      <c r="F623" s="22" t="s">
        <v>48</v>
      </c>
      <c r="G623" s="413" t="s">
        <v>49</v>
      </c>
      <c r="H623" s="36">
        <v>245</v>
      </c>
      <c r="I623" s="79">
        <v>144</v>
      </c>
      <c r="J623" s="98">
        <f t="shared" ref="J623:J654" si="105">LN(I623)</f>
        <v>4.9698132995760007</v>
      </c>
      <c r="K623" s="74">
        <v>1</v>
      </c>
      <c r="L623" s="99">
        <v>1</v>
      </c>
      <c r="M623" s="411">
        <f>LN(L623)</f>
        <v>0</v>
      </c>
      <c r="N623" s="412">
        <f t="shared" si="103"/>
        <v>6.9444444444444441E-3</v>
      </c>
      <c r="O623" s="100">
        <v>8.3000000000000007</v>
      </c>
      <c r="P623" s="101">
        <v>0.63</v>
      </c>
      <c r="Q623" s="100">
        <v>9.6</v>
      </c>
      <c r="R623" s="102">
        <v>3.7</v>
      </c>
      <c r="S623" s="102">
        <v>4</v>
      </c>
      <c r="T623" s="103">
        <f t="shared" si="104"/>
        <v>14.8</v>
      </c>
    </row>
    <row r="624" spans="1:20" s="64" customFormat="1" x14ac:dyDescent="0.25">
      <c r="A624" s="97">
        <v>3</v>
      </c>
      <c r="B624" s="97" t="s">
        <v>94</v>
      </c>
      <c r="C624" s="22" t="s">
        <v>24</v>
      </c>
      <c r="D624" s="97">
        <v>36.07</v>
      </c>
      <c r="E624" s="97">
        <v>36.07</v>
      </c>
      <c r="F624" s="22" t="s">
        <v>48</v>
      </c>
      <c r="G624" s="13" t="s">
        <v>49</v>
      </c>
      <c r="H624" s="36">
        <v>138</v>
      </c>
      <c r="I624" s="38">
        <v>47</v>
      </c>
      <c r="J624" s="98">
        <f t="shared" si="105"/>
        <v>3.8501476017100584</v>
      </c>
      <c r="K624" s="74">
        <v>2</v>
      </c>
      <c r="L624" s="99">
        <v>0</v>
      </c>
      <c r="M624" s="411"/>
      <c r="N624" s="412">
        <f t="shared" si="103"/>
        <v>0</v>
      </c>
      <c r="O624" s="107">
        <v>11</v>
      </c>
      <c r="P624" s="108">
        <v>0.47</v>
      </c>
      <c r="Q624" s="107">
        <v>9</v>
      </c>
      <c r="R624" s="103">
        <v>7</v>
      </c>
      <c r="S624" s="103">
        <v>6</v>
      </c>
      <c r="T624" s="103">
        <f t="shared" si="104"/>
        <v>42</v>
      </c>
    </row>
    <row r="625" spans="1:20" s="243" customFormat="1" x14ac:dyDescent="0.35">
      <c r="A625" s="22">
        <v>3</v>
      </c>
      <c r="B625" s="434" t="s">
        <v>308</v>
      </c>
      <c r="C625" s="78" t="s">
        <v>24</v>
      </c>
      <c r="D625" s="21">
        <v>13.7</v>
      </c>
      <c r="E625" s="21">
        <v>13.7</v>
      </c>
      <c r="F625" s="103" t="s">
        <v>25</v>
      </c>
      <c r="G625" s="48" t="s">
        <v>26</v>
      </c>
      <c r="H625" s="21">
        <v>30</v>
      </c>
      <c r="I625" s="21">
        <v>30</v>
      </c>
      <c r="J625" s="30">
        <f t="shared" si="105"/>
        <v>3.4011973816621555</v>
      </c>
      <c r="K625" s="16">
        <v>0</v>
      </c>
      <c r="L625" s="16">
        <v>0</v>
      </c>
      <c r="M625" s="411"/>
      <c r="N625" s="412">
        <f t="shared" ref="N625:N656" si="106">L625/I625</f>
        <v>0</v>
      </c>
      <c r="O625" s="151">
        <v>32</v>
      </c>
      <c r="P625" s="141">
        <v>0.73199999999999998</v>
      </c>
      <c r="Q625" s="151">
        <v>9</v>
      </c>
      <c r="R625" s="21">
        <v>9.5</v>
      </c>
      <c r="S625" s="21">
        <v>12</v>
      </c>
      <c r="T625" s="21">
        <f t="shared" si="104"/>
        <v>114</v>
      </c>
    </row>
    <row r="626" spans="1:20" s="243" customFormat="1" x14ac:dyDescent="0.25">
      <c r="A626" s="97">
        <v>3</v>
      </c>
      <c r="B626" s="103" t="s">
        <v>203</v>
      </c>
      <c r="C626" s="22" t="s">
        <v>24</v>
      </c>
      <c r="D626" s="103">
        <v>19.440000000000001</v>
      </c>
      <c r="E626" s="103">
        <v>19.440000000000001</v>
      </c>
      <c r="F626" s="184" t="s">
        <v>200</v>
      </c>
      <c r="G626" s="180" t="s">
        <v>88</v>
      </c>
      <c r="H626" s="36">
        <v>1094</v>
      </c>
      <c r="I626" s="38">
        <v>1094</v>
      </c>
      <c r="J626" s="30">
        <f t="shared" si="105"/>
        <v>6.9975959829819265</v>
      </c>
      <c r="K626" s="36">
        <v>28</v>
      </c>
      <c r="L626" s="99">
        <v>28</v>
      </c>
      <c r="M626" s="411">
        <f>LN(L626)</f>
        <v>3.3322045101752038</v>
      </c>
      <c r="N626" s="412">
        <f t="shared" si="106"/>
        <v>2.5594149908592323E-2</v>
      </c>
      <c r="O626" s="107">
        <v>25.7</v>
      </c>
      <c r="P626" s="108">
        <v>0.41</v>
      </c>
      <c r="Q626" s="107">
        <v>8.9</v>
      </c>
      <c r="R626" s="103">
        <v>8.6</v>
      </c>
      <c r="S626" s="103">
        <v>12</v>
      </c>
      <c r="T626" s="103">
        <f t="shared" si="104"/>
        <v>103.19999999999999</v>
      </c>
    </row>
    <row r="627" spans="1:20" s="243" customFormat="1" x14ac:dyDescent="0.25">
      <c r="A627" s="39">
        <v>1</v>
      </c>
      <c r="B627" s="39" t="s">
        <v>64</v>
      </c>
      <c r="C627" s="22" t="s">
        <v>24</v>
      </c>
      <c r="D627" s="39">
        <v>35</v>
      </c>
      <c r="E627" s="39">
        <v>35</v>
      </c>
      <c r="F627" s="22" t="s">
        <v>48</v>
      </c>
      <c r="G627" s="413" t="s">
        <v>49</v>
      </c>
      <c r="H627" s="36">
        <v>422</v>
      </c>
      <c r="I627" s="79">
        <v>422</v>
      </c>
      <c r="J627" s="73">
        <f t="shared" si="105"/>
        <v>6.045005314036012</v>
      </c>
      <c r="K627" s="74">
        <v>2</v>
      </c>
      <c r="L627" s="74">
        <v>2</v>
      </c>
      <c r="M627" s="411">
        <f>LN(L627)</f>
        <v>0.69314718055994529</v>
      </c>
      <c r="N627" s="412">
        <f t="shared" si="106"/>
        <v>4.7393364928909956E-3</v>
      </c>
      <c r="O627" s="32">
        <v>5.7</v>
      </c>
      <c r="P627" s="75">
        <v>0.61</v>
      </c>
      <c r="Q627" s="32">
        <v>8.8000000000000007</v>
      </c>
      <c r="R627" s="35">
        <v>4.7</v>
      </c>
      <c r="S627" s="35">
        <v>3</v>
      </c>
      <c r="T627" s="36">
        <f t="shared" si="104"/>
        <v>14.100000000000001</v>
      </c>
    </row>
    <row r="628" spans="1:20" s="243" customFormat="1" x14ac:dyDescent="0.25">
      <c r="A628" s="191">
        <v>4</v>
      </c>
      <c r="B628" s="19" t="s">
        <v>118</v>
      </c>
      <c r="C628" s="22" t="s">
        <v>24</v>
      </c>
      <c r="D628" s="19">
        <v>25.3</v>
      </c>
      <c r="E628" s="19">
        <v>25.3</v>
      </c>
      <c r="F628" s="22" t="s">
        <v>58</v>
      </c>
      <c r="G628" s="97" t="s">
        <v>115</v>
      </c>
      <c r="H628" s="11">
        <v>13409</v>
      </c>
      <c r="I628" s="41">
        <v>12628</v>
      </c>
      <c r="J628" s="117">
        <f t="shared" si="105"/>
        <v>9.443671849677882</v>
      </c>
      <c r="K628" s="334">
        <v>10</v>
      </c>
      <c r="L628" s="123">
        <v>8</v>
      </c>
      <c r="M628" s="411">
        <f>LN(L628)</f>
        <v>2.0794415416798357</v>
      </c>
      <c r="N628" s="412">
        <f t="shared" si="106"/>
        <v>6.3351282863477985E-4</v>
      </c>
      <c r="O628" s="164">
        <v>31.9</v>
      </c>
      <c r="P628" s="194">
        <v>0.52</v>
      </c>
      <c r="Q628" s="195">
        <v>8.6999999999999993</v>
      </c>
      <c r="R628" s="19">
        <v>9.1</v>
      </c>
      <c r="S628" s="19">
        <v>12</v>
      </c>
      <c r="T628" s="130">
        <f t="shared" si="104"/>
        <v>109.19999999999999</v>
      </c>
    </row>
    <row r="629" spans="1:20" s="21" customFormat="1" x14ac:dyDescent="0.25">
      <c r="A629" s="85">
        <v>2</v>
      </c>
      <c r="B629" s="2" t="s">
        <v>75</v>
      </c>
      <c r="C629" s="22" t="s">
        <v>24</v>
      </c>
      <c r="D629" s="2">
        <v>37</v>
      </c>
      <c r="E629" s="2">
        <v>37</v>
      </c>
      <c r="F629" s="2" t="s">
        <v>76</v>
      </c>
      <c r="G629" s="2" t="s">
        <v>49</v>
      </c>
      <c r="H629" s="36">
        <v>756</v>
      </c>
      <c r="I629" s="79">
        <v>554</v>
      </c>
      <c r="J629" s="30">
        <f t="shared" si="105"/>
        <v>6.3171646867472839</v>
      </c>
      <c r="K629" s="36">
        <v>6</v>
      </c>
      <c r="L629" s="31">
        <v>6</v>
      </c>
      <c r="M629" s="411">
        <f>LN(L629)</f>
        <v>1.791759469228055</v>
      </c>
      <c r="N629" s="412">
        <f t="shared" si="106"/>
        <v>1.0830324909747292E-2</v>
      </c>
      <c r="O629" s="88">
        <v>6.9</v>
      </c>
      <c r="P629" s="89">
        <v>0.51</v>
      </c>
      <c r="Q629" s="90">
        <v>8.5</v>
      </c>
      <c r="R629" s="35">
        <v>6.2</v>
      </c>
      <c r="S629" s="35">
        <v>3</v>
      </c>
      <c r="T629" s="36">
        <f t="shared" si="104"/>
        <v>18.600000000000001</v>
      </c>
    </row>
    <row r="630" spans="1:20" s="21" customFormat="1" x14ac:dyDescent="0.25">
      <c r="A630" s="27">
        <v>3</v>
      </c>
      <c r="B630" s="2" t="s">
        <v>47</v>
      </c>
      <c r="C630" s="22" t="s">
        <v>24</v>
      </c>
      <c r="D630" s="2">
        <v>40.700000000000003</v>
      </c>
      <c r="E630" s="2">
        <v>40.700000000000003</v>
      </c>
      <c r="F630" s="22" t="s">
        <v>48</v>
      </c>
      <c r="G630" s="413" t="s">
        <v>49</v>
      </c>
      <c r="H630" s="36">
        <v>580</v>
      </c>
      <c r="I630" s="42">
        <v>169</v>
      </c>
      <c r="J630" s="30">
        <f t="shared" si="105"/>
        <v>5.1298987149230735</v>
      </c>
      <c r="K630" s="74">
        <v>8</v>
      </c>
      <c r="L630" s="31">
        <v>0</v>
      </c>
      <c r="M630" s="411"/>
      <c r="N630" s="412">
        <f t="shared" si="106"/>
        <v>0</v>
      </c>
      <c r="O630" s="32">
        <v>11.6</v>
      </c>
      <c r="P630" s="33">
        <v>0.46</v>
      </c>
      <c r="Q630" s="34">
        <v>8.3000000000000007</v>
      </c>
      <c r="R630" s="35">
        <v>7.5</v>
      </c>
      <c r="S630" s="35">
        <v>4</v>
      </c>
      <c r="T630" s="36">
        <f t="shared" si="104"/>
        <v>30</v>
      </c>
    </row>
    <row r="631" spans="1:20" s="21" customFormat="1" x14ac:dyDescent="0.25">
      <c r="A631" s="22">
        <v>5</v>
      </c>
      <c r="B631" s="21" t="s">
        <v>122</v>
      </c>
      <c r="C631" s="22" t="s">
        <v>24</v>
      </c>
      <c r="D631" s="21">
        <v>33.299999999999997</v>
      </c>
      <c r="E631" s="21">
        <v>33.299999999999997</v>
      </c>
      <c r="F631" s="22" t="s">
        <v>58</v>
      </c>
      <c r="G631" s="97" t="s">
        <v>115</v>
      </c>
      <c r="H631" s="36">
        <v>6179</v>
      </c>
      <c r="I631" s="38">
        <v>4094</v>
      </c>
      <c r="J631" s="117">
        <f t="shared" si="105"/>
        <v>8.3172777662212347</v>
      </c>
      <c r="K631" s="74">
        <v>195</v>
      </c>
      <c r="L631" s="16">
        <v>102</v>
      </c>
      <c r="M631" s="411">
        <f>LN(L631)</f>
        <v>4.6249728132842707</v>
      </c>
      <c r="N631" s="412">
        <f t="shared" si="106"/>
        <v>2.4914509037616023E-2</v>
      </c>
      <c r="O631" s="151">
        <v>36</v>
      </c>
      <c r="P631" s="152">
        <v>0.3</v>
      </c>
      <c r="Q631" s="151">
        <v>8</v>
      </c>
      <c r="R631" s="21">
        <v>11</v>
      </c>
      <c r="S631" s="21">
        <v>10</v>
      </c>
      <c r="T631" s="21">
        <f t="shared" si="104"/>
        <v>110</v>
      </c>
    </row>
    <row r="632" spans="1:20" s="21" customFormat="1" ht="20.399999999999999" x14ac:dyDescent="0.35">
      <c r="A632" s="327">
        <v>3</v>
      </c>
      <c r="B632" s="430" t="s">
        <v>364</v>
      </c>
      <c r="C632" s="48" t="s">
        <v>24</v>
      </c>
      <c r="D632" s="38">
        <v>2.4</v>
      </c>
      <c r="E632" s="38">
        <v>2.4</v>
      </c>
      <c r="F632" s="103" t="s">
        <v>265</v>
      </c>
      <c r="G632" s="272" t="s">
        <v>294</v>
      </c>
      <c r="H632" s="38">
        <v>3</v>
      </c>
      <c r="I632" s="38">
        <v>3</v>
      </c>
      <c r="J632" s="117">
        <f t="shared" si="105"/>
        <v>1.0986122886681098</v>
      </c>
      <c r="K632" s="44">
        <v>0</v>
      </c>
      <c r="L632" s="44">
        <v>0</v>
      </c>
      <c r="M632" s="424"/>
      <c r="N632" s="412">
        <f t="shared" si="106"/>
        <v>0</v>
      </c>
      <c r="O632" s="109">
        <v>31</v>
      </c>
      <c r="P632" s="110">
        <v>0.77</v>
      </c>
      <c r="Q632" s="109">
        <v>8</v>
      </c>
      <c r="R632" s="38">
        <v>9.1</v>
      </c>
      <c r="S632" s="40">
        <v>12</v>
      </c>
      <c r="T632" s="40">
        <f t="shared" si="104"/>
        <v>109.19999999999999</v>
      </c>
    </row>
    <row r="633" spans="1:20" s="190" customFormat="1" x14ac:dyDescent="0.25">
      <c r="A633" s="85">
        <v>1</v>
      </c>
      <c r="B633" s="2" t="s">
        <v>80</v>
      </c>
      <c r="C633" s="22" t="s">
        <v>24</v>
      </c>
      <c r="D633" s="2">
        <v>31.5</v>
      </c>
      <c r="E633" s="2">
        <v>31.5</v>
      </c>
      <c r="F633" s="22" t="s">
        <v>78</v>
      </c>
      <c r="G633" s="22" t="s">
        <v>61</v>
      </c>
      <c r="H633" s="36">
        <v>207</v>
      </c>
      <c r="I633" s="79">
        <v>207</v>
      </c>
      <c r="J633" s="30">
        <f t="shared" si="105"/>
        <v>5.3327187932653688</v>
      </c>
      <c r="K633" s="74">
        <v>1</v>
      </c>
      <c r="L633" s="31">
        <v>1</v>
      </c>
      <c r="M633" s="411">
        <f>LN(L633)</f>
        <v>0</v>
      </c>
      <c r="N633" s="412">
        <f t="shared" si="106"/>
        <v>4.830917874396135E-3</v>
      </c>
      <c r="O633" s="88">
        <v>9.3000000000000007</v>
      </c>
      <c r="P633" s="89">
        <v>0.83</v>
      </c>
      <c r="Q633" s="90">
        <v>7.9</v>
      </c>
      <c r="R633" s="35">
        <v>1.7</v>
      </c>
      <c r="S633" s="35">
        <v>4</v>
      </c>
      <c r="T633" s="36">
        <f t="shared" si="104"/>
        <v>6.8</v>
      </c>
    </row>
    <row r="634" spans="1:20" s="190" customFormat="1" x14ac:dyDescent="0.25">
      <c r="A634" s="48">
        <v>3</v>
      </c>
      <c r="B634" s="48" t="s">
        <v>51</v>
      </c>
      <c r="C634" s="22" t="s">
        <v>24</v>
      </c>
      <c r="D634" s="48">
        <v>39.1</v>
      </c>
      <c r="E634" s="48">
        <v>39.1</v>
      </c>
      <c r="F634" s="22" t="s">
        <v>48</v>
      </c>
      <c r="G634" s="413" t="s">
        <v>49</v>
      </c>
      <c r="H634" s="36">
        <v>176</v>
      </c>
      <c r="I634" s="79">
        <v>40</v>
      </c>
      <c r="J634" s="49">
        <f t="shared" si="105"/>
        <v>3.6888794541139363</v>
      </c>
      <c r="K634" s="74">
        <v>3</v>
      </c>
      <c r="L634" s="50">
        <v>0</v>
      </c>
      <c r="M634" s="411"/>
      <c r="N634" s="412">
        <f t="shared" si="106"/>
        <v>0</v>
      </c>
      <c r="O634" s="51">
        <v>11.7</v>
      </c>
      <c r="P634" s="52">
        <v>0.53</v>
      </c>
      <c r="Q634" s="51">
        <v>7.7</v>
      </c>
      <c r="R634" s="53">
        <v>6.6</v>
      </c>
      <c r="S634" s="53">
        <v>4</v>
      </c>
      <c r="T634" s="40">
        <f t="shared" si="104"/>
        <v>26.4</v>
      </c>
    </row>
    <row r="635" spans="1:20" s="190" customFormat="1" x14ac:dyDescent="0.25">
      <c r="A635" s="22">
        <v>2</v>
      </c>
      <c r="B635" s="22" t="s">
        <v>52</v>
      </c>
      <c r="C635" s="22" t="s">
        <v>24</v>
      </c>
      <c r="D635" s="22">
        <v>37.799999999999997</v>
      </c>
      <c r="E635" s="22">
        <v>37.799999999999997</v>
      </c>
      <c r="F635" s="22" t="s">
        <v>48</v>
      </c>
      <c r="G635" s="413" t="s">
        <v>49</v>
      </c>
      <c r="H635" s="36">
        <v>318</v>
      </c>
      <c r="I635" s="42">
        <v>222</v>
      </c>
      <c r="J635" s="15">
        <f t="shared" si="105"/>
        <v>5.4026773818722793</v>
      </c>
      <c r="K635" s="74">
        <v>6</v>
      </c>
      <c r="L635" s="16">
        <v>4</v>
      </c>
      <c r="M635" s="411">
        <f t="shared" ref="M635:M640" si="107">LN(L635)</f>
        <v>1.3862943611198906</v>
      </c>
      <c r="N635" s="412">
        <f t="shared" si="106"/>
        <v>1.8018018018018018E-2</v>
      </c>
      <c r="O635" s="55">
        <v>6.7</v>
      </c>
      <c r="P635" s="56">
        <v>0.53</v>
      </c>
      <c r="Q635" s="55">
        <v>7.4</v>
      </c>
      <c r="R635" s="25">
        <v>6.3</v>
      </c>
      <c r="S635" s="25">
        <v>3</v>
      </c>
      <c r="T635" s="21">
        <f t="shared" si="104"/>
        <v>18.899999999999999</v>
      </c>
    </row>
    <row r="636" spans="1:20" s="190" customFormat="1" x14ac:dyDescent="0.25">
      <c r="A636" s="78">
        <v>2</v>
      </c>
      <c r="B636" s="77" t="s">
        <v>100</v>
      </c>
      <c r="C636" s="22" t="s">
        <v>24</v>
      </c>
      <c r="D636" s="77">
        <v>14.75</v>
      </c>
      <c r="E636" s="77">
        <v>14.75</v>
      </c>
      <c r="F636" s="22" t="s">
        <v>58</v>
      </c>
      <c r="G636" s="125" t="s">
        <v>90</v>
      </c>
      <c r="H636" s="36">
        <v>3</v>
      </c>
      <c r="I636" s="38">
        <v>2</v>
      </c>
      <c r="J636" s="30">
        <f t="shared" si="105"/>
        <v>0.69314718055994529</v>
      </c>
      <c r="K636" s="74">
        <v>1</v>
      </c>
      <c r="L636" s="31">
        <v>1</v>
      </c>
      <c r="M636" s="411">
        <f t="shared" si="107"/>
        <v>0</v>
      </c>
      <c r="N636" s="412">
        <f t="shared" si="106"/>
        <v>0.5</v>
      </c>
      <c r="O636" s="82">
        <v>30.2</v>
      </c>
      <c r="P636" s="141">
        <v>0.73</v>
      </c>
      <c r="Q636" s="142">
        <v>7.3</v>
      </c>
      <c r="R636" s="77">
        <v>7.1</v>
      </c>
      <c r="S636" s="77">
        <v>12</v>
      </c>
      <c r="T636" s="126">
        <f t="shared" si="104"/>
        <v>85.199999999999989</v>
      </c>
    </row>
    <row r="637" spans="1:20" s="230" customFormat="1" x14ac:dyDescent="0.25">
      <c r="A637" s="156">
        <v>4</v>
      </c>
      <c r="B637" s="96" t="s">
        <v>121</v>
      </c>
      <c r="C637" s="22" t="s">
        <v>24</v>
      </c>
      <c r="D637" s="96">
        <v>25.2</v>
      </c>
      <c r="E637" s="96">
        <v>25.2</v>
      </c>
      <c r="F637" s="22" t="s">
        <v>58</v>
      </c>
      <c r="G637" s="97" t="s">
        <v>115</v>
      </c>
      <c r="H637" s="11">
        <v>12481</v>
      </c>
      <c r="I637" s="41">
        <v>11817</v>
      </c>
      <c r="J637" s="196">
        <f t="shared" si="105"/>
        <v>9.3772944516390151</v>
      </c>
      <c r="K637" s="334">
        <v>105</v>
      </c>
      <c r="L637" s="197">
        <v>99</v>
      </c>
      <c r="M637" s="411">
        <f t="shared" si="107"/>
        <v>4.5951198501345898</v>
      </c>
      <c r="N637" s="412">
        <f t="shared" si="106"/>
        <v>8.3777608530083772E-3</v>
      </c>
      <c r="O637" s="157">
        <v>32.9</v>
      </c>
      <c r="P637" s="158">
        <v>0.55000000000000004</v>
      </c>
      <c r="Q637" s="157">
        <v>7.2</v>
      </c>
      <c r="R637" s="96">
        <v>9.8000000000000007</v>
      </c>
      <c r="S637" s="96">
        <v>12</v>
      </c>
      <c r="T637" s="96">
        <f t="shared" si="104"/>
        <v>117.60000000000001</v>
      </c>
    </row>
    <row r="638" spans="1:20" s="230" customFormat="1" x14ac:dyDescent="0.25">
      <c r="A638" s="48">
        <v>4</v>
      </c>
      <c r="B638" s="208" t="s">
        <v>134</v>
      </c>
      <c r="C638" s="22" t="s">
        <v>24</v>
      </c>
      <c r="D638" s="40">
        <v>33.700000000000003</v>
      </c>
      <c r="E638" s="40">
        <v>33.700000000000003</v>
      </c>
      <c r="F638" s="22" t="s">
        <v>135</v>
      </c>
      <c r="G638" s="180" t="s">
        <v>136</v>
      </c>
      <c r="H638" s="240">
        <v>7648</v>
      </c>
      <c r="I638" s="226">
        <v>6350</v>
      </c>
      <c r="J638" s="30">
        <f t="shared" si="105"/>
        <v>8.7562100918867376</v>
      </c>
      <c r="K638" s="240">
        <v>320</v>
      </c>
      <c r="L638" s="50">
        <v>296</v>
      </c>
      <c r="M638" s="411">
        <f t="shared" si="107"/>
        <v>5.6903594543240601</v>
      </c>
      <c r="N638" s="412">
        <f t="shared" si="106"/>
        <v>4.6614173228346455E-2</v>
      </c>
      <c r="O638" s="193">
        <v>29.6</v>
      </c>
      <c r="P638" s="192">
        <v>0.27800000000000002</v>
      </c>
      <c r="Q638" s="193">
        <v>7.1</v>
      </c>
      <c r="R638" s="40">
        <v>11.8</v>
      </c>
      <c r="S638" s="40">
        <v>8</v>
      </c>
      <c r="T638" s="40">
        <f t="shared" si="104"/>
        <v>94.4</v>
      </c>
    </row>
    <row r="639" spans="1:20" s="230" customFormat="1" x14ac:dyDescent="0.25">
      <c r="A639" s="22">
        <v>5</v>
      </c>
      <c r="B639" s="21" t="s">
        <v>126</v>
      </c>
      <c r="C639" s="22" t="s">
        <v>24</v>
      </c>
      <c r="D639" s="21">
        <v>23.8</v>
      </c>
      <c r="E639" s="21">
        <v>23.8</v>
      </c>
      <c r="F639" s="22" t="s">
        <v>58</v>
      </c>
      <c r="G639" s="97" t="s">
        <v>115</v>
      </c>
      <c r="H639" s="36">
        <v>10423</v>
      </c>
      <c r="I639" s="38">
        <v>7976</v>
      </c>
      <c r="J639" s="117">
        <f t="shared" si="105"/>
        <v>8.9841923116416744</v>
      </c>
      <c r="K639" s="74">
        <v>42</v>
      </c>
      <c r="L639" s="16">
        <v>31</v>
      </c>
      <c r="M639" s="411">
        <f t="shared" si="107"/>
        <v>3.4339872044851463</v>
      </c>
      <c r="N639" s="412">
        <f t="shared" si="106"/>
        <v>3.8866599799398196E-3</v>
      </c>
      <c r="O639" s="151">
        <v>39.5</v>
      </c>
      <c r="P639" s="152">
        <v>0.42</v>
      </c>
      <c r="Q639" s="151">
        <v>7</v>
      </c>
      <c r="R639" s="21">
        <v>11.2</v>
      </c>
      <c r="S639" s="21">
        <v>12</v>
      </c>
      <c r="T639" s="21">
        <f t="shared" si="104"/>
        <v>134.39999999999998</v>
      </c>
    </row>
    <row r="640" spans="1:20" s="230" customFormat="1" x14ac:dyDescent="0.25">
      <c r="A640" s="22">
        <v>2</v>
      </c>
      <c r="B640" s="22" t="s">
        <v>92</v>
      </c>
      <c r="C640" s="22" t="s">
        <v>24</v>
      </c>
      <c r="D640" s="22">
        <v>42</v>
      </c>
      <c r="E640" s="22">
        <v>42</v>
      </c>
      <c r="F640" s="22" t="s">
        <v>48</v>
      </c>
      <c r="G640" s="413" t="s">
        <v>49</v>
      </c>
      <c r="H640" s="36">
        <v>122</v>
      </c>
      <c r="I640" s="79">
        <v>62</v>
      </c>
      <c r="J640" s="15">
        <f t="shared" si="105"/>
        <v>4.1271343850450917</v>
      </c>
      <c r="K640" s="74">
        <v>1</v>
      </c>
      <c r="L640" s="16">
        <v>1</v>
      </c>
      <c r="M640" s="411">
        <f t="shared" si="107"/>
        <v>0</v>
      </c>
      <c r="N640" s="412">
        <f t="shared" si="106"/>
        <v>1.6129032258064516E-2</v>
      </c>
      <c r="O640" s="55">
        <v>-0.9</v>
      </c>
      <c r="P640" s="56">
        <v>0.55000000000000004</v>
      </c>
      <c r="Q640" s="55">
        <v>7</v>
      </c>
      <c r="R640" s="25">
        <v>6.4</v>
      </c>
      <c r="S640" s="25">
        <v>2</v>
      </c>
      <c r="T640" s="21">
        <f t="shared" si="104"/>
        <v>12.8</v>
      </c>
    </row>
    <row r="641" spans="1:20" s="21" customFormat="1" x14ac:dyDescent="0.25">
      <c r="A641" s="97">
        <v>1</v>
      </c>
      <c r="B641" s="97" t="s">
        <v>86</v>
      </c>
      <c r="C641" s="22" t="s">
        <v>24</v>
      </c>
      <c r="D641" s="97">
        <v>34.6</v>
      </c>
      <c r="E641" s="97">
        <v>34.6</v>
      </c>
      <c r="F641" s="22" t="s">
        <v>48</v>
      </c>
      <c r="G641" s="413" t="s">
        <v>49</v>
      </c>
      <c r="H641" s="36">
        <v>101</v>
      </c>
      <c r="I641" s="79">
        <v>101</v>
      </c>
      <c r="J641" s="98">
        <f t="shared" si="105"/>
        <v>4.6151205168412597</v>
      </c>
      <c r="K641" s="74">
        <v>0</v>
      </c>
      <c r="L641" s="99">
        <v>0</v>
      </c>
      <c r="M641" s="411"/>
      <c r="N641" s="412">
        <f t="shared" si="106"/>
        <v>0</v>
      </c>
      <c r="O641" s="100">
        <v>4.8</v>
      </c>
      <c r="P641" s="101">
        <v>0.66</v>
      </c>
      <c r="Q641" s="100">
        <v>6.9</v>
      </c>
      <c r="R641" s="102">
        <v>3.3</v>
      </c>
      <c r="S641" s="102">
        <v>3</v>
      </c>
      <c r="T641" s="103">
        <f t="shared" si="104"/>
        <v>9.8999999999999986</v>
      </c>
    </row>
    <row r="642" spans="1:20" s="21" customFormat="1" x14ac:dyDescent="0.25">
      <c r="A642" s="22">
        <v>1</v>
      </c>
      <c r="B642" s="22" t="s">
        <v>92</v>
      </c>
      <c r="C642" s="22" t="s">
        <v>24</v>
      </c>
      <c r="D642" s="22">
        <v>42</v>
      </c>
      <c r="E642" s="22">
        <v>42</v>
      </c>
      <c r="F642" s="22" t="s">
        <v>48</v>
      </c>
      <c r="G642" s="413" t="s">
        <v>49</v>
      </c>
      <c r="H642" s="36">
        <v>60</v>
      </c>
      <c r="I642" s="79">
        <v>60</v>
      </c>
      <c r="J642" s="15">
        <f t="shared" si="105"/>
        <v>4.0943445622221004</v>
      </c>
      <c r="K642" s="74">
        <v>0</v>
      </c>
      <c r="L642" s="16">
        <v>0</v>
      </c>
      <c r="M642" s="411"/>
      <c r="N642" s="412">
        <f t="shared" si="106"/>
        <v>0</v>
      </c>
      <c r="O642" s="55">
        <v>-4.8</v>
      </c>
      <c r="P642" s="56">
        <v>0.6</v>
      </c>
      <c r="Q642" s="55">
        <v>6</v>
      </c>
      <c r="R642" s="25">
        <v>5.2</v>
      </c>
      <c r="S642" s="25">
        <v>1</v>
      </c>
      <c r="T642" s="21">
        <f t="shared" si="104"/>
        <v>5.2</v>
      </c>
    </row>
    <row r="643" spans="1:20" s="21" customFormat="1" x14ac:dyDescent="0.35">
      <c r="A643" s="78">
        <v>3</v>
      </c>
      <c r="B643" s="430" t="s">
        <v>307</v>
      </c>
      <c r="C643" s="78" t="s">
        <v>24</v>
      </c>
      <c r="D643" s="40">
        <v>14</v>
      </c>
      <c r="E643" s="40">
        <v>14</v>
      </c>
      <c r="F643" s="103" t="s">
        <v>25</v>
      </c>
      <c r="G643" s="22" t="s">
        <v>294</v>
      </c>
      <c r="H643" s="77">
        <v>36</v>
      </c>
      <c r="I643" s="77">
        <v>36</v>
      </c>
      <c r="J643" s="30">
        <f t="shared" si="105"/>
        <v>3.5835189384561099</v>
      </c>
      <c r="K643" s="253">
        <v>1</v>
      </c>
      <c r="L643" s="253">
        <v>1</v>
      </c>
      <c r="M643" s="411">
        <f>LN(L643)</f>
        <v>0</v>
      </c>
      <c r="N643" s="412">
        <f t="shared" si="106"/>
        <v>2.7777777777777776E-2</v>
      </c>
      <c r="O643" s="142">
        <v>26.8</v>
      </c>
      <c r="P643" s="141">
        <v>0.73199999999999998</v>
      </c>
      <c r="Q643" s="142">
        <v>6</v>
      </c>
      <c r="R643" s="77">
        <v>7.9</v>
      </c>
      <c r="S643" s="21">
        <v>12</v>
      </c>
      <c r="T643" s="21">
        <f t="shared" si="104"/>
        <v>94.800000000000011</v>
      </c>
    </row>
    <row r="644" spans="1:20" s="21" customFormat="1" x14ac:dyDescent="0.25">
      <c r="A644" s="85">
        <v>1</v>
      </c>
      <c r="B644" s="2" t="s">
        <v>75</v>
      </c>
      <c r="C644" s="22" t="s">
        <v>24</v>
      </c>
      <c r="D644" s="2">
        <v>37</v>
      </c>
      <c r="E644" s="2">
        <v>37</v>
      </c>
      <c r="F644" s="2" t="s">
        <v>76</v>
      </c>
      <c r="G644" s="2" t="s">
        <v>49</v>
      </c>
      <c r="H644" s="36">
        <v>202</v>
      </c>
      <c r="I644" s="79">
        <v>202</v>
      </c>
      <c r="J644" s="30">
        <f t="shared" si="105"/>
        <v>5.3082676974012051</v>
      </c>
      <c r="K644" s="74">
        <v>0</v>
      </c>
      <c r="L644" s="31">
        <v>0</v>
      </c>
      <c r="M644" s="411"/>
      <c r="N644" s="412">
        <f t="shared" si="106"/>
        <v>0</v>
      </c>
      <c r="O644" s="88">
        <v>3.9</v>
      </c>
      <c r="P644" s="89">
        <v>0.53</v>
      </c>
      <c r="Q644" s="90">
        <v>5.7</v>
      </c>
      <c r="R644" s="35">
        <v>5.5</v>
      </c>
      <c r="S644" s="35">
        <v>2</v>
      </c>
      <c r="T644" s="36">
        <f t="shared" si="104"/>
        <v>11</v>
      </c>
    </row>
    <row r="645" spans="1:20" x14ac:dyDescent="0.25">
      <c r="A645" s="85">
        <v>2</v>
      </c>
      <c r="B645" s="2" t="s">
        <v>81</v>
      </c>
      <c r="C645" s="22" t="s">
        <v>24</v>
      </c>
      <c r="D645" s="2">
        <v>46.2</v>
      </c>
      <c r="E645" s="2">
        <v>46.2</v>
      </c>
      <c r="F645" s="22" t="s">
        <v>48</v>
      </c>
      <c r="G645" s="413" t="s">
        <v>49</v>
      </c>
      <c r="H645" s="36">
        <v>480</v>
      </c>
      <c r="I645" s="79">
        <v>400</v>
      </c>
      <c r="J645" s="30">
        <f t="shared" si="105"/>
        <v>5.9914645471079817</v>
      </c>
      <c r="K645" s="36">
        <v>13</v>
      </c>
      <c r="L645" s="31">
        <v>11</v>
      </c>
      <c r="M645" s="411">
        <f>LN(L645)</f>
        <v>2.3978952727983707</v>
      </c>
      <c r="N645" s="412">
        <f t="shared" si="106"/>
        <v>2.75E-2</v>
      </c>
      <c r="O645" s="88">
        <v>-7.2</v>
      </c>
      <c r="P645" s="89">
        <v>0.69</v>
      </c>
      <c r="Q645" s="90">
        <v>5.3</v>
      </c>
      <c r="R645" s="35">
        <v>6.4</v>
      </c>
      <c r="S645" s="35">
        <v>2</v>
      </c>
      <c r="T645" s="36">
        <f t="shared" si="104"/>
        <v>12.8</v>
      </c>
    </row>
    <row r="646" spans="1:20" x14ac:dyDescent="0.25">
      <c r="A646" s="58">
        <v>2</v>
      </c>
      <c r="B646" s="58" t="s">
        <v>54</v>
      </c>
      <c r="C646" s="22" t="s">
        <v>24</v>
      </c>
      <c r="D646" s="58">
        <v>37.700000000000003</v>
      </c>
      <c r="E646" s="58">
        <v>37.700000000000003</v>
      </c>
      <c r="F646" s="22" t="s">
        <v>48</v>
      </c>
      <c r="G646" s="413" t="s">
        <v>49</v>
      </c>
      <c r="H646" s="36">
        <v>133</v>
      </c>
      <c r="I646" s="79">
        <v>86</v>
      </c>
      <c r="J646" s="59">
        <f t="shared" si="105"/>
        <v>4.4543472962535073</v>
      </c>
      <c r="K646" s="74">
        <v>0</v>
      </c>
      <c r="L646" s="60">
        <v>0</v>
      </c>
      <c r="M646" s="411"/>
      <c r="N646" s="412">
        <f t="shared" si="106"/>
        <v>0</v>
      </c>
      <c r="O646" s="61">
        <v>5.4</v>
      </c>
      <c r="P646" s="62">
        <v>0.47</v>
      </c>
      <c r="Q646" s="61">
        <v>5.2</v>
      </c>
      <c r="R646" s="63">
        <v>6.2</v>
      </c>
      <c r="S646" s="63">
        <v>3</v>
      </c>
      <c r="T646" s="64">
        <f t="shared" si="104"/>
        <v>18.600000000000001</v>
      </c>
    </row>
    <row r="647" spans="1:20" x14ac:dyDescent="0.25">
      <c r="A647" s="66">
        <v>2</v>
      </c>
      <c r="B647" s="66" t="s">
        <v>55</v>
      </c>
      <c r="C647" s="22" t="s">
        <v>24</v>
      </c>
      <c r="D647" s="66">
        <v>41</v>
      </c>
      <c r="E647" s="66">
        <v>41</v>
      </c>
      <c r="F647" s="22" t="s">
        <v>48</v>
      </c>
      <c r="G647" s="13" t="s">
        <v>49</v>
      </c>
      <c r="H647" s="36">
        <v>75</v>
      </c>
      <c r="I647" s="79">
        <v>52</v>
      </c>
      <c r="J647" s="67">
        <f t="shared" si="105"/>
        <v>3.9512437185814275</v>
      </c>
      <c r="K647" s="74">
        <v>0</v>
      </c>
      <c r="L647" s="68">
        <v>0</v>
      </c>
      <c r="M647" s="411"/>
      <c r="N647" s="412">
        <f t="shared" si="106"/>
        <v>0</v>
      </c>
      <c r="O647" s="69">
        <v>-0.4</v>
      </c>
      <c r="P647" s="70">
        <v>0.52</v>
      </c>
      <c r="Q647" s="69">
        <v>5.2</v>
      </c>
      <c r="R647" s="71">
        <v>7.1</v>
      </c>
      <c r="S647" s="71">
        <v>3</v>
      </c>
      <c r="T647" s="72">
        <f t="shared" si="104"/>
        <v>21.299999999999997</v>
      </c>
    </row>
    <row r="648" spans="1:20" x14ac:dyDescent="0.25">
      <c r="A648" s="66">
        <v>5</v>
      </c>
      <c r="B648" s="216" t="s">
        <v>138</v>
      </c>
      <c r="C648" s="22" t="s">
        <v>24</v>
      </c>
      <c r="D648" s="214">
        <v>34.299999999999997</v>
      </c>
      <c r="E648" s="214">
        <v>34.299999999999997</v>
      </c>
      <c r="F648" s="22" t="s">
        <v>78</v>
      </c>
      <c r="G648" s="180" t="s">
        <v>120</v>
      </c>
      <c r="H648" s="210">
        <v>113114</v>
      </c>
      <c r="I648" s="38">
        <v>62644</v>
      </c>
      <c r="J648" s="30">
        <f t="shared" si="105"/>
        <v>11.045223185586325</v>
      </c>
      <c r="K648" s="210">
        <v>4242</v>
      </c>
      <c r="L648" s="31">
        <v>2185</v>
      </c>
      <c r="M648" s="411">
        <f t="shared" ref="M648:M659" si="108">LN(L648)</f>
        <v>7.6893711075296904</v>
      </c>
      <c r="N648" s="412">
        <f t="shared" si="106"/>
        <v>3.4879637315624802E-2</v>
      </c>
      <c r="O648" s="82">
        <v>23.6</v>
      </c>
      <c r="P648" s="217">
        <v>0.74</v>
      </c>
      <c r="Q648" s="218">
        <v>5</v>
      </c>
      <c r="R648" s="214">
        <v>8.9</v>
      </c>
      <c r="S648" s="214">
        <v>9</v>
      </c>
      <c r="T648" s="126">
        <f t="shared" si="104"/>
        <v>80.100000000000009</v>
      </c>
    </row>
    <row r="649" spans="1:20" s="190" customFormat="1" x14ac:dyDescent="0.25">
      <c r="A649" s="176">
        <v>5</v>
      </c>
      <c r="B649" s="176" t="s">
        <v>114</v>
      </c>
      <c r="C649" s="22" t="s">
        <v>24</v>
      </c>
      <c r="D649" s="176">
        <v>25.8</v>
      </c>
      <c r="E649" s="176">
        <v>25.8</v>
      </c>
      <c r="F649" s="22" t="s">
        <v>58</v>
      </c>
      <c r="G649" s="97" t="s">
        <v>115</v>
      </c>
      <c r="H649" s="36">
        <v>83384</v>
      </c>
      <c r="I649" s="42">
        <v>60631</v>
      </c>
      <c r="J649" s="117">
        <f t="shared" si="105"/>
        <v>11.012561592414833</v>
      </c>
      <c r="K649" s="74">
        <v>480</v>
      </c>
      <c r="L649" s="31">
        <v>318</v>
      </c>
      <c r="M649" s="411">
        <f t="shared" si="108"/>
        <v>5.7620513827801769</v>
      </c>
      <c r="N649" s="412">
        <f t="shared" si="106"/>
        <v>5.2448417476208542E-3</v>
      </c>
      <c r="O649" s="32">
        <v>39.4</v>
      </c>
      <c r="P649" s="177">
        <v>0.17</v>
      </c>
      <c r="Q649" s="178">
        <v>4.9000000000000004</v>
      </c>
      <c r="R649" s="179">
        <v>9.3000000000000007</v>
      </c>
      <c r="S649" s="179">
        <v>12</v>
      </c>
      <c r="T649" s="126">
        <f t="shared" ref="T649:T680" si="109">R649*S649</f>
        <v>111.60000000000001</v>
      </c>
    </row>
    <row r="650" spans="1:20" s="190" customFormat="1" x14ac:dyDescent="0.25">
      <c r="A650" s="97">
        <v>3</v>
      </c>
      <c r="B650" s="103" t="s">
        <v>206</v>
      </c>
      <c r="C650" s="22" t="s">
        <v>107</v>
      </c>
      <c r="D650" s="103">
        <v>-11.89</v>
      </c>
      <c r="E650" s="103">
        <v>11.89</v>
      </c>
      <c r="F650" s="184" t="s">
        <v>200</v>
      </c>
      <c r="G650" s="180" t="s">
        <v>136</v>
      </c>
      <c r="H650" s="36">
        <v>1065</v>
      </c>
      <c r="I650" s="38">
        <v>1065</v>
      </c>
      <c r="J650" s="30">
        <f t="shared" si="105"/>
        <v>6.9707300781435251</v>
      </c>
      <c r="K650" s="36">
        <v>24</v>
      </c>
      <c r="L650" s="99">
        <v>24</v>
      </c>
      <c r="M650" s="411">
        <f t="shared" si="108"/>
        <v>3.1780538303479458</v>
      </c>
      <c r="N650" s="412">
        <f t="shared" si="106"/>
        <v>2.2535211267605635E-2</v>
      </c>
      <c r="O650" s="107">
        <v>26</v>
      </c>
      <c r="P650" s="108">
        <v>0.82699999999999996</v>
      </c>
      <c r="Q650" s="107">
        <v>4.9000000000000004</v>
      </c>
      <c r="R650" s="103">
        <v>4.5</v>
      </c>
      <c r="S650" s="103">
        <v>12</v>
      </c>
      <c r="T650" s="103">
        <f t="shared" si="109"/>
        <v>54</v>
      </c>
    </row>
    <row r="651" spans="1:20" s="190" customFormat="1" x14ac:dyDescent="0.25">
      <c r="A651" s="27">
        <v>2</v>
      </c>
      <c r="B651" s="2" t="s">
        <v>47</v>
      </c>
      <c r="C651" s="22" t="s">
        <v>24</v>
      </c>
      <c r="D651" s="2">
        <v>40.700000000000003</v>
      </c>
      <c r="E651" s="2">
        <v>40.700000000000003</v>
      </c>
      <c r="F651" s="22" t="s">
        <v>48</v>
      </c>
      <c r="G651" s="413" t="s">
        <v>49</v>
      </c>
      <c r="H651" s="36">
        <v>413</v>
      </c>
      <c r="I651" s="79">
        <v>255</v>
      </c>
      <c r="J651" s="30">
        <f t="shared" si="105"/>
        <v>5.5412635451584258</v>
      </c>
      <c r="K651" s="36">
        <v>8</v>
      </c>
      <c r="L651" s="31">
        <v>7</v>
      </c>
      <c r="M651" s="411">
        <f t="shared" si="108"/>
        <v>1.9459101490553132</v>
      </c>
      <c r="N651" s="412">
        <f t="shared" si="106"/>
        <v>2.7450980392156862E-2</v>
      </c>
      <c r="O651" s="32">
        <v>5</v>
      </c>
      <c r="P651" s="33">
        <v>0.44</v>
      </c>
      <c r="Q651" s="34">
        <v>4.9000000000000004</v>
      </c>
      <c r="R651" s="35">
        <v>7</v>
      </c>
      <c r="S651" s="35">
        <v>3</v>
      </c>
      <c r="T651" s="36">
        <f t="shared" si="109"/>
        <v>21</v>
      </c>
    </row>
    <row r="652" spans="1:20" s="190" customFormat="1" x14ac:dyDescent="0.25">
      <c r="A652" s="66">
        <v>2</v>
      </c>
      <c r="B652" s="66" t="s">
        <v>93</v>
      </c>
      <c r="C652" s="22" t="s">
        <v>24</v>
      </c>
      <c r="D652" s="66">
        <v>44.1</v>
      </c>
      <c r="E652" s="66">
        <v>44.1</v>
      </c>
      <c r="F652" s="22" t="s">
        <v>48</v>
      </c>
      <c r="G652" s="413" t="s">
        <v>49</v>
      </c>
      <c r="H652" s="36">
        <v>93</v>
      </c>
      <c r="I652" s="79">
        <v>76</v>
      </c>
      <c r="J652" s="67">
        <f t="shared" si="105"/>
        <v>4.3307333402863311</v>
      </c>
      <c r="K652" s="74">
        <v>1</v>
      </c>
      <c r="L652" s="68">
        <v>1</v>
      </c>
      <c r="M652" s="411">
        <f t="shared" si="108"/>
        <v>0</v>
      </c>
      <c r="N652" s="412">
        <f t="shared" si="106"/>
        <v>1.3157894736842105E-2</v>
      </c>
      <c r="O652" s="69">
        <v>-5</v>
      </c>
      <c r="P652" s="70">
        <v>0.61</v>
      </c>
      <c r="Q652" s="69">
        <v>4.5</v>
      </c>
      <c r="R652" s="71">
        <v>7</v>
      </c>
      <c r="S652" s="71">
        <v>2</v>
      </c>
      <c r="T652" s="72">
        <f t="shared" si="109"/>
        <v>14</v>
      </c>
    </row>
    <row r="653" spans="1:20" s="38" customFormat="1" x14ac:dyDescent="0.25">
      <c r="A653" s="48">
        <v>2</v>
      </c>
      <c r="B653" s="48" t="s">
        <v>51</v>
      </c>
      <c r="C653" s="22" t="s">
        <v>24</v>
      </c>
      <c r="D653" s="48">
        <v>39.1</v>
      </c>
      <c r="E653" s="48">
        <v>39.1</v>
      </c>
      <c r="F653" s="22" t="s">
        <v>48</v>
      </c>
      <c r="G653" s="413" t="s">
        <v>49</v>
      </c>
      <c r="H653" s="36">
        <v>136</v>
      </c>
      <c r="I653" s="79">
        <v>102</v>
      </c>
      <c r="J653" s="49">
        <f t="shared" si="105"/>
        <v>4.6249728132842707</v>
      </c>
      <c r="K653" s="74">
        <v>3</v>
      </c>
      <c r="L653" s="50">
        <v>3</v>
      </c>
      <c r="M653" s="411">
        <f t="shared" si="108"/>
        <v>1.0986122886681098</v>
      </c>
      <c r="N653" s="412">
        <f t="shared" si="106"/>
        <v>2.9411764705882353E-2</v>
      </c>
      <c r="O653" s="51">
        <v>5</v>
      </c>
      <c r="P653" s="52">
        <v>0.54</v>
      </c>
      <c r="Q653" s="51">
        <v>4</v>
      </c>
      <c r="R653" s="53">
        <v>6.3</v>
      </c>
      <c r="S653" s="53">
        <v>3</v>
      </c>
      <c r="T653" s="40">
        <f t="shared" si="109"/>
        <v>18.899999999999999</v>
      </c>
    </row>
    <row r="654" spans="1:20" s="38" customFormat="1" x14ac:dyDescent="0.25">
      <c r="A654" s="22">
        <v>1</v>
      </c>
      <c r="B654" s="22" t="s">
        <v>52</v>
      </c>
      <c r="C654" s="22" t="s">
        <v>24</v>
      </c>
      <c r="D654" s="22">
        <v>37.799999999999997</v>
      </c>
      <c r="E654" s="22">
        <v>37.799999999999997</v>
      </c>
      <c r="F654" s="22" t="s">
        <v>48</v>
      </c>
      <c r="G654" s="413" t="s">
        <v>49</v>
      </c>
      <c r="H654" s="36">
        <v>96</v>
      </c>
      <c r="I654" s="79">
        <v>96</v>
      </c>
      <c r="J654" s="15">
        <f t="shared" si="105"/>
        <v>4.5643481914678361</v>
      </c>
      <c r="K654" s="74">
        <v>2</v>
      </c>
      <c r="L654" s="16">
        <v>2</v>
      </c>
      <c r="M654" s="411">
        <f t="shared" si="108"/>
        <v>0.69314718055994529</v>
      </c>
      <c r="N654" s="412">
        <f t="shared" si="106"/>
        <v>2.0833333333333332E-2</v>
      </c>
      <c r="O654" s="55">
        <v>3.6</v>
      </c>
      <c r="P654" s="56">
        <v>0.55000000000000004</v>
      </c>
      <c r="Q654" s="55">
        <v>3.9</v>
      </c>
      <c r="R654" s="25">
        <v>5.6</v>
      </c>
      <c r="S654" s="25">
        <v>2</v>
      </c>
      <c r="T654" s="21">
        <f t="shared" si="109"/>
        <v>11.2</v>
      </c>
    </row>
    <row r="655" spans="1:20" s="38" customFormat="1" x14ac:dyDescent="0.25">
      <c r="A655" s="66">
        <v>4</v>
      </c>
      <c r="B655" s="209" t="s">
        <v>164</v>
      </c>
      <c r="C655" s="22" t="s">
        <v>24</v>
      </c>
      <c r="D655" s="190">
        <v>35.53</v>
      </c>
      <c r="E655" s="190">
        <v>35.53</v>
      </c>
      <c r="F655" s="22" t="s">
        <v>78</v>
      </c>
      <c r="G655" s="180" t="s">
        <v>136</v>
      </c>
      <c r="H655" s="240">
        <v>5053</v>
      </c>
      <c r="I655" s="226">
        <v>3940</v>
      </c>
      <c r="J655" s="30">
        <f t="shared" ref="J655:J686" si="110">LN(I655)</f>
        <v>8.2789360022919798</v>
      </c>
      <c r="K655" s="240">
        <v>243</v>
      </c>
      <c r="L655" s="16">
        <v>217</v>
      </c>
      <c r="M655" s="411">
        <f t="shared" si="108"/>
        <v>5.3798973535404597</v>
      </c>
      <c r="N655" s="412">
        <f t="shared" si="106"/>
        <v>5.5076142131979693E-2</v>
      </c>
      <c r="O655" s="82">
        <v>25.7</v>
      </c>
      <c r="P655" s="211">
        <v>0.25</v>
      </c>
      <c r="Q655" s="212">
        <v>3.8</v>
      </c>
      <c r="R655" s="190">
        <v>11.5</v>
      </c>
      <c r="S655" s="190">
        <v>8</v>
      </c>
      <c r="T655" s="126">
        <f t="shared" si="109"/>
        <v>92</v>
      </c>
    </row>
    <row r="656" spans="1:20" s="38" customFormat="1" x14ac:dyDescent="0.35">
      <c r="A656" s="22">
        <v>3</v>
      </c>
      <c r="B656" s="21" t="s">
        <v>197</v>
      </c>
      <c r="C656" s="22" t="s">
        <v>24</v>
      </c>
      <c r="D656" s="21">
        <v>-33.44</v>
      </c>
      <c r="E656" s="21">
        <v>33.44</v>
      </c>
      <c r="F656" s="21" t="s">
        <v>48</v>
      </c>
      <c r="G656" s="432" t="s">
        <v>295</v>
      </c>
      <c r="H656" s="36">
        <v>2738</v>
      </c>
      <c r="I656" s="38">
        <v>2738</v>
      </c>
      <c r="J656" s="30">
        <f t="shared" si="110"/>
        <v>7.9149830058483941</v>
      </c>
      <c r="K656" s="36">
        <v>12</v>
      </c>
      <c r="L656" s="31">
        <v>12</v>
      </c>
      <c r="M656" s="411">
        <f t="shared" si="108"/>
        <v>2.4849066497880004</v>
      </c>
      <c r="N656" s="412">
        <f t="shared" si="106"/>
        <v>4.3827611395178961E-3</v>
      </c>
      <c r="O656" s="82">
        <v>26.9</v>
      </c>
      <c r="P656" s="152">
        <v>0.65</v>
      </c>
      <c r="Q656" s="151">
        <v>3.8</v>
      </c>
      <c r="R656" s="21">
        <v>8.8000000000000007</v>
      </c>
      <c r="S656" s="21">
        <v>10</v>
      </c>
      <c r="T656" s="126">
        <f t="shared" si="109"/>
        <v>88</v>
      </c>
    </row>
    <row r="657" spans="1:20" s="103" customFormat="1" x14ac:dyDescent="0.25">
      <c r="A657" s="22">
        <v>3</v>
      </c>
      <c r="B657" s="21" t="s">
        <v>119</v>
      </c>
      <c r="C657" s="22" t="s">
        <v>24</v>
      </c>
      <c r="D657" s="21">
        <v>30</v>
      </c>
      <c r="E657" s="21">
        <v>30</v>
      </c>
      <c r="F657" s="22" t="s">
        <v>78</v>
      </c>
      <c r="G657" s="180" t="s">
        <v>120</v>
      </c>
      <c r="H657" s="36">
        <v>710</v>
      </c>
      <c r="I657" s="38">
        <v>710</v>
      </c>
      <c r="J657" s="30">
        <f t="shared" si="110"/>
        <v>6.5652649700353614</v>
      </c>
      <c r="K657" s="36">
        <v>46</v>
      </c>
      <c r="L657" s="16">
        <v>46</v>
      </c>
      <c r="M657" s="411">
        <f t="shared" si="108"/>
        <v>3.8286413964890951</v>
      </c>
      <c r="N657" s="412">
        <f t="shared" ref="N657:N690" si="111">L657/I657</f>
        <v>6.4788732394366194E-2</v>
      </c>
      <c r="O657" s="151">
        <v>23.5</v>
      </c>
      <c r="P657" s="152">
        <v>0.53</v>
      </c>
      <c r="Q657" s="151">
        <v>3.8</v>
      </c>
      <c r="R657" s="21">
        <v>8.6999999999999993</v>
      </c>
      <c r="S657" s="21">
        <v>7</v>
      </c>
      <c r="T657" s="21">
        <f t="shared" si="109"/>
        <v>60.899999999999991</v>
      </c>
    </row>
    <row r="658" spans="1:20" s="103" customFormat="1" x14ac:dyDescent="0.25">
      <c r="A658" s="186">
        <v>5</v>
      </c>
      <c r="B658" s="40" t="s">
        <v>118</v>
      </c>
      <c r="C658" s="22" t="s">
        <v>24</v>
      </c>
      <c r="D658" s="40">
        <v>25.3</v>
      </c>
      <c r="E658" s="40">
        <v>25.3</v>
      </c>
      <c r="F658" s="22" t="s">
        <v>58</v>
      </c>
      <c r="G658" s="97" t="s">
        <v>115</v>
      </c>
      <c r="H658" s="36">
        <v>55262</v>
      </c>
      <c r="I658" s="38">
        <v>41853</v>
      </c>
      <c r="J658" s="30">
        <f t="shared" si="110"/>
        <v>10.641918757936217</v>
      </c>
      <c r="K658" s="74">
        <v>36</v>
      </c>
      <c r="L658" s="31">
        <v>26</v>
      </c>
      <c r="M658" s="411">
        <f t="shared" si="108"/>
        <v>3.2580965380214821</v>
      </c>
      <c r="N658" s="412">
        <f t="shared" si="111"/>
        <v>6.212218956825078E-4</v>
      </c>
      <c r="O658" s="82">
        <v>38.200000000000003</v>
      </c>
      <c r="P658" s="192">
        <v>0.44</v>
      </c>
      <c r="Q658" s="193">
        <v>3.6</v>
      </c>
      <c r="R658" s="40">
        <v>10.5</v>
      </c>
      <c r="S658" s="40">
        <v>12</v>
      </c>
      <c r="T658" s="126">
        <f t="shared" si="109"/>
        <v>126</v>
      </c>
    </row>
    <row r="659" spans="1:20" s="103" customFormat="1" x14ac:dyDescent="0.25">
      <c r="A659" s="85">
        <v>1</v>
      </c>
      <c r="B659" s="2" t="s">
        <v>81</v>
      </c>
      <c r="C659" s="22" t="s">
        <v>24</v>
      </c>
      <c r="D659" s="2">
        <v>46.2</v>
      </c>
      <c r="E659" s="2">
        <v>46.2</v>
      </c>
      <c r="F659" s="22" t="s">
        <v>48</v>
      </c>
      <c r="G659" s="413" t="s">
        <v>49</v>
      </c>
      <c r="H659" s="36">
        <v>80</v>
      </c>
      <c r="I659" s="79">
        <v>80</v>
      </c>
      <c r="J659" s="30">
        <f t="shared" si="110"/>
        <v>4.3820266346738812</v>
      </c>
      <c r="K659" s="74">
        <v>2</v>
      </c>
      <c r="L659" s="31">
        <v>2</v>
      </c>
      <c r="M659" s="411">
        <f t="shared" si="108"/>
        <v>0.69314718055994529</v>
      </c>
      <c r="N659" s="412">
        <f t="shared" si="111"/>
        <v>2.5000000000000001E-2</v>
      </c>
      <c r="O659" s="88">
        <v>-12.5</v>
      </c>
      <c r="P659" s="89">
        <v>0.73</v>
      </c>
      <c r="Q659" s="90">
        <v>3.4</v>
      </c>
      <c r="R659" s="35">
        <v>5</v>
      </c>
      <c r="S659" s="35">
        <v>1</v>
      </c>
      <c r="T659" s="36">
        <f t="shared" si="109"/>
        <v>5</v>
      </c>
    </row>
    <row r="660" spans="1:20" s="103" customFormat="1" x14ac:dyDescent="0.25">
      <c r="A660" s="48">
        <v>1</v>
      </c>
      <c r="B660" s="48" t="s">
        <v>51</v>
      </c>
      <c r="C660" s="22" t="s">
        <v>24</v>
      </c>
      <c r="D660" s="48">
        <v>39.1</v>
      </c>
      <c r="E660" s="48">
        <v>39.1</v>
      </c>
      <c r="F660" s="22" t="s">
        <v>48</v>
      </c>
      <c r="G660" s="413" t="s">
        <v>49</v>
      </c>
      <c r="H660" s="36">
        <v>34</v>
      </c>
      <c r="I660" s="79">
        <v>34</v>
      </c>
      <c r="J660" s="49">
        <f t="shared" si="110"/>
        <v>3.5263605246161616</v>
      </c>
      <c r="K660" s="74">
        <v>0</v>
      </c>
      <c r="L660" s="50">
        <v>0</v>
      </c>
      <c r="M660" s="411"/>
      <c r="N660" s="412">
        <f t="shared" si="111"/>
        <v>0</v>
      </c>
      <c r="O660" s="51">
        <v>1.8</v>
      </c>
      <c r="P660" s="52">
        <v>0.56000000000000005</v>
      </c>
      <c r="Q660" s="51">
        <v>3.3</v>
      </c>
      <c r="R660" s="53">
        <v>5.8</v>
      </c>
      <c r="S660" s="53">
        <v>2</v>
      </c>
      <c r="T660" s="40">
        <f t="shared" si="109"/>
        <v>11.6</v>
      </c>
    </row>
    <row r="661" spans="1:20" s="230" customFormat="1" x14ac:dyDescent="0.35">
      <c r="A661" s="42">
        <v>5</v>
      </c>
      <c r="B661" s="38" t="s">
        <v>230</v>
      </c>
      <c r="C661" s="22" t="s">
        <v>24</v>
      </c>
      <c r="D661" s="38">
        <v>31.77</v>
      </c>
      <c r="E661" s="38">
        <v>31.77</v>
      </c>
      <c r="F661" s="184" t="s">
        <v>200</v>
      </c>
      <c r="G661" s="180" t="s">
        <v>120</v>
      </c>
      <c r="H661" s="430">
        <v>17012</v>
      </c>
      <c r="I661" s="38">
        <v>1008</v>
      </c>
      <c r="J661" s="117">
        <f t="shared" si="110"/>
        <v>6.9157234486313142</v>
      </c>
      <c r="K661" s="74">
        <v>284</v>
      </c>
      <c r="L661" s="44">
        <v>61</v>
      </c>
      <c r="M661" s="411">
        <f>LN(L661)</f>
        <v>4.1108738641733114</v>
      </c>
      <c r="N661" s="412">
        <f t="shared" si="111"/>
        <v>6.0515873015873016E-2</v>
      </c>
      <c r="O661" s="109">
        <v>25.3</v>
      </c>
      <c r="P661" s="110">
        <v>0.35</v>
      </c>
      <c r="Q661" s="109">
        <v>3.2</v>
      </c>
      <c r="R661" s="38">
        <v>10.7</v>
      </c>
      <c r="S661" s="38">
        <v>10</v>
      </c>
      <c r="T661" s="38">
        <f t="shared" si="109"/>
        <v>107</v>
      </c>
    </row>
    <row r="662" spans="1:20" s="230" customFormat="1" x14ac:dyDescent="0.25">
      <c r="A662" s="58">
        <v>1</v>
      </c>
      <c r="B662" s="58" t="s">
        <v>54</v>
      </c>
      <c r="C662" s="22" t="s">
        <v>24</v>
      </c>
      <c r="D662" s="58">
        <v>37.700000000000003</v>
      </c>
      <c r="E662" s="58">
        <v>37.700000000000003</v>
      </c>
      <c r="F662" s="22" t="s">
        <v>48</v>
      </c>
      <c r="G662" s="413" t="s">
        <v>49</v>
      </c>
      <c r="H662" s="36">
        <v>47</v>
      </c>
      <c r="I662" s="79">
        <v>47</v>
      </c>
      <c r="J662" s="59">
        <f t="shared" si="110"/>
        <v>3.8501476017100584</v>
      </c>
      <c r="K662" s="74">
        <v>0</v>
      </c>
      <c r="L662" s="60">
        <v>0</v>
      </c>
      <c r="M662" s="411"/>
      <c r="N662" s="412">
        <f t="shared" si="111"/>
        <v>0</v>
      </c>
      <c r="O662" s="61">
        <v>1.8</v>
      </c>
      <c r="P662" s="62">
        <v>0.5</v>
      </c>
      <c r="Q662" s="61">
        <v>3.2</v>
      </c>
      <c r="R662" s="63">
        <v>5.6</v>
      </c>
      <c r="S662" s="63">
        <v>2</v>
      </c>
      <c r="T662" s="64">
        <f t="shared" si="109"/>
        <v>11.2</v>
      </c>
    </row>
    <row r="663" spans="1:20" s="230" customFormat="1" x14ac:dyDescent="0.25">
      <c r="A663" s="66">
        <v>1</v>
      </c>
      <c r="B663" s="66" t="s">
        <v>93</v>
      </c>
      <c r="C663" s="22" t="s">
        <v>24</v>
      </c>
      <c r="D663" s="66">
        <v>44.1</v>
      </c>
      <c r="E663" s="66">
        <v>44.1</v>
      </c>
      <c r="F663" s="22" t="s">
        <v>48</v>
      </c>
      <c r="G663" s="413" t="s">
        <v>49</v>
      </c>
      <c r="H663" s="36">
        <v>17</v>
      </c>
      <c r="I663" s="79">
        <v>17</v>
      </c>
      <c r="J663" s="67">
        <f t="shared" si="110"/>
        <v>2.8332133440562162</v>
      </c>
      <c r="K663" s="74">
        <v>0</v>
      </c>
      <c r="L663" s="68">
        <v>0</v>
      </c>
      <c r="M663" s="411"/>
      <c r="N663" s="412">
        <f t="shared" si="111"/>
        <v>0</v>
      </c>
      <c r="O663" s="69">
        <v>-9.8000000000000007</v>
      </c>
      <c r="P663" s="70">
        <v>0.66</v>
      </c>
      <c r="Q663" s="69">
        <v>3.2</v>
      </c>
      <c r="R663" s="71">
        <v>6.1</v>
      </c>
      <c r="S663" s="71">
        <v>1</v>
      </c>
      <c r="T663" s="72">
        <f t="shared" si="109"/>
        <v>6.1</v>
      </c>
    </row>
    <row r="664" spans="1:20" s="230" customFormat="1" ht="20.399999999999999" x14ac:dyDescent="0.35">
      <c r="A664" s="132">
        <v>5</v>
      </c>
      <c r="B664" s="430" t="s">
        <v>329</v>
      </c>
      <c r="C664" s="103" t="s">
        <v>107</v>
      </c>
      <c r="D664" s="13">
        <v>-15.4</v>
      </c>
      <c r="E664" s="13">
        <v>15.4</v>
      </c>
      <c r="F664" s="103" t="s">
        <v>302</v>
      </c>
      <c r="G664" s="384" t="s">
        <v>345</v>
      </c>
      <c r="H664" s="36">
        <v>1057</v>
      </c>
      <c r="I664" s="38">
        <v>960</v>
      </c>
      <c r="J664" s="117">
        <f t="shared" si="110"/>
        <v>6.866933284461882</v>
      </c>
      <c r="K664" s="82">
        <v>7</v>
      </c>
      <c r="L664" s="81">
        <v>4</v>
      </c>
      <c r="M664" s="411">
        <f>LN(L664)</f>
        <v>1.3862943611198906</v>
      </c>
      <c r="N664" s="412">
        <f t="shared" si="111"/>
        <v>4.1666666666666666E-3</v>
      </c>
      <c r="O664" s="82">
        <v>25.8</v>
      </c>
      <c r="P664" s="83">
        <v>0.69299999999999995</v>
      </c>
      <c r="Q664" s="84">
        <v>3.1</v>
      </c>
      <c r="R664" s="40">
        <v>8.9</v>
      </c>
      <c r="S664" s="40">
        <v>9</v>
      </c>
      <c r="T664" s="228">
        <f t="shared" si="109"/>
        <v>80.100000000000009</v>
      </c>
    </row>
    <row r="665" spans="1:20" s="230" customFormat="1" x14ac:dyDescent="0.25">
      <c r="A665" s="66">
        <v>5</v>
      </c>
      <c r="B665" s="209" t="s">
        <v>164</v>
      </c>
      <c r="C665" s="22" t="s">
        <v>24</v>
      </c>
      <c r="D665" s="190">
        <v>35.53</v>
      </c>
      <c r="E665" s="190">
        <v>35.53</v>
      </c>
      <c r="F665" s="22" t="s">
        <v>78</v>
      </c>
      <c r="G665" s="180" t="s">
        <v>136</v>
      </c>
      <c r="H665" s="213">
        <v>8628</v>
      </c>
      <c r="I665" s="226">
        <v>3575</v>
      </c>
      <c r="J665" s="30">
        <f t="shared" si="110"/>
        <v>8.181720455128108</v>
      </c>
      <c r="K665" s="213">
        <v>421</v>
      </c>
      <c r="L665" s="31">
        <v>178</v>
      </c>
      <c r="M665" s="411">
        <f>LN(L665)</f>
        <v>5.181783550292085</v>
      </c>
      <c r="N665" s="412">
        <f t="shared" si="111"/>
        <v>4.9790209790209788E-2</v>
      </c>
      <c r="O665" s="82">
        <v>31.6</v>
      </c>
      <c r="P665" s="211">
        <v>0.21299999999999999</v>
      </c>
      <c r="Q665" s="212">
        <v>3</v>
      </c>
      <c r="R665" s="190">
        <v>12.5</v>
      </c>
      <c r="S665" s="190">
        <v>9</v>
      </c>
      <c r="T665" s="126">
        <f t="shared" si="109"/>
        <v>112.5</v>
      </c>
    </row>
    <row r="666" spans="1:20" s="190" customFormat="1" x14ac:dyDescent="0.25">
      <c r="A666" s="97">
        <v>2</v>
      </c>
      <c r="B666" s="97" t="s">
        <v>94</v>
      </c>
      <c r="C666" s="22" t="s">
        <v>24</v>
      </c>
      <c r="D666" s="97">
        <v>36.07</v>
      </c>
      <c r="E666" s="97">
        <v>36.07</v>
      </c>
      <c r="F666" s="22" t="s">
        <v>48</v>
      </c>
      <c r="G666" s="13" t="s">
        <v>49</v>
      </c>
      <c r="H666" s="36">
        <v>91</v>
      </c>
      <c r="I666" s="42">
        <v>56</v>
      </c>
      <c r="J666" s="98">
        <f t="shared" si="110"/>
        <v>4.0253516907351496</v>
      </c>
      <c r="K666" s="74">
        <v>2</v>
      </c>
      <c r="L666" s="99">
        <v>2</v>
      </c>
      <c r="M666" s="411">
        <f>LN(L666)</f>
        <v>0.69314718055994529</v>
      </c>
      <c r="N666" s="412">
        <f t="shared" si="111"/>
        <v>3.5714285714285712E-2</v>
      </c>
      <c r="O666" s="100">
        <v>4</v>
      </c>
      <c r="P666" s="101">
        <v>0.54</v>
      </c>
      <c r="Q666" s="100">
        <v>3</v>
      </c>
      <c r="R666" s="102">
        <v>7</v>
      </c>
      <c r="S666" s="102">
        <v>4</v>
      </c>
      <c r="T666" s="103">
        <f t="shared" si="109"/>
        <v>28</v>
      </c>
    </row>
    <row r="667" spans="1:20" s="190" customFormat="1" x14ac:dyDescent="0.25">
      <c r="A667" s="66">
        <v>3</v>
      </c>
      <c r="B667" s="72" t="s">
        <v>268</v>
      </c>
      <c r="C667" s="22" t="s">
        <v>24</v>
      </c>
      <c r="D667" s="72">
        <v>9.6</v>
      </c>
      <c r="E667" s="72">
        <v>9.6</v>
      </c>
      <c r="F667" s="103" t="s">
        <v>265</v>
      </c>
      <c r="G667" s="48" t="s">
        <v>26</v>
      </c>
      <c r="H667" s="36">
        <v>16</v>
      </c>
      <c r="I667" s="38">
        <v>16</v>
      </c>
      <c r="J667" s="30">
        <f t="shared" si="110"/>
        <v>2.7725887222397811</v>
      </c>
      <c r="K667" s="74">
        <v>0</v>
      </c>
      <c r="L667" s="68">
        <v>0</v>
      </c>
      <c r="M667" s="411"/>
      <c r="N667" s="412">
        <f t="shared" si="111"/>
        <v>0</v>
      </c>
      <c r="O667" s="204">
        <v>33.4</v>
      </c>
      <c r="P667" s="205">
        <v>0.68</v>
      </c>
      <c r="Q667" s="204">
        <v>3</v>
      </c>
      <c r="R667" s="72">
        <v>8.1</v>
      </c>
      <c r="S667" s="72">
        <v>12</v>
      </c>
      <c r="T667" s="72">
        <f t="shared" si="109"/>
        <v>97.199999999999989</v>
      </c>
    </row>
    <row r="668" spans="1:20" s="190" customFormat="1" x14ac:dyDescent="0.25">
      <c r="A668" s="48">
        <v>5</v>
      </c>
      <c r="B668" s="208" t="s">
        <v>134</v>
      </c>
      <c r="C668" s="22" t="s">
        <v>24</v>
      </c>
      <c r="D668" s="40">
        <v>33.700000000000003</v>
      </c>
      <c r="E668" s="40">
        <v>33.700000000000003</v>
      </c>
      <c r="F668" s="22" t="s">
        <v>135</v>
      </c>
      <c r="G668" s="180" t="s">
        <v>136</v>
      </c>
      <c r="H668" s="210">
        <v>19936</v>
      </c>
      <c r="I668" s="226">
        <v>12288</v>
      </c>
      <c r="J668" s="30">
        <f t="shared" si="110"/>
        <v>9.4163784553874539</v>
      </c>
      <c r="K668" s="210">
        <v>906</v>
      </c>
      <c r="L668" s="50">
        <v>586</v>
      </c>
      <c r="M668" s="411">
        <f>LN(L668)</f>
        <v>6.3733197895770122</v>
      </c>
      <c r="N668" s="412">
        <f t="shared" si="111"/>
        <v>4.7688802083333336E-2</v>
      </c>
      <c r="O668" s="193">
        <v>34.9</v>
      </c>
      <c r="P668" s="192">
        <v>0.219</v>
      </c>
      <c r="Q668" s="193">
        <v>2.8</v>
      </c>
      <c r="R668" s="40">
        <v>12.9</v>
      </c>
      <c r="S668" s="40">
        <v>9</v>
      </c>
      <c r="T668" s="40">
        <f t="shared" si="109"/>
        <v>116.10000000000001</v>
      </c>
    </row>
    <row r="669" spans="1:20" s="190" customFormat="1" x14ac:dyDescent="0.25">
      <c r="A669" s="27">
        <v>1</v>
      </c>
      <c r="B669" s="2" t="s">
        <v>47</v>
      </c>
      <c r="C669" s="22" t="s">
        <v>24</v>
      </c>
      <c r="D669" s="2">
        <v>40.700000000000003</v>
      </c>
      <c r="E669" s="2">
        <v>40.700000000000003</v>
      </c>
      <c r="F669" s="22" t="s">
        <v>48</v>
      </c>
      <c r="G669" s="413" t="s">
        <v>49</v>
      </c>
      <c r="H669" s="36">
        <v>156</v>
      </c>
      <c r="I669" s="79">
        <v>156</v>
      </c>
      <c r="J669" s="30">
        <f t="shared" si="110"/>
        <v>5.0498560072495371</v>
      </c>
      <c r="K669" s="74">
        <v>1</v>
      </c>
      <c r="L669" s="31">
        <v>1</v>
      </c>
      <c r="M669" s="411">
        <f>LN(L669)</f>
        <v>0</v>
      </c>
      <c r="N669" s="412">
        <f t="shared" si="111"/>
        <v>6.41025641025641E-3</v>
      </c>
      <c r="O669" s="32">
        <v>1.8</v>
      </c>
      <c r="P669" s="33">
        <v>0.44</v>
      </c>
      <c r="Q669" s="34">
        <v>2.7</v>
      </c>
      <c r="R669" s="35">
        <v>6.3</v>
      </c>
      <c r="S669" s="35">
        <v>2</v>
      </c>
      <c r="T669" s="36">
        <f t="shared" si="109"/>
        <v>12.6</v>
      </c>
    </row>
    <row r="670" spans="1:20" s="103" customFormat="1" x14ac:dyDescent="0.25">
      <c r="A670" s="66">
        <v>1</v>
      </c>
      <c r="B670" s="66" t="s">
        <v>55</v>
      </c>
      <c r="C670" s="22" t="s">
        <v>24</v>
      </c>
      <c r="D670" s="66">
        <v>41</v>
      </c>
      <c r="E670" s="66">
        <v>41</v>
      </c>
      <c r="F670" s="22" t="s">
        <v>48</v>
      </c>
      <c r="G670" s="13" t="s">
        <v>49</v>
      </c>
      <c r="H670" s="36">
        <v>23</v>
      </c>
      <c r="I670" s="79">
        <v>23</v>
      </c>
      <c r="J670" s="67">
        <f t="shared" si="110"/>
        <v>3.1354942159291497</v>
      </c>
      <c r="K670" s="74">
        <v>0</v>
      </c>
      <c r="L670" s="68">
        <v>0</v>
      </c>
      <c r="M670" s="411"/>
      <c r="N670" s="412">
        <f t="shared" si="111"/>
        <v>0</v>
      </c>
      <c r="O670" s="69">
        <v>-5</v>
      </c>
      <c r="P670" s="70">
        <v>0.57999999999999996</v>
      </c>
      <c r="Q670" s="69">
        <v>2.6</v>
      </c>
      <c r="R670" s="71">
        <v>5.8</v>
      </c>
      <c r="S670" s="71">
        <v>2</v>
      </c>
      <c r="T670" s="72">
        <f t="shared" si="109"/>
        <v>11.6</v>
      </c>
    </row>
    <row r="671" spans="1:20" s="103" customFormat="1" ht="20.399999999999999" x14ac:dyDescent="0.35">
      <c r="A671" s="132">
        <v>3</v>
      </c>
      <c r="B671" s="430" t="s">
        <v>359</v>
      </c>
      <c r="C671" s="13" t="s">
        <v>24</v>
      </c>
      <c r="D671" s="133">
        <v>12.8</v>
      </c>
      <c r="E671" s="133">
        <v>12.8</v>
      </c>
      <c r="F671" s="103" t="s">
        <v>265</v>
      </c>
      <c r="G671" s="272" t="s">
        <v>294</v>
      </c>
      <c r="H671" s="133">
        <v>18</v>
      </c>
      <c r="I671" s="38">
        <v>18</v>
      </c>
      <c r="J671" s="117">
        <f t="shared" si="110"/>
        <v>2.8903717578961645</v>
      </c>
      <c r="K671" s="140">
        <v>0</v>
      </c>
      <c r="L671" s="140">
        <v>0</v>
      </c>
      <c r="M671" s="411"/>
      <c r="N671" s="412">
        <f t="shared" si="111"/>
        <v>0</v>
      </c>
      <c r="O671" s="140">
        <v>38.5</v>
      </c>
      <c r="P671" s="139">
        <v>0.22</v>
      </c>
      <c r="Q671" s="140">
        <v>2.1</v>
      </c>
      <c r="R671" s="133">
        <v>8.6</v>
      </c>
      <c r="S671" s="133">
        <v>12</v>
      </c>
      <c r="T671" s="228">
        <f t="shared" si="109"/>
        <v>103.19999999999999</v>
      </c>
    </row>
    <row r="672" spans="1:20" s="103" customFormat="1" x14ac:dyDescent="0.25">
      <c r="A672" s="97">
        <v>1</v>
      </c>
      <c r="B672" s="97" t="s">
        <v>94</v>
      </c>
      <c r="C672" s="22" t="s">
        <v>24</v>
      </c>
      <c r="D672" s="97">
        <v>36.07</v>
      </c>
      <c r="E672" s="97">
        <v>36.07</v>
      </c>
      <c r="F672" s="22" t="s">
        <v>48</v>
      </c>
      <c r="G672" s="13" t="s">
        <v>49</v>
      </c>
      <c r="H672" s="36">
        <v>35</v>
      </c>
      <c r="I672" s="42">
        <v>35</v>
      </c>
      <c r="J672" s="98">
        <f t="shared" si="110"/>
        <v>3.5553480614894135</v>
      </c>
      <c r="K672" s="74">
        <v>0</v>
      </c>
      <c r="L672" s="99">
        <v>0</v>
      </c>
      <c r="M672" s="411"/>
      <c r="N672" s="412">
        <f t="shared" si="111"/>
        <v>0</v>
      </c>
      <c r="O672" s="100">
        <v>1</v>
      </c>
      <c r="P672" s="101">
        <v>0.61</v>
      </c>
      <c r="Q672" s="100">
        <v>2</v>
      </c>
      <c r="R672" s="102">
        <v>6</v>
      </c>
      <c r="S672" s="102">
        <v>3</v>
      </c>
      <c r="T672" s="103">
        <f t="shared" si="109"/>
        <v>18</v>
      </c>
    </row>
    <row r="673" spans="1:20" s="103" customFormat="1" x14ac:dyDescent="0.25">
      <c r="A673" s="159">
        <v>2</v>
      </c>
      <c r="B673" s="160" t="s">
        <v>108</v>
      </c>
      <c r="C673" s="22" t="s">
        <v>24</v>
      </c>
      <c r="D673" s="160">
        <v>19.12</v>
      </c>
      <c r="E673" s="160">
        <v>19.12</v>
      </c>
      <c r="F673" s="22" t="s">
        <v>58</v>
      </c>
      <c r="G673" s="125" t="s">
        <v>26</v>
      </c>
      <c r="H673" s="36">
        <v>3</v>
      </c>
      <c r="I673" s="38">
        <v>3</v>
      </c>
      <c r="J673" s="30">
        <f t="shared" si="110"/>
        <v>1.0986122886681098</v>
      </c>
      <c r="K673" s="74">
        <v>0</v>
      </c>
      <c r="L673" s="31">
        <v>0</v>
      </c>
      <c r="M673" s="411"/>
      <c r="N673" s="412">
        <f t="shared" si="111"/>
        <v>0</v>
      </c>
      <c r="O673" s="82">
        <v>31.2</v>
      </c>
      <c r="P673" s="161">
        <v>0.67</v>
      </c>
      <c r="Q673" s="162">
        <v>1.3</v>
      </c>
      <c r="R673" s="160">
        <v>9.1999999999999993</v>
      </c>
      <c r="S673" s="160">
        <v>10</v>
      </c>
      <c r="T673" s="126">
        <f t="shared" si="109"/>
        <v>92</v>
      </c>
    </row>
    <row r="674" spans="1:20" s="21" customFormat="1" x14ac:dyDescent="0.25">
      <c r="A674" s="97">
        <v>5</v>
      </c>
      <c r="B674" s="103" t="s">
        <v>125</v>
      </c>
      <c r="C674" s="22" t="s">
        <v>24</v>
      </c>
      <c r="D674" s="103">
        <v>29.4</v>
      </c>
      <c r="E674" s="103">
        <v>29.4</v>
      </c>
      <c r="F674" s="22" t="s">
        <v>58</v>
      </c>
      <c r="G674" s="97" t="s">
        <v>115</v>
      </c>
      <c r="H674" s="36">
        <v>26192</v>
      </c>
      <c r="I674" s="38">
        <v>22168</v>
      </c>
      <c r="J674" s="196">
        <f t="shared" si="110"/>
        <v>10.006405086542815</v>
      </c>
      <c r="K674" s="74">
        <v>205</v>
      </c>
      <c r="L674" s="99">
        <v>179</v>
      </c>
      <c r="M674" s="411">
        <f t="shared" ref="M674:M679" si="112">LN(L674)</f>
        <v>5.1873858058407549</v>
      </c>
      <c r="N674" s="412">
        <f t="shared" si="111"/>
        <v>8.0747022735474551E-3</v>
      </c>
      <c r="O674" s="107">
        <v>34.1</v>
      </c>
      <c r="P674" s="108">
        <v>0.55000000000000004</v>
      </c>
      <c r="Q674" s="107">
        <v>1.1000000000000001</v>
      </c>
      <c r="R674" s="103">
        <v>9.9</v>
      </c>
      <c r="S674" s="103">
        <v>12</v>
      </c>
      <c r="T674" s="103">
        <f t="shared" si="109"/>
        <v>118.80000000000001</v>
      </c>
    </row>
    <row r="675" spans="1:20" s="21" customFormat="1" x14ac:dyDescent="0.25">
      <c r="A675" s="58">
        <v>5</v>
      </c>
      <c r="B675" s="64" t="s">
        <v>124</v>
      </c>
      <c r="C675" s="22" t="s">
        <v>24</v>
      </c>
      <c r="D675" s="64">
        <v>26.2</v>
      </c>
      <c r="E675" s="64">
        <v>26.2</v>
      </c>
      <c r="F675" s="22" t="s">
        <v>58</v>
      </c>
      <c r="G675" s="97" t="s">
        <v>115</v>
      </c>
      <c r="H675" s="36">
        <v>10793</v>
      </c>
      <c r="I675" s="38">
        <v>7753</v>
      </c>
      <c r="J675" s="30">
        <f t="shared" si="110"/>
        <v>8.955835144218959</v>
      </c>
      <c r="K675" s="74">
        <v>17</v>
      </c>
      <c r="L675" s="60">
        <v>9</v>
      </c>
      <c r="M675" s="411">
        <f t="shared" si="112"/>
        <v>2.1972245773362196</v>
      </c>
      <c r="N675" s="412">
        <f t="shared" si="111"/>
        <v>1.1608409647878241E-3</v>
      </c>
      <c r="O675" s="198">
        <v>34.1</v>
      </c>
      <c r="P675" s="199">
        <v>0.72</v>
      </c>
      <c r="Q675" s="198">
        <v>1.1000000000000001</v>
      </c>
      <c r="R675" s="64">
        <v>9.9</v>
      </c>
      <c r="S675" s="64">
        <v>12</v>
      </c>
      <c r="T675" s="64">
        <f t="shared" si="109"/>
        <v>118.80000000000001</v>
      </c>
    </row>
    <row r="676" spans="1:20" s="21" customFormat="1" x14ac:dyDescent="0.25">
      <c r="A676" s="153">
        <v>4</v>
      </c>
      <c r="B676" s="20" t="s">
        <v>119</v>
      </c>
      <c r="C676" s="22" t="s">
        <v>24</v>
      </c>
      <c r="D676" s="20">
        <v>30</v>
      </c>
      <c r="E676" s="20">
        <v>30</v>
      </c>
      <c r="F676" s="22" t="s">
        <v>78</v>
      </c>
      <c r="G676" s="180" t="s">
        <v>120</v>
      </c>
      <c r="H676" s="11">
        <v>5537</v>
      </c>
      <c r="I676" s="41">
        <v>4827</v>
      </c>
      <c r="J676" s="117">
        <f t="shared" si="110"/>
        <v>8.4819804356604926</v>
      </c>
      <c r="K676" s="334">
        <v>392</v>
      </c>
      <c r="L676" s="123">
        <v>346</v>
      </c>
      <c r="M676" s="411">
        <f t="shared" si="112"/>
        <v>5.8464387750577247</v>
      </c>
      <c r="N676" s="412">
        <f t="shared" si="111"/>
        <v>7.1680132587528492E-2</v>
      </c>
      <c r="O676" s="154">
        <v>28.3</v>
      </c>
      <c r="P676" s="155">
        <v>0.47</v>
      </c>
      <c r="Q676" s="154">
        <v>1.1000000000000001</v>
      </c>
      <c r="R676" s="20">
        <v>9.6999999999999993</v>
      </c>
      <c r="S676" s="20">
        <v>9</v>
      </c>
      <c r="T676" s="20">
        <f t="shared" si="109"/>
        <v>87.3</v>
      </c>
    </row>
    <row r="677" spans="1:20" s="21" customFormat="1" ht="20.399999999999999" x14ac:dyDescent="0.35">
      <c r="A677" s="156">
        <v>4</v>
      </c>
      <c r="B677" s="430" t="s">
        <v>296</v>
      </c>
      <c r="C677" s="13" t="s">
        <v>24</v>
      </c>
      <c r="D677" s="13">
        <v>11.7</v>
      </c>
      <c r="E677" s="13">
        <v>11.7</v>
      </c>
      <c r="F677" s="103" t="s">
        <v>265</v>
      </c>
      <c r="G677" s="272" t="s">
        <v>294</v>
      </c>
      <c r="H677" s="36">
        <v>77</v>
      </c>
      <c r="I677" s="38">
        <v>61</v>
      </c>
      <c r="J677" s="117">
        <f t="shared" si="110"/>
        <v>4.1108738641733114</v>
      </c>
      <c r="K677" s="82">
        <v>1</v>
      </c>
      <c r="L677" s="81">
        <v>1</v>
      </c>
      <c r="M677" s="411">
        <f t="shared" si="112"/>
        <v>0</v>
      </c>
      <c r="N677" s="412">
        <f t="shared" si="111"/>
        <v>1.6393442622950821E-2</v>
      </c>
      <c r="O677" s="82">
        <v>33.299999999999997</v>
      </c>
      <c r="P677" s="285">
        <v>0.7</v>
      </c>
      <c r="Q677" s="84">
        <v>0.8</v>
      </c>
      <c r="R677" s="40">
        <v>9</v>
      </c>
      <c r="S677" s="40">
        <v>12</v>
      </c>
      <c r="T677" s="228">
        <f t="shared" si="109"/>
        <v>108</v>
      </c>
    </row>
    <row r="678" spans="1:20" s="38" customFormat="1" x14ac:dyDescent="0.25">
      <c r="A678" s="116">
        <v>4</v>
      </c>
      <c r="B678" s="163" t="s">
        <v>108</v>
      </c>
      <c r="C678" s="22" t="s">
        <v>24</v>
      </c>
      <c r="D678" s="163">
        <v>19.12</v>
      </c>
      <c r="E678" s="163">
        <v>19.12</v>
      </c>
      <c r="F678" s="22" t="s">
        <v>58</v>
      </c>
      <c r="G678" s="125" t="s">
        <v>26</v>
      </c>
      <c r="H678" s="11">
        <v>35043</v>
      </c>
      <c r="I678" s="41">
        <v>33407</v>
      </c>
      <c r="J678" s="117">
        <f t="shared" si="110"/>
        <v>10.416520737844118</v>
      </c>
      <c r="K678" s="11">
        <v>1147</v>
      </c>
      <c r="L678" s="123">
        <v>1109</v>
      </c>
      <c r="M678" s="411">
        <f t="shared" si="112"/>
        <v>7.0112139873503674</v>
      </c>
      <c r="N678" s="412">
        <f t="shared" si="111"/>
        <v>3.3196635435687134E-2</v>
      </c>
      <c r="O678" s="164">
        <v>33</v>
      </c>
      <c r="P678" s="165">
        <v>0.71</v>
      </c>
      <c r="Q678" s="166">
        <v>0.7</v>
      </c>
      <c r="R678" s="163">
        <v>9.5</v>
      </c>
      <c r="S678" s="163">
        <v>12</v>
      </c>
      <c r="T678" s="130">
        <f t="shared" si="109"/>
        <v>114</v>
      </c>
    </row>
    <row r="679" spans="1:20" s="38" customFormat="1" x14ac:dyDescent="0.25">
      <c r="A679" s="22">
        <v>5</v>
      </c>
      <c r="B679" s="21" t="s">
        <v>119</v>
      </c>
      <c r="C679" s="22" t="s">
        <v>24</v>
      </c>
      <c r="D679" s="21">
        <v>30</v>
      </c>
      <c r="E679" s="21">
        <v>30</v>
      </c>
      <c r="F679" s="22" t="s">
        <v>78</v>
      </c>
      <c r="G679" s="180" t="s">
        <v>120</v>
      </c>
      <c r="H679" s="36">
        <v>23449</v>
      </c>
      <c r="I679" s="38">
        <v>17912</v>
      </c>
      <c r="J679" s="30">
        <f t="shared" si="110"/>
        <v>9.7932261582785909</v>
      </c>
      <c r="K679" s="74">
        <v>913</v>
      </c>
      <c r="L679" s="16">
        <v>521</v>
      </c>
      <c r="M679" s="411">
        <f t="shared" si="112"/>
        <v>6.2557500417533669</v>
      </c>
      <c r="N679" s="412">
        <f t="shared" si="111"/>
        <v>2.9086645824028583E-2</v>
      </c>
      <c r="O679" s="151">
        <v>32</v>
      </c>
      <c r="P679" s="152">
        <v>0.46</v>
      </c>
      <c r="Q679" s="151">
        <v>0.5</v>
      </c>
      <c r="R679" s="21">
        <v>10.5</v>
      </c>
      <c r="S679" s="21">
        <v>10</v>
      </c>
      <c r="T679" s="21">
        <f t="shared" si="109"/>
        <v>105</v>
      </c>
    </row>
    <row r="680" spans="1:20" s="38" customFormat="1" ht="20.399999999999999" x14ac:dyDescent="0.35">
      <c r="A680" s="97">
        <v>3</v>
      </c>
      <c r="B680" s="430" t="s">
        <v>355</v>
      </c>
      <c r="C680" s="13" t="s">
        <v>24</v>
      </c>
      <c r="D680" s="13">
        <v>11.7</v>
      </c>
      <c r="E680" s="13">
        <v>11.7</v>
      </c>
      <c r="F680" s="103" t="s">
        <v>265</v>
      </c>
      <c r="G680" s="272" t="s">
        <v>294</v>
      </c>
      <c r="H680" s="36">
        <v>16</v>
      </c>
      <c r="I680" s="38">
        <v>16</v>
      </c>
      <c r="J680" s="117">
        <f t="shared" si="110"/>
        <v>2.7725887222397811</v>
      </c>
      <c r="K680" s="82">
        <v>0</v>
      </c>
      <c r="L680" s="81">
        <v>0</v>
      </c>
      <c r="M680" s="411"/>
      <c r="N680" s="412">
        <f t="shared" si="111"/>
        <v>0</v>
      </c>
      <c r="O680" s="82">
        <v>33.9</v>
      </c>
      <c r="P680" s="205">
        <v>0.68</v>
      </c>
      <c r="Q680" s="84">
        <v>0.5</v>
      </c>
      <c r="R680" s="40">
        <v>9</v>
      </c>
      <c r="S680" s="40">
        <v>12</v>
      </c>
      <c r="T680" s="228">
        <f t="shared" si="109"/>
        <v>108</v>
      </c>
    </row>
    <row r="681" spans="1:20" s="38" customFormat="1" x14ac:dyDescent="0.25">
      <c r="A681" s="97">
        <v>5</v>
      </c>
      <c r="B681" s="103" t="s">
        <v>121</v>
      </c>
      <c r="C681" s="22" t="s">
        <v>24</v>
      </c>
      <c r="D681" s="103">
        <v>25.2</v>
      </c>
      <c r="E681" s="103">
        <v>25.2</v>
      </c>
      <c r="F681" s="22" t="s">
        <v>58</v>
      </c>
      <c r="G681" s="97" t="s">
        <v>115</v>
      </c>
      <c r="H681" s="36">
        <v>33896</v>
      </c>
      <c r="I681" s="38">
        <v>21415</v>
      </c>
      <c r="J681" s="196">
        <f t="shared" si="110"/>
        <v>9.9718468900494717</v>
      </c>
      <c r="K681" s="74">
        <v>262</v>
      </c>
      <c r="L681" s="99">
        <v>157</v>
      </c>
      <c r="M681" s="411">
        <f t="shared" ref="M681:M688" si="113">LN(L681)</f>
        <v>5.0562458053483077</v>
      </c>
      <c r="N681" s="412">
        <f t="shared" si="111"/>
        <v>7.3313098295587206E-3</v>
      </c>
      <c r="O681" s="107">
        <v>37.6</v>
      </c>
      <c r="P681" s="108">
        <v>0.53</v>
      </c>
      <c r="Q681" s="107">
        <v>0.4</v>
      </c>
      <c r="R681" s="103">
        <v>11.1</v>
      </c>
      <c r="S681" s="103">
        <v>12</v>
      </c>
      <c r="T681" s="103">
        <f t="shared" ref="T681:T690" si="114">R681*S681</f>
        <v>133.19999999999999</v>
      </c>
    </row>
    <row r="682" spans="1:20" s="36" customFormat="1" ht="20.399999999999999" x14ac:dyDescent="0.35">
      <c r="A682" s="48">
        <v>5</v>
      </c>
      <c r="B682" s="430" t="s">
        <v>332</v>
      </c>
      <c r="C682" s="48" t="s">
        <v>24</v>
      </c>
      <c r="D682" s="40">
        <v>15.8</v>
      </c>
      <c r="E682" s="40">
        <v>15.8</v>
      </c>
      <c r="F682" s="103" t="s">
        <v>265</v>
      </c>
      <c r="G682" s="383" t="s">
        <v>115</v>
      </c>
      <c r="H682" s="40">
        <v>4800</v>
      </c>
      <c r="I682" s="40">
        <v>4425</v>
      </c>
      <c r="J682" s="117">
        <f t="shared" si="110"/>
        <v>8.3950255574420307</v>
      </c>
      <c r="K682" s="50">
        <v>262</v>
      </c>
      <c r="L682" s="50">
        <v>234</v>
      </c>
      <c r="M682" s="411">
        <f t="shared" si="113"/>
        <v>5.4553211153577017</v>
      </c>
      <c r="N682" s="412">
        <f t="shared" si="111"/>
        <v>5.2881355932203389E-2</v>
      </c>
      <c r="O682" s="193">
        <v>41.9</v>
      </c>
      <c r="P682" s="192">
        <v>0.19</v>
      </c>
      <c r="Q682" s="193">
        <v>0.4</v>
      </c>
      <c r="R682" s="40">
        <v>11.6</v>
      </c>
      <c r="S682" s="40">
        <v>12</v>
      </c>
      <c r="T682" s="40">
        <f t="shared" si="114"/>
        <v>139.19999999999999</v>
      </c>
    </row>
    <row r="683" spans="1:20" s="36" customFormat="1" x14ac:dyDescent="0.25">
      <c r="A683" s="159">
        <v>3</v>
      </c>
      <c r="B683" s="160" t="s">
        <v>108</v>
      </c>
      <c r="C683" s="22" t="s">
        <v>24</v>
      </c>
      <c r="D683" s="160">
        <v>19.12</v>
      </c>
      <c r="E683" s="160">
        <v>19.12</v>
      </c>
      <c r="F683" s="22" t="s">
        <v>58</v>
      </c>
      <c r="G683" s="125" t="s">
        <v>26</v>
      </c>
      <c r="H683" s="36">
        <v>1636</v>
      </c>
      <c r="I683" s="38">
        <v>1633</v>
      </c>
      <c r="J683" s="30">
        <f t="shared" si="110"/>
        <v>7.3981740929704651</v>
      </c>
      <c r="K683" s="36">
        <v>38</v>
      </c>
      <c r="L683" s="31">
        <v>38</v>
      </c>
      <c r="M683" s="411">
        <f t="shared" si="113"/>
        <v>3.6375861597263857</v>
      </c>
      <c r="N683" s="412">
        <f t="shared" si="111"/>
        <v>2.3270055113288425E-2</v>
      </c>
      <c r="O683" s="82">
        <v>32.5</v>
      </c>
      <c r="P683" s="161">
        <v>0.69</v>
      </c>
      <c r="Q683" s="162">
        <v>0.2</v>
      </c>
      <c r="R683" s="160">
        <v>8.8000000000000007</v>
      </c>
      <c r="S683" s="160">
        <v>12</v>
      </c>
      <c r="T683" s="126">
        <f t="shared" si="114"/>
        <v>105.60000000000001</v>
      </c>
    </row>
    <row r="684" spans="1:20" s="36" customFormat="1" x14ac:dyDescent="0.25">
      <c r="A684" s="22">
        <v>5</v>
      </c>
      <c r="B684" s="103" t="s">
        <v>206</v>
      </c>
      <c r="C684" s="22" t="s">
        <v>107</v>
      </c>
      <c r="D684" s="103">
        <v>-11.89</v>
      </c>
      <c r="E684" s="103">
        <v>11.89</v>
      </c>
      <c r="F684" s="184" t="s">
        <v>200</v>
      </c>
      <c r="G684" s="180" t="s">
        <v>136</v>
      </c>
      <c r="H684" s="36">
        <v>148285</v>
      </c>
      <c r="I684" s="38">
        <v>114354</v>
      </c>
      <c r="J684" s="30">
        <f t="shared" si="110"/>
        <v>11.647054179162698</v>
      </c>
      <c r="K684" s="74">
        <v>4230</v>
      </c>
      <c r="L684" s="99">
        <v>3287</v>
      </c>
      <c r="M684" s="411">
        <f t="shared" si="113"/>
        <v>8.0977305736642187</v>
      </c>
      <c r="N684" s="412">
        <f t="shared" si="111"/>
        <v>2.8744075414939573E-2</v>
      </c>
      <c r="O684" s="107">
        <v>21.7</v>
      </c>
      <c r="P684" s="108">
        <v>0.85099999999999998</v>
      </c>
      <c r="Q684" s="107">
        <v>0.1</v>
      </c>
      <c r="R684" s="103">
        <v>3.8</v>
      </c>
      <c r="S684" s="103">
        <v>10</v>
      </c>
      <c r="T684" s="103">
        <f t="shared" si="114"/>
        <v>38</v>
      </c>
    </row>
    <row r="685" spans="1:20" s="36" customFormat="1" x14ac:dyDescent="0.25">
      <c r="A685" s="153">
        <v>4</v>
      </c>
      <c r="B685" s="96" t="s">
        <v>206</v>
      </c>
      <c r="C685" s="22" t="s">
        <v>107</v>
      </c>
      <c r="D685" s="96">
        <v>-11.89</v>
      </c>
      <c r="E685" s="96">
        <v>11.89</v>
      </c>
      <c r="F685" s="184" t="s">
        <v>200</v>
      </c>
      <c r="G685" s="180" t="s">
        <v>136</v>
      </c>
      <c r="H685" s="11">
        <v>33931</v>
      </c>
      <c r="I685" s="41">
        <v>32866</v>
      </c>
      <c r="J685" s="117">
        <f t="shared" si="110"/>
        <v>10.400193967741235</v>
      </c>
      <c r="K685" s="334">
        <v>943</v>
      </c>
      <c r="L685" s="123">
        <v>919</v>
      </c>
      <c r="M685" s="411">
        <f t="shared" si="113"/>
        <v>6.8232861223556869</v>
      </c>
      <c r="N685" s="412">
        <f t="shared" si="111"/>
        <v>2.796202762733524E-2</v>
      </c>
      <c r="O685" s="157">
        <v>24.3</v>
      </c>
      <c r="P685" s="158">
        <v>0.85</v>
      </c>
      <c r="Q685" s="157">
        <v>0</v>
      </c>
      <c r="R685" s="96">
        <v>6.1</v>
      </c>
      <c r="S685" s="96">
        <v>12</v>
      </c>
      <c r="T685" s="96">
        <f t="shared" si="114"/>
        <v>73.199999999999989</v>
      </c>
    </row>
    <row r="686" spans="1:20" s="36" customFormat="1" ht="20.399999999999999" x14ac:dyDescent="0.35">
      <c r="A686" s="97">
        <v>5</v>
      </c>
      <c r="B686" s="430" t="s">
        <v>324</v>
      </c>
      <c r="C686" s="22" t="s">
        <v>24</v>
      </c>
      <c r="D686" s="103">
        <v>14.7</v>
      </c>
      <c r="E686" s="103">
        <v>14.7</v>
      </c>
      <c r="F686" s="103" t="s">
        <v>265</v>
      </c>
      <c r="G686" s="272" t="s">
        <v>294</v>
      </c>
      <c r="H686" s="103">
        <v>3535</v>
      </c>
      <c r="I686" s="38">
        <v>2653</v>
      </c>
      <c r="J686" s="117">
        <f t="shared" si="110"/>
        <v>7.8834463541377398</v>
      </c>
      <c r="K686" s="107">
        <v>42</v>
      </c>
      <c r="L686" s="107">
        <v>33</v>
      </c>
      <c r="M686" s="411">
        <f t="shared" si="113"/>
        <v>3.4965075614664802</v>
      </c>
      <c r="N686" s="412">
        <f t="shared" si="111"/>
        <v>1.2438748586505842E-2</v>
      </c>
      <c r="O686" s="107">
        <v>26.3</v>
      </c>
      <c r="P686" s="108">
        <v>0.79</v>
      </c>
      <c r="Q686" s="107">
        <v>0</v>
      </c>
      <c r="R686" s="103">
        <v>9.4</v>
      </c>
      <c r="S686" s="103">
        <v>12</v>
      </c>
      <c r="T686" s="228">
        <f t="shared" si="114"/>
        <v>112.80000000000001</v>
      </c>
    </row>
    <row r="687" spans="1:20" s="77" customFormat="1" ht="20.399999999999999" x14ac:dyDescent="0.35">
      <c r="A687" s="156">
        <v>4</v>
      </c>
      <c r="B687" s="430" t="s">
        <v>324</v>
      </c>
      <c r="C687" s="22" t="s">
        <v>24</v>
      </c>
      <c r="D687" s="103">
        <v>14.7</v>
      </c>
      <c r="E687" s="103">
        <v>14.7</v>
      </c>
      <c r="F687" s="103" t="s">
        <v>265</v>
      </c>
      <c r="G687" s="272" t="s">
        <v>294</v>
      </c>
      <c r="H687" s="103">
        <v>882</v>
      </c>
      <c r="I687" s="38">
        <v>720</v>
      </c>
      <c r="J687" s="117">
        <f t="shared" ref="J687:J690" si="115">LN(I687)</f>
        <v>6.5792512120101012</v>
      </c>
      <c r="K687" s="107">
        <v>9</v>
      </c>
      <c r="L687" s="107">
        <v>9</v>
      </c>
      <c r="M687" s="411">
        <f t="shared" si="113"/>
        <v>2.1972245773362196</v>
      </c>
      <c r="N687" s="412">
        <f t="shared" si="111"/>
        <v>1.2500000000000001E-2</v>
      </c>
      <c r="O687" s="107">
        <v>25.3</v>
      </c>
      <c r="P687" s="108">
        <v>0.79</v>
      </c>
      <c r="Q687" s="107">
        <v>0</v>
      </c>
      <c r="R687" s="103">
        <v>9.6</v>
      </c>
      <c r="S687" s="103">
        <v>12</v>
      </c>
      <c r="T687" s="228">
        <f t="shared" si="114"/>
        <v>115.19999999999999</v>
      </c>
    </row>
    <row r="688" spans="1:20" s="77" customFormat="1" ht="20.399999999999999" x14ac:dyDescent="0.35">
      <c r="A688" s="48">
        <v>4</v>
      </c>
      <c r="B688" s="430" t="s">
        <v>332</v>
      </c>
      <c r="C688" s="48" t="s">
        <v>24</v>
      </c>
      <c r="D688" s="40">
        <v>15.8</v>
      </c>
      <c r="E688" s="40">
        <v>15.8</v>
      </c>
      <c r="F688" s="103" t="s">
        <v>265</v>
      </c>
      <c r="G688" s="383" t="s">
        <v>115</v>
      </c>
      <c r="H688" s="40">
        <v>375</v>
      </c>
      <c r="I688" s="40">
        <v>369</v>
      </c>
      <c r="J688" s="117">
        <f t="shared" si="115"/>
        <v>5.9107966440405271</v>
      </c>
      <c r="K688" s="50">
        <v>28</v>
      </c>
      <c r="L688" s="50">
        <v>28</v>
      </c>
      <c r="M688" s="411">
        <f t="shared" si="113"/>
        <v>3.3322045101752038</v>
      </c>
      <c r="N688" s="412">
        <f t="shared" si="111"/>
        <v>7.5880758807588072E-2</v>
      </c>
      <c r="O688" s="193">
        <v>40.1</v>
      </c>
      <c r="P688" s="192">
        <v>0.16</v>
      </c>
      <c r="Q688" s="193">
        <v>0</v>
      </c>
      <c r="R688" s="40">
        <v>11</v>
      </c>
      <c r="S688" s="40">
        <v>12</v>
      </c>
      <c r="T688" s="40">
        <f t="shared" si="114"/>
        <v>132</v>
      </c>
    </row>
    <row r="689" spans="1:20" s="77" customFormat="1" ht="20.399999999999999" x14ac:dyDescent="0.35">
      <c r="A689" s="97">
        <v>3</v>
      </c>
      <c r="B689" s="430" t="s">
        <v>324</v>
      </c>
      <c r="C689" s="22" t="s">
        <v>24</v>
      </c>
      <c r="D689" s="103">
        <v>14.7</v>
      </c>
      <c r="E689" s="103">
        <v>14.7</v>
      </c>
      <c r="F689" s="103" t="s">
        <v>265</v>
      </c>
      <c r="G689" s="272" t="s">
        <v>294</v>
      </c>
      <c r="H689" s="103">
        <v>162</v>
      </c>
      <c r="I689" s="38">
        <v>162</v>
      </c>
      <c r="J689" s="117">
        <f t="shared" si="115"/>
        <v>5.0875963352323836</v>
      </c>
      <c r="K689" s="107">
        <v>0</v>
      </c>
      <c r="L689" s="107">
        <v>0</v>
      </c>
      <c r="M689" s="411"/>
      <c r="N689" s="412">
        <f t="shared" si="111"/>
        <v>0</v>
      </c>
      <c r="O689" s="107">
        <v>25</v>
      </c>
      <c r="P689" s="108">
        <v>0.76</v>
      </c>
      <c r="Q689" s="107">
        <v>0</v>
      </c>
      <c r="R689" s="103">
        <v>8.9</v>
      </c>
      <c r="S689" s="103">
        <v>12</v>
      </c>
      <c r="T689" s="228">
        <f t="shared" si="114"/>
        <v>106.80000000000001</v>
      </c>
    </row>
    <row r="690" spans="1:20" s="77" customFormat="1" ht="20.399999999999999" x14ac:dyDescent="0.35">
      <c r="A690" s="48">
        <v>3</v>
      </c>
      <c r="B690" s="430" t="s">
        <v>332</v>
      </c>
      <c r="C690" s="48" t="s">
        <v>24</v>
      </c>
      <c r="D690" s="40">
        <v>15.8</v>
      </c>
      <c r="E690" s="40">
        <v>15.8</v>
      </c>
      <c r="F690" s="103" t="s">
        <v>265</v>
      </c>
      <c r="G690" s="383" t="s">
        <v>115</v>
      </c>
      <c r="H690" s="40">
        <v>6</v>
      </c>
      <c r="I690" s="40">
        <v>6</v>
      </c>
      <c r="J690" s="117">
        <f t="shared" si="115"/>
        <v>1.791759469228055</v>
      </c>
      <c r="K690" s="50">
        <v>2</v>
      </c>
      <c r="L690" s="50">
        <v>2</v>
      </c>
      <c r="M690" s="411">
        <f>LN(L690)</f>
        <v>0.69314718055994529</v>
      </c>
      <c r="N690" s="412">
        <f t="shared" si="111"/>
        <v>0.33333333333333331</v>
      </c>
      <c r="O690" s="193">
        <v>36.799999999999997</v>
      </c>
      <c r="P690" s="192">
        <v>0.17</v>
      </c>
      <c r="Q690" s="193">
        <v>0</v>
      </c>
      <c r="R690" s="40">
        <v>8.4</v>
      </c>
      <c r="S690" s="40">
        <v>12</v>
      </c>
      <c r="T690" s="40">
        <f t="shared" si="114"/>
        <v>100.80000000000001</v>
      </c>
    </row>
  </sheetData>
  <sortState ref="A1:T690">
    <sortCondition descending="1" ref="Q1:Q690"/>
  </sortState>
  <phoneticPr fontId="2" type="noConversion"/>
  <conditionalFormatting sqref="O99:O100">
    <cfRule type="top10" dxfId="8" priority="1" rank="10"/>
  </conditionalFormatting>
  <conditionalFormatting sqref="O466:O478 O454:O459 O416 O393:O409 O367:O391 O1:O98 O112:O123 O125:O136 O138:O149 O151:O162 O164:O175 O177:O188 O190:O201 O203:O214 O216:O227 O229:O240 O242:O253 O255:O266 O268:O292 O294:O305 O307:O318 O320:O331 O333:O344 O346:O360 O101:O110 O480:O1048576">
    <cfRule type="top10" dxfId="7" priority="11" rank="1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50" zoomScaleNormal="50" workbookViewId="0">
      <selection activeCell="H31" sqref="H31"/>
    </sheetView>
  </sheetViews>
  <sheetFormatPr defaultRowHeight="14.4" x14ac:dyDescent="0.25"/>
  <cols>
    <col min="5" max="5" width="22.77734375" customWidth="1"/>
    <col min="10" max="10" width="28" customWidth="1"/>
  </cols>
  <sheetData>
    <row r="1" spans="1:26" s="1" customFormat="1" ht="64.8" customHeight="1" x14ac:dyDescent="0.25">
      <c r="B1" s="1" t="s">
        <v>270</v>
      </c>
      <c r="C1" s="1" t="s">
        <v>271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2"/>
      <c r="J1" s="1" t="s">
        <v>276</v>
      </c>
      <c r="K1" s="1" t="s">
        <v>277</v>
      </c>
      <c r="L1" s="3" t="s">
        <v>278</v>
      </c>
      <c r="M1" s="4" t="s">
        <v>279</v>
      </c>
      <c r="N1" s="5" t="s">
        <v>280</v>
      </c>
      <c r="O1" s="5" t="s">
        <v>281</v>
      </c>
      <c r="P1" s="6" t="s">
        <v>282</v>
      </c>
      <c r="Q1" s="1" t="s">
        <v>283</v>
      </c>
      <c r="R1" s="7" t="s">
        <v>284</v>
      </c>
      <c r="S1" s="8" t="s">
        <v>285</v>
      </c>
      <c r="T1" s="9" t="s">
        <v>286</v>
      </c>
      <c r="U1" s="10" t="s">
        <v>287</v>
      </c>
      <c r="V1" s="10" t="s">
        <v>288</v>
      </c>
      <c r="W1" s="3" t="s">
        <v>289</v>
      </c>
      <c r="X1" s="1" t="s">
        <v>290</v>
      </c>
    </row>
    <row r="2" spans="1:26" s="382" customFormat="1" ht="36" x14ac:dyDescent="0.25">
      <c r="A2" s="76"/>
      <c r="B2" s="77">
        <v>2019</v>
      </c>
      <c r="C2" s="78" t="s">
        <v>46</v>
      </c>
      <c r="D2" s="78">
        <v>12</v>
      </c>
      <c r="E2" s="2" t="s">
        <v>292</v>
      </c>
      <c r="F2" s="22" t="s">
        <v>291</v>
      </c>
      <c r="G2" s="2">
        <v>31</v>
      </c>
      <c r="H2" s="2">
        <v>31</v>
      </c>
      <c r="I2" s="22" t="s">
        <v>48</v>
      </c>
      <c r="J2" s="22" t="s">
        <v>61</v>
      </c>
      <c r="K2" s="38">
        <v>27</v>
      </c>
      <c r="L2" s="29">
        <v>27</v>
      </c>
      <c r="M2" s="30">
        <v>3.2958368660043291</v>
      </c>
      <c r="N2" s="31">
        <v>0</v>
      </c>
      <c r="O2" s="31">
        <v>0</v>
      </c>
      <c r="P2" s="17"/>
      <c r="Q2" s="18">
        <v>0</v>
      </c>
      <c r="R2" s="32">
        <v>10.8</v>
      </c>
      <c r="S2" s="33">
        <v>0.74</v>
      </c>
      <c r="T2" s="34">
        <v>26</v>
      </c>
      <c r="U2" s="35">
        <v>4.4000000000000004</v>
      </c>
      <c r="V2" s="35">
        <v>3</v>
      </c>
      <c r="W2" s="36">
        <v>13.200000000000001</v>
      </c>
      <c r="X2" s="103"/>
      <c r="Y2" s="103"/>
      <c r="Z2" s="103"/>
    </row>
  </sheetData>
  <phoneticPr fontId="2" type="noConversion"/>
  <conditionalFormatting sqref="R1">
    <cfRule type="top10" dxfId="6" priority="1" rank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C21" zoomScale="50" zoomScaleNormal="50" workbookViewId="0">
      <selection activeCell="C1" sqref="C1:C1048576"/>
    </sheetView>
  </sheetViews>
  <sheetFormatPr defaultRowHeight="14.4" x14ac:dyDescent="0.25"/>
  <cols>
    <col min="1" max="1" width="8.88671875" style="382"/>
    <col min="2" max="2" width="42.44140625" style="382" customWidth="1"/>
    <col min="3" max="5" width="8.88671875" style="382"/>
    <col min="6" max="6" width="22.44140625" style="382" customWidth="1"/>
    <col min="7" max="7" width="44.88671875" style="382" customWidth="1"/>
    <col min="8" max="20" width="8.88671875" style="382"/>
    <col min="21" max="21" width="38.88671875" style="382" customWidth="1"/>
    <col min="22" max="16384" width="8.88671875" style="382"/>
  </cols>
  <sheetData>
    <row r="1" spans="1:22" s="1" customFormat="1" ht="52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  <c r="U1" s="1" t="s">
        <v>20</v>
      </c>
    </row>
    <row r="2" spans="1:22" s="13" customFormat="1" ht="18" x14ac:dyDescent="0.25">
      <c r="A2" s="78">
        <v>1</v>
      </c>
      <c r="B2" s="2" t="s">
        <v>60</v>
      </c>
      <c r="C2" s="22" t="s">
        <v>24</v>
      </c>
      <c r="D2" s="2">
        <v>31</v>
      </c>
      <c r="E2" s="2">
        <v>31</v>
      </c>
      <c r="F2" s="22" t="s">
        <v>48</v>
      </c>
      <c r="G2" s="22" t="s">
        <v>61</v>
      </c>
      <c r="H2" s="36">
        <v>7153</v>
      </c>
      <c r="I2" s="79">
        <v>7126</v>
      </c>
      <c r="J2" s="30">
        <v>8.8715053461657813</v>
      </c>
      <c r="K2" s="74">
        <v>249</v>
      </c>
      <c r="L2" s="31">
        <v>249</v>
      </c>
      <c r="M2" s="411">
        <v>5.5174528964647074</v>
      </c>
      <c r="N2" s="412">
        <v>3.4942464215548696E-2</v>
      </c>
      <c r="O2" s="32">
        <v>8</v>
      </c>
      <c r="P2" s="33">
        <v>0.77</v>
      </c>
      <c r="Q2" s="77">
        <v>43.4</v>
      </c>
      <c r="R2" s="35">
        <v>3.4</v>
      </c>
      <c r="S2" s="35">
        <v>4</v>
      </c>
      <c r="T2" s="36">
        <v>13.6</v>
      </c>
      <c r="U2" s="21" t="s">
        <v>27</v>
      </c>
      <c r="V2" s="21">
        <f>SUMPRODUCT(E2:E39,I2:I39)/SUM(I2:I39)</f>
        <v>31.009294057897424</v>
      </c>
    </row>
    <row r="3" spans="1:22" s="40" customFormat="1" ht="18" x14ac:dyDescent="0.25">
      <c r="A3" s="78">
        <v>1</v>
      </c>
      <c r="B3" s="2" t="s">
        <v>65</v>
      </c>
      <c r="C3" s="22" t="s">
        <v>24</v>
      </c>
      <c r="D3" s="2">
        <v>30.5</v>
      </c>
      <c r="E3" s="2">
        <v>30.5</v>
      </c>
      <c r="F3" s="22" t="s">
        <v>66</v>
      </c>
      <c r="G3" s="22" t="s">
        <v>61</v>
      </c>
      <c r="H3" s="36">
        <v>599</v>
      </c>
      <c r="I3" s="79">
        <v>599</v>
      </c>
      <c r="J3" s="30">
        <v>6.3952615981154493</v>
      </c>
      <c r="K3" s="74">
        <v>0</v>
      </c>
      <c r="L3" s="31">
        <v>0</v>
      </c>
      <c r="M3" s="411"/>
      <c r="N3" s="412">
        <v>0</v>
      </c>
      <c r="O3" s="32">
        <v>8.3000000000000007</v>
      </c>
      <c r="P3" s="33">
        <v>0.75</v>
      </c>
      <c r="Q3" s="34">
        <v>80.599999999999994</v>
      </c>
      <c r="R3" s="35">
        <v>3.3</v>
      </c>
      <c r="S3" s="35">
        <v>4</v>
      </c>
      <c r="T3" s="36">
        <v>13.2</v>
      </c>
      <c r="U3" s="21" t="s">
        <v>31</v>
      </c>
      <c r="V3" s="21">
        <f>SUMPRODUCT(O1:O39,I1:I39)/SUM(I1:I39)</f>
        <v>8.2773404435415614</v>
      </c>
    </row>
    <row r="4" spans="1:22" s="126" customFormat="1" ht="18" x14ac:dyDescent="0.25">
      <c r="A4" s="22">
        <v>1</v>
      </c>
      <c r="B4" s="22" t="s">
        <v>23</v>
      </c>
      <c r="C4" s="22" t="s">
        <v>24</v>
      </c>
      <c r="D4" s="22">
        <v>23.3</v>
      </c>
      <c r="E4" s="22">
        <v>23.3</v>
      </c>
      <c r="F4" s="22" t="s">
        <v>25</v>
      </c>
      <c r="G4" s="125" t="s">
        <v>26</v>
      </c>
      <c r="H4" s="36">
        <v>520</v>
      </c>
      <c r="I4" s="42">
        <v>520</v>
      </c>
      <c r="J4" s="15">
        <v>6.253828811575473</v>
      </c>
      <c r="K4" s="74">
        <v>0</v>
      </c>
      <c r="L4" s="16">
        <v>0</v>
      </c>
      <c r="M4" s="411"/>
      <c r="N4" s="412">
        <v>0</v>
      </c>
      <c r="O4" s="23">
        <v>18.3</v>
      </c>
      <c r="P4" s="24">
        <v>0.72</v>
      </c>
      <c r="Q4" s="23">
        <v>40.700000000000003</v>
      </c>
      <c r="R4" s="25">
        <v>3.8</v>
      </c>
      <c r="S4" s="25">
        <v>7</v>
      </c>
      <c r="T4" s="21">
        <v>26.599999999999998</v>
      </c>
      <c r="U4" s="21" t="s">
        <v>34</v>
      </c>
      <c r="V4" s="21">
        <f>SUMPRODUCT(P2:P39,I2:I39)/SUM(I2:I39)</f>
        <v>0.74797951582867805</v>
      </c>
    </row>
    <row r="5" spans="1:22" s="133" customFormat="1" ht="18" x14ac:dyDescent="0.25">
      <c r="A5" s="39">
        <v>1</v>
      </c>
      <c r="B5" s="39" t="s">
        <v>64</v>
      </c>
      <c r="C5" s="22" t="s">
        <v>24</v>
      </c>
      <c r="D5" s="39">
        <v>35</v>
      </c>
      <c r="E5" s="39">
        <v>35</v>
      </c>
      <c r="F5" s="22" t="s">
        <v>48</v>
      </c>
      <c r="G5" s="413" t="s">
        <v>49</v>
      </c>
      <c r="H5" s="36">
        <v>422</v>
      </c>
      <c r="I5" s="79">
        <v>422</v>
      </c>
      <c r="J5" s="73">
        <v>6.045005314036012</v>
      </c>
      <c r="K5" s="74">
        <v>2</v>
      </c>
      <c r="L5" s="74">
        <v>2</v>
      </c>
      <c r="M5" s="411">
        <v>0.69314718055994529</v>
      </c>
      <c r="N5" s="412">
        <v>4.7393364928909956E-3</v>
      </c>
      <c r="O5" s="32">
        <v>5.7</v>
      </c>
      <c r="P5" s="75">
        <v>0.61</v>
      </c>
      <c r="Q5" s="32">
        <v>8.8000000000000007</v>
      </c>
      <c r="R5" s="35">
        <v>4.7</v>
      </c>
      <c r="S5" s="35">
        <v>3</v>
      </c>
      <c r="T5" s="36">
        <v>14.100000000000001</v>
      </c>
      <c r="U5" s="21" t="s">
        <v>36</v>
      </c>
      <c r="V5" s="21">
        <f>SUMPRODUCT(Q1:Q2037,I1:I2037)/SUM(I1:I2037)</f>
        <v>20.73040037243948</v>
      </c>
    </row>
    <row r="6" spans="1:22" s="77" customFormat="1" ht="18" x14ac:dyDescent="0.25">
      <c r="A6" s="85">
        <v>1</v>
      </c>
      <c r="B6" s="2" t="s">
        <v>67</v>
      </c>
      <c r="C6" s="22" t="s">
        <v>24</v>
      </c>
      <c r="D6" s="2">
        <v>28.5</v>
      </c>
      <c r="E6" s="2">
        <v>28.5</v>
      </c>
      <c r="F6" s="22" t="s">
        <v>66</v>
      </c>
      <c r="G6" s="22" t="s">
        <v>61</v>
      </c>
      <c r="H6" s="36">
        <v>389</v>
      </c>
      <c r="I6" s="79">
        <v>389</v>
      </c>
      <c r="J6" s="30">
        <v>5.9635793436184459</v>
      </c>
      <c r="K6" s="74">
        <v>0</v>
      </c>
      <c r="L6" s="31">
        <v>0</v>
      </c>
      <c r="M6" s="411"/>
      <c r="N6" s="412">
        <v>0</v>
      </c>
      <c r="O6" s="32">
        <v>8.6999999999999993</v>
      </c>
      <c r="P6" s="33">
        <v>0.83</v>
      </c>
      <c r="Q6" s="34">
        <v>66.099999999999994</v>
      </c>
      <c r="R6" s="35">
        <v>2.5</v>
      </c>
      <c r="S6" s="35">
        <v>5</v>
      </c>
      <c r="T6" s="36">
        <v>12.5</v>
      </c>
      <c r="U6" s="21" t="s">
        <v>38</v>
      </c>
      <c r="V6" s="21">
        <f>SUMPRODUCT(T2:T39,I2:I39)/SUM(I2:I39)</f>
        <v>14.450507872016251</v>
      </c>
    </row>
    <row r="7" spans="1:22" s="21" customFormat="1" ht="18" x14ac:dyDescent="0.25">
      <c r="A7" s="85">
        <v>1</v>
      </c>
      <c r="B7" s="2" t="s">
        <v>69</v>
      </c>
      <c r="C7" s="22" t="s">
        <v>24</v>
      </c>
      <c r="D7" s="2">
        <v>32.1</v>
      </c>
      <c r="E7" s="2">
        <v>32.1</v>
      </c>
      <c r="F7" s="22" t="s">
        <v>66</v>
      </c>
      <c r="G7" s="22" t="s">
        <v>61</v>
      </c>
      <c r="H7" s="36">
        <v>297</v>
      </c>
      <c r="I7" s="79">
        <v>297</v>
      </c>
      <c r="J7" s="30">
        <v>5.6937321388026998</v>
      </c>
      <c r="K7" s="74">
        <v>0</v>
      </c>
      <c r="L7" s="31">
        <v>0</v>
      </c>
      <c r="M7" s="411"/>
      <c r="N7" s="412">
        <v>0</v>
      </c>
      <c r="O7" s="88">
        <v>6.8</v>
      </c>
      <c r="P7" s="89">
        <v>0.76</v>
      </c>
      <c r="Q7" s="90">
        <v>35.9</v>
      </c>
      <c r="R7" s="35">
        <v>3.9</v>
      </c>
      <c r="S7" s="35">
        <v>4</v>
      </c>
      <c r="T7" s="36">
        <v>15.6</v>
      </c>
    </row>
    <row r="8" spans="1:22" s="64" customFormat="1" ht="18" x14ac:dyDescent="0.25">
      <c r="A8" s="85">
        <v>1</v>
      </c>
      <c r="B8" s="2" t="s">
        <v>74</v>
      </c>
      <c r="C8" s="22" t="s">
        <v>24</v>
      </c>
      <c r="D8" s="2">
        <v>28.9</v>
      </c>
      <c r="E8" s="2">
        <v>28.9</v>
      </c>
      <c r="F8" s="22" t="s">
        <v>66</v>
      </c>
      <c r="G8" s="22" t="s">
        <v>61</v>
      </c>
      <c r="H8" s="36">
        <v>286</v>
      </c>
      <c r="I8" s="79">
        <v>286</v>
      </c>
      <c r="J8" s="30">
        <v>5.6559918108198524</v>
      </c>
      <c r="K8" s="74">
        <v>0</v>
      </c>
      <c r="L8" s="31">
        <v>0</v>
      </c>
      <c r="M8" s="411"/>
      <c r="N8" s="412">
        <v>0</v>
      </c>
      <c r="O8" s="88">
        <v>8.6999999999999993</v>
      </c>
      <c r="P8" s="89">
        <v>0.77</v>
      </c>
      <c r="Q8" s="90">
        <v>74</v>
      </c>
      <c r="R8" s="35">
        <v>3</v>
      </c>
      <c r="S8" s="35">
        <v>5</v>
      </c>
      <c r="T8" s="36">
        <v>15</v>
      </c>
    </row>
    <row r="9" spans="1:22" s="40" customFormat="1" ht="18" x14ac:dyDescent="0.25">
      <c r="A9" s="85">
        <v>1</v>
      </c>
      <c r="B9" s="2" t="s">
        <v>79</v>
      </c>
      <c r="C9" s="22" t="s">
        <v>24</v>
      </c>
      <c r="D9" s="2">
        <v>30.4</v>
      </c>
      <c r="E9" s="2">
        <v>30.4</v>
      </c>
      <c r="F9" s="22" t="s">
        <v>78</v>
      </c>
      <c r="G9" s="22" t="s">
        <v>61</v>
      </c>
      <c r="H9" s="36">
        <v>238</v>
      </c>
      <c r="I9" s="79">
        <v>238</v>
      </c>
      <c r="J9" s="30">
        <v>5.472270673671475</v>
      </c>
      <c r="K9" s="74">
        <v>1</v>
      </c>
      <c r="L9" s="31">
        <v>1</v>
      </c>
      <c r="M9" s="411">
        <v>0</v>
      </c>
      <c r="N9" s="412">
        <v>4.2016806722689074E-3</v>
      </c>
      <c r="O9" s="88">
        <v>10.3</v>
      </c>
      <c r="P9" s="89">
        <v>0.83</v>
      </c>
      <c r="Q9" s="90">
        <v>19.5</v>
      </c>
      <c r="R9" s="35">
        <v>0.9</v>
      </c>
      <c r="S9" s="35">
        <v>4</v>
      </c>
      <c r="T9" s="36">
        <v>3.6</v>
      </c>
      <c r="V9" s="38"/>
    </row>
    <row r="10" spans="1:22" s="126" customFormat="1" ht="18" x14ac:dyDescent="0.25">
      <c r="A10" s="85">
        <v>1</v>
      </c>
      <c r="B10" s="2" t="s">
        <v>80</v>
      </c>
      <c r="C10" s="22" t="s">
        <v>24</v>
      </c>
      <c r="D10" s="2">
        <v>31.5</v>
      </c>
      <c r="E10" s="2">
        <v>31.5</v>
      </c>
      <c r="F10" s="22" t="s">
        <v>78</v>
      </c>
      <c r="G10" s="22" t="s">
        <v>61</v>
      </c>
      <c r="H10" s="36">
        <v>207</v>
      </c>
      <c r="I10" s="79">
        <v>207</v>
      </c>
      <c r="J10" s="30">
        <v>5.3327187932653688</v>
      </c>
      <c r="K10" s="74">
        <v>1</v>
      </c>
      <c r="L10" s="31">
        <v>1</v>
      </c>
      <c r="M10" s="411">
        <v>0</v>
      </c>
      <c r="N10" s="412">
        <v>4.830917874396135E-3</v>
      </c>
      <c r="O10" s="88">
        <v>9.3000000000000007</v>
      </c>
      <c r="P10" s="89">
        <v>0.83</v>
      </c>
      <c r="Q10" s="90">
        <v>7.9</v>
      </c>
      <c r="R10" s="35">
        <v>1.7</v>
      </c>
      <c r="S10" s="35">
        <v>4</v>
      </c>
      <c r="T10" s="36">
        <v>6.8</v>
      </c>
      <c r="V10" s="38"/>
    </row>
    <row r="11" spans="1:22" s="113" customFormat="1" ht="18" x14ac:dyDescent="0.25">
      <c r="A11" s="85">
        <v>1</v>
      </c>
      <c r="B11" s="2" t="s">
        <v>75</v>
      </c>
      <c r="C11" s="22" t="s">
        <v>24</v>
      </c>
      <c r="D11" s="2">
        <v>37</v>
      </c>
      <c r="E11" s="2">
        <v>37</v>
      </c>
      <c r="F11" s="2" t="s">
        <v>76</v>
      </c>
      <c r="G11" s="2" t="s">
        <v>49</v>
      </c>
      <c r="H11" s="36">
        <v>202</v>
      </c>
      <c r="I11" s="79">
        <v>202</v>
      </c>
      <c r="J11" s="30">
        <v>5.3082676974012051</v>
      </c>
      <c r="K11" s="74">
        <v>0</v>
      </c>
      <c r="L11" s="31">
        <v>0</v>
      </c>
      <c r="M11" s="411"/>
      <c r="N11" s="412">
        <v>0</v>
      </c>
      <c r="O11" s="88">
        <v>3.9</v>
      </c>
      <c r="P11" s="89">
        <v>0.53</v>
      </c>
      <c r="Q11" s="90">
        <v>5.7</v>
      </c>
      <c r="R11" s="35">
        <v>5.5</v>
      </c>
      <c r="S11" s="35">
        <v>2</v>
      </c>
      <c r="T11" s="36">
        <v>11</v>
      </c>
    </row>
    <row r="12" spans="1:22" s="36" customFormat="1" ht="18" x14ac:dyDescent="0.25">
      <c r="A12" s="85">
        <v>1</v>
      </c>
      <c r="B12" s="2" t="s">
        <v>77</v>
      </c>
      <c r="C12" s="22" t="s">
        <v>24</v>
      </c>
      <c r="D12" s="2">
        <v>32.5</v>
      </c>
      <c r="E12" s="2">
        <v>32.5</v>
      </c>
      <c r="F12" s="22" t="s">
        <v>78</v>
      </c>
      <c r="G12" s="22" t="s">
        <v>61</v>
      </c>
      <c r="H12" s="36">
        <v>202</v>
      </c>
      <c r="I12" s="79">
        <v>202</v>
      </c>
      <c r="J12" s="30">
        <v>5.3082676974012051</v>
      </c>
      <c r="K12" s="74">
        <v>0</v>
      </c>
      <c r="L12" s="31">
        <v>0</v>
      </c>
      <c r="M12" s="411"/>
      <c r="N12" s="412">
        <v>0</v>
      </c>
      <c r="O12" s="88">
        <v>7</v>
      </c>
      <c r="P12" s="89">
        <v>0.74</v>
      </c>
      <c r="Q12" s="90">
        <v>32</v>
      </c>
      <c r="R12" s="93">
        <v>5</v>
      </c>
      <c r="S12" s="35">
        <v>3</v>
      </c>
      <c r="T12" s="36">
        <v>15</v>
      </c>
      <c r="V12" s="38"/>
    </row>
    <row r="13" spans="1:22" s="21" customFormat="1" ht="18" x14ac:dyDescent="0.25">
      <c r="A13" s="27">
        <v>1</v>
      </c>
      <c r="B13" s="2" t="s">
        <v>47</v>
      </c>
      <c r="C13" s="22" t="s">
        <v>24</v>
      </c>
      <c r="D13" s="2">
        <v>40.700000000000003</v>
      </c>
      <c r="E13" s="2">
        <v>40.700000000000003</v>
      </c>
      <c r="F13" s="22" t="s">
        <v>48</v>
      </c>
      <c r="G13" s="413" t="s">
        <v>49</v>
      </c>
      <c r="H13" s="36">
        <v>156</v>
      </c>
      <c r="I13" s="79">
        <v>156</v>
      </c>
      <c r="J13" s="30">
        <v>5.0498560072495371</v>
      </c>
      <c r="K13" s="74">
        <v>1</v>
      </c>
      <c r="L13" s="31">
        <v>1</v>
      </c>
      <c r="M13" s="411">
        <v>0</v>
      </c>
      <c r="N13" s="412">
        <v>6.41025641025641E-3</v>
      </c>
      <c r="O13" s="32">
        <v>1.8</v>
      </c>
      <c r="P13" s="33">
        <v>0.44</v>
      </c>
      <c r="Q13" s="34">
        <v>2.7</v>
      </c>
      <c r="R13" s="35">
        <v>6.3</v>
      </c>
      <c r="S13" s="35">
        <v>2</v>
      </c>
      <c r="T13" s="36">
        <v>12.6</v>
      </c>
    </row>
    <row r="14" spans="1:22" s="190" customFormat="1" ht="18" x14ac:dyDescent="0.25">
      <c r="A14" s="22">
        <v>1</v>
      </c>
      <c r="B14" s="22" t="s">
        <v>82</v>
      </c>
      <c r="C14" s="22" t="s">
        <v>24</v>
      </c>
      <c r="D14" s="22">
        <v>31.9</v>
      </c>
      <c r="E14" s="22">
        <v>31.9</v>
      </c>
      <c r="F14" s="22" t="s">
        <v>78</v>
      </c>
      <c r="G14" s="22" t="s">
        <v>61</v>
      </c>
      <c r="H14" s="36">
        <v>153</v>
      </c>
      <c r="I14" s="79">
        <v>153</v>
      </c>
      <c r="J14" s="15">
        <v>5.0304379213924353</v>
      </c>
      <c r="K14" s="74">
        <v>1</v>
      </c>
      <c r="L14" s="16">
        <v>1</v>
      </c>
      <c r="M14" s="411">
        <v>0</v>
      </c>
      <c r="N14" s="412">
        <v>6.5359477124183009E-3</v>
      </c>
      <c r="O14" s="55">
        <v>8.1</v>
      </c>
      <c r="P14" s="56">
        <v>0.74</v>
      </c>
      <c r="Q14" s="55">
        <v>74.400000000000006</v>
      </c>
      <c r="R14" s="25">
        <v>3.7</v>
      </c>
      <c r="S14" s="25">
        <v>4</v>
      </c>
      <c r="T14" s="21">
        <v>14.8</v>
      </c>
      <c r="V14" s="38"/>
    </row>
    <row r="15" spans="1:22" s="190" customFormat="1" ht="18" x14ac:dyDescent="0.25">
      <c r="A15" s="58">
        <v>1</v>
      </c>
      <c r="B15" s="58" t="s">
        <v>83</v>
      </c>
      <c r="C15" s="22" t="s">
        <v>24</v>
      </c>
      <c r="D15" s="58">
        <v>26.1</v>
      </c>
      <c r="E15" s="58">
        <v>26.1</v>
      </c>
      <c r="F15" s="22" t="s">
        <v>58</v>
      </c>
      <c r="G15" s="125" t="s">
        <v>26</v>
      </c>
      <c r="H15" s="36">
        <v>144</v>
      </c>
      <c r="I15" s="79">
        <v>144</v>
      </c>
      <c r="J15" s="59">
        <v>4.9698132995760007</v>
      </c>
      <c r="K15" s="74">
        <v>0</v>
      </c>
      <c r="L15" s="60">
        <v>0</v>
      </c>
      <c r="M15" s="411"/>
      <c r="N15" s="412">
        <v>0</v>
      </c>
      <c r="O15" s="61">
        <v>15.2</v>
      </c>
      <c r="P15" s="62">
        <v>0.74</v>
      </c>
      <c r="Q15" s="61">
        <v>48</v>
      </c>
      <c r="R15" s="63">
        <v>3.3</v>
      </c>
      <c r="S15" s="63">
        <v>6</v>
      </c>
      <c r="T15" s="64">
        <v>19.799999999999997</v>
      </c>
      <c r="V15" s="38"/>
    </row>
    <row r="16" spans="1:22" s="103" customFormat="1" ht="18" x14ac:dyDescent="0.25">
      <c r="A16" s="97">
        <v>1</v>
      </c>
      <c r="B16" s="97" t="s">
        <v>86</v>
      </c>
      <c r="C16" s="22" t="s">
        <v>24</v>
      </c>
      <c r="D16" s="97">
        <v>34.6</v>
      </c>
      <c r="E16" s="97">
        <v>34.6</v>
      </c>
      <c r="F16" s="22" t="s">
        <v>48</v>
      </c>
      <c r="G16" s="413" t="s">
        <v>49</v>
      </c>
      <c r="H16" s="36">
        <v>101</v>
      </c>
      <c r="I16" s="79">
        <v>101</v>
      </c>
      <c r="J16" s="98">
        <v>4.6151205168412597</v>
      </c>
      <c r="K16" s="74">
        <v>0</v>
      </c>
      <c r="L16" s="99">
        <v>0</v>
      </c>
      <c r="M16" s="411"/>
      <c r="N16" s="412">
        <v>0</v>
      </c>
      <c r="O16" s="100">
        <v>4.8</v>
      </c>
      <c r="P16" s="101">
        <v>0.66</v>
      </c>
      <c r="Q16" s="100">
        <v>6.9</v>
      </c>
      <c r="R16" s="102">
        <v>3.3</v>
      </c>
      <c r="S16" s="102">
        <v>3</v>
      </c>
      <c r="T16" s="103">
        <v>9.8999999999999986</v>
      </c>
    </row>
    <row r="17" spans="1:22" s="20" customFormat="1" ht="18" x14ac:dyDescent="0.25">
      <c r="A17" s="42">
        <v>1</v>
      </c>
      <c r="B17" s="42" t="s">
        <v>85</v>
      </c>
      <c r="C17" s="22" t="s">
        <v>24</v>
      </c>
      <c r="D17" s="42">
        <v>23</v>
      </c>
      <c r="E17" s="42">
        <v>23</v>
      </c>
      <c r="F17" s="22" t="s">
        <v>58</v>
      </c>
      <c r="G17" s="125" t="s">
        <v>26</v>
      </c>
      <c r="H17" s="36">
        <v>100</v>
      </c>
      <c r="I17" s="79">
        <v>100</v>
      </c>
      <c r="J17" s="43">
        <v>4.6051701859880918</v>
      </c>
      <c r="K17" s="74">
        <v>0</v>
      </c>
      <c r="L17" s="44">
        <v>0</v>
      </c>
      <c r="M17" s="411"/>
      <c r="N17" s="412">
        <v>0</v>
      </c>
      <c r="O17" s="94">
        <v>16.899999999999999</v>
      </c>
      <c r="P17" s="95">
        <v>0.78</v>
      </c>
      <c r="Q17" s="94">
        <v>23.5</v>
      </c>
      <c r="R17" s="47">
        <v>2.2000000000000002</v>
      </c>
      <c r="S17" s="47">
        <v>7</v>
      </c>
      <c r="T17" s="38">
        <v>15.400000000000002</v>
      </c>
    </row>
    <row r="18" spans="1:22" s="40" customFormat="1" ht="18" x14ac:dyDescent="0.25">
      <c r="A18" s="22">
        <v>1</v>
      </c>
      <c r="B18" s="22" t="s">
        <v>52</v>
      </c>
      <c r="C18" s="22" t="s">
        <v>24</v>
      </c>
      <c r="D18" s="22">
        <v>37.799999999999997</v>
      </c>
      <c r="E18" s="22">
        <v>37.799999999999997</v>
      </c>
      <c r="F18" s="22" t="s">
        <v>48</v>
      </c>
      <c r="G18" s="413" t="s">
        <v>49</v>
      </c>
      <c r="H18" s="36">
        <v>96</v>
      </c>
      <c r="I18" s="79">
        <v>96</v>
      </c>
      <c r="J18" s="15">
        <v>4.5643481914678361</v>
      </c>
      <c r="K18" s="74">
        <v>2</v>
      </c>
      <c r="L18" s="16">
        <v>2</v>
      </c>
      <c r="M18" s="411">
        <v>0.69314718055994529</v>
      </c>
      <c r="N18" s="412">
        <v>2.0833333333333332E-2</v>
      </c>
      <c r="O18" s="55">
        <v>3.6</v>
      </c>
      <c r="P18" s="56">
        <v>0.55000000000000004</v>
      </c>
      <c r="Q18" s="55">
        <v>3.9</v>
      </c>
      <c r="R18" s="25">
        <v>5.6</v>
      </c>
      <c r="S18" s="25">
        <v>2</v>
      </c>
      <c r="T18" s="21">
        <v>11.2</v>
      </c>
      <c r="V18" s="38"/>
    </row>
    <row r="19" spans="1:22" s="40" customFormat="1" ht="18" x14ac:dyDescent="0.25">
      <c r="A19" s="22">
        <v>1</v>
      </c>
      <c r="B19" s="22" t="s">
        <v>87</v>
      </c>
      <c r="C19" s="22" t="s">
        <v>24</v>
      </c>
      <c r="D19" s="22">
        <v>25.4</v>
      </c>
      <c r="E19" s="22">
        <v>25.4</v>
      </c>
      <c r="F19" s="22" t="s">
        <v>78</v>
      </c>
      <c r="G19" s="180" t="s">
        <v>88</v>
      </c>
      <c r="H19" s="36">
        <v>91</v>
      </c>
      <c r="I19" s="79">
        <v>91</v>
      </c>
      <c r="J19" s="15">
        <v>4.5108595065168497</v>
      </c>
      <c r="K19" s="74">
        <v>0</v>
      </c>
      <c r="L19" s="16">
        <v>0</v>
      </c>
      <c r="M19" s="411"/>
      <c r="N19" s="412">
        <v>0</v>
      </c>
      <c r="O19" s="55">
        <v>15.4</v>
      </c>
      <c r="P19" s="56">
        <v>0.68</v>
      </c>
      <c r="Q19" s="55">
        <v>15.8</v>
      </c>
      <c r="R19" s="25">
        <v>7.2</v>
      </c>
      <c r="S19" s="25">
        <v>7</v>
      </c>
      <c r="T19" s="21">
        <v>50.4</v>
      </c>
      <c r="V19" s="38"/>
    </row>
    <row r="20" spans="1:22" s="103" customFormat="1" ht="18" x14ac:dyDescent="0.25">
      <c r="A20" s="85">
        <v>1</v>
      </c>
      <c r="B20" s="2" t="s">
        <v>81</v>
      </c>
      <c r="C20" s="22" t="s">
        <v>24</v>
      </c>
      <c r="D20" s="2">
        <v>46.2</v>
      </c>
      <c r="E20" s="2">
        <v>46.2</v>
      </c>
      <c r="F20" s="22" t="s">
        <v>48</v>
      </c>
      <c r="G20" s="413" t="s">
        <v>49</v>
      </c>
      <c r="H20" s="36">
        <v>80</v>
      </c>
      <c r="I20" s="79">
        <v>80</v>
      </c>
      <c r="J20" s="30">
        <v>4.3820266346738812</v>
      </c>
      <c r="K20" s="74">
        <v>2</v>
      </c>
      <c r="L20" s="31">
        <v>2</v>
      </c>
      <c r="M20" s="411">
        <v>0.69314718055994529</v>
      </c>
      <c r="N20" s="412">
        <v>2.5000000000000001E-2</v>
      </c>
      <c r="O20" s="88">
        <v>-12.5</v>
      </c>
      <c r="P20" s="89">
        <v>0.73</v>
      </c>
      <c r="Q20" s="90">
        <v>3.4</v>
      </c>
      <c r="R20" s="35">
        <v>5</v>
      </c>
      <c r="S20" s="35">
        <v>1</v>
      </c>
      <c r="T20" s="36">
        <v>5</v>
      </c>
    </row>
    <row r="21" spans="1:22" s="40" customFormat="1" ht="18" x14ac:dyDescent="0.25">
      <c r="A21" s="22">
        <v>1</v>
      </c>
      <c r="B21" s="22" t="s">
        <v>92</v>
      </c>
      <c r="C21" s="22" t="s">
        <v>24</v>
      </c>
      <c r="D21" s="22">
        <v>42</v>
      </c>
      <c r="E21" s="22">
        <v>42</v>
      </c>
      <c r="F21" s="22" t="s">
        <v>48</v>
      </c>
      <c r="G21" s="413" t="s">
        <v>49</v>
      </c>
      <c r="H21" s="36">
        <v>60</v>
      </c>
      <c r="I21" s="79">
        <v>60</v>
      </c>
      <c r="J21" s="15">
        <v>4.0943445622221004</v>
      </c>
      <c r="K21" s="74">
        <v>0</v>
      </c>
      <c r="L21" s="16">
        <v>0</v>
      </c>
      <c r="M21" s="411"/>
      <c r="N21" s="412">
        <v>0</v>
      </c>
      <c r="O21" s="55">
        <v>-4.8</v>
      </c>
      <c r="P21" s="56">
        <v>0.6</v>
      </c>
      <c r="Q21" s="55">
        <v>6</v>
      </c>
      <c r="R21" s="25">
        <v>5.2</v>
      </c>
      <c r="S21" s="25">
        <v>1</v>
      </c>
      <c r="T21" s="21">
        <v>5.2</v>
      </c>
    </row>
    <row r="22" spans="1:22" s="19" customFormat="1" ht="18" x14ac:dyDescent="0.25">
      <c r="A22" s="58">
        <v>1</v>
      </c>
      <c r="B22" s="58" t="s">
        <v>89</v>
      </c>
      <c r="C22" s="22" t="s">
        <v>24</v>
      </c>
      <c r="D22" s="58">
        <v>20.6</v>
      </c>
      <c r="E22" s="58">
        <v>20.6</v>
      </c>
      <c r="F22" s="22" t="s">
        <v>58</v>
      </c>
      <c r="G22" s="58" t="s">
        <v>90</v>
      </c>
      <c r="H22" s="36">
        <v>57</v>
      </c>
      <c r="I22" s="79">
        <v>57</v>
      </c>
      <c r="J22" s="59">
        <v>4.0430512678345503</v>
      </c>
      <c r="K22" s="74">
        <v>1</v>
      </c>
      <c r="L22" s="60">
        <v>1</v>
      </c>
      <c r="M22" s="411">
        <v>0</v>
      </c>
      <c r="N22" s="412">
        <v>1.7543859649122806E-2</v>
      </c>
      <c r="O22" s="61">
        <v>21</v>
      </c>
      <c r="P22" s="62">
        <v>0.86</v>
      </c>
      <c r="Q22" s="61">
        <v>19.5</v>
      </c>
      <c r="R22" s="63">
        <v>7.2</v>
      </c>
      <c r="S22" s="63">
        <v>7</v>
      </c>
      <c r="T22" s="64">
        <v>50.4</v>
      </c>
    </row>
    <row r="23" spans="1:22" s="103" customFormat="1" ht="18" x14ac:dyDescent="0.25">
      <c r="A23" s="58">
        <v>1</v>
      </c>
      <c r="B23" s="58" t="s">
        <v>54</v>
      </c>
      <c r="C23" s="22" t="s">
        <v>24</v>
      </c>
      <c r="D23" s="58">
        <v>37.700000000000003</v>
      </c>
      <c r="E23" s="58">
        <v>37.700000000000003</v>
      </c>
      <c r="F23" s="22" t="s">
        <v>48</v>
      </c>
      <c r="G23" s="413" t="s">
        <v>49</v>
      </c>
      <c r="H23" s="36">
        <v>47</v>
      </c>
      <c r="I23" s="79">
        <v>47</v>
      </c>
      <c r="J23" s="59">
        <v>3.8501476017100584</v>
      </c>
      <c r="K23" s="74">
        <v>0</v>
      </c>
      <c r="L23" s="60">
        <v>0</v>
      </c>
      <c r="M23" s="411"/>
      <c r="N23" s="412">
        <v>0</v>
      </c>
      <c r="O23" s="61">
        <v>1.8</v>
      </c>
      <c r="P23" s="62">
        <v>0.5</v>
      </c>
      <c r="Q23" s="61">
        <v>3.2</v>
      </c>
      <c r="R23" s="63">
        <v>5.6</v>
      </c>
      <c r="S23" s="63">
        <v>2</v>
      </c>
      <c r="T23" s="64">
        <v>11.2</v>
      </c>
    </row>
    <row r="24" spans="1:22" s="190" customFormat="1" ht="18" x14ac:dyDescent="0.25">
      <c r="A24" s="97">
        <v>1</v>
      </c>
      <c r="B24" s="97" t="s">
        <v>94</v>
      </c>
      <c r="C24" s="22" t="s">
        <v>24</v>
      </c>
      <c r="D24" s="97">
        <v>36.07</v>
      </c>
      <c r="E24" s="97">
        <v>36.07</v>
      </c>
      <c r="F24" s="22" t="s">
        <v>48</v>
      </c>
      <c r="G24" s="13" t="s">
        <v>49</v>
      </c>
      <c r="H24" s="36">
        <v>35</v>
      </c>
      <c r="I24" s="42">
        <v>35</v>
      </c>
      <c r="J24" s="98">
        <v>3.5553480614894135</v>
      </c>
      <c r="K24" s="74">
        <v>0</v>
      </c>
      <c r="L24" s="99">
        <v>0</v>
      </c>
      <c r="M24" s="411"/>
      <c r="N24" s="412">
        <v>0</v>
      </c>
      <c r="O24" s="100">
        <v>1</v>
      </c>
      <c r="P24" s="101">
        <v>0.61</v>
      </c>
      <c r="Q24" s="100">
        <v>2</v>
      </c>
      <c r="R24" s="102">
        <v>6</v>
      </c>
      <c r="S24" s="102">
        <v>3</v>
      </c>
      <c r="T24" s="103">
        <v>18</v>
      </c>
      <c r="V24" s="38"/>
    </row>
    <row r="25" spans="1:22" s="214" customFormat="1" ht="18" x14ac:dyDescent="0.25">
      <c r="A25" s="48">
        <v>1</v>
      </c>
      <c r="B25" s="48" t="s">
        <v>51</v>
      </c>
      <c r="C25" s="22" t="s">
        <v>24</v>
      </c>
      <c r="D25" s="48">
        <v>39.1</v>
      </c>
      <c r="E25" s="48">
        <v>39.1</v>
      </c>
      <c r="F25" s="22" t="s">
        <v>48</v>
      </c>
      <c r="G25" s="413" t="s">
        <v>49</v>
      </c>
      <c r="H25" s="36">
        <v>34</v>
      </c>
      <c r="I25" s="79">
        <v>34</v>
      </c>
      <c r="J25" s="49">
        <v>3.5263605246161616</v>
      </c>
      <c r="K25" s="74">
        <v>0</v>
      </c>
      <c r="L25" s="50">
        <v>0</v>
      </c>
      <c r="M25" s="411"/>
      <c r="N25" s="412">
        <v>0</v>
      </c>
      <c r="O25" s="51">
        <v>1.8</v>
      </c>
      <c r="P25" s="52">
        <v>0.56000000000000005</v>
      </c>
      <c r="Q25" s="51">
        <v>3.3</v>
      </c>
      <c r="R25" s="53">
        <v>5.8</v>
      </c>
      <c r="S25" s="53">
        <v>2</v>
      </c>
      <c r="T25" s="40">
        <v>11.6</v>
      </c>
      <c r="V25" s="38"/>
    </row>
    <row r="26" spans="1:22" s="190" customFormat="1" ht="18" x14ac:dyDescent="0.25">
      <c r="A26" s="48">
        <v>1</v>
      </c>
      <c r="B26" s="48" t="s">
        <v>91</v>
      </c>
      <c r="C26" s="22" t="s">
        <v>24</v>
      </c>
      <c r="D26" s="48">
        <v>26.9</v>
      </c>
      <c r="E26" s="48">
        <v>26.9</v>
      </c>
      <c r="F26" s="22" t="s">
        <v>78</v>
      </c>
      <c r="G26" s="180" t="s">
        <v>88</v>
      </c>
      <c r="H26" s="36">
        <v>29</v>
      </c>
      <c r="I26" s="79">
        <v>29</v>
      </c>
      <c r="J26" s="49">
        <v>3.3672958299864741</v>
      </c>
      <c r="K26" s="74">
        <v>0</v>
      </c>
      <c r="L26" s="50">
        <v>0</v>
      </c>
      <c r="M26" s="411"/>
      <c r="N26" s="412">
        <v>0</v>
      </c>
      <c r="O26" s="91">
        <v>8.8000000000000007</v>
      </c>
      <c r="P26" s="92">
        <v>0.8</v>
      </c>
      <c r="Q26" s="91">
        <v>20.5</v>
      </c>
      <c r="R26" s="53">
        <v>1.3</v>
      </c>
      <c r="S26" s="53">
        <v>6</v>
      </c>
      <c r="T26" s="40">
        <v>7.8000000000000007</v>
      </c>
      <c r="V26" s="38"/>
    </row>
    <row r="27" spans="1:22" s="13" customFormat="1" ht="18" x14ac:dyDescent="0.25">
      <c r="A27" s="66">
        <v>1</v>
      </c>
      <c r="B27" s="66" t="s">
        <v>55</v>
      </c>
      <c r="C27" s="22" t="s">
        <v>24</v>
      </c>
      <c r="D27" s="66">
        <v>41</v>
      </c>
      <c r="E27" s="66">
        <v>41</v>
      </c>
      <c r="F27" s="22" t="s">
        <v>48</v>
      </c>
      <c r="G27" s="13" t="s">
        <v>49</v>
      </c>
      <c r="H27" s="36">
        <v>23</v>
      </c>
      <c r="I27" s="79">
        <v>23</v>
      </c>
      <c r="J27" s="67">
        <v>3.1354942159291497</v>
      </c>
      <c r="K27" s="74">
        <v>0</v>
      </c>
      <c r="L27" s="68">
        <v>0</v>
      </c>
      <c r="M27" s="411"/>
      <c r="N27" s="412">
        <v>0</v>
      </c>
      <c r="O27" s="69">
        <v>-5</v>
      </c>
      <c r="P27" s="70">
        <v>0.57999999999999996</v>
      </c>
      <c r="Q27" s="69">
        <v>2.6</v>
      </c>
      <c r="R27" s="71">
        <v>5.8</v>
      </c>
      <c r="S27" s="71">
        <v>2</v>
      </c>
      <c r="T27" s="72">
        <v>11.6</v>
      </c>
      <c r="V27" s="38"/>
    </row>
    <row r="28" spans="1:22" s="221" customFormat="1" ht="18" x14ac:dyDescent="0.25">
      <c r="A28" s="66">
        <v>1</v>
      </c>
      <c r="B28" s="66" t="s">
        <v>93</v>
      </c>
      <c r="C28" s="22" t="s">
        <v>24</v>
      </c>
      <c r="D28" s="66">
        <v>44.1</v>
      </c>
      <c r="E28" s="66">
        <v>44.1</v>
      </c>
      <c r="F28" s="22" t="s">
        <v>48</v>
      </c>
      <c r="G28" s="413" t="s">
        <v>49</v>
      </c>
      <c r="H28" s="36">
        <v>17</v>
      </c>
      <c r="I28" s="79">
        <v>17</v>
      </c>
      <c r="J28" s="67">
        <v>2.8332133440562162</v>
      </c>
      <c r="K28" s="74">
        <v>0</v>
      </c>
      <c r="L28" s="68">
        <v>0</v>
      </c>
      <c r="M28" s="411"/>
      <c r="N28" s="412">
        <v>0</v>
      </c>
      <c r="O28" s="69">
        <v>-9.8000000000000007</v>
      </c>
      <c r="P28" s="70">
        <v>0.66</v>
      </c>
      <c r="Q28" s="69">
        <v>3.2</v>
      </c>
      <c r="R28" s="71">
        <v>6.1</v>
      </c>
      <c r="S28" s="71">
        <v>1</v>
      </c>
      <c r="T28" s="72">
        <v>6.1</v>
      </c>
      <c r="V28" s="38"/>
    </row>
    <row r="29" spans="1:22" s="221" customFormat="1" ht="18" x14ac:dyDescent="0.25">
      <c r="A29" s="85">
        <v>1</v>
      </c>
      <c r="B29" s="48" t="s">
        <v>96</v>
      </c>
      <c r="C29" s="22" t="s">
        <v>24</v>
      </c>
      <c r="D29" s="48">
        <v>35.700000000000003</v>
      </c>
      <c r="E29" s="48">
        <v>35.700000000000003</v>
      </c>
      <c r="F29" s="22" t="s">
        <v>78</v>
      </c>
      <c r="G29" s="22" t="s">
        <v>61</v>
      </c>
      <c r="H29" s="36">
        <v>17</v>
      </c>
      <c r="I29" s="42">
        <v>17</v>
      </c>
      <c r="J29" s="30">
        <v>2.8332133440562162</v>
      </c>
      <c r="K29" s="74">
        <v>0</v>
      </c>
      <c r="L29" s="31">
        <v>0</v>
      </c>
      <c r="M29" s="411"/>
      <c r="N29" s="412">
        <v>0</v>
      </c>
      <c r="O29" s="119">
        <v>9.6</v>
      </c>
      <c r="P29" s="120">
        <v>0.52</v>
      </c>
      <c r="Q29" s="121">
        <v>65.3</v>
      </c>
      <c r="R29" s="35">
        <v>6</v>
      </c>
      <c r="S29" s="35">
        <v>2</v>
      </c>
      <c r="T29" s="36">
        <v>12</v>
      </c>
      <c r="V29" s="38"/>
    </row>
    <row r="30" spans="1:22" s="221" customFormat="1" ht="18" x14ac:dyDescent="0.25">
      <c r="A30" s="124">
        <v>1</v>
      </c>
      <c r="B30" s="124" t="s">
        <v>97</v>
      </c>
      <c r="C30" s="22" t="s">
        <v>24</v>
      </c>
      <c r="D30" s="124">
        <v>1.27</v>
      </c>
      <c r="E30" s="124">
        <v>1.27</v>
      </c>
      <c r="F30" s="22" t="s">
        <v>58</v>
      </c>
      <c r="G30" s="125" t="s">
        <v>90</v>
      </c>
      <c r="H30" s="36">
        <v>16</v>
      </c>
      <c r="I30" s="42">
        <v>16</v>
      </c>
      <c r="J30" s="30">
        <v>2.7725887222397811</v>
      </c>
      <c r="K30" s="74">
        <v>0</v>
      </c>
      <c r="L30" s="31">
        <v>0</v>
      </c>
      <c r="M30" s="411"/>
      <c r="N30" s="412">
        <v>0</v>
      </c>
      <c r="O30" s="88">
        <v>30.1</v>
      </c>
      <c r="P30" s="127">
        <v>0.84699999999999998</v>
      </c>
      <c r="Q30" s="128">
        <v>243.2</v>
      </c>
      <c r="R30" s="129">
        <v>5.6</v>
      </c>
      <c r="S30" s="129">
        <v>12</v>
      </c>
      <c r="T30" s="126">
        <v>67.199999999999989</v>
      </c>
      <c r="V30" s="38"/>
    </row>
    <row r="31" spans="1:22" s="38" customFormat="1" ht="18" x14ac:dyDescent="0.25">
      <c r="A31" s="39">
        <v>1</v>
      </c>
      <c r="B31" s="39" t="s">
        <v>57</v>
      </c>
      <c r="C31" s="22" t="s">
        <v>24</v>
      </c>
      <c r="D31" s="39">
        <v>22</v>
      </c>
      <c r="E31" s="39">
        <v>22</v>
      </c>
      <c r="F31" s="22" t="s">
        <v>58</v>
      </c>
      <c r="G31" s="125" t="s">
        <v>26</v>
      </c>
      <c r="H31" s="36">
        <v>13</v>
      </c>
      <c r="I31" s="79">
        <v>13</v>
      </c>
      <c r="J31" s="73">
        <v>2.5649493574615367</v>
      </c>
      <c r="K31" s="74">
        <v>0</v>
      </c>
      <c r="L31" s="74">
        <v>0</v>
      </c>
      <c r="M31" s="411"/>
      <c r="N31" s="412">
        <v>0</v>
      </c>
      <c r="O31" s="32">
        <v>18.600000000000001</v>
      </c>
      <c r="P31" s="75">
        <v>0.74</v>
      </c>
      <c r="Q31" s="32">
        <v>24.7</v>
      </c>
      <c r="R31" s="35">
        <v>4.5999999999999996</v>
      </c>
      <c r="S31" s="35">
        <v>7</v>
      </c>
      <c r="T31" s="36">
        <v>32.199999999999996</v>
      </c>
    </row>
    <row r="32" spans="1:22" s="72" customFormat="1" ht="18" x14ac:dyDescent="0.25">
      <c r="A32" s="78">
        <v>1</v>
      </c>
      <c r="B32" s="48" t="s">
        <v>95</v>
      </c>
      <c r="C32" s="22" t="s">
        <v>24</v>
      </c>
      <c r="D32" s="48">
        <v>37.9</v>
      </c>
      <c r="E32" s="48">
        <v>37.9</v>
      </c>
      <c r="F32" s="22" t="s">
        <v>78</v>
      </c>
      <c r="G32" s="22" t="s">
        <v>61</v>
      </c>
      <c r="H32" s="36">
        <v>12</v>
      </c>
      <c r="I32" s="42">
        <v>12</v>
      </c>
      <c r="J32" s="30">
        <v>2.4849066497880004</v>
      </c>
      <c r="K32" s="74">
        <v>0</v>
      </c>
      <c r="L32" s="31">
        <v>0</v>
      </c>
      <c r="M32" s="411"/>
      <c r="N32" s="412">
        <v>0</v>
      </c>
      <c r="O32" s="32">
        <v>1.5</v>
      </c>
      <c r="P32" s="33">
        <v>0.6</v>
      </c>
      <c r="Q32" s="34">
        <v>20.8</v>
      </c>
      <c r="R32" s="35">
        <v>5.2</v>
      </c>
      <c r="S32" s="35">
        <v>2</v>
      </c>
      <c r="T32" s="36">
        <v>10.4</v>
      </c>
    </row>
    <row r="33" spans="1:22" s="230" customFormat="1" ht="18" x14ac:dyDescent="0.25">
      <c r="A33" s="48">
        <v>1</v>
      </c>
      <c r="B33" s="40" t="s">
        <v>110</v>
      </c>
      <c r="C33" s="22" t="s">
        <v>107</v>
      </c>
      <c r="D33" s="48">
        <v>-33.5</v>
      </c>
      <c r="E33" s="48">
        <v>33.5</v>
      </c>
      <c r="F33" s="22" t="s">
        <v>78</v>
      </c>
      <c r="G33" s="167" t="s">
        <v>61</v>
      </c>
      <c r="H33" s="36">
        <v>12</v>
      </c>
      <c r="I33" s="42">
        <v>12</v>
      </c>
      <c r="J33" s="30">
        <v>2.4849066497880004</v>
      </c>
      <c r="K33" s="74">
        <v>0</v>
      </c>
      <c r="L33" s="31">
        <v>0</v>
      </c>
      <c r="M33" s="411"/>
      <c r="N33" s="412">
        <v>0</v>
      </c>
      <c r="O33" s="88">
        <v>25.9</v>
      </c>
      <c r="P33" s="92">
        <v>0.62</v>
      </c>
      <c r="Q33" s="91">
        <v>101.6</v>
      </c>
      <c r="R33" s="53">
        <v>7.6</v>
      </c>
      <c r="S33" s="53">
        <v>12</v>
      </c>
      <c r="T33" s="126">
        <v>91.199999999999989</v>
      </c>
      <c r="V33" s="38"/>
    </row>
    <row r="34" spans="1:22" s="229" customFormat="1" ht="18" x14ac:dyDescent="0.25">
      <c r="A34" s="22">
        <v>1</v>
      </c>
      <c r="B34" s="22" t="s">
        <v>59</v>
      </c>
      <c r="C34" s="22" t="s">
        <v>24</v>
      </c>
      <c r="D34" s="22">
        <v>25.5</v>
      </c>
      <c r="E34" s="22">
        <v>25.5</v>
      </c>
      <c r="F34" s="22" t="s">
        <v>58</v>
      </c>
      <c r="G34" s="125" t="s">
        <v>26</v>
      </c>
      <c r="H34" s="36">
        <v>10</v>
      </c>
      <c r="I34" s="79">
        <v>10</v>
      </c>
      <c r="J34" s="15">
        <v>2.3025850929940459</v>
      </c>
      <c r="K34" s="74">
        <v>0</v>
      </c>
      <c r="L34" s="16">
        <v>0</v>
      </c>
      <c r="M34" s="411"/>
      <c r="N34" s="412">
        <v>0</v>
      </c>
      <c r="O34" s="55">
        <v>19.100000000000001</v>
      </c>
      <c r="P34" s="56">
        <v>0.78500000000000003</v>
      </c>
      <c r="Q34" s="55">
        <v>83.2</v>
      </c>
      <c r="R34" s="25">
        <v>2.6</v>
      </c>
      <c r="S34" s="25">
        <v>6</v>
      </c>
      <c r="T34" s="21">
        <v>15.600000000000001</v>
      </c>
    </row>
    <row r="35" spans="1:22" s="13" customFormat="1" ht="18" x14ac:dyDescent="0.25">
      <c r="A35" s="132">
        <v>1</v>
      </c>
      <c r="B35" s="133" t="s">
        <v>99</v>
      </c>
      <c r="C35" s="22" t="s">
        <v>24</v>
      </c>
      <c r="D35" s="132">
        <v>3.18</v>
      </c>
      <c r="E35" s="132">
        <v>3.18</v>
      </c>
      <c r="F35" s="22" t="s">
        <v>58</v>
      </c>
      <c r="G35" s="125" t="s">
        <v>90</v>
      </c>
      <c r="H35" s="36">
        <v>8</v>
      </c>
      <c r="I35" s="42">
        <v>8</v>
      </c>
      <c r="J35" s="30">
        <v>2.0794415416798357</v>
      </c>
      <c r="K35" s="74">
        <v>0</v>
      </c>
      <c r="L35" s="31">
        <v>0</v>
      </c>
      <c r="M35" s="411"/>
      <c r="N35" s="412">
        <v>0</v>
      </c>
      <c r="O35" s="88">
        <v>31</v>
      </c>
      <c r="P35" s="134">
        <v>0.8</v>
      </c>
      <c r="Q35" s="135">
        <v>147</v>
      </c>
      <c r="R35" s="136">
        <v>6</v>
      </c>
      <c r="S35" s="136">
        <v>12</v>
      </c>
      <c r="T35" s="126">
        <v>72</v>
      </c>
    </row>
    <row r="36" spans="1:22" s="13" customFormat="1" ht="18" x14ac:dyDescent="0.25">
      <c r="A36" s="219">
        <v>1</v>
      </c>
      <c r="B36" s="220" t="s">
        <v>143</v>
      </c>
      <c r="C36" s="22" t="s">
        <v>24</v>
      </c>
      <c r="D36" s="219">
        <v>38.9</v>
      </c>
      <c r="E36" s="219">
        <v>38.9</v>
      </c>
      <c r="F36" s="22" t="s">
        <v>78</v>
      </c>
      <c r="G36" s="167" t="s">
        <v>61</v>
      </c>
      <c r="H36" s="36">
        <v>8</v>
      </c>
      <c r="I36" s="42">
        <v>8</v>
      </c>
      <c r="J36" s="30">
        <v>2.0794415416798357</v>
      </c>
      <c r="K36" s="74">
        <v>0</v>
      </c>
      <c r="L36" s="31">
        <v>0</v>
      </c>
      <c r="M36" s="411"/>
      <c r="N36" s="412">
        <v>0</v>
      </c>
      <c r="O36" s="88">
        <v>6.3</v>
      </c>
      <c r="P36" s="222">
        <v>0.621</v>
      </c>
      <c r="Q36" s="223">
        <v>71.400000000000006</v>
      </c>
      <c r="R36" s="224">
        <v>4.7</v>
      </c>
      <c r="S36" s="224">
        <v>2</v>
      </c>
      <c r="T36" s="126">
        <v>9.4</v>
      </c>
    </row>
    <row r="37" spans="1:22" s="190" customFormat="1" ht="18" x14ac:dyDescent="0.25">
      <c r="A37" s="22">
        <v>1</v>
      </c>
      <c r="B37" s="48" t="s">
        <v>194</v>
      </c>
      <c r="C37" s="22" t="s">
        <v>24</v>
      </c>
      <c r="D37" s="48">
        <v>46.2</v>
      </c>
      <c r="E37" s="48">
        <v>46.2</v>
      </c>
      <c r="F37" s="40" t="s">
        <v>48</v>
      </c>
      <c r="G37" s="419" t="s">
        <v>166</v>
      </c>
      <c r="H37" s="36">
        <v>4</v>
      </c>
      <c r="I37" s="42">
        <v>4</v>
      </c>
      <c r="J37" s="30">
        <v>1.3862943611198906</v>
      </c>
      <c r="K37" s="74">
        <v>0</v>
      </c>
      <c r="L37" s="31">
        <v>0</v>
      </c>
      <c r="M37" s="411"/>
      <c r="N37" s="412">
        <v>0</v>
      </c>
      <c r="O37" s="119">
        <v>-5.8</v>
      </c>
      <c r="P37" s="89">
        <v>0.67500000000000004</v>
      </c>
      <c r="Q37" s="90">
        <v>25</v>
      </c>
      <c r="R37" s="35">
        <v>3.9</v>
      </c>
      <c r="S37" s="35">
        <v>1</v>
      </c>
      <c r="T37" s="126">
        <v>3.9</v>
      </c>
      <c r="V37" s="38"/>
    </row>
    <row r="38" spans="1:22" s="190" customFormat="1" ht="18" x14ac:dyDescent="0.25">
      <c r="A38" s="85">
        <v>1</v>
      </c>
      <c r="B38" s="48" t="s">
        <v>215</v>
      </c>
      <c r="C38" s="22" t="s">
        <v>24</v>
      </c>
      <c r="D38" s="48">
        <v>45.47</v>
      </c>
      <c r="E38" s="48">
        <v>45.47</v>
      </c>
      <c r="F38" s="184" t="s">
        <v>200</v>
      </c>
      <c r="G38" s="167" t="s">
        <v>205</v>
      </c>
      <c r="H38" s="36">
        <v>2</v>
      </c>
      <c r="I38" s="79">
        <v>2</v>
      </c>
      <c r="J38" s="30">
        <v>0.69314718055994529</v>
      </c>
      <c r="K38" s="74">
        <v>0</v>
      </c>
      <c r="L38" s="31">
        <v>0</v>
      </c>
      <c r="M38" s="411"/>
      <c r="N38" s="412">
        <v>0</v>
      </c>
      <c r="O38" s="88">
        <v>5.9</v>
      </c>
      <c r="P38" s="89">
        <v>0.86</v>
      </c>
      <c r="Q38" s="90">
        <v>58.7</v>
      </c>
      <c r="R38" s="35">
        <v>1.9</v>
      </c>
      <c r="S38" s="35">
        <v>1</v>
      </c>
      <c r="T38" s="126">
        <v>1.9</v>
      </c>
      <c r="V38" s="38"/>
    </row>
    <row r="39" spans="1:22" s="230" customFormat="1" ht="18" x14ac:dyDescent="0.25">
      <c r="A39" s="78">
        <v>1</v>
      </c>
      <c r="B39" s="77" t="s">
        <v>100</v>
      </c>
      <c r="C39" s="22" t="s">
        <v>24</v>
      </c>
      <c r="D39" s="77">
        <v>14.75</v>
      </c>
      <c r="E39" s="77">
        <v>14.75</v>
      </c>
      <c r="F39" s="22" t="s">
        <v>58</v>
      </c>
      <c r="G39" s="125" t="s">
        <v>90</v>
      </c>
      <c r="H39" s="36">
        <v>1</v>
      </c>
      <c r="I39" s="38">
        <v>1</v>
      </c>
      <c r="J39" s="30">
        <v>0</v>
      </c>
      <c r="K39" s="74">
        <v>0</v>
      </c>
      <c r="L39" s="31">
        <v>0</v>
      </c>
      <c r="M39" s="411"/>
      <c r="N39" s="412">
        <v>0</v>
      </c>
      <c r="O39" s="82">
        <v>29.5</v>
      </c>
      <c r="P39" s="141">
        <v>0.72</v>
      </c>
      <c r="Q39" s="142">
        <v>13.5</v>
      </c>
      <c r="R39" s="77">
        <v>5.5</v>
      </c>
      <c r="S39" s="77">
        <v>10</v>
      </c>
      <c r="T39" s="126">
        <v>55</v>
      </c>
      <c r="V39" s="38"/>
    </row>
    <row r="40" spans="1:22" s="13" customFormat="1" ht="18" x14ac:dyDescent="0.25">
      <c r="H40" s="38">
        <f>SUM(H2:H39)</f>
        <v>11841</v>
      </c>
      <c r="I40" s="38">
        <f>SUM(I2:I39)</f>
        <v>11814</v>
      </c>
      <c r="J40" s="80"/>
      <c r="K40" s="81">
        <f>SUM(K2:K39)</f>
        <v>260</v>
      </c>
      <c r="L40" s="81">
        <f>SUM(L2:L39)</f>
        <v>260</v>
      </c>
      <c r="M40" s="381"/>
      <c r="N40" s="381"/>
      <c r="O40" s="82"/>
      <c r="P40" s="83"/>
      <c r="Q40" s="84"/>
      <c r="R40" s="40"/>
      <c r="S40" s="40"/>
      <c r="T40" s="36"/>
      <c r="V40" s="38"/>
    </row>
    <row r="41" spans="1:22" s="13" customFormat="1" ht="18" x14ac:dyDescent="0.25">
      <c r="H41" s="36"/>
      <c r="I41" s="38"/>
      <c r="J41" s="80"/>
      <c r="K41" s="82"/>
      <c r="L41" s="81"/>
      <c r="M41" s="381"/>
      <c r="N41" s="381"/>
      <c r="O41" s="82"/>
      <c r="P41" s="83"/>
      <c r="Q41" s="84"/>
      <c r="R41" s="40"/>
      <c r="S41" s="40"/>
      <c r="T41" s="36"/>
      <c r="V41" s="38"/>
    </row>
    <row r="42" spans="1:22" s="13" customFormat="1" ht="18" x14ac:dyDescent="0.25">
      <c r="H42" s="36"/>
      <c r="I42" s="38"/>
      <c r="J42" s="80"/>
      <c r="K42" s="82"/>
      <c r="L42" s="81"/>
      <c r="M42" s="381"/>
      <c r="N42" s="381"/>
      <c r="O42" s="82"/>
      <c r="P42" s="83"/>
      <c r="Q42" s="84"/>
      <c r="R42" s="40"/>
      <c r="S42" s="40"/>
      <c r="T42" s="36"/>
      <c r="V42" s="38"/>
    </row>
    <row r="43" spans="1:22" s="13" customFormat="1" ht="18" x14ac:dyDescent="0.25">
      <c r="H43" s="36"/>
      <c r="I43" s="38"/>
      <c r="J43" s="80"/>
      <c r="K43" s="82"/>
      <c r="L43" s="81"/>
      <c r="M43" s="381"/>
      <c r="N43" s="381"/>
      <c r="O43" s="82"/>
      <c r="P43" s="83"/>
      <c r="Q43" s="84"/>
      <c r="R43" s="40"/>
      <c r="S43" s="40"/>
      <c r="T43" s="36"/>
      <c r="V43" s="38"/>
    </row>
    <row r="44" spans="1:22" s="13" customFormat="1" ht="18" x14ac:dyDescent="0.25">
      <c r="H44" s="36"/>
      <c r="I44" s="38"/>
      <c r="J44" s="80"/>
      <c r="K44" s="82"/>
      <c r="L44" s="81"/>
      <c r="M44" s="381"/>
      <c r="N44" s="381"/>
      <c r="O44" s="82"/>
      <c r="P44" s="83"/>
      <c r="Q44" s="84"/>
      <c r="R44" s="40"/>
      <c r="S44" s="40"/>
      <c r="T44" s="36"/>
      <c r="V44" s="38"/>
    </row>
    <row r="45" spans="1:22" s="13" customFormat="1" ht="18" x14ac:dyDescent="0.25">
      <c r="H45" s="36"/>
      <c r="I45" s="38"/>
      <c r="J45" s="80"/>
      <c r="K45" s="82"/>
      <c r="L45" s="81"/>
      <c r="M45" s="381"/>
      <c r="N45" s="381"/>
      <c r="O45" s="82"/>
      <c r="P45" s="83"/>
      <c r="Q45" s="84"/>
      <c r="R45" s="40"/>
      <c r="S45" s="40"/>
      <c r="T45" s="36"/>
      <c r="V45" s="38"/>
    </row>
    <row r="46" spans="1:22" s="13" customFormat="1" ht="18" x14ac:dyDescent="0.25">
      <c r="H46" s="36"/>
      <c r="I46" s="38"/>
      <c r="J46" s="80"/>
      <c r="K46" s="82"/>
      <c r="L46" s="81"/>
      <c r="M46" s="381"/>
      <c r="N46" s="381"/>
      <c r="O46" s="82"/>
      <c r="P46" s="83"/>
      <c r="Q46" s="84"/>
      <c r="R46" s="40"/>
      <c r="S46" s="40"/>
      <c r="T46" s="36"/>
      <c r="V46" s="38"/>
    </row>
    <row r="47" spans="1:22" s="13" customFormat="1" ht="18" x14ac:dyDescent="0.25">
      <c r="H47" s="36"/>
      <c r="I47" s="38"/>
      <c r="J47" s="80"/>
      <c r="K47" s="82"/>
      <c r="L47" s="81"/>
      <c r="M47" s="381"/>
      <c r="N47" s="381"/>
      <c r="O47" s="82"/>
      <c r="P47" s="83"/>
      <c r="Q47" s="84"/>
      <c r="R47" s="40"/>
      <c r="S47" s="40"/>
      <c r="T47" s="36"/>
      <c r="V47" s="38"/>
    </row>
    <row r="48" spans="1:22" s="13" customFormat="1" ht="18" x14ac:dyDescent="0.25">
      <c r="H48" s="36"/>
      <c r="I48" s="38"/>
      <c r="J48" s="80"/>
      <c r="K48" s="82"/>
      <c r="L48" s="81"/>
      <c r="M48" s="381"/>
      <c r="N48" s="381"/>
      <c r="O48" s="82"/>
      <c r="P48" s="83"/>
      <c r="Q48" s="84"/>
      <c r="R48" s="40"/>
      <c r="S48" s="40"/>
      <c r="T48" s="36"/>
      <c r="V48" s="38"/>
    </row>
    <row r="49" spans="8:22" s="13" customFormat="1" ht="18" x14ac:dyDescent="0.25">
      <c r="H49" s="36"/>
      <c r="I49" s="38"/>
      <c r="J49" s="80"/>
      <c r="K49" s="82"/>
      <c r="L49" s="81"/>
      <c r="M49" s="381"/>
      <c r="N49" s="381"/>
      <c r="O49" s="82"/>
      <c r="P49" s="83"/>
      <c r="Q49" s="84"/>
      <c r="R49" s="40"/>
      <c r="S49" s="40"/>
      <c r="T49" s="36"/>
      <c r="V49" s="38"/>
    </row>
    <row r="50" spans="8:22" s="13" customFormat="1" ht="18" x14ac:dyDescent="0.25">
      <c r="H50" s="36"/>
      <c r="I50" s="38"/>
      <c r="J50" s="80"/>
      <c r="K50" s="82"/>
      <c r="L50" s="81"/>
      <c r="M50" s="381"/>
      <c r="N50" s="381"/>
      <c r="O50" s="82"/>
      <c r="P50" s="83"/>
      <c r="Q50" s="84"/>
      <c r="R50" s="40"/>
      <c r="S50" s="40"/>
      <c r="T50" s="36"/>
      <c r="V50" s="38"/>
    </row>
    <row r="51" spans="8:22" s="13" customFormat="1" ht="18" x14ac:dyDescent="0.25">
      <c r="H51" s="36"/>
      <c r="I51" s="38"/>
      <c r="J51" s="80"/>
      <c r="K51" s="82"/>
      <c r="L51" s="81"/>
      <c r="M51" s="381"/>
      <c r="N51" s="381"/>
      <c r="O51" s="82"/>
      <c r="P51" s="83"/>
      <c r="Q51" s="84"/>
      <c r="R51" s="40"/>
      <c r="S51" s="40"/>
      <c r="T51" s="36"/>
      <c r="V51" s="38"/>
    </row>
    <row r="52" spans="8:22" s="13" customFormat="1" ht="18" x14ac:dyDescent="0.25">
      <c r="H52" s="36"/>
      <c r="I52" s="38"/>
      <c r="J52" s="80"/>
      <c r="K52" s="82"/>
      <c r="L52" s="81"/>
      <c r="M52" s="381"/>
      <c r="N52" s="381"/>
      <c r="O52" s="82"/>
      <c r="P52" s="83"/>
      <c r="Q52" s="84"/>
      <c r="R52" s="40"/>
      <c r="S52" s="40"/>
      <c r="T52" s="36"/>
      <c r="V52" s="38"/>
    </row>
  </sheetData>
  <phoneticPr fontId="2" type="noConversion"/>
  <conditionalFormatting sqref="O13:O52 O9 O1:O4">
    <cfRule type="top10" dxfId="5" priority="1" rank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51" zoomScale="60" zoomScaleNormal="60" workbookViewId="0">
      <selection activeCell="I76" sqref="I76:L76"/>
    </sheetView>
  </sheetViews>
  <sheetFormatPr defaultRowHeight="14.4" x14ac:dyDescent="0.25"/>
  <cols>
    <col min="1" max="1" width="8.88671875" style="382"/>
    <col min="2" max="2" width="33.6640625" style="382" customWidth="1"/>
    <col min="3" max="5" width="8.88671875" style="382"/>
    <col min="6" max="6" width="25.77734375" style="382" customWidth="1"/>
    <col min="7" max="7" width="36.109375" style="382" customWidth="1"/>
    <col min="8" max="20" width="8.88671875" style="382"/>
    <col min="21" max="21" width="44.44140625" style="382" customWidth="1"/>
    <col min="22" max="16384" width="8.88671875" style="382"/>
  </cols>
  <sheetData>
    <row r="1" spans="1:22" s="1" customFormat="1" ht="52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  <c r="U1" s="1" t="s">
        <v>20</v>
      </c>
    </row>
    <row r="2" spans="1:22" s="40" customFormat="1" ht="18" x14ac:dyDescent="0.25">
      <c r="A2" s="78">
        <v>2</v>
      </c>
      <c r="B2" s="2" t="s">
        <v>60</v>
      </c>
      <c r="C2" s="22" t="s">
        <v>24</v>
      </c>
      <c r="D2" s="2">
        <v>31</v>
      </c>
      <c r="E2" s="2">
        <v>31</v>
      </c>
      <c r="F2" s="22" t="s">
        <v>48</v>
      </c>
      <c r="G2" s="22" t="s">
        <v>61</v>
      </c>
      <c r="H2" s="36">
        <v>67232</v>
      </c>
      <c r="I2" s="79">
        <v>60079</v>
      </c>
      <c r="J2" s="30">
        <v>11.003415641825461</v>
      </c>
      <c r="K2" s="36">
        <v>4051</v>
      </c>
      <c r="L2" s="74">
        <v>3802</v>
      </c>
      <c r="M2" s="411">
        <v>8.2432825230483751</v>
      </c>
      <c r="N2" s="412">
        <v>6.3283343597596492E-2</v>
      </c>
      <c r="O2" s="32">
        <v>10.1</v>
      </c>
      <c r="P2" s="33">
        <v>0.76</v>
      </c>
      <c r="Q2" s="77">
        <v>58.7</v>
      </c>
      <c r="R2" s="35">
        <v>3.7</v>
      </c>
      <c r="S2" s="35">
        <v>5</v>
      </c>
      <c r="T2" s="36">
        <v>18.5</v>
      </c>
      <c r="U2" s="21" t="s">
        <v>27</v>
      </c>
      <c r="V2" s="21">
        <f>SUMPRODUCT(E2:E75,I2:I75)/SUM(I2:I75)</f>
        <v>31.871239507739485</v>
      </c>
    </row>
    <row r="3" spans="1:22" s="13" customFormat="1" ht="18" x14ac:dyDescent="0.25">
      <c r="A3" s="78">
        <v>2</v>
      </c>
      <c r="B3" s="48" t="s">
        <v>95</v>
      </c>
      <c r="C3" s="22" t="s">
        <v>24</v>
      </c>
      <c r="D3" s="48">
        <v>37.9</v>
      </c>
      <c r="E3" s="48">
        <v>37.9</v>
      </c>
      <c r="F3" s="22" t="s">
        <v>78</v>
      </c>
      <c r="G3" s="22" t="s">
        <v>61</v>
      </c>
      <c r="H3" s="36">
        <v>3736</v>
      </c>
      <c r="I3" s="42">
        <v>3724</v>
      </c>
      <c r="J3" s="30">
        <v>8.222553638396958</v>
      </c>
      <c r="K3" s="74">
        <v>18</v>
      </c>
      <c r="L3" s="31">
        <v>18</v>
      </c>
      <c r="M3" s="411">
        <v>2.8903717578961645</v>
      </c>
      <c r="N3" s="412">
        <v>4.8335123523093448E-3</v>
      </c>
      <c r="O3" s="32">
        <v>4.7</v>
      </c>
      <c r="P3" s="33">
        <v>0.57999999999999996</v>
      </c>
      <c r="Q3" s="34">
        <v>25</v>
      </c>
      <c r="R3" s="35">
        <v>5.8</v>
      </c>
      <c r="S3" s="35">
        <v>3</v>
      </c>
      <c r="T3" s="36">
        <v>17.399999999999999</v>
      </c>
      <c r="U3" s="21" t="s">
        <v>31</v>
      </c>
      <c r="V3" s="21">
        <f>SUMPRODUCT(O1:O75,I1:I75)/SUM(I1:I75)</f>
        <v>9.8375804682026669</v>
      </c>
    </row>
    <row r="4" spans="1:22" s="64" customFormat="1" ht="18" x14ac:dyDescent="0.25">
      <c r="A4" s="85">
        <v>2</v>
      </c>
      <c r="B4" s="48" t="s">
        <v>215</v>
      </c>
      <c r="C4" s="22" t="s">
        <v>24</v>
      </c>
      <c r="D4" s="48">
        <v>45.47</v>
      </c>
      <c r="E4" s="48">
        <v>45.47</v>
      </c>
      <c r="F4" s="184" t="s">
        <v>200</v>
      </c>
      <c r="G4" s="167" t="s">
        <v>205</v>
      </c>
      <c r="H4" s="36">
        <v>1128</v>
      </c>
      <c r="I4" s="79">
        <v>1126</v>
      </c>
      <c r="J4" s="30">
        <v>7.026426808699636</v>
      </c>
      <c r="K4" s="74">
        <v>29</v>
      </c>
      <c r="L4" s="31">
        <v>29</v>
      </c>
      <c r="M4" s="411">
        <v>3.3672958299864741</v>
      </c>
      <c r="N4" s="412">
        <v>2.5754884547069271E-2</v>
      </c>
      <c r="O4" s="88">
        <v>9</v>
      </c>
      <c r="P4" s="89">
        <v>0.78</v>
      </c>
      <c r="Q4" s="90">
        <v>49.2</v>
      </c>
      <c r="R4" s="35">
        <v>3.4</v>
      </c>
      <c r="S4" s="35">
        <v>2</v>
      </c>
      <c r="T4" s="126">
        <v>6.8</v>
      </c>
      <c r="U4" s="21" t="s">
        <v>34</v>
      </c>
      <c r="V4" s="21">
        <f>SUMPRODUCT(P2:P75,I2:I75)/SUM(I2:I75)</f>
        <v>0.74128623547606776</v>
      </c>
    </row>
    <row r="5" spans="1:22" s="21" customFormat="1" ht="18" x14ac:dyDescent="0.35">
      <c r="A5" s="219">
        <v>2</v>
      </c>
      <c r="B5" s="220" t="s">
        <v>185</v>
      </c>
      <c r="C5" s="22" t="s">
        <v>24</v>
      </c>
      <c r="D5" s="221">
        <v>40.869999999999997</v>
      </c>
      <c r="E5" s="221">
        <v>40.869999999999997</v>
      </c>
      <c r="F5" s="38" t="s">
        <v>48</v>
      </c>
      <c r="G5" s="432" t="s">
        <v>295</v>
      </c>
      <c r="H5" s="240">
        <v>887</v>
      </c>
      <c r="I5" s="38">
        <v>887</v>
      </c>
      <c r="J5" s="30">
        <v>6.7878449823095792</v>
      </c>
      <c r="K5" s="240">
        <v>5</v>
      </c>
      <c r="L5" s="31">
        <v>5</v>
      </c>
      <c r="M5" s="411">
        <v>1.6094379124341003</v>
      </c>
      <c r="N5" s="412">
        <v>5.6369785794813977E-3</v>
      </c>
      <c r="O5" s="82">
        <v>12.1</v>
      </c>
      <c r="P5" s="269">
        <v>0.60199999999999998</v>
      </c>
      <c r="Q5" s="270">
        <v>45.5</v>
      </c>
      <c r="R5" s="221">
        <v>7.8</v>
      </c>
      <c r="S5" s="221">
        <v>5</v>
      </c>
      <c r="T5" s="126">
        <v>39</v>
      </c>
      <c r="U5" s="21" t="s">
        <v>36</v>
      </c>
      <c r="V5" s="21">
        <f>SUMPRODUCT(Q1:Q75,I1:I75)/SUM(I1:I75)</f>
        <v>55.082485360405023</v>
      </c>
    </row>
    <row r="6" spans="1:22" s="21" customFormat="1" ht="18" x14ac:dyDescent="0.25">
      <c r="A6" s="39">
        <v>2</v>
      </c>
      <c r="B6" s="39" t="s">
        <v>64</v>
      </c>
      <c r="C6" s="22" t="s">
        <v>24</v>
      </c>
      <c r="D6" s="39">
        <v>35</v>
      </c>
      <c r="E6" s="39">
        <v>35</v>
      </c>
      <c r="F6" s="22" t="s">
        <v>48</v>
      </c>
      <c r="G6" s="413" t="s">
        <v>49</v>
      </c>
      <c r="H6" s="36">
        <v>1272</v>
      </c>
      <c r="I6" s="79">
        <v>850</v>
      </c>
      <c r="J6" s="73">
        <v>6.7452363494843626</v>
      </c>
      <c r="K6" s="36">
        <v>22</v>
      </c>
      <c r="L6" s="74">
        <v>20</v>
      </c>
      <c r="M6" s="411">
        <v>2.9957322735539909</v>
      </c>
      <c r="N6" s="412">
        <v>2.3529411764705882E-2</v>
      </c>
      <c r="O6" s="32">
        <v>8.6</v>
      </c>
      <c r="P6" s="75">
        <v>0.61</v>
      </c>
      <c r="Q6" s="32">
        <v>12</v>
      </c>
      <c r="R6" s="35">
        <v>5</v>
      </c>
      <c r="S6" s="35">
        <v>4</v>
      </c>
      <c r="T6" s="36">
        <v>20</v>
      </c>
      <c r="U6" s="21" t="s">
        <v>38</v>
      </c>
      <c r="V6" s="21">
        <f>SUMPRODUCT(T2:T75,I2:I75)/SUM(I2:I75)</f>
        <v>18.882991632628787</v>
      </c>
    </row>
    <row r="7" spans="1:22" s="72" customFormat="1" ht="18" x14ac:dyDescent="0.25">
      <c r="A7" s="22">
        <v>2</v>
      </c>
      <c r="B7" s="22" t="s">
        <v>23</v>
      </c>
      <c r="C7" s="22" t="s">
        <v>24</v>
      </c>
      <c r="D7" s="22">
        <v>23.3</v>
      </c>
      <c r="E7" s="22">
        <v>23.3</v>
      </c>
      <c r="F7" s="22" t="s">
        <v>25</v>
      </c>
      <c r="G7" s="125" t="s">
        <v>26</v>
      </c>
      <c r="H7" s="36">
        <v>1349</v>
      </c>
      <c r="I7" s="399">
        <v>829</v>
      </c>
      <c r="J7" s="15">
        <v>6.7202201551352951</v>
      </c>
      <c r="K7" s="36">
        <v>7</v>
      </c>
      <c r="L7" s="16">
        <v>7</v>
      </c>
      <c r="M7" s="411">
        <v>1.9459101490553132</v>
      </c>
      <c r="N7" s="412">
        <v>8.4439083232810616E-3</v>
      </c>
      <c r="O7" s="23">
        <v>18.5</v>
      </c>
      <c r="P7" s="24">
        <v>0.78</v>
      </c>
      <c r="Q7" s="23">
        <v>69.400000000000006</v>
      </c>
      <c r="R7" s="25">
        <v>2.6</v>
      </c>
      <c r="S7" s="25">
        <v>9</v>
      </c>
      <c r="T7" s="21">
        <v>23.400000000000002</v>
      </c>
    </row>
    <row r="8" spans="1:22" s="103" customFormat="1" ht="18" x14ac:dyDescent="0.25">
      <c r="A8" s="85">
        <v>2</v>
      </c>
      <c r="B8" s="2" t="s">
        <v>69</v>
      </c>
      <c r="C8" s="22" t="s">
        <v>24</v>
      </c>
      <c r="D8" s="2">
        <v>32.1</v>
      </c>
      <c r="E8" s="2">
        <v>32.1</v>
      </c>
      <c r="F8" s="22" t="s">
        <v>66</v>
      </c>
      <c r="G8" s="22" t="s">
        <v>61</v>
      </c>
      <c r="H8" s="36">
        <v>990</v>
      </c>
      <c r="I8" s="79">
        <v>693</v>
      </c>
      <c r="J8" s="30">
        <v>6.5410299991899032</v>
      </c>
      <c r="K8" s="36">
        <v>6</v>
      </c>
      <c r="L8" s="31">
        <v>6</v>
      </c>
      <c r="M8" s="411">
        <v>1.791759469228055</v>
      </c>
      <c r="N8" s="412">
        <v>8.658008658008658E-3</v>
      </c>
      <c r="O8" s="88">
        <v>8.6999999999999993</v>
      </c>
      <c r="P8" s="89">
        <v>0.74</v>
      </c>
      <c r="Q8" s="90">
        <v>50.4</v>
      </c>
      <c r="R8" s="35">
        <v>4.0999999999999996</v>
      </c>
      <c r="S8" s="35">
        <v>5</v>
      </c>
      <c r="T8" s="36">
        <v>20.5</v>
      </c>
    </row>
    <row r="9" spans="1:22" s="76" customFormat="1" ht="18" x14ac:dyDescent="0.25">
      <c r="A9" s="85">
        <v>2</v>
      </c>
      <c r="B9" s="2" t="s">
        <v>74</v>
      </c>
      <c r="C9" s="22" t="s">
        <v>24</v>
      </c>
      <c r="D9" s="2">
        <v>28.9</v>
      </c>
      <c r="E9" s="2">
        <v>28.9</v>
      </c>
      <c r="F9" s="22" t="s">
        <v>66</v>
      </c>
      <c r="G9" s="22" t="s">
        <v>61</v>
      </c>
      <c r="H9" s="36">
        <v>935</v>
      </c>
      <c r="I9" s="79">
        <v>649</v>
      </c>
      <c r="J9" s="30">
        <v>6.4754327167040904</v>
      </c>
      <c r="K9" s="36">
        <v>1</v>
      </c>
      <c r="L9" s="31">
        <v>1</v>
      </c>
      <c r="M9" s="411">
        <v>0</v>
      </c>
      <c r="N9" s="412">
        <v>1.5408320493066256E-3</v>
      </c>
      <c r="O9" s="88">
        <v>10.4</v>
      </c>
      <c r="P9" s="89">
        <v>0.78</v>
      </c>
      <c r="Q9" s="90">
        <v>100.7</v>
      </c>
      <c r="R9" s="35">
        <v>3</v>
      </c>
      <c r="S9" s="35">
        <v>6</v>
      </c>
      <c r="T9" s="36">
        <v>18</v>
      </c>
      <c r="V9" s="41"/>
    </row>
    <row r="10" spans="1:22" s="77" customFormat="1" ht="18" x14ac:dyDescent="0.25">
      <c r="A10" s="85">
        <v>2</v>
      </c>
      <c r="B10" s="2" t="s">
        <v>67</v>
      </c>
      <c r="C10" s="22" t="s">
        <v>24</v>
      </c>
      <c r="D10" s="2">
        <v>28.5</v>
      </c>
      <c r="E10" s="2">
        <v>28.5</v>
      </c>
      <c r="F10" s="22" t="s">
        <v>66</v>
      </c>
      <c r="G10" s="22" t="s">
        <v>61</v>
      </c>
      <c r="H10" s="36">
        <v>1018</v>
      </c>
      <c r="I10" s="79">
        <v>629</v>
      </c>
      <c r="J10" s="30">
        <v>6.444131256700441</v>
      </c>
      <c r="K10" s="74">
        <v>4</v>
      </c>
      <c r="L10" s="31">
        <v>4</v>
      </c>
      <c r="M10" s="411">
        <v>1.3862943611198906</v>
      </c>
      <c r="N10" s="412">
        <v>6.3593004769475362E-3</v>
      </c>
      <c r="O10" s="32">
        <v>9.6999999999999993</v>
      </c>
      <c r="P10" s="33">
        <v>0.85</v>
      </c>
      <c r="Q10" s="34">
        <v>95.2</v>
      </c>
      <c r="R10" s="35">
        <v>2.2999999999999998</v>
      </c>
      <c r="S10" s="35">
        <v>7</v>
      </c>
      <c r="T10" s="36">
        <v>16.099999999999998</v>
      </c>
      <c r="V10" s="38"/>
    </row>
    <row r="11" spans="1:22" s="38" customFormat="1" ht="18" x14ac:dyDescent="0.25">
      <c r="A11" s="78">
        <v>2</v>
      </c>
      <c r="B11" s="2" t="s">
        <v>65</v>
      </c>
      <c r="C11" s="22" t="s">
        <v>24</v>
      </c>
      <c r="D11" s="2">
        <v>30.5</v>
      </c>
      <c r="E11" s="2">
        <v>30.5</v>
      </c>
      <c r="F11" s="22" t="s">
        <v>66</v>
      </c>
      <c r="G11" s="22" t="s">
        <v>61</v>
      </c>
      <c r="H11" s="36">
        <v>1205</v>
      </c>
      <c r="I11" s="79">
        <v>606</v>
      </c>
      <c r="J11" s="30">
        <v>6.4068799860693142</v>
      </c>
      <c r="K11" s="36">
        <v>1</v>
      </c>
      <c r="L11" s="31">
        <v>1</v>
      </c>
      <c r="M11" s="411">
        <v>0</v>
      </c>
      <c r="N11" s="412">
        <v>1.6501650165016502E-3</v>
      </c>
      <c r="O11" s="32">
        <v>10.3</v>
      </c>
      <c r="P11" s="33">
        <v>0.75</v>
      </c>
      <c r="Q11" s="34">
        <v>88.2</v>
      </c>
      <c r="R11" s="35">
        <v>3.5</v>
      </c>
      <c r="S11" s="35">
        <v>6</v>
      </c>
      <c r="T11" s="36">
        <v>21</v>
      </c>
    </row>
    <row r="12" spans="1:22" s="40" customFormat="1" ht="18" x14ac:dyDescent="0.25">
      <c r="A12" s="186">
        <v>2</v>
      </c>
      <c r="B12" s="186" t="s">
        <v>116</v>
      </c>
      <c r="C12" s="22" t="s">
        <v>24</v>
      </c>
      <c r="D12" s="186">
        <v>36.5</v>
      </c>
      <c r="E12" s="186">
        <v>36.5</v>
      </c>
      <c r="F12" s="22" t="s">
        <v>48</v>
      </c>
      <c r="G12" s="184" t="s">
        <v>49</v>
      </c>
      <c r="H12" s="36">
        <v>593</v>
      </c>
      <c r="I12" s="79">
        <v>593</v>
      </c>
      <c r="J12" s="30">
        <v>6.3851943989977258</v>
      </c>
      <c r="K12" s="74">
        <v>43</v>
      </c>
      <c r="L12" s="31">
        <v>43</v>
      </c>
      <c r="M12" s="411">
        <v>3.7612001156935624</v>
      </c>
      <c r="N12" s="412">
        <v>7.2512647554806076E-2</v>
      </c>
      <c r="O12" s="88">
        <v>11.1</v>
      </c>
      <c r="P12" s="187">
        <v>0.56000000000000005</v>
      </c>
      <c r="Q12" s="188">
        <v>32.200000000000003</v>
      </c>
      <c r="R12" s="189">
        <v>6.6</v>
      </c>
      <c r="S12" s="189">
        <v>4</v>
      </c>
      <c r="T12" s="126">
        <v>26.4</v>
      </c>
      <c r="V12" s="38"/>
    </row>
    <row r="13" spans="1:22" s="40" customFormat="1" ht="18" x14ac:dyDescent="0.25">
      <c r="A13" s="85">
        <v>2</v>
      </c>
      <c r="B13" s="2" t="s">
        <v>75</v>
      </c>
      <c r="C13" s="22" t="s">
        <v>24</v>
      </c>
      <c r="D13" s="2">
        <v>37</v>
      </c>
      <c r="E13" s="2">
        <v>37</v>
      </c>
      <c r="F13" s="2" t="s">
        <v>76</v>
      </c>
      <c r="G13" s="2" t="s">
        <v>49</v>
      </c>
      <c r="H13" s="36">
        <v>756</v>
      </c>
      <c r="I13" s="79">
        <v>554</v>
      </c>
      <c r="J13" s="30">
        <v>6.3171646867472839</v>
      </c>
      <c r="K13" s="36">
        <v>6</v>
      </c>
      <c r="L13" s="31">
        <v>6</v>
      </c>
      <c r="M13" s="411">
        <v>1.791759469228055</v>
      </c>
      <c r="N13" s="412">
        <v>1.0830324909747292E-2</v>
      </c>
      <c r="O13" s="88">
        <v>6.9</v>
      </c>
      <c r="P13" s="89">
        <v>0.51</v>
      </c>
      <c r="Q13" s="90">
        <v>8.5</v>
      </c>
      <c r="R13" s="35">
        <v>6.2</v>
      </c>
      <c r="S13" s="35">
        <v>3</v>
      </c>
      <c r="T13" s="36">
        <v>18.600000000000001</v>
      </c>
      <c r="V13" s="38"/>
    </row>
    <row r="14" spans="1:22" s="137" customFormat="1" ht="18" x14ac:dyDescent="0.25">
      <c r="A14" s="85">
        <v>2</v>
      </c>
      <c r="B14" s="2" t="s">
        <v>77</v>
      </c>
      <c r="C14" s="22" t="s">
        <v>24</v>
      </c>
      <c r="D14" s="2">
        <v>32.5</v>
      </c>
      <c r="E14" s="2">
        <v>32.5</v>
      </c>
      <c r="F14" s="22" t="s">
        <v>78</v>
      </c>
      <c r="G14" s="22" t="s">
        <v>61</v>
      </c>
      <c r="H14" s="36">
        <v>631</v>
      </c>
      <c r="I14" s="79">
        <v>429</v>
      </c>
      <c r="J14" s="30">
        <v>6.061456918928017</v>
      </c>
      <c r="K14" s="74">
        <v>0</v>
      </c>
      <c r="L14" s="31">
        <v>0</v>
      </c>
      <c r="M14" s="411"/>
      <c r="N14" s="412">
        <v>0</v>
      </c>
      <c r="O14" s="88">
        <v>8</v>
      </c>
      <c r="P14" s="89">
        <v>0.77</v>
      </c>
      <c r="Q14" s="90">
        <v>52</v>
      </c>
      <c r="R14" s="93">
        <v>5</v>
      </c>
      <c r="S14" s="35">
        <v>5</v>
      </c>
      <c r="T14" s="36">
        <v>25</v>
      </c>
      <c r="V14" s="41"/>
    </row>
    <row r="15" spans="1:22" s="77" customFormat="1" ht="18" x14ac:dyDescent="0.25">
      <c r="A15" s="85">
        <v>2</v>
      </c>
      <c r="B15" s="2" t="s">
        <v>81</v>
      </c>
      <c r="C15" s="22" t="s">
        <v>24</v>
      </c>
      <c r="D15" s="2">
        <v>46.2</v>
      </c>
      <c r="E15" s="2">
        <v>46.2</v>
      </c>
      <c r="F15" s="22" t="s">
        <v>48</v>
      </c>
      <c r="G15" s="413" t="s">
        <v>49</v>
      </c>
      <c r="H15" s="36">
        <v>480</v>
      </c>
      <c r="I15" s="79">
        <v>400</v>
      </c>
      <c r="J15" s="30">
        <v>5.9914645471079817</v>
      </c>
      <c r="K15" s="36">
        <v>13</v>
      </c>
      <c r="L15" s="31">
        <v>11</v>
      </c>
      <c r="M15" s="411">
        <v>2.3978952727983707</v>
      </c>
      <c r="N15" s="412">
        <v>2.75E-2</v>
      </c>
      <c r="O15" s="88">
        <v>-7.2</v>
      </c>
      <c r="P15" s="89">
        <v>0.69</v>
      </c>
      <c r="Q15" s="90">
        <v>5.3</v>
      </c>
      <c r="R15" s="35">
        <v>6.4</v>
      </c>
      <c r="S15" s="35">
        <v>2</v>
      </c>
      <c r="T15" s="36">
        <v>12.8</v>
      </c>
      <c r="U15" s="77" t="s">
        <v>101</v>
      </c>
      <c r="V15" s="38"/>
    </row>
    <row r="16" spans="1:22" s="96" customFormat="1" ht="18" x14ac:dyDescent="0.25">
      <c r="A16" s="85">
        <v>2</v>
      </c>
      <c r="B16" s="2" t="s">
        <v>79</v>
      </c>
      <c r="C16" s="22" t="s">
        <v>24</v>
      </c>
      <c r="D16" s="2">
        <v>30.4</v>
      </c>
      <c r="E16" s="2">
        <v>30.4</v>
      </c>
      <c r="F16" s="22" t="s">
        <v>78</v>
      </c>
      <c r="G16" s="22" t="s">
        <v>61</v>
      </c>
      <c r="H16" s="36">
        <v>576</v>
      </c>
      <c r="I16" s="79">
        <v>338</v>
      </c>
      <c r="J16" s="30">
        <v>5.8230458954830189</v>
      </c>
      <c r="K16" s="36">
        <v>6</v>
      </c>
      <c r="L16" s="31">
        <v>5</v>
      </c>
      <c r="M16" s="411">
        <v>1.6094379124341003</v>
      </c>
      <c r="N16" s="412">
        <v>1.4792899408284023E-2</v>
      </c>
      <c r="O16" s="88">
        <v>12.5</v>
      </c>
      <c r="P16" s="89">
        <v>0.8</v>
      </c>
      <c r="Q16" s="90">
        <v>20.6</v>
      </c>
      <c r="R16" s="35">
        <v>1.2</v>
      </c>
      <c r="S16" s="35">
        <v>6</v>
      </c>
      <c r="T16" s="36">
        <v>7.1999999999999993</v>
      </c>
    </row>
    <row r="17" spans="1:22" s="103" customFormat="1" ht="18" x14ac:dyDescent="0.25">
      <c r="A17" s="85">
        <v>2</v>
      </c>
      <c r="B17" s="2" t="s">
        <v>80</v>
      </c>
      <c r="C17" s="22" t="s">
        <v>24</v>
      </c>
      <c r="D17" s="2">
        <v>31.5</v>
      </c>
      <c r="E17" s="2">
        <v>31.5</v>
      </c>
      <c r="F17" s="22" t="s">
        <v>78</v>
      </c>
      <c r="G17" s="22" t="s">
        <v>61</v>
      </c>
      <c r="H17" s="36">
        <v>538</v>
      </c>
      <c r="I17" s="79">
        <v>331</v>
      </c>
      <c r="J17" s="30">
        <v>5.8021183753770629</v>
      </c>
      <c r="K17" s="36">
        <v>3</v>
      </c>
      <c r="L17" s="31">
        <v>2</v>
      </c>
      <c r="M17" s="411">
        <v>0.69314718055994529</v>
      </c>
      <c r="N17" s="412">
        <v>6.0422960725075529E-3</v>
      </c>
      <c r="O17" s="88">
        <v>11.2</v>
      </c>
      <c r="P17" s="89">
        <v>0.81</v>
      </c>
      <c r="Q17" s="90">
        <v>12.1</v>
      </c>
      <c r="R17" s="35">
        <v>1.8</v>
      </c>
      <c r="S17" s="35">
        <v>6</v>
      </c>
      <c r="T17" s="36">
        <v>10.8</v>
      </c>
    </row>
    <row r="18" spans="1:22" s="40" customFormat="1" ht="18" x14ac:dyDescent="0.25">
      <c r="A18" s="27">
        <v>2</v>
      </c>
      <c r="B18" s="2" t="s">
        <v>47</v>
      </c>
      <c r="C18" s="22" t="s">
        <v>24</v>
      </c>
      <c r="D18" s="2">
        <v>40.700000000000003</v>
      </c>
      <c r="E18" s="2">
        <v>40.700000000000003</v>
      </c>
      <c r="F18" s="22" t="s">
        <v>48</v>
      </c>
      <c r="G18" s="413" t="s">
        <v>49</v>
      </c>
      <c r="H18" s="36">
        <v>413</v>
      </c>
      <c r="I18" s="79">
        <v>255</v>
      </c>
      <c r="J18" s="30">
        <v>5.5412635451584258</v>
      </c>
      <c r="K18" s="36">
        <v>8</v>
      </c>
      <c r="L18" s="31">
        <v>7</v>
      </c>
      <c r="M18" s="411">
        <v>1.9459101490553132</v>
      </c>
      <c r="N18" s="412">
        <v>2.7450980392156862E-2</v>
      </c>
      <c r="O18" s="32">
        <v>5</v>
      </c>
      <c r="P18" s="33">
        <v>0.44</v>
      </c>
      <c r="Q18" s="34">
        <v>4.9000000000000004</v>
      </c>
      <c r="R18" s="35">
        <v>7</v>
      </c>
      <c r="S18" s="35">
        <v>3</v>
      </c>
      <c r="T18" s="36">
        <v>21</v>
      </c>
    </row>
    <row r="19" spans="1:22" s="40" customFormat="1" ht="18" x14ac:dyDescent="0.25">
      <c r="A19" s="22">
        <v>2</v>
      </c>
      <c r="B19" s="22" t="s">
        <v>52</v>
      </c>
      <c r="C19" s="22" t="s">
        <v>24</v>
      </c>
      <c r="D19" s="22">
        <v>37.799999999999997</v>
      </c>
      <c r="E19" s="22">
        <v>37.799999999999997</v>
      </c>
      <c r="F19" s="22" t="s">
        <v>48</v>
      </c>
      <c r="G19" s="413" t="s">
        <v>49</v>
      </c>
      <c r="H19" s="36">
        <v>318</v>
      </c>
      <c r="I19" s="42">
        <v>222</v>
      </c>
      <c r="J19" s="15">
        <v>5.4026773818722793</v>
      </c>
      <c r="K19" s="74">
        <v>6</v>
      </c>
      <c r="L19" s="16">
        <v>4</v>
      </c>
      <c r="M19" s="411">
        <v>1.3862943611198906</v>
      </c>
      <c r="N19" s="412">
        <v>1.8018018018018018E-2</v>
      </c>
      <c r="O19" s="55">
        <v>6.7</v>
      </c>
      <c r="P19" s="56">
        <v>0.53</v>
      </c>
      <c r="Q19" s="55">
        <v>7.4</v>
      </c>
      <c r="R19" s="25">
        <v>6.3</v>
      </c>
      <c r="S19" s="25">
        <v>3</v>
      </c>
      <c r="T19" s="21">
        <v>18.899999999999999</v>
      </c>
      <c r="V19" s="38"/>
    </row>
    <row r="20" spans="1:22" s="40" customFormat="1" ht="18" x14ac:dyDescent="0.25">
      <c r="A20" s="85">
        <v>2</v>
      </c>
      <c r="B20" s="48" t="s">
        <v>96</v>
      </c>
      <c r="C20" s="22" t="s">
        <v>24</v>
      </c>
      <c r="D20" s="48">
        <v>35.700000000000003</v>
      </c>
      <c r="E20" s="48">
        <v>35.700000000000003</v>
      </c>
      <c r="F20" s="22" t="s">
        <v>78</v>
      </c>
      <c r="G20" s="22" t="s">
        <v>61</v>
      </c>
      <c r="H20" s="36">
        <v>239</v>
      </c>
      <c r="I20" s="79">
        <v>222</v>
      </c>
      <c r="J20" s="30">
        <v>5.4026773818722793</v>
      </c>
      <c r="K20" s="74">
        <v>5</v>
      </c>
      <c r="L20" s="31">
        <v>5</v>
      </c>
      <c r="M20" s="411">
        <v>1.6094379124341003</v>
      </c>
      <c r="N20" s="412">
        <v>2.2522522522522521E-2</v>
      </c>
      <c r="O20" s="119">
        <v>10.4</v>
      </c>
      <c r="P20" s="120">
        <v>0.53</v>
      </c>
      <c r="Q20" s="121">
        <v>58.2</v>
      </c>
      <c r="R20" s="35">
        <v>5.9</v>
      </c>
      <c r="S20" s="35">
        <v>3</v>
      </c>
      <c r="T20" s="36">
        <v>17.700000000000003</v>
      </c>
      <c r="V20" s="38"/>
    </row>
    <row r="21" spans="1:22" s="180" customFormat="1" ht="18" x14ac:dyDescent="0.25">
      <c r="A21" s="22">
        <v>2</v>
      </c>
      <c r="B21" s="22" t="s">
        <v>82</v>
      </c>
      <c r="C21" s="22" t="s">
        <v>24</v>
      </c>
      <c r="D21" s="22">
        <v>31.9</v>
      </c>
      <c r="E21" s="22">
        <v>31.9</v>
      </c>
      <c r="F21" s="22" t="s">
        <v>78</v>
      </c>
      <c r="G21" s="22" t="s">
        <v>61</v>
      </c>
      <c r="H21" s="36">
        <v>337</v>
      </c>
      <c r="I21" s="79">
        <v>184</v>
      </c>
      <c r="J21" s="15">
        <v>5.2149357576089859</v>
      </c>
      <c r="K21" s="36">
        <v>3</v>
      </c>
      <c r="L21" s="16">
        <v>2</v>
      </c>
      <c r="M21" s="411">
        <v>0.69314718055994529</v>
      </c>
      <c r="N21" s="412">
        <v>1.0869565217391304E-2</v>
      </c>
      <c r="O21" s="55">
        <v>10.1</v>
      </c>
      <c r="P21" s="56">
        <v>0.73</v>
      </c>
      <c r="Q21" s="55">
        <v>59.1</v>
      </c>
      <c r="R21" s="25">
        <v>4.3</v>
      </c>
      <c r="S21" s="25">
        <v>5</v>
      </c>
      <c r="T21" s="21">
        <v>21.5</v>
      </c>
      <c r="V21" s="38"/>
    </row>
    <row r="22" spans="1:22" s="185" customFormat="1" ht="18" x14ac:dyDescent="0.25">
      <c r="A22" s="58">
        <v>2</v>
      </c>
      <c r="B22" s="58" t="s">
        <v>83</v>
      </c>
      <c r="C22" s="22" t="s">
        <v>24</v>
      </c>
      <c r="D22" s="58">
        <v>26.1</v>
      </c>
      <c r="E22" s="58">
        <v>26.1</v>
      </c>
      <c r="F22" s="22" t="s">
        <v>58</v>
      </c>
      <c r="G22" s="125" t="s">
        <v>26</v>
      </c>
      <c r="H22" s="36">
        <v>296</v>
      </c>
      <c r="I22" s="79">
        <v>152</v>
      </c>
      <c r="J22" s="59">
        <v>5.0238805208462765</v>
      </c>
      <c r="K22" s="74">
        <v>1</v>
      </c>
      <c r="L22" s="60">
        <v>1</v>
      </c>
      <c r="M22" s="411">
        <v>0</v>
      </c>
      <c r="N22" s="412">
        <v>6.5789473684210523E-3</v>
      </c>
      <c r="O22" s="61">
        <v>15.2</v>
      </c>
      <c r="P22" s="62">
        <v>0.78</v>
      </c>
      <c r="Q22" s="61">
        <v>86.6</v>
      </c>
      <c r="R22" s="63">
        <v>2.8</v>
      </c>
      <c r="S22" s="63">
        <v>8</v>
      </c>
      <c r="T22" s="64">
        <v>22.4</v>
      </c>
      <c r="V22" s="41"/>
    </row>
    <row r="23" spans="1:22" s="190" customFormat="1" ht="18" x14ac:dyDescent="0.25">
      <c r="A23" s="42">
        <v>2</v>
      </c>
      <c r="B23" s="42" t="s">
        <v>85</v>
      </c>
      <c r="C23" s="22" t="s">
        <v>24</v>
      </c>
      <c r="D23" s="42">
        <v>23</v>
      </c>
      <c r="E23" s="42">
        <v>23</v>
      </c>
      <c r="F23" s="22" t="s">
        <v>58</v>
      </c>
      <c r="G23" s="125" t="s">
        <v>26</v>
      </c>
      <c r="H23" s="36">
        <v>252</v>
      </c>
      <c r="I23" s="79">
        <v>152</v>
      </c>
      <c r="J23" s="43">
        <v>5.0238805208462765</v>
      </c>
      <c r="K23" s="74">
        <v>2</v>
      </c>
      <c r="L23" s="44">
        <v>2</v>
      </c>
      <c r="M23" s="411">
        <v>0.69314718055994529</v>
      </c>
      <c r="N23" s="412">
        <v>1.3157894736842105E-2</v>
      </c>
      <c r="O23" s="94">
        <v>18</v>
      </c>
      <c r="P23" s="95">
        <v>0.81</v>
      </c>
      <c r="Q23" s="94">
        <v>42.6</v>
      </c>
      <c r="R23" s="47">
        <v>2</v>
      </c>
      <c r="S23" s="47">
        <v>9</v>
      </c>
      <c r="T23" s="38">
        <v>18</v>
      </c>
      <c r="V23" s="38"/>
    </row>
    <row r="24" spans="1:22" s="190" customFormat="1" ht="18" x14ac:dyDescent="0.25">
      <c r="A24" s="97">
        <v>2</v>
      </c>
      <c r="B24" s="97" t="s">
        <v>86</v>
      </c>
      <c r="C24" s="22" t="s">
        <v>24</v>
      </c>
      <c r="D24" s="97">
        <v>34.6</v>
      </c>
      <c r="E24" s="97">
        <v>34.6</v>
      </c>
      <c r="F24" s="22" t="s">
        <v>48</v>
      </c>
      <c r="G24" s="413" t="s">
        <v>49</v>
      </c>
      <c r="H24" s="36">
        <v>245</v>
      </c>
      <c r="I24" s="79">
        <v>144</v>
      </c>
      <c r="J24" s="98">
        <v>4.9698132995760007</v>
      </c>
      <c r="K24" s="74">
        <v>1</v>
      </c>
      <c r="L24" s="99">
        <v>1</v>
      </c>
      <c r="M24" s="411">
        <v>0</v>
      </c>
      <c r="N24" s="412">
        <v>6.9444444444444441E-3</v>
      </c>
      <c r="O24" s="100">
        <v>8.3000000000000007</v>
      </c>
      <c r="P24" s="101">
        <v>0.63</v>
      </c>
      <c r="Q24" s="100">
        <v>9.6</v>
      </c>
      <c r="R24" s="102">
        <v>3.7</v>
      </c>
      <c r="S24" s="102">
        <v>4</v>
      </c>
      <c r="T24" s="103">
        <v>14.8</v>
      </c>
      <c r="V24" s="38"/>
    </row>
    <row r="25" spans="1:22" s="40" customFormat="1" ht="18" x14ac:dyDescent="0.25">
      <c r="A25" s="48">
        <v>2</v>
      </c>
      <c r="B25" s="48" t="s">
        <v>91</v>
      </c>
      <c r="C25" s="22" t="s">
        <v>24</v>
      </c>
      <c r="D25" s="48">
        <v>26.9</v>
      </c>
      <c r="E25" s="48">
        <v>26.9</v>
      </c>
      <c r="F25" s="22" t="s">
        <v>78</v>
      </c>
      <c r="G25" s="180" t="s">
        <v>88</v>
      </c>
      <c r="H25" s="36">
        <v>146</v>
      </c>
      <c r="I25" s="79">
        <v>117</v>
      </c>
      <c r="J25" s="49">
        <v>4.7621739347977563</v>
      </c>
      <c r="K25" s="74">
        <v>2</v>
      </c>
      <c r="L25" s="50">
        <v>2</v>
      </c>
      <c r="M25" s="411">
        <v>0.69314718055994529</v>
      </c>
      <c r="N25" s="412">
        <v>1.7094017094017096E-2</v>
      </c>
      <c r="O25" s="91">
        <v>10.8</v>
      </c>
      <c r="P25" s="92">
        <v>0.78</v>
      </c>
      <c r="Q25" s="91">
        <v>20.100000000000001</v>
      </c>
      <c r="R25" s="53">
        <v>1.7</v>
      </c>
      <c r="S25" s="53">
        <v>7</v>
      </c>
      <c r="T25" s="40">
        <v>11.9</v>
      </c>
      <c r="V25" s="38"/>
    </row>
    <row r="26" spans="1:22" s="21" customFormat="1" ht="18" x14ac:dyDescent="0.25">
      <c r="A26" s="58">
        <v>2</v>
      </c>
      <c r="B26" s="58" t="s">
        <v>89</v>
      </c>
      <c r="C26" s="22" t="s">
        <v>24</v>
      </c>
      <c r="D26" s="58">
        <v>20.6</v>
      </c>
      <c r="E26" s="58">
        <v>20.6</v>
      </c>
      <c r="F26" s="22" t="s">
        <v>58</v>
      </c>
      <c r="G26" s="58" t="s">
        <v>90</v>
      </c>
      <c r="H26" s="36">
        <v>168</v>
      </c>
      <c r="I26" s="79">
        <v>111</v>
      </c>
      <c r="J26" s="59">
        <v>4.7095302013123339</v>
      </c>
      <c r="K26" s="74">
        <v>5</v>
      </c>
      <c r="L26" s="60">
        <v>4</v>
      </c>
      <c r="M26" s="411">
        <v>1.3862943611198906</v>
      </c>
      <c r="N26" s="412">
        <v>3.6036036036036036E-2</v>
      </c>
      <c r="O26" s="61">
        <v>22.3</v>
      </c>
      <c r="P26" s="62">
        <v>0.88</v>
      </c>
      <c r="Q26" s="61">
        <v>35</v>
      </c>
      <c r="R26" s="63">
        <v>7.8</v>
      </c>
      <c r="S26" s="63">
        <v>9</v>
      </c>
      <c r="T26" s="64">
        <v>70.2</v>
      </c>
    </row>
    <row r="27" spans="1:22" s="103" customFormat="1" ht="18" x14ac:dyDescent="0.25">
      <c r="A27" s="48">
        <v>2</v>
      </c>
      <c r="B27" s="48" t="s">
        <v>51</v>
      </c>
      <c r="C27" s="22" t="s">
        <v>24</v>
      </c>
      <c r="D27" s="48">
        <v>39.1</v>
      </c>
      <c r="E27" s="48">
        <v>39.1</v>
      </c>
      <c r="F27" s="22" t="s">
        <v>48</v>
      </c>
      <c r="G27" s="413" t="s">
        <v>49</v>
      </c>
      <c r="H27" s="36">
        <v>136</v>
      </c>
      <c r="I27" s="79">
        <v>102</v>
      </c>
      <c r="J27" s="49">
        <v>4.6249728132842707</v>
      </c>
      <c r="K27" s="74">
        <v>3</v>
      </c>
      <c r="L27" s="50">
        <v>3</v>
      </c>
      <c r="M27" s="411">
        <v>1.0986122886681098</v>
      </c>
      <c r="N27" s="412">
        <v>2.9411764705882353E-2</v>
      </c>
      <c r="O27" s="51">
        <v>5</v>
      </c>
      <c r="P27" s="52">
        <v>0.54</v>
      </c>
      <c r="Q27" s="51">
        <v>4</v>
      </c>
      <c r="R27" s="53">
        <v>6.3</v>
      </c>
      <c r="S27" s="53">
        <v>3</v>
      </c>
      <c r="T27" s="40">
        <v>18.899999999999999</v>
      </c>
    </row>
    <row r="28" spans="1:22" s="21" customFormat="1" ht="18" x14ac:dyDescent="0.25">
      <c r="A28" s="85">
        <v>2</v>
      </c>
      <c r="B28" s="40" t="s">
        <v>216</v>
      </c>
      <c r="C28" s="22" t="s">
        <v>24</v>
      </c>
      <c r="D28" s="40">
        <v>49.1</v>
      </c>
      <c r="E28" s="40">
        <v>49.1</v>
      </c>
      <c r="F28" s="103" t="s">
        <v>48</v>
      </c>
      <c r="G28" s="58" t="s">
        <v>112</v>
      </c>
      <c r="H28" s="36">
        <v>100</v>
      </c>
      <c r="I28" s="38">
        <v>100</v>
      </c>
      <c r="J28" s="30">
        <v>4.6051701859880918</v>
      </c>
      <c r="K28" s="74">
        <v>2</v>
      </c>
      <c r="L28" s="31">
        <v>2</v>
      </c>
      <c r="M28" s="411">
        <v>0.69314718055994529</v>
      </c>
      <c r="N28" s="412">
        <v>0.02</v>
      </c>
      <c r="O28" s="88">
        <v>8.3000000000000007</v>
      </c>
      <c r="P28" s="83">
        <v>0.84</v>
      </c>
      <c r="Q28" s="84">
        <v>43.7</v>
      </c>
      <c r="R28" s="35">
        <v>2.8</v>
      </c>
      <c r="S28" s="35">
        <v>2</v>
      </c>
      <c r="T28" s="126">
        <v>5.6</v>
      </c>
    </row>
    <row r="29" spans="1:22" s="64" customFormat="1" ht="18" x14ac:dyDescent="0.25">
      <c r="A29" s="58">
        <v>2</v>
      </c>
      <c r="B29" s="58" t="s">
        <v>54</v>
      </c>
      <c r="C29" s="22" t="s">
        <v>24</v>
      </c>
      <c r="D29" s="58">
        <v>37.700000000000003</v>
      </c>
      <c r="E29" s="58">
        <v>37.700000000000003</v>
      </c>
      <c r="F29" s="22" t="s">
        <v>48</v>
      </c>
      <c r="G29" s="413" t="s">
        <v>49</v>
      </c>
      <c r="H29" s="36">
        <v>133</v>
      </c>
      <c r="I29" s="79">
        <v>86</v>
      </c>
      <c r="J29" s="59">
        <v>4.4543472962535073</v>
      </c>
      <c r="K29" s="74">
        <v>0</v>
      </c>
      <c r="L29" s="60">
        <v>0</v>
      </c>
      <c r="M29" s="411"/>
      <c r="N29" s="412">
        <v>0</v>
      </c>
      <c r="O29" s="61">
        <v>5.4</v>
      </c>
      <c r="P29" s="62">
        <v>0.47</v>
      </c>
      <c r="Q29" s="61">
        <v>5.2</v>
      </c>
      <c r="R29" s="63">
        <v>6.2</v>
      </c>
      <c r="S29" s="63">
        <v>3</v>
      </c>
      <c r="T29" s="64">
        <v>18.600000000000001</v>
      </c>
    </row>
    <row r="30" spans="1:22" s="57" customFormat="1" ht="18" x14ac:dyDescent="0.25">
      <c r="A30" s="124">
        <v>2</v>
      </c>
      <c r="B30" s="124" t="s">
        <v>98</v>
      </c>
      <c r="C30" s="22" t="s">
        <v>24</v>
      </c>
      <c r="D30" s="124">
        <v>1.27</v>
      </c>
      <c r="E30" s="124">
        <v>1.27</v>
      </c>
      <c r="F30" s="22" t="s">
        <v>58</v>
      </c>
      <c r="G30" s="125" t="s">
        <v>90</v>
      </c>
      <c r="H30" s="36">
        <v>102</v>
      </c>
      <c r="I30" s="42">
        <v>86</v>
      </c>
      <c r="J30" s="30">
        <v>4.4543472962535073</v>
      </c>
      <c r="K30" s="74">
        <v>0</v>
      </c>
      <c r="L30" s="31">
        <v>0</v>
      </c>
      <c r="M30" s="411"/>
      <c r="N30" s="412">
        <v>0</v>
      </c>
      <c r="O30" s="88">
        <v>31.2</v>
      </c>
      <c r="P30" s="127">
        <v>0.82799999999999996</v>
      </c>
      <c r="Q30" s="128">
        <v>159.9</v>
      </c>
      <c r="R30" s="129">
        <v>6.5</v>
      </c>
      <c r="S30" s="129">
        <v>12</v>
      </c>
      <c r="T30" s="126">
        <v>78</v>
      </c>
    </row>
    <row r="31" spans="1:22" s="64" customFormat="1" ht="18" x14ac:dyDescent="0.25">
      <c r="A31" s="22">
        <v>2</v>
      </c>
      <c r="B31" s="22" t="s">
        <v>87</v>
      </c>
      <c r="C31" s="22" t="s">
        <v>24</v>
      </c>
      <c r="D31" s="22">
        <v>25.4</v>
      </c>
      <c r="E31" s="22">
        <v>25.4</v>
      </c>
      <c r="F31" s="22" t="s">
        <v>78</v>
      </c>
      <c r="G31" s="180" t="s">
        <v>88</v>
      </c>
      <c r="H31" s="36">
        <v>174</v>
      </c>
      <c r="I31" s="79">
        <v>83</v>
      </c>
      <c r="J31" s="15">
        <v>4.4188406077965983</v>
      </c>
      <c r="K31" s="74">
        <v>2</v>
      </c>
      <c r="L31" s="16">
        <v>2</v>
      </c>
      <c r="M31" s="411">
        <v>0.69314718055994529</v>
      </c>
      <c r="N31" s="412">
        <v>2.4096385542168676E-2</v>
      </c>
      <c r="O31" s="55">
        <v>17.2</v>
      </c>
      <c r="P31" s="56">
        <v>0.63</v>
      </c>
      <c r="Q31" s="55">
        <v>15.8</v>
      </c>
      <c r="R31" s="25">
        <v>7.8</v>
      </c>
      <c r="S31" s="25">
        <v>9</v>
      </c>
      <c r="T31" s="21">
        <v>70.2</v>
      </c>
    </row>
    <row r="32" spans="1:22" s="64" customFormat="1" ht="18" x14ac:dyDescent="0.25">
      <c r="A32" s="39">
        <v>2</v>
      </c>
      <c r="B32" s="39" t="s">
        <v>57</v>
      </c>
      <c r="C32" s="22" t="s">
        <v>24</v>
      </c>
      <c r="D32" s="39">
        <v>22</v>
      </c>
      <c r="E32" s="39">
        <v>22</v>
      </c>
      <c r="F32" s="22" t="s">
        <v>58</v>
      </c>
      <c r="G32" s="125" t="s">
        <v>26</v>
      </c>
      <c r="H32" s="36">
        <v>95</v>
      </c>
      <c r="I32" s="79">
        <v>82</v>
      </c>
      <c r="J32" s="73">
        <v>4.4067192472642533</v>
      </c>
      <c r="K32" s="74">
        <v>2</v>
      </c>
      <c r="L32" s="74">
        <v>2</v>
      </c>
      <c r="M32" s="411">
        <v>0.69314718055994529</v>
      </c>
      <c r="N32" s="412">
        <v>2.4390243902439025E-2</v>
      </c>
      <c r="O32" s="32">
        <v>18.899999999999999</v>
      </c>
      <c r="P32" s="75">
        <v>0.8</v>
      </c>
      <c r="Q32" s="32">
        <v>54.4</v>
      </c>
      <c r="R32" s="35">
        <v>3.4</v>
      </c>
      <c r="S32" s="35">
        <v>9</v>
      </c>
      <c r="T32" s="36">
        <v>30.599999999999998</v>
      </c>
    </row>
    <row r="33" spans="1:22" s="96" customFormat="1" ht="18" x14ac:dyDescent="0.25">
      <c r="A33" s="66">
        <v>2</v>
      </c>
      <c r="B33" s="66" t="s">
        <v>93</v>
      </c>
      <c r="C33" s="22" t="s">
        <v>24</v>
      </c>
      <c r="D33" s="66">
        <v>44.1</v>
      </c>
      <c r="E33" s="66">
        <v>44.1</v>
      </c>
      <c r="F33" s="22" t="s">
        <v>48</v>
      </c>
      <c r="G33" s="413" t="s">
        <v>49</v>
      </c>
      <c r="H33" s="36">
        <v>93</v>
      </c>
      <c r="I33" s="79">
        <v>76</v>
      </c>
      <c r="J33" s="67">
        <v>4.3307333402863311</v>
      </c>
      <c r="K33" s="74">
        <v>1</v>
      </c>
      <c r="L33" s="68">
        <v>1</v>
      </c>
      <c r="M33" s="411">
        <v>0</v>
      </c>
      <c r="N33" s="412">
        <v>1.3157894736842105E-2</v>
      </c>
      <c r="O33" s="69">
        <v>-5</v>
      </c>
      <c r="P33" s="70">
        <v>0.61</v>
      </c>
      <c r="Q33" s="69">
        <v>4.5</v>
      </c>
      <c r="R33" s="71">
        <v>7</v>
      </c>
      <c r="S33" s="71">
        <v>2</v>
      </c>
      <c r="T33" s="72">
        <v>14</v>
      </c>
    </row>
    <row r="34" spans="1:22" s="103" customFormat="1" ht="18" x14ac:dyDescent="0.25">
      <c r="A34" s="22">
        <v>2</v>
      </c>
      <c r="B34" s="22" t="s">
        <v>92</v>
      </c>
      <c r="C34" s="22" t="s">
        <v>24</v>
      </c>
      <c r="D34" s="22">
        <v>42</v>
      </c>
      <c r="E34" s="22">
        <v>42</v>
      </c>
      <c r="F34" s="22" t="s">
        <v>48</v>
      </c>
      <c r="G34" s="413" t="s">
        <v>49</v>
      </c>
      <c r="H34" s="36">
        <v>122</v>
      </c>
      <c r="I34" s="79">
        <v>62</v>
      </c>
      <c r="J34" s="15">
        <v>4.1271343850450917</v>
      </c>
      <c r="K34" s="74">
        <v>1</v>
      </c>
      <c r="L34" s="16">
        <v>1</v>
      </c>
      <c r="M34" s="411">
        <v>0</v>
      </c>
      <c r="N34" s="412">
        <v>1.6129032258064516E-2</v>
      </c>
      <c r="O34" s="55">
        <v>-0.9</v>
      </c>
      <c r="P34" s="56">
        <v>0.55000000000000004</v>
      </c>
      <c r="Q34" s="55">
        <v>7</v>
      </c>
      <c r="R34" s="25">
        <v>6.4</v>
      </c>
      <c r="S34" s="25">
        <v>2</v>
      </c>
      <c r="T34" s="21">
        <v>12.8</v>
      </c>
    </row>
    <row r="35" spans="1:22" s="40" customFormat="1" ht="18" x14ac:dyDescent="0.25">
      <c r="A35" s="66">
        <v>2</v>
      </c>
      <c r="B35" s="66" t="s">
        <v>219</v>
      </c>
      <c r="C35" s="22" t="s">
        <v>24</v>
      </c>
      <c r="D35" s="72">
        <v>48.14</v>
      </c>
      <c r="E35" s="72">
        <v>48.14</v>
      </c>
      <c r="F35" s="72" t="s">
        <v>220</v>
      </c>
      <c r="G35" s="58" t="s">
        <v>112</v>
      </c>
      <c r="H35" s="36">
        <v>57</v>
      </c>
      <c r="I35" s="38">
        <v>57</v>
      </c>
      <c r="J35" s="30">
        <v>4.0430512678345503</v>
      </c>
      <c r="K35" s="74">
        <v>0</v>
      </c>
      <c r="L35" s="31">
        <v>0</v>
      </c>
      <c r="M35" s="411"/>
      <c r="N35" s="412">
        <v>0</v>
      </c>
      <c r="O35" s="82">
        <v>4.3</v>
      </c>
      <c r="P35" s="205">
        <v>0.74</v>
      </c>
      <c r="Q35" s="204">
        <v>45</v>
      </c>
      <c r="R35" s="72">
        <v>3</v>
      </c>
      <c r="S35" s="72">
        <v>2</v>
      </c>
      <c r="T35" s="126">
        <v>6</v>
      </c>
    </row>
    <row r="36" spans="1:22" s="40" customFormat="1" ht="18" x14ac:dyDescent="0.25">
      <c r="A36" s="97">
        <v>2</v>
      </c>
      <c r="B36" s="97" t="s">
        <v>94</v>
      </c>
      <c r="C36" s="22" t="s">
        <v>24</v>
      </c>
      <c r="D36" s="97">
        <v>36.07</v>
      </c>
      <c r="E36" s="97">
        <v>36.07</v>
      </c>
      <c r="F36" s="22" t="s">
        <v>48</v>
      </c>
      <c r="G36" s="13" t="s">
        <v>49</v>
      </c>
      <c r="H36" s="36">
        <v>91</v>
      </c>
      <c r="I36" s="42">
        <v>56</v>
      </c>
      <c r="J36" s="98">
        <v>4.0253516907351496</v>
      </c>
      <c r="K36" s="74">
        <v>2</v>
      </c>
      <c r="L36" s="99">
        <v>2</v>
      </c>
      <c r="M36" s="411">
        <v>0.69314718055994529</v>
      </c>
      <c r="N36" s="412">
        <v>3.5714285714285712E-2</v>
      </c>
      <c r="O36" s="100">
        <v>4</v>
      </c>
      <c r="P36" s="101">
        <v>0.54</v>
      </c>
      <c r="Q36" s="100">
        <v>3</v>
      </c>
      <c r="R36" s="102">
        <v>7</v>
      </c>
      <c r="S36" s="102">
        <v>4</v>
      </c>
      <c r="T36" s="103">
        <v>28</v>
      </c>
    </row>
    <row r="37" spans="1:22" s="228" customFormat="1" ht="18" x14ac:dyDescent="0.25">
      <c r="A37" s="219">
        <v>2</v>
      </c>
      <c r="B37" s="220" t="s">
        <v>141</v>
      </c>
      <c r="C37" s="22" t="s">
        <v>24</v>
      </c>
      <c r="D37" s="219">
        <v>38.9</v>
      </c>
      <c r="E37" s="219">
        <v>38.9</v>
      </c>
      <c r="F37" s="22" t="s">
        <v>78</v>
      </c>
      <c r="G37" s="167" t="s">
        <v>61</v>
      </c>
      <c r="H37" s="36">
        <v>46</v>
      </c>
      <c r="I37" s="42">
        <v>54</v>
      </c>
      <c r="J37" s="30">
        <v>3.9889840465642745</v>
      </c>
      <c r="K37" s="74">
        <v>0</v>
      </c>
      <c r="L37" s="31">
        <v>0</v>
      </c>
      <c r="M37" s="411"/>
      <c r="N37" s="412">
        <v>0</v>
      </c>
      <c r="O37" s="88">
        <v>8.4</v>
      </c>
      <c r="P37" s="222">
        <v>0.60499999999999998</v>
      </c>
      <c r="Q37" s="223">
        <v>66.5</v>
      </c>
      <c r="R37" s="224">
        <v>5.4</v>
      </c>
      <c r="S37" s="224">
        <v>3</v>
      </c>
      <c r="T37" s="126">
        <v>16.200000000000003</v>
      </c>
    </row>
    <row r="38" spans="1:22" s="228" customFormat="1" ht="18" x14ac:dyDescent="0.25">
      <c r="A38" s="66">
        <v>2</v>
      </c>
      <c r="B38" s="66" t="s">
        <v>55</v>
      </c>
      <c r="C38" s="22" t="s">
        <v>24</v>
      </c>
      <c r="D38" s="66">
        <v>41</v>
      </c>
      <c r="E38" s="66">
        <v>41</v>
      </c>
      <c r="F38" s="22" t="s">
        <v>48</v>
      </c>
      <c r="G38" s="13" t="s">
        <v>49</v>
      </c>
      <c r="H38" s="36">
        <v>75</v>
      </c>
      <c r="I38" s="79">
        <v>52</v>
      </c>
      <c r="J38" s="67">
        <v>3.9512437185814275</v>
      </c>
      <c r="K38" s="74">
        <v>0</v>
      </c>
      <c r="L38" s="68">
        <v>0</v>
      </c>
      <c r="M38" s="411"/>
      <c r="N38" s="412">
        <v>0</v>
      </c>
      <c r="O38" s="69">
        <v>-0.4</v>
      </c>
      <c r="P38" s="70">
        <v>0.52</v>
      </c>
      <c r="Q38" s="69">
        <v>5.2</v>
      </c>
      <c r="R38" s="71">
        <v>7.1</v>
      </c>
      <c r="S38" s="71">
        <v>3</v>
      </c>
      <c r="T38" s="72">
        <v>21.299999999999997</v>
      </c>
    </row>
    <row r="39" spans="1:22" s="72" customFormat="1" ht="18" x14ac:dyDescent="0.25">
      <c r="A39" s="97">
        <v>2</v>
      </c>
      <c r="B39" s="103" t="s">
        <v>125</v>
      </c>
      <c r="C39" s="22" t="s">
        <v>24</v>
      </c>
      <c r="D39" s="103">
        <v>29.4</v>
      </c>
      <c r="E39" s="103">
        <v>29.4</v>
      </c>
      <c r="F39" s="22" t="s">
        <v>58</v>
      </c>
      <c r="G39" s="97" t="s">
        <v>115</v>
      </c>
      <c r="H39" s="36">
        <v>45</v>
      </c>
      <c r="I39" s="38">
        <v>45</v>
      </c>
      <c r="J39" s="98">
        <v>3.8066624897703196</v>
      </c>
      <c r="K39" s="74">
        <v>0</v>
      </c>
      <c r="L39" s="99">
        <v>0</v>
      </c>
      <c r="M39" s="411"/>
      <c r="N39" s="412">
        <v>0</v>
      </c>
      <c r="O39" s="107">
        <v>21.8</v>
      </c>
      <c r="P39" s="108">
        <v>0.66</v>
      </c>
      <c r="Q39" s="107">
        <v>10.5</v>
      </c>
      <c r="R39" s="103">
        <v>7.9</v>
      </c>
      <c r="S39" s="103">
        <v>6</v>
      </c>
      <c r="T39" s="103">
        <v>47.400000000000006</v>
      </c>
    </row>
    <row r="40" spans="1:22" s="72" customFormat="1" ht="18" x14ac:dyDescent="0.25">
      <c r="A40" s="85">
        <v>2</v>
      </c>
      <c r="B40" s="22" t="s">
        <v>217</v>
      </c>
      <c r="C40" s="22" t="s">
        <v>24</v>
      </c>
      <c r="D40" s="13">
        <v>40.72</v>
      </c>
      <c r="E40" s="13">
        <v>40.72</v>
      </c>
      <c r="F40" s="184" t="s">
        <v>200</v>
      </c>
      <c r="G40" s="180" t="s">
        <v>120</v>
      </c>
      <c r="H40" s="36">
        <v>45</v>
      </c>
      <c r="I40" s="38">
        <v>45</v>
      </c>
      <c r="J40" s="30">
        <v>3.8066624897703196</v>
      </c>
      <c r="K40" s="74">
        <v>0</v>
      </c>
      <c r="L40" s="31">
        <v>0</v>
      </c>
      <c r="M40" s="411"/>
      <c r="N40" s="412">
        <v>0</v>
      </c>
      <c r="O40" s="82">
        <v>12</v>
      </c>
      <c r="P40" s="83">
        <v>0.68</v>
      </c>
      <c r="Q40" s="84">
        <v>35</v>
      </c>
      <c r="R40" s="40">
        <v>5.6</v>
      </c>
      <c r="S40" s="40">
        <v>3</v>
      </c>
      <c r="T40" s="126">
        <v>16.799999999999997</v>
      </c>
    </row>
    <row r="41" spans="1:22" s="40" customFormat="1" ht="18" x14ac:dyDescent="0.25">
      <c r="A41" s="22">
        <v>2</v>
      </c>
      <c r="B41" s="21" t="s">
        <v>105</v>
      </c>
      <c r="C41" s="22" t="s">
        <v>24</v>
      </c>
      <c r="D41" s="21">
        <v>13.78</v>
      </c>
      <c r="E41" s="21">
        <v>13.78</v>
      </c>
      <c r="F41" s="22" t="s">
        <v>58</v>
      </c>
      <c r="G41" s="125" t="s">
        <v>26</v>
      </c>
      <c r="H41" s="36">
        <v>42</v>
      </c>
      <c r="I41" s="38">
        <v>42</v>
      </c>
      <c r="J41" s="30">
        <v>3.7376696182833684</v>
      </c>
      <c r="K41" s="74">
        <v>0</v>
      </c>
      <c r="L41" s="16">
        <v>0</v>
      </c>
      <c r="M41" s="411"/>
      <c r="N41" s="412">
        <v>0</v>
      </c>
      <c r="O41" s="151">
        <v>32.5</v>
      </c>
      <c r="P41" s="152">
        <v>0.72</v>
      </c>
      <c r="Q41" s="151">
        <v>20</v>
      </c>
      <c r="R41" s="21">
        <v>9</v>
      </c>
      <c r="S41" s="21">
        <v>12</v>
      </c>
      <c r="T41" s="21">
        <v>108</v>
      </c>
    </row>
    <row r="42" spans="1:22" s="40" customFormat="1" ht="18" x14ac:dyDescent="0.25">
      <c r="A42" s="97">
        <v>2</v>
      </c>
      <c r="B42" s="64" t="s">
        <v>124</v>
      </c>
      <c r="C42" s="22" t="s">
        <v>24</v>
      </c>
      <c r="D42" s="64">
        <v>26.2</v>
      </c>
      <c r="E42" s="64">
        <v>26.2</v>
      </c>
      <c r="F42" s="22" t="s">
        <v>58</v>
      </c>
      <c r="G42" s="97" t="s">
        <v>115</v>
      </c>
      <c r="H42" s="36">
        <v>40</v>
      </c>
      <c r="I42" s="38">
        <v>40</v>
      </c>
      <c r="J42" s="30">
        <v>3.6888794541139363</v>
      </c>
      <c r="K42" s="74">
        <v>0</v>
      </c>
      <c r="L42" s="31">
        <v>0</v>
      </c>
      <c r="M42" s="411"/>
      <c r="N42" s="412">
        <v>0</v>
      </c>
      <c r="O42" s="82">
        <v>21.2</v>
      </c>
      <c r="P42" s="192">
        <v>0.78</v>
      </c>
      <c r="Q42" s="193">
        <v>16</v>
      </c>
      <c r="R42" s="40">
        <v>8</v>
      </c>
      <c r="S42" s="40">
        <v>7</v>
      </c>
      <c r="T42" s="126">
        <v>56</v>
      </c>
    </row>
    <row r="43" spans="1:22" s="214" customFormat="1" ht="18" x14ac:dyDescent="0.25">
      <c r="A43" s="215">
        <v>2</v>
      </c>
      <c r="B43" s="216" t="s">
        <v>138</v>
      </c>
      <c r="C43" s="22" t="s">
        <v>24</v>
      </c>
      <c r="D43" s="214">
        <v>34.299999999999997</v>
      </c>
      <c r="E43" s="214">
        <v>34.299999999999997</v>
      </c>
      <c r="F43" s="22" t="s">
        <v>78</v>
      </c>
      <c r="G43" s="180" t="s">
        <v>120</v>
      </c>
      <c r="H43" s="36">
        <v>33</v>
      </c>
      <c r="I43" s="38">
        <v>33</v>
      </c>
      <c r="J43" s="30">
        <v>3.4965075614664802</v>
      </c>
      <c r="K43" s="74">
        <v>0</v>
      </c>
      <c r="L43" s="31">
        <v>0</v>
      </c>
      <c r="M43" s="411"/>
      <c r="N43" s="412">
        <v>0</v>
      </c>
      <c r="O43" s="82">
        <v>20.3</v>
      </c>
      <c r="P43" s="217">
        <v>0.67900000000000005</v>
      </c>
      <c r="Q43" s="218">
        <v>79</v>
      </c>
      <c r="R43" s="214">
        <v>7.9</v>
      </c>
      <c r="S43" s="214">
        <v>4</v>
      </c>
      <c r="T43" s="126">
        <v>31.6</v>
      </c>
      <c r="V43" s="38"/>
    </row>
    <row r="44" spans="1:22" s="190" customFormat="1" ht="18" x14ac:dyDescent="0.25">
      <c r="A44" s="22">
        <v>2</v>
      </c>
      <c r="B44" s="22" t="s">
        <v>59</v>
      </c>
      <c r="C44" s="22" t="s">
        <v>24</v>
      </c>
      <c r="D44" s="22">
        <v>25.5</v>
      </c>
      <c r="E44" s="22">
        <v>25.5</v>
      </c>
      <c r="F44" s="22" t="s">
        <v>58</v>
      </c>
      <c r="G44" s="125" t="s">
        <v>26</v>
      </c>
      <c r="H44" s="36">
        <v>39</v>
      </c>
      <c r="I44" s="79">
        <v>29</v>
      </c>
      <c r="J44" s="15">
        <v>3.3672958299864741</v>
      </c>
      <c r="K44" s="74">
        <v>1</v>
      </c>
      <c r="L44" s="16">
        <v>1</v>
      </c>
      <c r="M44" s="411">
        <v>0</v>
      </c>
      <c r="N44" s="412">
        <v>3.4482758620689655E-2</v>
      </c>
      <c r="O44" s="55">
        <v>19.600000000000001</v>
      </c>
      <c r="P44" s="56">
        <v>0.80600000000000005</v>
      </c>
      <c r="Q44" s="55">
        <v>170.3</v>
      </c>
      <c r="R44" s="25">
        <v>2.5</v>
      </c>
      <c r="S44" s="25">
        <v>8</v>
      </c>
      <c r="T44" s="21">
        <v>20</v>
      </c>
      <c r="V44" s="38"/>
    </row>
    <row r="45" spans="1:22" s="13" customFormat="1" ht="18" x14ac:dyDescent="0.25">
      <c r="A45" s="48">
        <v>2</v>
      </c>
      <c r="B45" s="48" t="s">
        <v>221</v>
      </c>
      <c r="C45" s="22" t="s">
        <v>24</v>
      </c>
      <c r="D45" s="40">
        <v>51.53</v>
      </c>
      <c r="E45" s="40">
        <v>51.53</v>
      </c>
      <c r="F45" s="72" t="s">
        <v>220</v>
      </c>
      <c r="G45" s="58" t="s">
        <v>112</v>
      </c>
      <c r="H45" s="36">
        <v>23</v>
      </c>
      <c r="I45" s="38">
        <v>23</v>
      </c>
      <c r="J45" s="30">
        <v>3.1354942159291497</v>
      </c>
      <c r="K45" s="74">
        <v>0</v>
      </c>
      <c r="L45" s="31">
        <v>0</v>
      </c>
      <c r="M45" s="411"/>
      <c r="N45" s="412">
        <v>0</v>
      </c>
      <c r="O45" s="82">
        <v>8.4</v>
      </c>
      <c r="P45" s="192">
        <v>0.8</v>
      </c>
      <c r="Q45" s="193">
        <v>40.9</v>
      </c>
      <c r="R45" s="40">
        <v>2.8</v>
      </c>
      <c r="S45" s="40">
        <v>1</v>
      </c>
      <c r="T45" s="126">
        <v>2.8</v>
      </c>
      <c r="V45" s="38"/>
    </row>
    <row r="46" spans="1:22" s="103" customFormat="1" ht="18" x14ac:dyDescent="0.25">
      <c r="A46" s="97">
        <v>2</v>
      </c>
      <c r="B46" s="103" t="s">
        <v>121</v>
      </c>
      <c r="C46" s="22" t="s">
        <v>24</v>
      </c>
      <c r="D46" s="103">
        <v>25.2</v>
      </c>
      <c r="E46" s="103">
        <v>25.2</v>
      </c>
      <c r="F46" s="22" t="s">
        <v>58</v>
      </c>
      <c r="G46" s="97" t="s">
        <v>115</v>
      </c>
      <c r="H46" s="36">
        <v>19</v>
      </c>
      <c r="I46" s="38">
        <v>19</v>
      </c>
      <c r="J46" s="98">
        <v>2.9444389791664403</v>
      </c>
      <c r="K46" s="74">
        <v>0</v>
      </c>
      <c r="L46" s="99">
        <v>0</v>
      </c>
      <c r="M46" s="411"/>
      <c r="N46" s="412">
        <v>0</v>
      </c>
      <c r="O46" s="107">
        <v>25.4</v>
      </c>
      <c r="P46" s="108">
        <v>0.65</v>
      </c>
      <c r="Q46" s="107">
        <v>25</v>
      </c>
      <c r="R46" s="103">
        <v>8.1999999999999993</v>
      </c>
      <c r="S46" s="103">
        <v>8</v>
      </c>
      <c r="T46" s="103">
        <v>65.599999999999994</v>
      </c>
    </row>
    <row r="47" spans="1:22" s="221" customFormat="1" ht="18" x14ac:dyDescent="0.25">
      <c r="A47" s="22">
        <v>2</v>
      </c>
      <c r="B47" s="22" t="s">
        <v>222</v>
      </c>
      <c r="C47" s="22" t="s">
        <v>24</v>
      </c>
      <c r="D47" s="21">
        <v>47.4</v>
      </c>
      <c r="E47" s="21">
        <v>47.4</v>
      </c>
      <c r="F47" s="72" t="s">
        <v>220</v>
      </c>
      <c r="G47" s="58" t="s">
        <v>112</v>
      </c>
      <c r="H47" s="36">
        <v>18</v>
      </c>
      <c r="I47" s="38">
        <v>18</v>
      </c>
      <c r="J47" s="30">
        <v>2.8903717578961645</v>
      </c>
      <c r="K47" s="74">
        <v>0</v>
      </c>
      <c r="L47" s="16">
        <v>0</v>
      </c>
      <c r="M47" s="411"/>
      <c r="N47" s="412">
        <v>0</v>
      </c>
      <c r="O47" s="151">
        <v>4.5999999999999996</v>
      </c>
      <c r="P47" s="152">
        <v>0.78</v>
      </c>
      <c r="Q47" s="151">
        <v>64</v>
      </c>
      <c r="R47" s="21">
        <v>2.9</v>
      </c>
      <c r="S47" s="21">
        <v>2</v>
      </c>
      <c r="T47" s="21">
        <v>5.8</v>
      </c>
      <c r="V47" s="38"/>
    </row>
    <row r="48" spans="1:22" s="221" customFormat="1" ht="18" x14ac:dyDescent="0.25">
      <c r="A48" s="219">
        <v>2</v>
      </c>
      <c r="B48" s="220" t="s">
        <v>189</v>
      </c>
      <c r="C48" s="22" t="s">
        <v>24</v>
      </c>
      <c r="D48" s="221">
        <v>47.98</v>
      </c>
      <c r="E48" s="221">
        <v>47.98</v>
      </c>
      <c r="F48" s="22" t="s">
        <v>78</v>
      </c>
      <c r="G48" s="180" t="s">
        <v>120</v>
      </c>
      <c r="H48" s="36">
        <v>17</v>
      </c>
      <c r="I48" s="38">
        <v>17</v>
      </c>
      <c r="J48" s="30">
        <v>2.8332133440562162</v>
      </c>
      <c r="K48" s="74">
        <v>0</v>
      </c>
      <c r="L48" s="31">
        <v>0</v>
      </c>
      <c r="M48" s="411"/>
      <c r="N48" s="412">
        <v>0</v>
      </c>
      <c r="O48" s="82">
        <v>9.9</v>
      </c>
      <c r="P48" s="269">
        <v>0.752</v>
      </c>
      <c r="Q48" s="221">
        <v>88.9</v>
      </c>
      <c r="R48" s="221">
        <v>3.9</v>
      </c>
      <c r="S48" s="221">
        <v>2</v>
      </c>
      <c r="T48" s="126">
        <v>7.8</v>
      </c>
      <c r="V48" s="38"/>
    </row>
    <row r="49" spans="1:22" s="221" customFormat="1" ht="18" x14ac:dyDescent="0.25">
      <c r="A49" s="132">
        <v>2</v>
      </c>
      <c r="B49" s="133" t="s">
        <v>99</v>
      </c>
      <c r="C49" s="22" t="s">
        <v>24</v>
      </c>
      <c r="D49" s="132">
        <v>3.18</v>
      </c>
      <c r="E49" s="132">
        <v>3.18</v>
      </c>
      <c r="F49" s="22" t="s">
        <v>58</v>
      </c>
      <c r="G49" s="125" t="s">
        <v>90</v>
      </c>
      <c r="H49" s="36">
        <v>24</v>
      </c>
      <c r="I49" s="42">
        <v>16</v>
      </c>
      <c r="J49" s="30">
        <v>2.7725887222397811</v>
      </c>
      <c r="K49" s="74">
        <v>0</v>
      </c>
      <c r="L49" s="31">
        <v>0</v>
      </c>
      <c r="M49" s="411"/>
      <c r="N49" s="412">
        <v>0</v>
      </c>
      <c r="O49" s="88">
        <v>32</v>
      </c>
      <c r="P49" s="134">
        <v>0.8</v>
      </c>
      <c r="Q49" s="135">
        <v>137</v>
      </c>
      <c r="R49" s="136">
        <v>7</v>
      </c>
      <c r="S49" s="136">
        <v>12</v>
      </c>
      <c r="T49" s="126">
        <v>84</v>
      </c>
      <c r="V49" s="38"/>
    </row>
    <row r="50" spans="1:22" s="221" customFormat="1" ht="18" x14ac:dyDescent="0.25">
      <c r="A50" s="22">
        <v>2</v>
      </c>
      <c r="B50" s="48" t="s">
        <v>194</v>
      </c>
      <c r="C50" s="22" t="s">
        <v>24</v>
      </c>
      <c r="D50" s="48">
        <v>46.2</v>
      </c>
      <c r="E50" s="48">
        <v>46.2</v>
      </c>
      <c r="F50" s="40" t="s">
        <v>48</v>
      </c>
      <c r="G50" s="419" t="s">
        <v>166</v>
      </c>
      <c r="H50" s="36">
        <v>19</v>
      </c>
      <c r="I50" s="42">
        <v>15</v>
      </c>
      <c r="J50" s="30">
        <v>2.7080502011022101</v>
      </c>
      <c r="K50" s="74">
        <v>0</v>
      </c>
      <c r="L50" s="31">
        <v>0</v>
      </c>
      <c r="M50" s="411"/>
      <c r="N50" s="412">
        <v>0</v>
      </c>
      <c r="O50" s="119">
        <v>-3.4</v>
      </c>
      <c r="P50" s="89">
        <v>0.61299999999999999</v>
      </c>
      <c r="Q50" s="90">
        <v>18.7</v>
      </c>
      <c r="R50" s="35">
        <v>4.0999999999999996</v>
      </c>
      <c r="S50" s="35">
        <v>2</v>
      </c>
      <c r="T50" s="126">
        <v>8.1999999999999993</v>
      </c>
      <c r="V50" s="38"/>
    </row>
    <row r="51" spans="1:22" s="214" customFormat="1" ht="18" x14ac:dyDescent="0.25">
      <c r="A51" s="304">
        <v>2</v>
      </c>
      <c r="B51" s="304" t="s">
        <v>231</v>
      </c>
      <c r="C51" s="22" t="s">
        <v>24</v>
      </c>
      <c r="D51" s="303">
        <v>59.9</v>
      </c>
      <c r="E51" s="303">
        <v>59.9</v>
      </c>
      <c r="F51" s="72" t="s">
        <v>220</v>
      </c>
      <c r="G51" s="58" t="s">
        <v>112</v>
      </c>
      <c r="H51" s="388">
        <v>15</v>
      </c>
      <c r="I51" s="400">
        <v>15</v>
      </c>
      <c r="J51" s="30">
        <v>2.7080502011022101</v>
      </c>
      <c r="K51" s="387">
        <v>0</v>
      </c>
      <c r="L51" s="305">
        <v>0</v>
      </c>
      <c r="M51" s="411"/>
      <c r="N51" s="412">
        <v>0</v>
      </c>
      <c r="O51" s="305">
        <v>-0.9</v>
      </c>
      <c r="P51" s="306">
        <v>0.78</v>
      </c>
      <c r="Q51" s="305">
        <v>36</v>
      </c>
      <c r="R51" s="303">
        <v>2.7</v>
      </c>
      <c r="S51" s="303">
        <v>1</v>
      </c>
      <c r="T51" s="303">
        <v>2.7</v>
      </c>
      <c r="V51" s="38"/>
    </row>
    <row r="52" spans="1:22" s="40" customFormat="1" ht="18" x14ac:dyDescent="0.25">
      <c r="A52" s="48">
        <v>2</v>
      </c>
      <c r="B52" s="40" t="s">
        <v>110</v>
      </c>
      <c r="C52" s="22" t="s">
        <v>107</v>
      </c>
      <c r="D52" s="48">
        <v>-33.5</v>
      </c>
      <c r="E52" s="48">
        <v>33.5</v>
      </c>
      <c r="F52" s="22" t="s">
        <v>78</v>
      </c>
      <c r="G52" s="167" t="s">
        <v>61</v>
      </c>
      <c r="H52" s="36">
        <v>25</v>
      </c>
      <c r="I52" s="42">
        <v>13</v>
      </c>
      <c r="J52" s="30">
        <v>2.5649493574615367</v>
      </c>
      <c r="K52" s="74">
        <v>0</v>
      </c>
      <c r="L52" s="31">
        <v>0</v>
      </c>
      <c r="M52" s="411"/>
      <c r="N52" s="412">
        <v>0</v>
      </c>
      <c r="O52" s="88">
        <v>25.8</v>
      </c>
      <c r="P52" s="92">
        <v>0.64</v>
      </c>
      <c r="Q52" s="91">
        <v>117.6</v>
      </c>
      <c r="R52" s="53">
        <v>7.2</v>
      </c>
      <c r="S52" s="53">
        <v>11</v>
      </c>
      <c r="T52" s="126">
        <v>79.2</v>
      </c>
    </row>
    <row r="53" spans="1:22" s="72" customFormat="1" ht="18" x14ac:dyDescent="0.25">
      <c r="A53" s="97">
        <v>2</v>
      </c>
      <c r="B53" s="21" t="s">
        <v>122</v>
      </c>
      <c r="C53" s="22" t="s">
        <v>24</v>
      </c>
      <c r="D53" s="21">
        <v>33.299999999999997</v>
      </c>
      <c r="E53" s="21">
        <v>33.299999999999997</v>
      </c>
      <c r="F53" s="22" t="s">
        <v>58</v>
      </c>
      <c r="G53" s="97" t="s">
        <v>115</v>
      </c>
      <c r="H53" s="36">
        <v>13</v>
      </c>
      <c r="I53" s="38">
        <v>13</v>
      </c>
      <c r="J53" s="30">
        <v>2.5649493574615367</v>
      </c>
      <c r="K53" s="74">
        <v>0</v>
      </c>
      <c r="L53" s="99">
        <v>0</v>
      </c>
      <c r="M53" s="411"/>
      <c r="N53" s="412">
        <v>0</v>
      </c>
      <c r="O53" s="107">
        <v>18</v>
      </c>
      <c r="P53" s="108">
        <v>0.6</v>
      </c>
      <c r="Q53" s="107">
        <v>28</v>
      </c>
      <c r="R53" s="103">
        <v>7</v>
      </c>
      <c r="S53" s="103">
        <v>4</v>
      </c>
      <c r="T53" s="103">
        <v>28</v>
      </c>
    </row>
    <row r="54" spans="1:22" s="72" customFormat="1" ht="18" x14ac:dyDescent="0.25">
      <c r="A54" s="231">
        <v>2</v>
      </c>
      <c r="B54" s="232" t="s">
        <v>163</v>
      </c>
      <c r="C54" s="22" t="s">
        <v>24</v>
      </c>
      <c r="D54" s="230">
        <v>40.92</v>
      </c>
      <c r="E54" s="230">
        <v>40.92</v>
      </c>
      <c r="F54" s="22" t="s">
        <v>48</v>
      </c>
      <c r="G54" s="413" t="s">
        <v>49</v>
      </c>
      <c r="H54" s="36">
        <v>13</v>
      </c>
      <c r="I54" s="38">
        <v>13</v>
      </c>
      <c r="J54" s="30">
        <v>2.5649493574615367</v>
      </c>
      <c r="K54" s="74">
        <v>0</v>
      </c>
      <c r="L54" s="31">
        <v>0</v>
      </c>
      <c r="M54" s="411"/>
      <c r="N54" s="412">
        <v>0</v>
      </c>
      <c r="O54" s="82">
        <v>4.5</v>
      </c>
      <c r="P54" s="233">
        <v>0.72499999999999998</v>
      </c>
      <c r="Q54" s="234">
        <v>72.5</v>
      </c>
      <c r="R54" s="230">
        <v>6</v>
      </c>
      <c r="S54" s="230">
        <v>3</v>
      </c>
      <c r="T54" s="126">
        <v>18</v>
      </c>
    </row>
    <row r="55" spans="1:22" s="72" customFormat="1" ht="18" x14ac:dyDescent="0.25">
      <c r="A55" s="48">
        <v>2</v>
      </c>
      <c r="B55" s="48" t="s">
        <v>232</v>
      </c>
      <c r="C55" s="22" t="s">
        <v>24</v>
      </c>
      <c r="D55" s="40">
        <v>59.3</v>
      </c>
      <c r="E55" s="40">
        <v>59.3</v>
      </c>
      <c r="F55" s="72" t="s">
        <v>220</v>
      </c>
      <c r="G55" s="58" t="s">
        <v>112</v>
      </c>
      <c r="H55" s="36">
        <v>13</v>
      </c>
      <c r="I55" s="38">
        <v>13</v>
      </c>
      <c r="J55" s="30">
        <v>2.5649493574615367</v>
      </c>
      <c r="K55" s="74">
        <v>0</v>
      </c>
      <c r="L55" s="50">
        <v>0</v>
      </c>
      <c r="M55" s="411"/>
      <c r="N55" s="412">
        <v>0</v>
      </c>
      <c r="O55" s="193">
        <v>-0.6</v>
      </c>
      <c r="P55" s="192">
        <v>0.81</v>
      </c>
      <c r="Q55" s="193">
        <v>27</v>
      </c>
      <c r="R55" s="40">
        <v>2.6</v>
      </c>
      <c r="S55" s="40">
        <v>1</v>
      </c>
      <c r="T55" s="40">
        <v>2.6</v>
      </c>
    </row>
    <row r="56" spans="1:22" s="230" customFormat="1" ht="18" x14ac:dyDescent="0.25">
      <c r="A56" s="231">
        <v>2</v>
      </c>
      <c r="B56" s="232" t="s">
        <v>184</v>
      </c>
      <c r="C56" s="22" t="s">
        <v>24</v>
      </c>
      <c r="D56" s="230">
        <v>30.63</v>
      </c>
      <c r="E56" s="230">
        <v>30.63</v>
      </c>
      <c r="F56" s="22" t="s">
        <v>78</v>
      </c>
      <c r="G56" s="167" t="s">
        <v>61</v>
      </c>
      <c r="H56" s="36">
        <v>11</v>
      </c>
      <c r="I56" s="38">
        <v>11</v>
      </c>
      <c r="J56" s="30">
        <v>2.3978952727983707</v>
      </c>
      <c r="K56" s="74">
        <v>0</v>
      </c>
      <c r="L56" s="31">
        <v>0</v>
      </c>
      <c r="M56" s="411"/>
      <c r="N56" s="412">
        <v>0</v>
      </c>
      <c r="O56" s="82">
        <v>19.100000000000001</v>
      </c>
      <c r="P56" s="233">
        <v>0.73399999999999999</v>
      </c>
      <c r="Q56" s="230">
        <v>81.3</v>
      </c>
      <c r="R56" s="230">
        <v>5.5</v>
      </c>
      <c r="S56" s="230">
        <v>6</v>
      </c>
      <c r="T56" s="126">
        <v>33</v>
      </c>
      <c r="V56" s="38"/>
    </row>
    <row r="57" spans="1:22" s="229" customFormat="1" ht="18" x14ac:dyDescent="0.25">
      <c r="A57" s="22">
        <v>2</v>
      </c>
      <c r="B57" s="22" t="s">
        <v>225</v>
      </c>
      <c r="C57" s="22" t="s">
        <v>24</v>
      </c>
      <c r="D57" s="21">
        <v>48.43</v>
      </c>
      <c r="E57" s="21">
        <v>48.43</v>
      </c>
      <c r="F57" s="72" t="s">
        <v>220</v>
      </c>
      <c r="G57" s="58" t="s">
        <v>112</v>
      </c>
      <c r="H57" s="36">
        <v>10</v>
      </c>
      <c r="I57" s="38">
        <v>10</v>
      </c>
      <c r="J57" s="30">
        <v>2.3025850929940459</v>
      </c>
      <c r="K57" s="74">
        <v>0</v>
      </c>
      <c r="L57" s="16">
        <v>0</v>
      </c>
      <c r="M57" s="411"/>
      <c r="N57" s="412">
        <v>0</v>
      </c>
      <c r="O57" s="151">
        <v>6.1</v>
      </c>
      <c r="P57" s="152">
        <v>0.77</v>
      </c>
      <c r="Q57" s="151">
        <v>29.3</v>
      </c>
      <c r="R57" s="21">
        <v>3.6</v>
      </c>
      <c r="S57" s="21">
        <v>2</v>
      </c>
      <c r="T57" s="21">
        <v>7.2</v>
      </c>
    </row>
    <row r="58" spans="1:22" s="36" customFormat="1" ht="18" x14ac:dyDescent="0.25">
      <c r="A58" s="132">
        <v>2</v>
      </c>
      <c r="B58" s="132" t="s">
        <v>223</v>
      </c>
      <c r="C58" s="22" t="s">
        <v>24</v>
      </c>
      <c r="D58" s="133">
        <v>52.48</v>
      </c>
      <c r="E58" s="133">
        <v>52.48</v>
      </c>
      <c r="F58" s="72" t="s">
        <v>220</v>
      </c>
      <c r="G58" s="58" t="s">
        <v>112</v>
      </c>
      <c r="H58" s="36">
        <v>7</v>
      </c>
      <c r="I58" s="38">
        <v>7</v>
      </c>
      <c r="J58" s="287">
        <v>1.9459101490553132</v>
      </c>
      <c r="K58" s="74">
        <v>0</v>
      </c>
      <c r="L58" s="288">
        <v>0</v>
      </c>
      <c r="M58" s="411"/>
      <c r="N58" s="412">
        <v>0</v>
      </c>
      <c r="O58" s="140">
        <v>6.3</v>
      </c>
      <c r="P58" s="139">
        <v>0.86</v>
      </c>
      <c r="Q58" s="140">
        <v>50.6</v>
      </c>
      <c r="R58" s="133">
        <v>3.1</v>
      </c>
      <c r="S58" s="133">
        <v>1</v>
      </c>
      <c r="T58" s="133">
        <v>3.1</v>
      </c>
    </row>
    <row r="59" spans="1:22" s="64" customFormat="1" ht="18" x14ac:dyDescent="0.25">
      <c r="A59" s="42">
        <v>2</v>
      </c>
      <c r="B59" s="38" t="s">
        <v>230</v>
      </c>
      <c r="C59" s="22" t="s">
        <v>24</v>
      </c>
      <c r="D59" s="38">
        <v>31.77</v>
      </c>
      <c r="E59" s="38">
        <v>31.77</v>
      </c>
      <c r="F59" s="184" t="s">
        <v>200</v>
      </c>
      <c r="G59" s="180" t="s">
        <v>120</v>
      </c>
      <c r="H59" s="36">
        <v>7</v>
      </c>
      <c r="I59" s="38">
        <v>7</v>
      </c>
      <c r="J59" s="30">
        <v>1.9459101490553132</v>
      </c>
      <c r="K59" s="74">
        <v>0</v>
      </c>
      <c r="L59" s="44">
        <v>0</v>
      </c>
      <c r="M59" s="411"/>
      <c r="N59" s="412">
        <v>0</v>
      </c>
      <c r="O59" s="109">
        <v>12.6</v>
      </c>
      <c r="P59" s="110">
        <v>0.59</v>
      </c>
      <c r="Q59" s="109">
        <v>118.3</v>
      </c>
      <c r="R59" s="38">
        <v>8.6999999999999993</v>
      </c>
      <c r="S59" s="38">
        <v>5</v>
      </c>
      <c r="T59" s="38">
        <v>43.5</v>
      </c>
    </row>
    <row r="60" spans="1:22" s="64" customFormat="1" ht="18" x14ac:dyDescent="0.25">
      <c r="A60" s="327">
        <v>2</v>
      </c>
      <c r="B60" s="72" t="s">
        <v>246</v>
      </c>
      <c r="C60" s="22" t="s">
        <v>24</v>
      </c>
      <c r="D60" s="72">
        <v>45.8</v>
      </c>
      <c r="E60" s="72">
        <v>45.8</v>
      </c>
      <c r="F60" s="72" t="s">
        <v>220</v>
      </c>
      <c r="G60" s="58" t="s">
        <v>112</v>
      </c>
      <c r="H60" s="36">
        <v>7</v>
      </c>
      <c r="I60" s="38">
        <v>7</v>
      </c>
      <c r="J60" s="117">
        <v>1.9459101490553132</v>
      </c>
      <c r="K60" s="74">
        <v>0</v>
      </c>
      <c r="L60" s="68">
        <v>0</v>
      </c>
      <c r="M60" s="411"/>
      <c r="N60" s="412">
        <v>0</v>
      </c>
      <c r="O60" s="204"/>
      <c r="P60" s="205"/>
      <c r="Q60" s="204">
        <v>38.9</v>
      </c>
      <c r="R60" s="72"/>
      <c r="S60" s="72"/>
      <c r="T60" s="72"/>
    </row>
    <row r="61" spans="1:22" s="230" customFormat="1" ht="18" x14ac:dyDescent="0.25">
      <c r="A61" s="159">
        <v>2</v>
      </c>
      <c r="B61" s="160" t="s">
        <v>108</v>
      </c>
      <c r="C61" s="22" t="s">
        <v>24</v>
      </c>
      <c r="D61" s="160">
        <v>19.12</v>
      </c>
      <c r="E61" s="160">
        <v>19.12</v>
      </c>
      <c r="F61" s="22" t="s">
        <v>58</v>
      </c>
      <c r="G61" s="125" t="s">
        <v>26</v>
      </c>
      <c r="H61" s="36">
        <v>3</v>
      </c>
      <c r="I61" s="38">
        <v>3</v>
      </c>
      <c r="J61" s="30">
        <v>1.0986122886681098</v>
      </c>
      <c r="K61" s="74">
        <v>0</v>
      </c>
      <c r="L61" s="31">
        <v>0</v>
      </c>
      <c r="M61" s="411"/>
      <c r="N61" s="412">
        <v>0</v>
      </c>
      <c r="O61" s="82">
        <v>31.2</v>
      </c>
      <c r="P61" s="161">
        <v>0.67</v>
      </c>
      <c r="Q61" s="162">
        <v>1.3</v>
      </c>
      <c r="R61" s="160">
        <v>9.1999999999999993</v>
      </c>
      <c r="S61" s="160">
        <v>10</v>
      </c>
      <c r="T61" s="126">
        <v>92</v>
      </c>
      <c r="V61" s="38"/>
    </row>
    <row r="62" spans="1:22" s="230" customFormat="1" ht="18" x14ac:dyDescent="0.25">
      <c r="A62" s="327">
        <v>2</v>
      </c>
      <c r="B62" s="327" t="s">
        <v>235</v>
      </c>
      <c r="C62" s="22" t="s">
        <v>24</v>
      </c>
      <c r="D62" s="228">
        <v>55.67</v>
      </c>
      <c r="E62" s="228">
        <v>55.67</v>
      </c>
      <c r="F62" s="72" t="s">
        <v>220</v>
      </c>
      <c r="G62" s="58" t="s">
        <v>112</v>
      </c>
      <c r="H62" s="36">
        <v>3</v>
      </c>
      <c r="I62" s="38">
        <v>3</v>
      </c>
      <c r="J62" s="30">
        <v>1.0986122886681098</v>
      </c>
      <c r="K62" s="74">
        <v>0</v>
      </c>
      <c r="L62" s="328">
        <v>0</v>
      </c>
      <c r="M62" s="411"/>
      <c r="N62" s="412">
        <v>0</v>
      </c>
      <c r="O62" s="84"/>
      <c r="P62" s="83"/>
      <c r="Q62" s="84">
        <v>22.7</v>
      </c>
      <c r="R62" s="228"/>
      <c r="S62" s="228"/>
      <c r="T62" s="228"/>
      <c r="V62" s="38"/>
    </row>
    <row r="63" spans="1:22" s="21" customFormat="1" ht="18" x14ac:dyDescent="0.25">
      <c r="A63" s="327">
        <v>2</v>
      </c>
      <c r="B63" s="337" t="s">
        <v>239</v>
      </c>
      <c r="C63" s="22" t="s">
        <v>24</v>
      </c>
      <c r="D63" s="337">
        <v>44.4</v>
      </c>
      <c r="E63" s="337">
        <v>44.4</v>
      </c>
      <c r="F63" s="184" t="s">
        <v>66</v>
      </c>
      <c r="G63" s="167" t="s">
        <v>205</v>
      </c>
      <c r="H63" s="36">
        <v>3</v>
      </c>
      <c r="I63" s="38">
        <v>3</v>
      </c>
      <c r="J63" s="30">
        <v>1.0986122886681098</v>
      </c>
      <c r="K63" s="74">
        <v>0</v>
      </c>
      <c r="L63" s="338">
        <v>0</v>
      </c>
      <c r="M63" s="411"/>
      <c r="N63" s="412">
        <v>0</v>
      </c>
      <c r="O63" s="339"/>
      <c r="P63" s="340"/>
      <c r="Q63" s="339">
        <v>36</v>
      </c>
      <c r="R63" s="337"/>
      <c r="S63" s="337"/>
      <c r="T63" s="337"/>
    </row>
    <row r="64" spans="1:22" s="21" customFormat="1" ht="18" x14ac:dyDescent="0.25">
      <c r="A64" s="327">
        <v>2</v>
      </c>
      <c r="B64" s="348" t="s">
        <v>241</v>
      </c>
      <c r="C64" s="22" t="s">
        <v>24</v>
      </c>
      <c r="D64" s="348">
        <v>38</v>
      </c>
      <c r="E64" s="348">
        <v>38</v>
      </c>
      <c r="F64" s="184" t="s">
        <v>66</v>
      </c>
      <c r="G64" s="180" t="s">
        <v>120</v>
      </c>
      <c r="H64" s="36">
        <v>3</v>
      </c>
      <c r="I64" s="38">
        <v>3</v>
      </c>
      <c r="J64" s="30">
        <v>1.0986122886681098</v>
      </c>
      <c r="K64" s="74">
        <v>0</v>
      </c>
      <c r="L64" s="349">
        <v>0</v>
      </c>
      <c r="M64" s="411"/>
      <c r="N64" s="412">
        <v>0</v>
      </c>
      <c r="O64" s="350"/>
      <c r="P64" s="351"/>
      <c r="Q64" s="350">
        <v>46.7</v>
      </c>
      <c r="R64" s="348"/>
      <c r="S64" s="348"/>
      <c r="T64" s="348"/>
    </row>
    <row r="65" spans="1:22" s="21" customFormat="1" ht="18" x14ac:dyDescent="0.25">
      <c r="A65" s="327">
        <v>2</v>
      </c>
      <c r="B65" s="21" t="s">
        <v>254</v>
      </c>
      <c r="C65" s="22" t="s">
        <v>24</v>
      </c>
      <c r="D65" s="21">
        <v>43.4</v>
      </c>
      <c r="E65" s="21">
        <v>43.4</v>
      </c>
      <c r="F65" s="436" t="s">
        <v>76</v>
      </c>
      <c r="G65" s="419" t="s">
        <v>166</v>
      </c>
      <c r="H65" s="36">
        <v>3</v>
      </c>
      <c r="I65" s="38">
        <v>3</v>
      </c>
      <c r="J65" s="30">
        <v>1.0986122886681098</v>
      </c>
      <c r="K65" s="74">
        <v>0</v>
      </c>
      <c r="L65" s="16">
        <v>0</v>
      </c>
      <c r="M65" s="411"/>
      <c r="N65" s="412">
        <v>0</v>
      </c>
      <c r="O65" s="151">
        <v>2.2000000000000002</v>
      </c>
      <c r="P65" s="152">
        <v>0.77</v>
      </c>
      <c r="Q65" s="151">
        <v>43</v>
      </c>
      <c r="R65" s="21">
        <v>4.3</v>
      </c>
      <c r="S65" s="21">
        <v>2</v>
      </c>
      <c r="T65" s="21">
        <v>8.6</v>
      </c>
    </row>
    <row r="66" spans="1:22" s="190" customFormat="1" ht="18" x14ac:dyDescent="0.25">
      <c r="A66" s="78">
        <v>2</v>
      </c>
      <c r="B66" s="77" t="s">
        <v>100</v>
      </c>
      <c r="C66" s="22" t="s">
        <v>24</v>
      </c>
      <c r="D66" s="77">
        <v>14.75</v>
      </c>
      <c r="E66" s="77">
        <v>14.75</v>
      </c>
      <c r="F66" s="22" t="s">
        <v>58</v>
      </c>
      <c r="G66" s="125" t="s">
        <v>90</v>
      </c>
      <c r="H66" s="36">
        <v>3</v>
      </c>
      <c r="I66" s="38">
        <v>2</v>
      </c>
      <c r="J66" s="30">
        <v>0.69314718055994529</v>
      </c>
      <c r="K66" s="74">
        <v>1</v>
      </c>
      <c r="L66" s="31">
        <v>1</v>
      </c>
      <c r="M66" s="411">
        <v>0</v>
      </c>
      <c r="N66" s="412">
        <v>0.5</v>
      </c>
      <c r="O66" s="82">
        <v>30.2</v>
      </c>
      <c r="P66" s="141">
        <v>0.73</v>
      </c>
      <c r="Q66" s="142">
        <v>7.3</v>
      </c>
      <c r="R66" s="77">
        <v>7.1</v>
      </c>
      <c r="S66" s="77">
        <v>12</v>
      </c>
      <c r="T66" s="126">
        <v>85.199999999999989</v>
      </c>
      <c r="V66" s="38"/>
    </row>
    <row r="67" spans="1:22" s="190" customFormat="1" ht="18" x14ac:dyDescent="0.25">
      <c r="A67" s="327">
        <v>2</v>
      </c>
      <c r="B67" s="36" t="s">
        <v>238</v>
      </c>
      <c r="C67" s="22" t="s">
        <v>24</v>
      </c>
      <c r="D67" s="36">
        <v>55.7</v>
      </c>
      <c r="E67" s="36">
        <v>55.7</v>
      </c>
      <c r="F67" s="436" t="s">
        <v>76</v>
      </c>
      <c r="G67" s="419" t="s">
        <v>166</v>
      </c>
      <c r="H67" s="36">
        <v>2</v>
      </c>
      <c r="I67" s="38">
        <v>2</v>
      </c>
      <c r="J67" s="30">
        <v>0.69314718055994529</v>
      </c>
      <c r="K67" s="74">
        <v>0</v>
      </c>
      <c r="L67" s="74">
        <v>0</v>
      </c>
      <c r="M67" s="411"/>
      <c r="N67" s="412">
        <v>0</v>
      </c>
      <c r="O67" s="82"/>
      <c r="P67" s="174"/>
      <c r="Q67" s="82">
        <v>41</v>
      </c>
      <c r="R67" s="36"/>
      <c r="S67" s="36"/>
      <c r="T67" s="36"/>
      <c r="V67" s="38"/>
    </row>
    <row r="68" spans="1:22" s="190" customFormat="1" ht="18" x14ac:dyDescent="0.25">
      <c r="A68" s="244">
        <v>2</v>
      </c>
      <c r="B68" s="243" t="s">
        <v>240</v>
      </c>
      <c r="C68" s="22" t="s">
        <v>24</v>
      </c>
      <c r="D68" s="243">
        <v>60.18</v>
      </c>
      <c r="E68" s="243">
        <v>60.18</v>
      </c>
      <c r="F68" s="436" t="s">
        <v>76</v>
      </c>
      <c r="G68" s="419" t="s">
        <v>166</v>
      </c>
      <c r="H68" s="36">
        <v>2</v>
      </c>
      <c r="I68" s="38">
        <v>2</v>
      </c>
      <c r="J68" s="30">
        <v>0.69314718055994529</v>
      </c>
      <c r="K68" s="74">
        <v>0</v>
      </c>
      <c r="L68" s="247">
        <v>0</v>
      </c>
      <c r="M68" s="411"/>
      <c r="N68" s="412">
        <v>0</v>
      </c>
      <c r="O68" s="248"/>
      <c r="P68" s="249"/>
      <c r="Q68" s="248">
        <v>36</v>
      </c>
      <c r="R68" s="243"/>
      <c r="S68" s="243"/>
      <c r="T68" s="243"/>
      <c r="V68" s="38"/>
    </row>
    <row r="69" spans="1:22" s="230" customFormat="1" ht="18" x14ac:dyDescent="0.25">
      <c r="A69" s="39">
        <v>2</v>
      </c>
      <c r="B69" s="240" t="s">
        <v>169</v>
      </c>
      <c r="C69" s="22" t="s">
        <v>24</v>
      </c>
      <c r="D69" s="39">
        <v>40.76</v>
      </c>
      <c r="E69" s="39">
        <v>40.76</v>
      </c>
      <c r="F69" s="22" t="s">
        <v>78</v>
      </c>
      <c r="G69" s="167" t="s">
        <v>61</v>
      </c>
      <c r="H69" s="36">
        <v>1</v>
      </c>
      <c r="I69" s="38">
        <v>1</v>
      </c>
      <c r="J69" s="73">
        <v>0</v>
      </c>
      <c r="K69" s="74">
        <v>0</v>
      </c>
      <c r="L69" s="74">
        <v>0</v>
      </c>
      <c r="M69" s="411"/>
      <c r="N69" s="412">
        <v>0</v>
      </c>
      <c r="O69" s="82">
        <v>19.100000000000001</v>
      </c>
      <c r="P69" s="174">
        <v>0.73399999999999999</v>
      </c>
      <c r="Q69" s="82">
        <v>78.5</v>
      </c>
      <c r="R69" s="36">
        <v>5.5</v>
      </c>
      <c r="S69" s="36">
        <v>6</v>
      </c>
      <c r="T69" s="36">
        <v>33</v>
      </c>
      <c r="V69" s="38"/>
    </row>
    <row r="70" spans="1:22" s="230" customFormat="1" ht="18" x14ac:dyDescent="0.25">
      <c r="A70" s="295">
        <v>2</v>
      </c>
      <c r="B70" s="42" t="s">
        <v>224</v>
      </c>
      <c r="C70" s="22" t="s">
        <v>24</v>
      </c>
      <c r="D70" s="38">
        <v>51</v>
      </c>
      <c r="E70" s="38">
        <v>51</v>
      </c>
      <c r="F70" s="72" t="s">
        <v>220</v>
      </c>
      <c r="G70" s="58" t="s">
        <v>112</v>
      </c>
      <c r="H70" s="36">
        <v>1</v>
      </c>
      <c r="I70" s="38">
        <v>1</v>
      </c>
      <c r="J70" s="30">
        <v>0</v>
      </c>
      <c r="K70" s="74">
        <v>0</v>
      </c>
      <c r="L70" s="44">
        <v>0</v>
      </c>
      <c r="M70" s="411"/>
      <c r="N70" s="412">
        <v>0</v>
      </c>
      <c r="O70" s="109"/>
      <c r="P70" s="110"/>
      <c r="Q70" s="109">
        <v>73.099999999999994</v>
      </c>
      <c r="R70" s="38"/>
      <c r="S70" s="38"/>
      <c r="T70" s="38"/>
      <c r="V70" s="38"/>
    </row>
    <row r="71" spans="1:22" s="230" customFormat="1" ht="18" x14ac:dyDescent="0.25">
      <c r="A71" s="132">
        <v>2</v>
      </c>
      <c r="B71" s="133" t="s">
        <v>234</v>
      </c>
      <c r="C71" s="22" t="s">
        <v>24</v>
      </c>
      <c r="D71" s="133">
        <v>53.3</v>
      </c>
      <c r="E71" s="133">
        <v>53.3</v>
      </c>
      <c r="F71" s="72" t="s">
        <v>220</v>
      </c>
      <c r="G71" s="58" t="s">
        <v>112</v>
      </c>
      <c r="H71" s="36">
        <v>1</v>
      </c>
      <c r="I71" s="38">
        <v>1</v>
      </c>
      <c r="J71" s="30">
        <v>0</v>
      </c>
      <c r="K71" s="74">
        <v>0</v>
      </c>
      <c r="L71" s="288">
        <v>0</v>
      </c>
      <c r="M71" s="411"/>
      <c r="N71" s="412">
        <v>0</v>
      </c>
      <c r="O71" s="140"/>
      <c r="P71" s="139">
        <v>0.81</v>
      </c>
      <c r="Q71" s="140">
        <v>46.1</v>
      </c>
      <c r="R71" s="133"/>
      <c r="S71" s="133"/>
      <c r="T71" s="133"/>
      <c r="V71" s="38"/>
    </row>
    <row r="72" spans="1:22" s="230" customFormat="1" ht="18" x14ac:dyDescent="0.25">
      <c r="A72" s="327">
        <v>2</v>
      </c>
      <c r="B72" s="368" t="s">
        <v>247</v>
      </c>
      <c r="C72" s="22" t="s">
        <v>24</v>
      </c>
      <c r="D72" s="368">
        <v>59.4</v>
      </c>
      <c r="E72" s="368">
        <v>59.4</v>
      </c>
      <c r="F72" s="72" t="s">
        <v>220</v>
      </c>
      <c r="G72" s="419" t="s">
        <v>166</v>
      </c>
      <c r="H72" s="36">
        <v>1</v>
      </c>
      <c r="I72" s="38">
        <v>1</v>
      </c>
      <c r="J72" s="30">
        <v>0</v>
      </c>
      <c r="K72" s="74">
        <v>0</v>
      </c>
      <c r="L72" s="369">
        <v>0</v>
      </c>
      <c r="M72" s="411"/>
      <c r="N72" s="412">
        <v>0</v>
      </c>
      <c r="O72" s="370"/>
      <c r="P72" s="371"/>
      <c r="Q72" s="370">
        <v>32</v>
      </c>
      <c r="R72" s="368"/>
      <c r="S72" s="368"/>
      <c r="T72" s="368"/>
      <c r="V72" s="38"/>
    </row>
    <row r="73" spans="1:22" s="190" customFormat="1" ht="18" x14ac:dyDescent="0.25">
      <c r="A73" s="327">
        <v>2</v>
      </c>
      <c r="B73" s="243" t="s">
        <v>248</v>
      </c>
      <c r="C73" s="22" t="s">
        <v>24</v>
      </c>
      <c r="D73" s="243">
        <v>54.69</v>
      </c>
      <c r="E73" s="243">
        <v>54.69</v>
      </c>
      <c r="F73" s="72" t="s">
        <v>220</v>
      </c>
      <c r="G73" s="419" t="s">
        <v>166</v>
      </c>
      <c r="H73" s="36">
        <v>1</v>
      </c>
      <c r="I73" s="38">
        <v>1</v>
      </c>
      <c r="J73" s="30">
        <v>0</v>
      </c>
      <c r="K73" s="74">
        <v>0</v>
      </c>
      <c r="L73" s="247">
        <v>0</v>
      </c>
      <c r="M73" s="411"/>
      <c r="N73" s="412">
        <v>0</v>
      </c>
      <c r="O73" s="248"/>
      <c r="P73" s="249"/>
      <c r="Q73" s="248">
        <v>34.4</v>
      </c>
      <c r="R73" s="243"/>
      <c r="S73" s="243"/>
      <c r="T73" s="243"/>
    </row>
    <row r="74" spans="1:22" s="190" customFormat="1" ht="18" x14ac:dyDescent="0.25">
      <c r="A74" s="327">
        <v>2</v>
      </c>
      <c r="B74" s="38" t="s">
        <v>251</v>
      </c>
      <c r="C74" s="22" t="s">
        <v>24</v>
      </c>
      <c r="D74" s="38">
        <v>54</v>
      </c>
      <c r="E74" s="38">
        <v>54</v>
      </c>
      <c r="F74" s="436" t="s">
        <v>76</v>
      </c>
      <c r="G74" s="419" t="s">
        <v>166</v>
      </c>
      <c r="H74" s="36">
        <v>1</v>
      </c>
      <c r="I74" s="38">
        <v>1</v>
      </c>
      <c r="J74" s="30">
        <v>0</v>
      </c>
      <c r="K74" s="74">
        <v>0</v>
      </c>
      <c r="L74" s="44">
        <v>0</v>
      </c>
      <c r="M74" s="411"/>
      <c r="N74" s="412">
        <v>0</v>
      </c>
      <c r="O74" s="109">
        <v>-1.4</v>
      </c>
      <c r="P74" s="110">
        <v>0.83</v>
      </c>
      <c r="Q74" s="109">
        <v>39</v>
      </c>
      <c r="R74" s="38">
        <v>2.5</v>
      </c>
      <c r="S74" s="38">
        <v>1</v>
      </c>
      <c r="T74" s="38">
        <v>2.5</v>
      </c>
    </row>
    <row r="75" spans="1:22" s="190" customFormat="1" ht="18" x14ac:dyDescent="0.25">
      <c r="A75" s="327">
        <v>2</v>
      </c>
      <c r="B75" s="243" t="s">
        <v>260</v>
      </c>
      <c r="C75" s="22" t="s">
        <v>24</v>
      </c>
      <c r="D75" s="243">
        <v>42</v>
      </c>
      <c r="E75" s="243">
        <v>42</v>
      </c>
      <c r="F75" s="184" t="s">
        <v>66</v>
      </c>
      <c r="G75" s="167" t="s">
        <v>205</v>
      </c>
      <c r="H75" s="36">
        <v>1</v>
      </c>
      <c r="I75" s="38">
        <v>1</v>
      </c>
      <c r="J75" s="30">
        <v>0</v>
      </c>
      <c r="K75" s="74">
        <v>0</v>
      </c>
      <c r="L75" s="247">
        <v>0</v>
      </c>
      <c r="M75" s="411"/>
      <c r="N75" s="412">
        <v>0</v>
      </c>
      <c r="O75" s="248">
        <v>8.3000000000000007</v>
      </c>
      <c r="P75" s="249">
        <v>0.75</v>
      </c>
      <c r="Q75" s="248">
        <v>29</v>
      </c>
      <c r="R75" s="243">
        <v>4</v>
      </c>
      <c r="S75" s="243">
        <v>2</v>
      </c>
      <c r="T75" s="243">
        <v>8</v>
      </c>
    </row>
    <row r="76" spans="1:22" x14ac:dyDescent="0.25">
      <c r="H76" s="382">
        <f>SUM(H2:H75)</f>
        <v>87478</v>
      </c>
      <c r="I76" s="382">
        <f>SUM(I2:I75)</f>
        <v>75651</v>
      </c>
      <c r="J76" s="382">
        <f t="shared" ref="J76:L76" si="0">SUM(J2:J75)</f>
        <v>276.50174088964167</v>
      </c>
      <c r="K76" s="382">
        <f t="shared" si="0"/>
        <v>4263</v>
      </c>
      <c r="L76" s="382">
        <f t="shared" si="0"/>
        <v>4003</v>
      </c>
    </row>
  </sheetData>
  <phoneticPr fontId="2" type="noConversion"/>
  <conditionalFormatting sqref="O19:O75 O9:O14 O1:O7">
    <cfRule type="top10" dxfId="4" priority="1" rank="1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16"/>
  <sheetViews>
    <sheetView topLeftCell="A182" zoomScale="60" zoomScaleNormal="60" workbookViewId="0">
      <selection activeCell="I1" sqref="I1:L190"/>
    </sheetView>
  </sheetViews>
  <sheetFormatPr defaultRowHeight="14.4" x14ac:dyDescent="0.25"/>
  <cols>
    <col min="1" max="1" width="8.88671875" style="382"/>
    <col min="2" max="2" width="37.21875" style="382" customWidth="1"/>
    <col min="3" max="5" width="8.88671875" style="382"/>
    <col min="6" max="6" width="21.88671875" style="382" customWidth="1"/>
    <col min="7" max="7" width="37.77734375" style="382" customWidth="1"/>
    <col min="8" max="13" width="8.88671875" style="382"/>
    <col min="14" max="14" width="11.109375" style="382" customWidth="1"/>
    <col min="15" max="20" width="8.88671875" style="382"/>
    <col min="21" max="21" width="37.33203125" style="382" customWidth="1"/>
    <col min="22" max="16384" width="8.88671875" style="382"/>
  </cols>
  <sheetData>
    <row r="1" spans="1:22" s="1" customFormat="1" ht="52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  <c r="U1" s="1" t="s">
        <v>20</v>
      </c>
    </row>
    <row r="2" spans="1:22" s="21" customFormat="1" ht="18" x14ac:dyDescent="0.25">
      <c r="A2" s="85">
        <v>3</v>
      </c>
      <c r="B2" s="48" t="s">
        <v>215</v>
      </c>
      <c r="C2" s="22" t="s">
        <v>24</v>
      </c>
      <c r="D2" s="48">
        <v>45.47</v>
      </c>
      <c r="E2" s="48">
        <v>45.47</v>
      </c>
      <c r="F2" s="184" t="s">
        <v>200</v>
      </c>
      <c r="G2" s="167" t="s">
        <v>205</v>
      </c>
      <c r="H2" s="36">
        <v>105792</v>
      </c>
      <c r="I2" s="38">
        <v>104664</v>
      </c>
      <c r="J2" s="30">
        <v>11.558510498190712</v>
      </c>
      <c r="K2" s="36">
        <v>12430</v>
      </c>
      <c r="L2" s="31">
        <v>12401</v>
      </c>
      <c r="M2" s="411">
        <v>9.4255323935027722</v>
      </c>
      <c r="N2" s="412">
        <v>0.11848391041809983</v>
      </c>
      <c r="O2" s="88">
        <v>14.3</v>
      </c>
      <c r="P2" s="89">
        <v>0.71</v>
      </c>
      <c r="Q2" s="90">
        <v>65</v>
      </c>
      <c r="R2" s="35">
        <v>4.9000000000000004</v>
      </c>
      <c r="S2" s="35">
        <v>3</v>
      </c>
      <c r="T2" s="126">
        <v>14.700000000000001</v>
      </c>
      <c r="U2" s="21" t="s">
        <v>27</v>
      </c>
      <c r="V2" s="21">
        <f>SUMPRODUCT(E2:E190,I2:I190)/SUM(I2:I190)</f>
        <v>42.406505144405166</v>
      </c>
    </row>
    <row r="3" spans="1:22" s="37" customFormat="1" ht="18" x14ac:dyDescent="0.25">
      <c r="A3" s="85">
        <v>3</v>
      </c>
      <c r="B3" s="22" t="s">
        <v>217</v>
      </c>
      <c r="C3" s="22" t="s">
        <v>24</v>
      </c>
      <c r="D3" s="13">
        <v>40.72</v>
      </c>
      <c r="E3" s="13">
        <v>40.72</v>
      </c>
      <c r="F3" s="184" t="s">
        <v>200</v>
      </c>
      <c r="G3" s="180" t="s">
        <v>120</v>
      </c>
      <c r="H3" s="36">
        <v>94417</v>
      </c>
      <c r="I3" s="38">
        <v>94372</v>
      </c>
      <c r="J3" s="30">
        <v>11.454999697966604</v>
      </c>
      <c r="K3" s="36">
        <v>8189</v>
      </c>
      <c r="L3" s="31">
        <v>8189</v>
      </c>
      <c r="M3" s="411">
        <v>9.0105470692701886</v>
      </c>
      <c r="N3" s="412">
        <v>8.6773619293858351E-2</v>
      </c>
      <c r="O3" s="82">
        <v>16.3</v>
      </c>
      <c r="P3" s="83">
        <v>0.6</v>
      </c>
      <c r="Q3" s="84">
        <v>25</v>
      </c>
      <c r="R3" s="40">
        <v>6.9</v>
      </c>
      <c r="S3" s="40">
        <v>5</v>
      </c>
      <c r="T3" s="126">
        <v>34.5</v>
      </c>
      <c r="U3" s="21" t="s">
        <v>31</v>
      </c>
      <c r="V3" s="21">
        <f>SUMPRODUCT(O1:O190,I1:I190)/SUM(I1:I190)</f>
        <v>13.450482366678186</v>
      </c>
    </row>
    <row r="4" spans="1:22" s="37" customFormat="1" ht="18" x14ac:dyDescent="0.25">
      <c r="A4" s="39">
        <v>3</v>
      </c>
      <c r="B4" s="240" t="s">
        <v>170</v>
      </c>
      <c r="C4" s="22" t="s">
        <v>24</v>
      </c>
      <c r="D4" s="39">
        <v>40.76</v>
      </c>
      <c r="E4" s="39">
        <v>40.76</v>
      </c>
      <c r="F4" s="22" t="s">
        <v>78</v>
      </c>
      <c r="G4" s="167" t="s">
        <v>61</v>
      </c>
      <c r="H4" s="240">
        <v>76211</v>
      </c>
      <c r="I4" s="226">
        <v>76210</v>
      </c>
      <c r="J4" s="73">
        <v>11.241247966660163</v>
      </c>
      <c r="K4" s="240">
        <v>1929</v>
      </c>
      <c r="L4" s="74">
        <v>1929</v>
      </c>
      <c r="M4" s="411">
        <v>7.5647570129057291</v>
      </c>
      <c r="N4" s="412">
        <v>2.5311638892533787E-2</v>
      </c>
      <c r="O4" s="82">
        <v>9.8000000000000007</v>
      </c>
      <c r="P4" s="174">
        <v>0.58499999999999996</v>
      </c>
      <c r="Q4" s="82">
        <v>110.7</v>
      </c>
      <c r="R4" s="36">
        <v>6.9</v>
      </c>
      <c r="S4" s="36">
        <v>4</v>
      </c>
      <c r="T4" s="36">
        <v>27.6</v>
      </c>
      <c r="U4" s="21" t="s">
        <v>34</v>
      </c>
      <c r="V4" s="21">
        <f>SUMPRODUCT(P2:P190,I2:I190)/SUM(I2:I190)</f>
        <v>0.65498777615641413</v>
      </c>
    </row>
    <row r="5" spans="1:22" s="37" customFormat="1" ht="18" x14ac:dyDescent="0.25">
      <c r="A5" s="66">
        <v>3</v>
      </c>
      <c r="B5" s="66" t="s">
        <v>219</v>
      </c>
      <c r="C5" s="22" t="s">
        <v>24</v>
      </c>
      <c r="D5" s="72">
        <v>48.14</v>
      </c>
      <c r="E5" s="72">
        <v>48.14</v>
      </c>
      <c r="F5" s="72" t="s">
        <v>220</v>
      </c>
      <c r="G5" s="58" t="s">
        <v>112</v>
      </c>
      <c r="H5" s="36">
        <v>67366</v>
      </c>
      <c r="I5" s="38">
        <v>67309</v>
      </c>
      <c r="J5" s="30">
        <v>11.117049236260911</v>
      </c>
      <c r="K5" s="36">
        <v>732</v>
      </c>
      <c r="L5" s="31">
        <v>732</v>
      </c>
      <c r="M5" s="411">
        <v>6.5957805139613113</v>
      </c>
      <c r="N5" s="412">
        <v>1.0875217281492816E-2</v>
      </c>
      <c r="O5" s="82">
        <v>9</v>
      </c>
      <c r="P5" s="205">
        <v>0.62</v>
      </c>
      <c r="Q5" s="204">
        <v>58</v>
      </c>
      <c r="R5" s="72">
        <v>4.0999999999999996</v>
      </c>
      <c r="S5" s="72">
        <v>3</v>
      </c>
      <c r="T5" s="126">
        <v>12.299999999999999</v>
      </c>
      <c r="U5" s="21" t="s">
        <v>36</v>
      </c>
      <c r="V5" s="21">
        <f>SUMPRODUCT(Q1:Q190,I1:I190)/SUM(I1:I190)</f>
        <v>63.064920630502797</v>
      </c>
    </row>
    <row r="6" spans="1:22" s="40" customFormat="1" ht="18" x14ac:dyDescent="0.25">
      <c r="A6" s="85">
        <v>3</v>
      </c>
      <c r="B6" s="40" t="s">
        <v>216</v>
      </c>
      <c r="C6" s="22" t="s">
        <v>24</v>
      </c>
      <c r="D6" s="40">
        <v>49.1</v>
      </c>
      <c r="E6" s="40">
        <v>49.1</v>
      </c>
      <c r="F6" s="103" t="s">
        <v>48</v>
      </c>
      <c r="G6" s="58" t="s">
        <v>112</v>
      </c>
      <c r="H6" s="36">
        <v>51477</v>
      </c>
      <c r="I6" s="38">
        <v>51377</v>
      </c>
      <c r="J6" s="30">
        <v>10.846945880481194</v>
      </c>
      <c r="K6" s="36">
        <v>3514</v>
      </c>
      <c r="L6" s="31">
        <v>3512</v>
      </c>
      <c r="M6" s="411">
        <v>8.1639409547550077</v>
      </c>
      <c r="N6" s="412">
        <v>6.8357436206862993E-2</v>
      </c>
      <c r="O6" s="88">
        <v>12.2</v>
      </c>
      <c r="P6" s="83">
        <v>0.75</v>
      </c>
      <c r="Q6" s="84">
        <v>48.5</v>
      </c>
      <c r="R6" s="35">
        <v>4.2</v>
      </c>
      <c r="S6" s="35">
        <v>3</v>
      </c>
      <c r="T6" s="126">
        <v>12.600000000000001</v>
      </c>
      <c r="U6" s="21" t="s">
        <v>38</v>
      </c>
      <c r="V6" s="21">
        <f>SUMPRODUCT(T2:T190,I2:I190)/SUM(I2:I190)</f>
        <v>26.541146096335499</v>
      </c>
    </row>
    <row r="7" spans="1:22" s="40" customFormat="1" ht="18" x14ac:dyDescent="0.25">
      <c r="A7" s="186">
        <v>3</v>
      </c>
      <c r="B7" s="186" t="s">
        <v>116</v>
      </c>
      <c r="C7" s="22" t="s">
        <v>24</v>
      </c>
      <c r="D7" s="186">
        <v>36.5</v>
      </c>
      <c r="E7" s="186">
        <v>36.5</v>
      </c>
      <c r="F7" s="22" t="s">
        <v>48</v>
      </c>
      <c r="G7" s="184" t="s">
        <v>49</v>
      </c>
      <c r="H7" s="36">
        <v>44606</v>
      </c>
      <c r="I7" s="42">
        <v>44013</v>
      </c>
      <c r="J7" s="30">
        <v>10.692240323807754</v>
      </c>
      <c r="K7" s="36">
        <v>2898</v>
      </c>
      <c r="L7" s="31">
        <v>2855</v>
      </c>
      <c r="M7" s="411">
        <v>7.956827122090111</v>
      </c>
      <c r="N7" s="412">
        <v>6.4867198327766801E-2</v>
      </c>
      <c r="O7" s="88">
        <v>17.2</v>
      </c>
      <c r="P7" s="187">
        <v>0.48</v>
      </c>
      <c r="Q7" s="188">
        <v>40.799999999999997</v>
      </c>
      <c r="R7" s="189">
        <v>7.1</v>
      </c>
      <c r="S7" s="189">
        <v>6</v>
      </c>
      <c r="T7" s="126">
        <v>42.599999999999994</v>
      </c>
    </row>
    <row r="8" spans="1:22" s="64" customFormat="1" ht="18" x14ac:dyDescent="0.25">
      <c r="A8" s="48">
        <v>3</v>
      </c>
      <c r="B8" s="48" t="s">
        <v>221</v>
      </c>
      <c r="C8" s="22" t="s">
        <v>24</v>
      </c>
      <c r="D8" s="40">
        <v>51.53</v>
      </c>
      <c r="E8" s="40">
        <v>51.53</v>
      </c>
      <c r="F8" s="72" t="s">
        <v>220</v>
      </c>
      <c r="G8" s="58" t="s">
        <v>112</v>
      </c>
      <c r="H8" s="36">
        <v>25154</v>
      </c>
      <c r="I8" s="38">
        <v>25131</v>
      </c>
      <c r="J8" s="30">
        <v>10.13185742282192</v>
      </c>
      <c r="K8" s="36">
        <v>373</v>
      </c>
      <c r="L8" s="31">
        <v>373</v>
      </c>
      <c r="M8" s="411">
        <v>5.9215784196438159</v>
      </c>
      <c r="N8" s="412">
        <v>1.4842226731924715E-2</v>
      </c>
      <c r="O8" s="82">
        <v>11.3</v>
      </c>
      <c r="P8" s="192">
        <v>0.73</v>
      </c>
      <c r="Q8" s="193">
        <v>41.6</v>
      </c>
      <c r="R8" s="40">
        <v>3.7</v>
      </c>
      <c r="S8" s="40">
        <v>2</v>
      </c>
      <c r="T8" s="126">
        <v>7.4</v>
      </c>
    </row>
    <row r="9" spans="1:22" s="72" customFormat="1" ht="18" x14ac:dyDescent="0.25">
      <c r="A9" s="22">
        <v>3</v>
      </c>
      <c r="B9" s="250" t="s">
        <v>167</v>
      </c>
      <c r="C9" s="22" t="s">
        <v>24</v>
      </c>
      <c r="D9" s="21">
        <v>40.75</v>
      </c>
      <c r="E9" s="21">
        <v>40.75</v>
      </c>
      <c r="F9" s="22" t="s">
        <v>78</v>
      </c>
      <c r="G9" s="167" t="s">
        <v>61</v>
      </c>
      <c r="H9" s="240">
        <v>18696</v>
      </c>
      <c r="I9" s="226">
        <v>18696</v>
      </c>
      <c r="J9" s="15">
        <v>9.8360648762186944</v>
      </c>
      <c r="K9" s="240">
        <v>267</v>
      </c>
      <c r="L9" s="16">
        <v>267</v>
      </c>
      <c r="M9" s="411">
        <v>5.5872486584002496</v>
      </c>
      <c r="N9" s="412">
        <v>1.4281129653401798E-2</v>
      </c>
      <c r="O9" s="151">
        <v>10.4</v>
      </c>
      <c r="P9" s="152">
        <v>0.58499999999999996</v>
      </c>
      <c r="Q9" s="151">
        <v>106.2</v>
      </c>
      <c r="R9" s="21">
        <v>7</v>
      </c>
      <c r="S9" s="21">
        <v>4</v>
      </c>
      <c r="T9" s="21">
        <v>28</v>
      </c>
    </row>
    <row r="10" spans="1:22" s="36" customFormat="1" ht="18" x14ac:dyDescent="0.25">
      <c r="A10" s="22">
        <v>3</v>
      </c>
      <c r="B10" s="22" t="s">
        <v>222</v>
      </c>
      <c r="C10" s="22" t="s">
        <v>24</v>
      </c>
      <c r="D10" s="21">
        <v>47.4</v>
      </c>
      <c r="E10" s="21">
        <v>47.4</v>
      </c>
      <c r="F10" s="72" t="s">
        <v>220</v>
      </c>
      <c r="G10" s="58" t="s">
        <v>112</v>
      </c>
      <c r="H10" s="36">
        <v>16108</v>
      </c>
      <c r="I10" s="38">
        <v>16090</v>
      </c>
      <c r="J10" s="30">
        <v>9.6859532399864285</v>
      </c>
      <c r="K10" s="36">
        <v>373</v>
      </c>
      <c r="L10" s="16">
        <v>373</v>
      </c>
      <c r="M10" s="411">
        <v>5.9215784196438159</v>
      </c>
      <c r="N10" s="412">
        <v>2.3182100683654443E-2</v>
      </c>
      <c r="O10" s="151">
        <v>9.5</v>
      </c>
      <c r="P10" s="152">
        <v>0.72</v>
      </c>
      <c r="Q10" s="151">
        <v>78</v>
      </c>
      <c r="R10" s="21">
        <v>4</v>
      </c>
      <c r="S10" s="21">
        <v>3</v>
      </c>
      <c r="T10" s="21">
        <v>12</v>
      </c>
    </row>
    <row r="11" spans="1:22" s="21" customFormat="1" ht="18" x14ac:dyDescent="0.25">
      <c r="A11" s="97">
        <v>3</v>
      </c>
      <c r="B11" s="103" t="s">
        <v>227</v>
      </c>
      <c r="C11" s="22" t="s">
        <v>24</v>
      </c>
      <c r="D11" s="103">
        <v>41.23</v>
      </c>
      <c r="E11" s="103">
        <v>41.23</v>
      </c>
      <c r="F11" s="184" t="s">
        <v>200</v>
      </c>
      <c r="G11" s="180" t="s">
        <v>120</v>
      </c>
      <c r="H11" s="36">
        <v>13531</v>
      </c>
      <c r="I11" s="38">
        <v>13531</v>
      </c>
      <c r="J11" s="30">
        <v>9.5127386282636444</v>
      </c>
      <c r="K11" s="36">
        <v>214</v>
      </c>
      <c r="L11" s="99">
        <v>214</v>
      </c>
      <c r="M11" s="411">
        <v>5.3659760150218512</v>
      </c>
      <c r="N11" s="412">
        <v>1.5815534698100656E-2</v>
      </c>
      <c r="O11" s="107">
        <v>10.8</v>
      </c>
      <c r="P11" s="108">
        <v>0.62</v>
      </c>
      <c r="Q11" s="107">
        <v>71.8</v>
      </c>
      <c r="R11" s="103">
        <v>4.3</v>
      </c>
      <c r="S11" s="103">
        <v>4</v>
      </c>
      <c r="T11" s="103">
        <v>17.2</v>
      </c>
    </row>
    <row r="12" spans="1:22" s="77" customFormat="1" ht="18" x14ac:dyDescent="0.25">
      <c r="A12" s="42">
        <v>3</v>
      </c>
      <c r="B12" s="42" t="s">
        <v>224</v>
      </c>
      <c r="C12" s="22" t="s">
        <v>24</v>
      </c>
      <c r="D12" s="38">
        <v>51</v>
      </c>
      <c r="E12" s="38">
        <v>51</v>
      </c>
      <c r="F12" s="72" t="s">
        <v>220</v>
      </c>
      <c r="G12" s="58" t="s">
        <v>112</v>
      </c>
      <c r="H12" s="36">
        <v>12775</v>
      </c>
      <c r="I12" s="38">
        <v>12774</v>
      </c>
      <c r="J12" s="30">
        <v>9.4551671341215346</v>
      </c>
      <c r="K12" s="36">
        <v>705</v>
      </c>
      <c r="L12" s="44">
        <v>705</v>
      </c>
      <c r="M12" s="411">
        <v>6.5581978028122689</v>
      </c>
      <c r="N12" s="412">
        <v>5.5190230155002351E-2</v>
      </c>
      <c r="O12" s="109">
        <v>10.4</v>
      </c>
      <c r="P12" s="110">
        <v>0.78500000000000003</v>
      </c>
      <c r="Q12" s="109">
        <v>70</v>
      </c>
      <c r="R12" s="38">
        <v>3.7</v>
      </c>
      <c r="S12" s="38">
        <v>3</v>
      </c>
      <c r="T12" s="38">
        <v>11.100000000000001</v>
      </c>
      <c r="V12" s="38"/>
    </row>
    <row r="13" spans="1:22" s="77" customFormat="1" ht="18" x14ac:dyDescent="0.25">
      <c r="A13" s="132">
        <v>3</v>
      </c>
      <c r="B13" s="132" t="s">
        <v>223</v>
      </c>
      <c r="C13" s="22" t="s">
        <v>24</v>
      </c>
      <c r="D13" s="133">
        <v>52.48</v>
      </c>
      <c r="E13" s="133">
        <v>52.48</v>
      </c>
      <c r="F13" s="72" t="s">
        <v>220</v>
      </c>
      <c r="G13" s="58" t="s">
        <v>112</v>
      </c>
      <c r="H13" s="36">
        <v>12595</v>
      </c>
      <c r="I13" s="38">
        <v>12588</v>
      </c>
      <c r="J13" s="287">
        <v>9.4404992581842979</v>
      </c>
      <c r="K13" s="36">
        <v>1039</v>
      </c>
      <c r="L13" s="288">
        <v>1039</v>
      </c>
      <c r="M13" s="411">
        <v>6.9460139910992273</v>
      </c>
      <c r="N13" s="412">
        <v>8.2538925961232926E-2</v>
      </c>
      <c r="O13" s="140">
        <v>9.6</v>
      </c>
      <c r="P13" s="139">
        <v>0.83</v>
      </c>
      <c r="Q13" s="140">
        <v>60.6</v>
      </c>
      <c r="R13" s="133">
        <v>4.0999999999999996</v>
      </c>
      <c r="S13" s="133">
        <v>2</v>
      </c>
      <c r="T13" s="133">
        <v>8.1999999999999993</v>
      </c>
      <c r="V13" s="38"/>
    </row>
    <row r="14" spans="1:22" s="36" customFormat="1" ht="18" x14ac:dyDescent="0.25">
      <c r="A14" s="22">
        <v>3</v>
      </c>
      <c r="B14" s="22" t="s">
        <v>225</v>
      </c>
      <c r="C14" s="22" t="s">
        <v>24</v>
      </c>
      <c r="D14" s="21">
        <v>48.43</v>
      </c>
      <c r="E14" s="21">
        <v>48.43</v>
      </c>
      <c r="F14" s="72" t="s">
        <v>220</v>
      </c>
      <c r="G14" s="58" t="s">
        <v>112</v>
      </c>
      <c r="H14" s="36">
        <v>10182</v>
      </c>
      <c r="I14" s="38">
        <v>10172</v>
      </c>
      <c r="J14" s="30">
        <v>9.227394126542011</v>
      </c>
      <c r="K14" s="36">
        <v>128</v>
      </c>
      <c r="L14" s="16">
        <v>128</v>
      </c>
      <c r="M14" s="411">
        <v>4.8520302639196169</v>
      </c>
      <c r="N14" s="412">
        <v>1.2583562721195438E-2</v>
      </c>
      <c r="O14" s="151">
        <v>11.5</v>
      </c>
      <c r="P14" s="152">
        <v>0.72</v>
      </c>
      <c r="Q14" s="151">
        <v>39.1</v>
      </c>
      <c r="R14" s="21">
        <v>4.5999999999999996</v>
      </c>
      <c r="S14" s="21">
        <v>3</v>
      </c>
      <c r="T14" s="21">
        <v>13.799999999999999</v>
      </c>
    </row>
    <row r="15" spans="1:22" s="77" customFormat="1" ht="18" x14ac:dyDescent="0.25">
      <c r="A15" s="215">
        <v>3</v>
      </c>
      <c r="B15" s="216" t="s">
        <v>138</v>
      </c>
      <c r="C15" s="22" t="s">
        <v>24</v>
      </c>
      <c r="D15" s="214">
        <v>34.299999999999997</v>
      </c>
      <c r="E15" s="214">
        <v>34.299999999999997</v>
      </c>
      <c r="F15" s="22" t="s">
        <v>78</v>
      </c>
      <c r="G15" s="180" t="s">
        <v>120</v>
      </c>
      <c r="H15" s="240">
        <v>8582</v>
      </c>
      <c r="I15" s="38">
        <v>8549</v>
      </c>
      <c r="J15" s="30">
        <v>9.0535695960262341</v>
      </c>
      <c r="K15" s="240">
        <v>183</v>
      </c>
      <c r="L15" s="31">
        <v>183</v>
      </c>
      <c r="M15" s="411">
        <v>5.2094861528414214</v>
      </c>
      <c r="N15" s="412">
        <v>2.1406012399111007E-2</v>
      </c>
      <c r="O15" s="82">
        <v>21.2</v>
      </c>
      <c r="P15" s="217">
        <v>0.70499999999999996</v>
      </c>
      <c r="Q15" s="218">
        <v>67</v>
      </c>
      <c r="R15" s="214">
        <v>8.6</v>
      </c>
      <c r="S15" s="214">
        <v>6</v>
      </c>
      <c r="T15" s="126">
        <v>51.599999999999994</v>
      </c>
      <c r="V15" s="38"/>
    </row>
    <row r="16" spans="1:22" s="13" customFormat="1" ht="18" x14ac:dyDescent="0.25">
      <c r="A16" s="22">
        <v>3</v>
      </c>
      <c r="B16" s="48" t="s">
        <v>194</v>
      </c>
      <c r="C16" s="22" t="s">
        <v>24</v>
      </c>
      <c r="D16" s="48">
        <v>46.2</v>
      </c>
      <c r="E16" s="48">
        <v>46.2</v>
      </c>
      <c r="F16" s="40" t="s">
        <v>48</v>
      </c>
      <c r="G16" s="419" t="s">
        <v>166</v>
      </c>
      <c r="H16" s="36">
        <v>7695</v>
      </c>
      <c r="I16" s="42">
        <v>7676</v>
      </c>
      <c r="J16" s="30">
        <v>8.9458538571275898</v>
      </c>
      <c r="K16" s="74">
        <v>89</v>
      </c>
      <c r="L16" s="31">
        <v>89</v>
      </c>
      <c r="M16" s="411">
        <v>4.4886363697321396</v>
      </c>
      <c r="N16" s="412">
        <v>1.1594580510682647E-2</v>
      </c>
      <c r="O16" s="119">
        <v>2.5</v>
      </c>
      <c r="P16" s="89">
        <v>0.56599999999999995</v>
      </c>
      <c r="Q16" s="90">
        <v>31.1</v>
      </c>
      <c r="R16" s="35">
        <v>5.4</v>
      </c>
      <c r="S16" s="35">
        <v>3</v>
      </c>
      <c r="T16" s="126">
        <v>16.200000000000003</v>
      </c>
      <c r="V16" s="38"/>
    </row>
    <row r="17" spans="1:22" s="13" customFormat="1" ht="18" x14ac:dyDescent="0.25">
      <c r="A17" s="22">
        <v>3</v>
      </c>
      <c r="B17" s="250" t="s">
        <v>158</v>
      </c>
      <c r="C17" s="22" t="s">
        <v>24</v>
      </c>
      <c r="D17" s="21">
        <v>52.56</v>
      </c>
      <c r="E17" s="21">
        <v>52.56</v>
      </c>
      <c r="F17" s="22" t="s">
        <v>48</v>
      </c>
      <c r="G17" s="413" t="s">
        <v>49</v>
      </c>
      <c r="H17" s="240">
        <v>7629</v>
      </c>
      <c r="I17" s="226">
        <v>7629</v>
      </c>
      <c r="J17" s="15">
        <v>8.9397120540902293</v>
      </c>
      <c r="K17" s="240">
        <v>264</v>
      </c>
      <c r="L17" s="16">
        <v>264</v>
      </c>
      <c r="M17" s="411">
        <v>5.575949103146316</v>
      </c>
      <c r="N17" s="412">
        <v>3.4604797483287458E-2</v>
      </c>
      <c r="O17" s="151">
        <v>7.7</v>
      </c>
      <c r="P17" s="152">
        <v>0.7</v>
      </c>
      <c r="Q17" s="151">
        <v>57.9</v>
      </c>
      <c r="R17" s="21">
        <v>6</v>
      </c>
      <c r="S17" s="21">
        <v>4</v>
      </c>
      <c r="T17" s="21">
        <v>24</v>
      </c>
    </row>
    <row r="18" spans="1:22" s="13" customFormat="1" ht="18" x14ac:dyDescent="0.25">
      <c r="A18" s="22">
        <v>3</v>
      </c>
      <c r="B18" s="21" t="s">
        <v>229</v>
      </c>
      <c r="C18" s="22" t="s">
        <v>24</v>
      </c>
      <c r="D18" s="21">
        <v>39</v>
      </c>
      <c r="E18" s="21">
        <v>39</v>
      </c>
      <c r="F18" s="184" t="s">
        <v>200</v>
      </c>
      <c r="G18" s="180" t="s">
        <v>120</v>
      </c>
      <c r="H18" s="36">
        <v>7443</v>
      </c>
      <c r="I18" s="38">
        <v>7443</v>
      </c>
      <c r="J18" s="30">
        <v>8.9150292723599112</v>
      </c>
      <c r="K18" s="36">
        <v>160</v>
      </c>
      <c r="L18" s="16">
        <v>160</v>
      </c>
      <c r="M18" s="411">
        <v>5.0751738152338266</v>
      </c>
      <c r="N18" s="412">
        <v>2.1496708316539031E-2</v>
      </c>
      <c r="O18" s="151">
        <v>18.8</v>
      </c>
      <c r="P18" s="152">
        <v>0.75</v>
      </c>
      <c r="Q18" s="151">
        <v>53.2</v>
      </c>
      <c r="R18" s="21">
        <v>7</v>
      </c>
      <c r="S18" s="21">
        <v>5</v>
      </c>
      <c r="T18" s="21">
        <v>35</v>
      </c>
    </row>
    <row r="19" spans="1:22" s="40" customFormat="1" ht="18" x14ac:dyDescent="0.25">
      <c r="A19" s="215">
        <v>3</v>
      </c>
      <c r="B19" s="216" t="s">
        <v>144</v>
      </c>
      <c r="C19" s="22" t="s">
        <v>24</v>
      </c>
      <c r="D19" s="214">
        <v>26</v>
      </c>
      <c r="E19" s="214">
        <v>26</v>
      </c>
      <c r="F19" s="22" t="s">
        <v>78</v>
      </c>
      <c r="G19" s="167" t="s">
        <v>61</v>
      </c>
      <c r="H19" s="240">
        <v>6741</v>
      </c>
      <c r="I19" s="38">
        <v>6741</v>
      </c>
      <c r="J19" s="30">
        <v>8.8159635608534384</v>
      </c>
      <c r="K19" s="240">
        <v>85</v>
      </c>
      <c r="L19" s="31">
        <v>85</v>
      </c>
      <c r="M19" s="411">
        <v>4.4426512564903167</v>
      </c>
      <c r="N19" s="412">
        <v>1.2609405132769619E-2</v>
      </c>
      <c r="O19" s="82">
        <v>26.8</v>
      </c>
      <c r="P19" s="217">
        <v>0.69499999999999995</v>
      </c>
      <c r="Q19" s="218">
        <v>69.5</v>
      </c>
      <c r="R19" s="214">
        <v>8.9</v>
      </c>
      <c r="S19" s="214">
        <v>10</v>
      </c>
      <c r="T19" s="126">
        <v>89</v>
      </c>
    </row>
    <row r="20" spans="1:22" s="13" customFormat="1" ht="18" x14ac:dyDescent="0.25">
      <c r="A20" s="231">
        <v>3</v>
      </c>
      <c r="B20" s="232" t="s">
        <v>157</v>
      </c>
      <c r="C20" s="22" t="s">
        <v>24</v>
      </c>
      <c r="D20" s="230">
        <v>42.3</v>
      </c>
      <c r="E20" s="230">
        <v>42.3</v>
      </c>
      <c r="F20" s="22" t="s">
        <v>48</v>
      </c>
      <c r="G20" s="413" t="s">
        <v>49</v>
      </c>
      <c r="H20" s="240">
        <v>6620</v>
      </c>
      <c r="I20" s="226">
        <v>6620</v>
      </c>
      <c r="J20" s="30">
        <v>8.7978506489310533</v>
      </c>
      <c r="K20" s="240">
        <v>89</v>
      </c>
      <c r="L20" s="31">
        <v>89</v>
      </c>
      <c r="M20" s="411">
        <v>4.4886363697321396</v>
      </c>
      <c r="N20" s="412">
        <v>1.3444108761329305E-2</v>
      </c>
      <c r="O20" s="82">
        <v>7.4</v>
      </c>
      <c r="P20" s="233">
        <v>0.63100000000000001</v>
      </c>
      <c r="Q20" s="234">
        <v>63.1</v>
      </c>
      <c r="R20" s="230">
        <v>6.9</v>
      </c>
      <c r="S20" s="230">
        <v>4</v>
      </c>
      <c r="T20" s="126">
        <v>27.6</v>
      </c>
      <c r="V20" s="38"/>
    </row>
    <row r="21" spans="1:22" s="13" customFormat="1" ht="18" x14ac:dyDescent="0.25">
      <c r="A21" s="78">
        <v>3</v>
      </c>
      <c r="B21" s="48" t="s">
        <v>95</v>
      </c>
      <c r="C21" s="22" t="s">
        <v>24</v>
      </c>
      <c r="D21" s="48">
        <v>37.9</v>
      </c>
      <c r="E21" s="48">
        <v>37.9</v>
      </c>
      <c r="F21" s="22" t="s">
        <v>78</v>
      </c>
      <c r="G21" s="22" t="s">
        <v>61</v>
      </c>
      <c r="H21" s="36">
        <v>9887</v>
      </c>
      <c r="I21" s="42">
        <v>6151</v>
      </c>
      <c r="J21" s="30">
        <v>8.7243699492083682</v>
      </c>
      <c r="K21" s="36">
        <v>165</v>
      </c>
      <c r="L21" s="31">
        <v>147</v>
      </c>
      <c r="M21" s="411">
        <v>4.990432586778736</v>
      </c>
      <c r="N21" s="412">
        <v>2.389855308079987E-2</v>
      </c>
      <c r="O21" s="32">
        <v>10.4</v>
      </c>
      <c r="P21" s="33">
        <v>0.57999999999999996</v>
      </c>
      <c r="Q21" s="34">
        <v>47.2</v>
      </c>
      <c r="R21" s="35">
        <v>6.1</v>
      </c>
      <c r="S21" s="35">
        <v>5</v>
      </c>
      <c r="T21" s="36">
        <v>30.5</v>
      </c>
    </row>
    <row r="22" spans="1:22" s="13" customFormat="1" ht="18" x14ac:dyDescent="0.25">
      <c r="A22" s="231">
        <v>3</v>
      </c>
      <c r="B22" s="232" t="s">
        <v>149</v>
      </c>
      <c r="C22" s="22" t="s">
        <v>24</v>
      </c>
      <c r="D22" s="230">
        <v>42</v>
      </c>
      <c r="E22" s="230">
        <v>42</v>
      </c>
      <c r="F22" s="22" t="s">
        <v>48</v>
      </c>
      <c r="G22" s="203" t="s">
        <v>49</v>
      </c>
      <c r="H22" s="240">
        <v>5992</v>
      </c>
      <c r="I22" s="226">
        <v>5992</v>
      </c>
      <c r="J22" s="30">
        <v>8.6981805251970545</v>
      </c>
      <c r="K22" s="240">
        <v>107</v>
      </c>
      <c r="L22" s="31">
        <v>107</v>
      </c>
      <c r="M22" s="411">
        <v>4.6728288344619058</v>
      </c>
      <c r="N22" s="412">
        <v>1.7857142857142856E-2</v>
      </c>
      <c r="O22" s="82">
        <v>8.1999999999999993</v>
      </c>
      <c r="P22" s="233">
        <v>0.69699999999999995</v>
      </c>
      <c r="Q22" s="234">
        <v>69.7</v>
      </c>
      <c r="R22" s="230">
        <v>6</v>
      </c>
      <c r="S22" s="230">
        <v>4</v>
      </c>
      <c r="T22" s="126">
        <v>24</v>
      </c>
    </row>
    <row r="23" spans="1:22" s="13" customFormat="1" ht="18" x14ac:dyDescent="0.25">
      <c r="A23" s="219">
        <v>3</v>
      </c>
      <c r="B23" s="220" t="s">
        <v>189</v>
      </c>
      <c r="C23" s="22" t="s">
        <v>24</v>
      </c>
      <c r="D23" s="221">
        <v>47.98</v>
      </c>
      <c r="E23" s="221">
        <v>47.98</v>
      </c>
      <c r="F23" s="22" t="s">
        <v>78</v>
      </c>
      <c r="G23" s="180" t="s">
        <v>120</v>
      </c>
      <c r="H23" s="240">
        <v>5292</v>
      </c>
      <c r="I23" s="38">
        <v>5275</v>
      </c>
      <c r="J23" s="30">
        <v>8.5707339583442668</v>
      </c>
      <c r="K23" s="240">
        <v>226</v>
      </c>
      <c r="L23" s="31">
        <v>226</v>
      </c>
      <c r="M23" s="411">
        <v>5.4205349992722862</v>
      </c>
      <c r="N23" s="412">
        <v>4.28436018957346E-2</v>
      </c>
      <c r="O23" s="82">
        <v>12.1</v>
      </c>
      <c r="P23" s="269">
        <v>0.73599999999999999</v>
      </c>
      <c r="Q23" s="270">
        <v>94.5</v>
      </c>
      <c r="R23" s="221">
        <v>5.8</v>
      </c>
      <c r="S23" s="221">
        <v>3</v>
      </c>
      <c r="T23" s="126">
        <v>17.399999999999999</v>
      </c>
    </row>
    <row r="24" spans="1:22" s="13" customFormat="1" ht="18" x14ac:dyDescent="0.25">
      <c r="A24" s="244">
        <v>3</v>
      </c>
      <c r="B24" s="245" t="s">
        <v>154</v>
      </c>
      <c r="C24" s="22" t="s">
        <v>24</v>
      </c>
      <c r="D24" s="243">
        <v>29.67</v>
      </c>
      <c r="E24" s="243">
        <v>29.67</v>
      </c>
      <c r="F24" s="22" t="s">
        <v>78</v>
      </c>
      <c r="G24" s="167" t="s">
        <v>61</v>
      </c>
      <c r="H24" s="240">
        <v>5237</v>
      </c>
      <c r="I24" s="226">
        <v>5237</v>
      </c>
      <c r="J24" s="246">
        <v>8.5635040942794873</v>
      </c>
      <c r="K24" s="240">
        <v>240</v>
      </c>
      <c r="L24" s="247">
        <v>240</v>
      </c>
      <c r="M24" s="411">
        <v>5.4806389233419912</v>
      </c>
      <c r="N24" s="412">
        <v>4.582776398701547E-2</v>
      </c>
      <c r="O24" s="248">
        <v>22.1</v>
      </c>
      <c r="P24" s="249">
        <v>0.72899999999999998</v>
      </c>
      <c r="Q24" s="248">
        <v>72.900000000000006</v>
      </c>
      <c r="R24" s="243">
        <v>7.1</v>
      </c>
      <c r="S24" s="243">
        <v>8</v>
      </c>
      <c r="T24" s="243">
        <v>56.8</v>
      </c>
    </row>
    <row r="25" spans="1:22" s="13" customFormat="1" ht="18" x14ac:dyDescent="0.25">
      <c r="A25" s="42">
        <v>3</v>
      </c>
      <c r="B25" s="38" t="s">
        <v>230</v>
      </c>
      <c r="C25" s="22" t="s">
        <v>24</v>
      </c>
      <c r="D25" s="38">
        <v>31.77</v>
      </c>
      <c r="E25" s="38">
        <v>31.77</v>
      </c>
      <c r="F25" s="184" t="s">
        <v>200</v>
      </c>
      <c r="G25" s="180" t="s">
        <v>120</v>
      </c>
      <c r="H25" s="36">
        <v>5129</v>
      </c>
      <c r="I25" s="38">
        <v>5122</v>
      </c>
      <c r="J25" s="30">
        <v>8.5413002667594711</v>
      </c>
      <c r="K25" s="36">
        <v>21</v>
      </c>
      <c r="L25" s="44">
        <v>21</v>
      </c>
      <c r="M25" s="411">
        <v>3.044522437723423</v>
      </c>
      <c r="N25" s="412">
        <v>4.0999609527528312E-3</v>
      </c>
      <c r="O25" s="109">
        <v>15.4</v>
      </c>
      <c r="P25" s="110">
        <v>0.52</v>
      </c>
      <c r="Q25" s="109">
        <v>92.7</v>
      </c>
      <c r="R25" s="38">
        <v>7.3</v>
      </c>
      <c r="S25" s="38">
        <v>7</v>
      </c>
      <c r="T25" s="38">
        <v>51.1</v>
      </c>
    </row>
    <row r="26" spans="1:22" s="13" customFormat="1" ht="18" x14ac:dyDescent="0.25">
      <c r="A26" s="78">
        <v>3</v>
      </c>
      <c r="B26" s="252" t="s">
        <v>178</v>
      </c>
      <c r="C26" s="22" t="s">
        <v>24</v>
      </c>
      <c r="D26" s="77">
        <v>39.950000000000003</v>
      </c>
      <c r="E26" s="77">
        <v>39.950000000000003</v>
      </c>
      <c r="F26" s="22" t="s">
        <v>78</v>
      </c>
      <c r="G26" s="167" t="s">
        <v>61</v>
      </c>
      <c r="H26" s="240">
        <v>4997</v>
      </c>
      <c r="I26" s="226">
        <v>4997</v>
      </c>
      <c r="J26" s="254">
        <v>8.5165930113442059</v>
      </c>
      <c r="K26" s="240">
        <v>72</v>
      </c>
      <c r="L26" s="253">
        <v>72</v>
      </c>
      <c r="M26" s="411">
        <v>4.2766661190160553</v>
      </c>
      <c r="N26" s="412">
        <v>1.4408645187112268E-2</v>
      </c>
      <c r="O26" s="142">
        <v>11.5</v>
      </c>
      <c r="P26" s="141">
        <v>0.61699999999999999</v>
      </c>
      <c r="Q26" s="142">
        <v>69.3</v>
      </c>
      <c r="R26" s="77">
        <v>6.5</v>
      </c>
      <c r="S26" s="77">
        <v>4</v>
      </c>
      <c r="T26" s="77">
        <v>26</v>
      </c>
    </row>
    <row r="27" spans="1:22" s="13" customFormat="1" ht="18" hidden="1" x14ac:dyDescent="0.25">
      <c r="A27" s="22">
        <v>3</v>
      </c>
      <c r="B27" s="40" t="s">
        <v>110</v>
      </c>
      <c r="C27" s="22" t="s">
        <v>107</v>
      </c>
      <c r="D27" s="22">
        <v>-33.5</v>
      </c>
      <c r="E27" s="22">
        <v>33.5</v>
      </c>
      <c r="F27" s="22" t="s">
        <v>78</v>
      </c>
      <c r="G27" s="167" t="s">
        <v>61</v>
      </c>
      <c r="H27" s="36">
        <v>4707</v>
      </c>
      <c r="I27" s="42">
        <v>4682</v>
      </c>
      <c r="J27" s="30">
        <v>8.4514806480508557</v>
      </c>
      <c r="K27" s="36">
        <v>20</v>
      </c>
      <c r="L27" s="31">
        <v>20</v>
      </c>
      <c r="M27" s="411">
        <v>2.9957322735539909</v>
      </c>
      <c r="N27" s="412">
        <v>4.2716787697565147E-3</v>
      </c>
      <c r="O27" s="88">
        <v>24.8</v>
      </c>
      <c r="P27" s="56">
        <v>0.62</v>
      </c>
      <c r="Q27" s="55">
        <v>129.19999999999999</v>
      </c>
      <c r="R27" s="25">
        <v>6.9</v>
      </c>
      <c r="S27" s="25">
        <v>9</v>
      </c>
      <c r="T27" s="126">
        <v>62.1</v>
      </c>
    </row>
    <row r="28" spans="1:22" s="13" customFormat="1" ht="18" hidden="1" x14ac:dyDescent="0.25">
      <c r="A28" s="97">
        <v>3</v>
      </c>
      <c r="B28" s="103" t="s">
        <v>196</v>
      </c>
      <c r="C28" s="22" t="s">
        <v>107</v>
      </c>
      <c r="D28" s="103">
        <v>-15.5</v>
      </c>
      <c r="E28" s="103">
        <v>15.5</v>
      </c>
      <c r="F28" s="103" t="s">
        <v>25</v>
      </c>
      <c r="G28" s="22" t="s">
        <v>293</v>
      </c>
      <c r="H28" s="36">
        <v>4579</v>
      </c>
      <c r="I28" s="38">
        <v>4579</v>
      </c>
      <c r="J28" s="30">
        <v>8.429235912657095</v>
      </c>
      <c r="K28" s="36">
        <v>159</v>
      </c>
      <c r="L28" s="99">
        <v>159</v>
      </c>
      <c r="M28" s="411">
        <v>5.0689042022202315</v>
      </c>
      <c r="N28" s="412">
        <v>3.4723738807599915E-2</v>
      </c>
      <c r="O28" s="107">
        <v>27.1</v>
      </c>
      <c r="P28" s="108">
        <v>0.76</v>
      </c>
      <c r="Q28" s="107">
        <v>180.6</v>
      </c>
      <c r="R28" s="103">
        <v>5.8</v>
      </c>
      <c r="S28" s="103">
        <v>12</v>
      </c>
      <c r="T28" s="103">
        <v>69.599999999999994</v>
      </c>
    </row>
    <row r="29" spans="1:22" s="13" customFormat="1" ht="18" x14ac:dyDescent="0.25">
      <c r="A29" s="304">
        <v>3</v>
      </c>
      <c r="B29" s="304" t="s">
        <v>231</v>
      </c>
      <c r="C29" s="22" t="s">
        <v>24</v>
      </c>
      <c r="D29" s="303">
        <v>59.9</v>
      </c>
      <c r="E29" s="303">
        <v>59.9</v>
      </c>
      <c r="F29" s="72" t="s">
        <v>220</v>
      </c>
      <c r="G29" s="58" t="s">
        <v>112</v>
      </c>
      <c r="H29" s="36">
        <v>4447</v>
      </c>
      <c r="I29" s="400">
        <v>4432</v>
      </c>
      <c r="J29" s="30">
        <v>8.3966062284271192</v>
      </c>
      <c r="K29" s="36">
        <v>28</v>
      </c>
      <c r="L29" s="305">
        <v>28</v>
      </c>
      <c r="M29" s="411">
        <v>3.3322045101752038</v>
      </c>
      <c r="N29" s="412">
        <v>6.3176895306859202E-3</v>
      </c>
      <c r="O29" s="305">
        <v>3.5</v>
      </c>
      <c r="P29" s="306">
        <v>0.72</v>
      </c>
      <c r="Q29" s="305">
        <v>47</v>
      </c>
      <c r="R29" s="303">
        <v>4.0999999999999996</v>
      </c>
      <c r="S29" s="303">
        <v>1</v>
      </c>
      <c r="T29" s="303">
        <v>4.0999999999999996</v>
      </c>
    </row>
    <row r="30" spans="1:22" s="13" customFormat="1" ht="18" x14ac:dyDescent="0.25">
      <c r="A30" s="48">
        <v>3</v>
      </c>
      <c r="B30" s="48" t="s">
        <v>232</v>
      </c>
      <c r="C30" s="22" t="s">
        <v>24</v>
      </c>
      <c r="D30" s="40">
        <v>59.3</v>
      </c>
      <c r="E30" s="40">
        <v>59.3</v>
      </c>
      <c r="F30" s="72" t="s">
        <v>220</v>
      </c>
      <c r="G30" s="58" t="s">
        <v>112</v>
      </c>
      <c r="H30" s="36">
        <v>4435</v>
      </c>
      <c r="I30" s="38">
        <v>4422</v>
      </c>
      <c r="J30" s="30">
        <v>8.3943473614173918</v>
      </c>
      <c r="K30" s="36">
        <v>180</v>
      </c>
      <c r="L30" s="50">
        <v>180</v>
      </c>
      <c r="M30" s="411">
        <v>5.1929568508902104</v>
      </c>
      <c r="N30" s="412">
        <v>4.0705563093622797E-2</v>
      </c>
      <c r="O30" s="193">
        <v>3</v>
      </c>
      <c r="P30" s="192">
        <v>0.78</v>
      </c>
      <c r="Q30" s="193">
        <v>29</v>
      </c>
      <c r="R30" s="40">
        <v>4.4000000000000004</v>
      </c>
      <c r="S30" s="40">
        <v>1</v>
      </c>
      <c r="T30" s="40">
        <v>4.4000000000000004</v>
      </c>
    </row>
    <row r="31" spans="1:22" s="13" customFormat="1" ht="18" x14ac:dyDescent="0.25">
      <c r="A31" s="42">
        <v>3</v>
      </c>
      <c r="B31" s="226" t="s">
        <v>145</v>
      </c>
      <c r="C31" s="22" t="s">
        <v>24</v>
      </c>
      <c r="D31" s="38">
        <v>33.99</v>
      </c>
      <c r="E31" s="38">
        <v>33.99</v>
      </c>
      <c r="F31" s="22" t="s">
        <v>78</v>
      </c>
      <c r="G31" s="167" t="s">
        <v>61</v>
      </c>
      <c r="H31" s="240">
        <v>4116</v>
      </c>
      <c r="I31" s="226">
        <v>4117</v>
      </c>
      <c r="J31" s="30">
        <v>8.3228800217699046</v>
      </c>
      <c r="K31" s="240">
        <v>125</v>
      </c>
      <c r="L31" s="31">
        <v>125</v>
      </c>
      <c r="M31" s="411">
        <v>4.8283137373023015</v>
      </c>
      <c r="N31" s="412">
        <v>3.0361914015059509E-2</v>
      </c>
      <c r="O31" s="82">
        <v>18.100000000000001</v>
      </c>
      <c r="P31" s="110">
        <v>0.624</v>
      </c>
      <c r="Q31" s="109">
        <v>122.2</v>
      </c>
      <c r="R31" s="38">
        <v>7.1</v>
      </c>
      <c r="S31" s="38">
        <v>6</v>
      </c>
      <c r="T31" s="126">
        <v>42.599999999999994</v>
      </c>
    </row>
    <row r="32" spans="1:22" s="13" customFormat="1" ht="18" x14ac:dyDescent="0.25">
      <c r="A32" s="231">
        <v>3</v>
      </c>
      <c r="B32" s="232" t="s">
        <v>184</v>
      </c>
      <c r="C32" s="22" t="s">
        <v>24</v>
      </c>
      <c r="D32" s="230">
        <v>30.63</v>
      </c>
      <c r="E32" s="230">
        <v>30.63</v>
      </c>
      <c r="F32" s="22" t="s">
        <v>78</v>
      </c>
      <c r="G32" s="167" t="s">
        <v>61</v>
      </c>
      <c r="H32" s="240">
        <v>3570</v>
      </c>
      <c r="I32" s="38">
        <v>3565</v>
      </c>
      <c r="J32" s="30">
        <v>8.1789193328483965</v>
      </c>
      <c r="K32" s="240">
        <v>57</v>
      </c>
      <c r="L32" s="31">
        <v>57</v>
      </c>
      <c r="M32" s="411">
        <v>4.0430512678345503</v>
      </c>
      <c r="N32" s="412">
        <v>1.5988779803646564E-2</v>
      </c>
      <c r="O32" s="82">
        <v>22.8</v>
      </c>
      <c r="P32" s="233">
        <v>0.72699999999999998</v>
      </c>
      <c r="Q32" s="234">
        <v>86.6</v>
      </c>
      <c r="R32" s="230">
        <v>6.2</v>
      </c>
      <c r="S32" s="230">
        <v>8</v>
      </c>
      <c r="T32" s="126">
        <v>49.6</v>
      </c>
    </row>
    <row r="33" spans="1:22" s="13" customFormat="1" ht="18" x14ac:dyDescent="0.25">
      <c r="A33" s="244">
        <v>3</v>
      </c>
      <c r="B33" s="243" t="s">
        <v>233</v>
      </c>
      <c r="C33" s="22" t="s">
        <v>24</v>
      </c>
      <c r="D33" s="243">
        <v>50</v>
      </c>
      <c r="E33" s="243">
        <v>50</v>
      </c>
      <c r="F33" s="72" t="s">
        <v>220</v>
      </c>
      <c r="G33" s="58" t="s">
        <v>112</v>
      </c>
      <c r="H33" s="36">
        <v>3308</v>
      </c>
      <c r="I33" s="38">
        <v>3308</v>
      </c>
      <c r="J33" s="30">
        <v>8.1040990561435819</v>
      </c>
      <c r="K33" s="36">
        <v>31</v>
      </c>
      <c r="L33" s="247">
        <v>31</v>
      </c>
      <c r="M33" s="411">
        <v>3.4339872044851463</v>
      </c>
      <c r="N33" s="412">
        <v>9.3712212817412335E-3</v>
      </c>
      <c r="O33" s="248">
        <v>7.7</v>
      </c>
      <c r="P33" s="249">
        <v>0.76</v>
      </c>
      <c r="Q33" s="248">
        <v>28.1</v>
      </c>
      <c r="R33" s="243">
        <v>4</v>
      </c>
      <c r="S33" s="243">
        <v>3</v>
      </c>
      <c r="T33" s="243">
        <v>12</v>
      </c>
    </row>
    <row r="34" spans="1:22" s="13" customFormat="1" ht="18" x14ac:dyDescent="0.25">
      <c r="A34" s="132">
        <v>3</v>
      </c>
      <c r="B34" s="133" t="s">
        <v>234</v>
      </c>
      <c r="C34" s="22" t="s">
        <v>24</v>
      </c>
      <c r="D34" s="133">
        <v>53.3</v>
      </c>
      <c r="E34" s="133">
        <v>53.3</v>
      </c>
      <c r="F34" s="72" t="s">
        <v>220</v>
      </c>
      <c r="G34" s="58" t="s">
        <v>112</v>
      </c>
      <c r="H34" s="36">
        <v>3235</v>
      </c>
      <c r="I34" s="38">
        <v>3234</v>
      </c>
      <c r="J34" s="30">
        <v>8.0814750401370521</v>
      </c>
      <c r="K34" s="36">
        <v>71</v>
      </c>
      <c r="L34" s="288">
        <v>71</v>
      </c>
      <c r="M34" s="411">
        <v>4.2626798770413155</v>
      </c>
      <c r="N34" s="412">
        <v>2.1954236239950527E-2</v>
      </c>
      <c r="O34" s="140">
        <v>10.7</v>
      </c>
      <c r="P34" s="139">
        <v>0.79</v>
      </c>
      <c r="Q34" s="140">
        <v>51.8</v>
      </c>
      <c r="R34" s="133">
        <v>3.5</v>
      </c>
      <c r="S34" s="133">
        <v>2</v>
      </c>
      <c r="T34" s="133">
        <v>7</v>
      </c>
    </row>
    <row r="35" spans="1:22" s="13" customFormat="1" ht="18" x14ac:dyDescent="0.25">
      <c r="A35" s="219">
        <v>3</v>
      </c>
      <c r="B35" s="210" t="s">
        <v>140</v>
      </c>
      <c r="C35" s="22" t="s">
        <v>24</v>
      </c>
      <c r="D35" s="13">
        <v>41.87</v>
      </c>
      <c r="E35" s="13">
        <v>41.87</v>
      </c>
      <c r="F35" s="22" t="s">
        <v>48</v>
      </c>
      <c r="G35" s="413" t="s">
        <v>49</v>
      </c>
      <c r="H35" s="240">
        <v>3128</v>
      </c>
      <c r="I35" s="226">
        <v>3128</v>
      </c>
      <c r="J35" s="30">
        <v>8.0481491016652011</v>
      </c>
      <c r="K35" s="240">
        <v>69</v>
      </c>
      <c r="L35" s="31">
        <v>69</v>
      </c>
      <c r="M35" s="411">
        <v>4.2341065045972597</v>
      </c>
      <c r="N35" s="412">
        <v>2.2058823529411766E-2</v>
      </c>
      <c r="O35" s="82">
        <v>8.6999999999999993</v>
      </c>
      <c r="P35" s="83">
        <v>0.60399999999999998</v>
      </c>
      <c r="Q35" s="84">
        <v>91.9</v>
      </c>
      <c r="R35" s="40">
        <v>6.9</v>
      </c>
      <c r="S35" s="40">
        <v>4</v>
      </c>
      <c r="T35" s="126">
        <v>27.6</v>
      </c>
    </row>
    <row r="36" spans="1:22" s="13" customFormat="1" ht="18" x14ac:dyDescent="0.35">
      <c r="A36" s="186">
        <v>3</v>
      </c>
      <c r="B36" s="209" t="s">
        <v>139</v>
      </c>
      <c r="C36" s="22" t="s">
        <v>24</v>
      </c>
      <c r="D36" s="190">
        <v>39.979999999999997</v>
      </c>
      <c r="E36" s="190">
        <v>39.979999999999997</v>
      </c>
      <c r="F36" s="22" t="s">
        <v>48</v>
      </c>
      <c r="G36" s="432" t="s">
        <v>295</v>
      </c>
      <c r="H36" s="240">
        <v>2990</v>
      </c>
      <c r="I36" s="38">
        <v>2990</v>
      </c>
      <c r="J36" s="30">
        <v>8.0030286663847328</v>
      </c>
      <c r="K36" s="240">
        <v>69</v>
      </c>
      <c r="L36" s="31">
        <v>69</v>
      </c>
      <c r="M36" s="411">
        <v>4.2341065045972597</v>
      </c>
      <c r="N36" s="412">
        <v>2.3076923076923078E-2</v>
      </c>
      <c r="O36" s="82">
        <v>12.4</v>
      </c>
      <c r="P36" s="211">
        <v>0.53700000000000003</v>
      </c>
      <c r="Q36" s="212">
        <v>23.4</v>
      </c>
      <c r="R36" s="190">
        <v>8.1999999999999993</v>
      </c>
      <c r="S36" s="190">
        <v>5</v>
      </c>
      <c r="T36" s="126">
        <v>41</v>
      </c>
    </row>
    <row r="37" spans="1:22" s="13" customFormat="1" ht="18" x14ac:dyDescent="0.25">
      <c r="A37" s="327">
        <v>3</v>
      </c>
      <c r="B37" s="327" t="s">
        <v>235</v>
      </c>
      <c r="C37" s="22" t="s">
        <v>24</v>
      </c>
      <c r="D37" s="228">
        <v>55.67</v>
      </c>
      <c r="E37" s="228">
        <v>55.67</v>
      </c>
      <c r="F37" s="72" t="s">
        <v>220</v>
      </c>
      <c r="G37" s="58" t="s">
        <v>112</v>
      </c>
      <c r="H37" s="36">
        <v>2860</v>
      </c>
      <c r="I37" s="38">
        <v>2857</v>
      </c>
      <c r="J37" s="30">
        <v>7.9575274022307729</v>
      </c>
      <c r="K37" s="36">
        <v>90</v>
      </c>
      <c r="L37" s="328">
        <v>90</v>
      </c>
      <c r="M37" s="411">
        <v>4.499809670330265</v>
      </c>
      <c r="N37" s="412">
        <v>3.1501575078753938E-2</v>
      </c>
      <c r="O37" s="84">
        <v>5.5</v>
      </c>
      <c r="P37" s="83">
        <v>0.82</v>
      </c>
      <c r="Q37" s="84">
        <v>35</v>
      </c>
      <c r="R37" s="228">
        <v>3.8</v>
      </c>
      <c r="S37" s="228">
        <v>2</v>
      </c>
      <c r="T37" s="228">
        <v>7.6</v>
      </c>
    </row>
    <row r="38" spans="1:22" s="13" customFormat="1" ht="18" x14ac:dyDescent="0.25">
      <c r="A38" s="132">
        <v>3</v>
      </c>
      <c r="B38" s="133" t="s">
        <v>99</v>
      </c>
      <c r="C38" s="22" t="s">
        <v>24</v>
      </c>
      <c r="D38" s="132">
        <v>3.18</v>
      </c>
      <c r="E38" s="132">
        <v>3.18</v>
      </c>
      <c r="F38" s="22" t="s">
        <v>58</v>
      </c>
      <c r="G38" s="125" t="s">
        <v>90</v>
      </c>
      <c r="H38" s="36">
        <v>2766</v>
      </c>
      <c r="I38" s="42">
        <v>2742</v>
      </c>
      <c r="J38" s="30">
        <v>7.9164428601222596</v>
      </c>
      <c r="K38" s="36">
        <v>43</v>
      </c>
      <c r="L38" s="31">
        <v>43</v>
      </c>
      <c r="M38" s="411">
        <v>3.7612001156935624</v>
      </c>
      <c r="N38" s="412">
        <v>1.5681983953318747E-2</v>
      </c>
      <c r="O38" s="88">
        <v>33</v>
      </c>
      <c r="P38" s="134">
        <v>0.8</v>
      </c>
      <c r="Q38" s="135">
        <v>218</v>
      </c>
      <c r="R38" s="136">
        <v>7</v>
      </c>
      <c r="S38" s="136">
        <v>12</v>
      </c>
      <c r="T38" s="126">
        <v>84</v>
      </c>
      <c r="V38" s="38"/>
    </row>
    <row r="39" spans="1:22" s="13" customFormat="1" ht="18" x14ac:dyDescent="0.35">
      <c r="A39" s="22">
        <v>3</v>
      </c>
      <c r="B39" s="21" t="s">
        <v>197</v>
      </c>
      <c r="C39" s="22" t="s">
        <v>24</v>
      </c>
      <c r="D39" s="21">
        <v>-33.44</v>
      </c>
      <c r="E39" s="21">
        <v>33.44</v>
      </c>
      <c r="F39" s="21" t="s">
        <v>48</v>
      </c>
      <c r="G39" s="432" t="s">
        <v>295</v>
      </c>
      <c r="H39" s="36">
        <v>2738</v>
      </c>
      <c r="I39" s="38">
        <v>2738</v>
      </c>
      <c r="J39" s="30">
        <v>7.9149830058483941</v>
      </c>
      <c r="K39" s="36">
        <v>12</v>
      </c>
      <c r="L39" s="31">
        <v>12</v>
      </c>
      <c r="M39" s="411">
        <v>2.4849066497880004</v>
      </c>
      <c r="N39" s="412">
        <v>4.3827611395178961E-3</v>
      </c>
      <c r="O39" s="82">
        <v>26.9</v>
      </c>
      <c r="P39" s="152">
        <v>0.65</v>
      </c>
      <c r="Q39" s="151">
        <v>3.8</v>
      </c>
      <c r="R39" s="21">
        <v>8.8000000000000007</v>
      </c>
      <c r="S39" s="21">
        <v>10</v>
      </c>
      <c r="T39" s="126">
        <v>88</v>
      </c>
    </row>
    <row r="40" spans="1:22" s="21" customFormat="1" ht="18" x14ac:dyDescent="0.25">
      <c r="A40" s="39">
        <v>3</v>
      </c>
      <c r="B40" s="36" t="s">
        <v>238</v>
      </c>
      <c r="C40" s="22" t="s">
        <v>24</v>
      </c>
      <c r="D40" s="36">
        <v>55.7</v>
      </c>
      <c r="E40" s="36">
        <v>55.7</v>
      </c>
      <c r="F40" s="436" t="s">
        <v>76</v>
      </c>
      <c r="G40" s="419" t="s">
        <v>166</v>
      </c>
      <c r="H40" s="36">
        <v>2337</v>
      </c>
      <c r="I40" s="38">
        <v>2335</v>
      </c>
      <c r="J40" s="30">
        <v>7.755767170102998</v>
      </c>
      <c r="K40" s="36">
        <v>17</v>
      </c>
      <c r="L40" s="74">
        <v>17</v>
      </c>
      <c r="M40" s="411">
        <v>2.8332133440562162</v>
      </c>
      <c r="N40" s="412">
        <v>7.2805139186295506E-3</v>
      </c>
      <c r="O40" s="82">
        <v>2.6</v>
      </c>
      <c r="P40" s="174">
        <v>0.74</v>
      </c>
      <c r="Q40" s="82">
        <v>35</v>
      </c>
      <c r="R40" s="36">
        <v>4.0999999999999996</v>
      </c>
      <c r="S40" s="36">
        <v>2</v>
      </c>
      <c r="T40" s="36">
        <v>8.1999999999999993</v>
      </c>
    </row>
    <row r="41" spans="1:22" s="21" customFormat="1" ht="18" x14ac:dyDescent="0.25">
      <c r="A41" s="22">
        <v>3</v>
      </c>
      <c r="B41" s="21" t="s">
        <v>237</v>
      </c>
      <c r="C41" s="22" t="s">
        <v>24</v>
      </c>
      <c r="D41" s="21">
        <v>52.2</v>
      </c>
      <c r="E41" s="21">
        <v>52.2</v>
      </c>
      <c r="F41" s="72" t="s">
        <v>220</v>
      </c>
      <c r="G41" s="58" t="s">
        <v>112</v>
      </c>
      <c r="H41" s="36">
        <v>2311</v>
      </c>
      <c r="I41" s="38">
        <v>2311</v>
      </c>
      <c r="J41" s="30">
        <v>7.7454356102743809</v>
      </c>
      <c r="K41" s="36">
        <v>33</v>
      </c>
      <c r="L41" s="16">
        <v>33</v>
      </c>
      <c r="M41" s="411">
        <v>3.4965075614664802</v>
      </c>
      <c r="N41" s="412">
        <v>1.4279532669839896E-2</v>
      </c>
      <c r="O41" s="151">
        <v>6.8</v>
      </c>
      <c r="P41" s="152">
        <v>0.77</v>
      </c>
      <c r="Q41" s="151">
        <v>30.2</v>
      </c>
      <c r="R41" s="21">
        <v>4</v>
      </c>
      <c r="S41" s="21">
        <v>2</v>
      </c>
      <c r="T41" s="21">
        <v>8</v>
      </c>
    </row>
    <row r="42" spans="1:22" s="21" customFormat="1" ht="18" x14ac:dyDescent="0.25">
      <c r="A42" s="343">
        <v>3</v>
      </c>
      <c r="B42" s="337" t="s">
        <v>239</v>
      </c>
      <c r="C42" s="22" t="s">
        <v>24</v>
      </c>
      <c r="D42" s="337">
        <v>44.4</v>
      </c>
      <c r="E42" s="337">
        <v>44.4</v>
      </c>
      <c r="F42" s="184" t="s">
        <v>66</v>
      </c>
      <c r="G42" s="167" t="s">
        <v>205</v>
      </c>
      <c r="H42" s="36">
        <v>2245</v>
      </c>
      <c r="I42" s="38">
        <v>2242</v>
      </c>
      <c r="J42" s="30">
        <v>7.7151236036321054</v>
      </c>
      <c r="K42" s="36">
        <v>69</v>
      </c>
      <c r="L42" s="338">
        <v>69</v>
      </c>
      <c r="M42" s="411">
        <v>4.2341065045972597</v>
      </c>
      <c r="N42" s="412">
        <v>3.0776092774308653E-2</v>
      </c>
      <c r="O42" s="339">
        <v>10.5</v>
      </c>
      <c r="P42" s="340">
        <v>0.8</v>
      </c>
      <c r="Q42" s="339">
        <v>38</v>
      </c>
      <c r="R42" s="337">
        <v>4.5</v>
      </c>
      <c r="S42" s="337">
        <v>3</v>
      </c>
      <c r="T42" s="337">
        <v>13.5</v>
      </c>
    </row>
    <row r="43" spans="1:22" s="21" customFormat="1" ht="18" x14ac:dyDescent="0.25">
      <c r="A43" s="58">
        <v>3</v>
      </c>
      <c r="B43" s="64" t="s">
        <v>199</v>
      </c>
      <c r="C43" s="22" t="s">
        <v>24</v>
      </c>
      <c r="D43" s="64">
        <v>0.34</v>
      </c>
      <c r="E43" s="64">
        <v>0.34</v>
      </c>
      <c r="F43" s="184" t="s">
        <v>200</v>
      </c>
      <c r="G43" s="180" t="s">
        <v>88</v>
      </c>
      <c r="H43" s="36">
        <v>2240</v>
      </c>
      <c r="I43" s="38">
        <v>2240</v>
      </c>
      <c r="J43" s="59">
        <v>7.7142311448490855</v>
      </c>
      <c r="K43" s="36">
        <v>75</v>
      </c>
      <c r="L43" s="60">
        <v>75</v>
      </c>
      <c r="M43" s="411">
        <v>4.3174881135363101</v>
      </c>
      <c r="N43" s="412">
        <v>3.3482142857142856E-2</v>
      </c>
      <c r="O43" s="198">
        <v>20.8</v>
      </c>
      <c r="P43" s="199">
        <v>0.75</v>
      </c>
      <c r="Q43" s="198">
        <v>146.6</v>
      </c>
      <c r="R43" s="64">
        <v>3.9</v>
      </c>
      <c r="S43" s="64">
        <v>12</v>
      </c>
      <c r="T43" s="64">
        <v>46.8</v>
      </c>
    </row>
    <row r="44" spans="1:22" s="21" customFormat="1" ht="18" x14ac:dyDescent="0.25">
      <c r="A44" s="186">
        <v>3</v>
      </c>
      <c r="B44" s="209" t="s">
        <v>175</v>
      </c>
      <c r="C44" s="22" t="s">
        <v>24</v>
      </c>
      <c r="D44" s="190">
        <v>40.049999999999997</v>
      </c>
      <c r="E44" s="190">
        <v>40.049999999999997</v>
      </c>
      <c r="F44" s="40" t="s">
        <v>48</v>
      </c>
      <c r="G44" s="419" t="s">
        <v>166</v>
      </c>
      <c r="H44" s="240">
        <v>2199</v>
      </c>
      <c r="I44" s="38">
        <v>2199</v>
      </c>
      <c r="J44" s="30">
        <v>7.6957579905547613</v>
      </c>
      <c r="K44" s="240">
        <v>55</v>
      </c>
      <c r="L44" s="31">
        <v>55</v>
      </c>
      <c r="M44" s="411">
        <v>4.0073331852324712</v>
      </c>
      <c r="N44" s="412">
        <v>2.5011368804001819E-2</v>
      </c>
      <c r="O44" s="82">
        <v>10.6</v>
      </c>
      <c r="P44" s="211">
        <v>0.64500000000000002</v>
      </c>
      <c r="Q44" s="212">
        <v>76.7</v>
      </c>
      <c r="R44" s="190">
        <v>5.2</v>
      </c>
      <c r="S44" s="190">
        <v>4</v>
      </c>
      <c r="T44" s="126">
        <v>20.8</v>
      </c>
    </row>
    <row r="45" spans="1:22" s="21" customFormat="1" ht="18" x14ac:dyDescent="0.25">
      <c r="A45" s="48">
        <v>3</v>
      </c>
      <c r="B45" s="40" t="s">
        <v>236</v>
      </c>
      <c r="C45" s="22" t="s">
        <v>24</v>
      </c>
      <c r="D45" s="40">
        <v>49.67</v>
      </c>
      <c r="E45" s="40">
        <v>49.67</v>
      </c>
      <c r="F45" s="72" t="s">
        <v>220</v>
      </c>
      <c r="G45" s="58" t="s">
        <v>112</v>
      </c>
      <c r="H45" s="36">
        <v>2178</v>
      </c>
      <c r="I45" s="38">
        <v>2178</v>
      </c>
      <c r="J45" s="30">
        <v>7.6861623034929059</v>
      </c>
      <c r="K45" s="36">
        <v>23</v>
      </c>
      <c r="L45" s="50">
        <v>23</v>
      </c>
      <c r="M45" s="411">
        <v>3.1354942159291497</v>
      </c>
      <c r="N45" s="412">
        <v>1.0560146923783287E-2</v>
      </c>
      <c r="O45" s="193">
        <v>9.1</v>
      </c>
      <c r="P45" s="192">
        <v>0.75</v>
      </c>
      <c r="Q45" s="193">
        <v>69.099999999999994</v>
      </c>
      <c r="R45" s="40">
        <v>4</v>
      </c>
      <c r="S45" s="40">
        <v>3</v>
      </c>
      <c r="T45" s="40">
        <v>12</v>
      </c>
    </row>
    <row r="46" spans="1:22" s="21" customFormat="1" ht="18" x14ac:dyDescent="0.25">
      <c r="A46" s="236">
        <v>3</v>
      </c>
      <c r="B46" s="229" t="s">
        <v>150</v>
      </c>
      <c r="C46" s="22" t="s">
        <v>24</v>
      </c>
      <c r="D46" s="229">
        <v>39.4</v>
      </c>
      <c r="E46" s="229">
        <v>39.4</v>
      </c>
      <c r="F46" s="22" t="s">
        <v>48</v>
      </c>
      <c r="G46" s="203" t="s">
        <v>49</v>
      </c>
      <c r="H46" s="240">
        <v>2159</v>
      </c>
      <c r="I46" s="400">
        <v>2159</v>
      </c>
      <c r="J46" s="237">
        <v>7.6774004305148074</v>
      </c>
      <c r="K46" s="240">
        <v>50</v>
      </c>
      <c r="L46" s="238">
        <v>50</v>
      </c>
      <c r="M46" s="411">
        <v>3.912023005428146</v>
      </c>
      <c r="N46" s="412">
        <v>2.3158869847151459E-2</v>
      </c>
      <c r="O46" s="238">
        <v>10.9</v>
      </c>
      <c r="P46" s="239">
        <v>0.69899999999999995</v>
      </c>
      <c r="Q46" s="238">
        <v>90.4</v>
      </c>
      <c r="R46" s="229">
        <v>5.8</v>
      </c>
      <c r="S46" s="229">
        <v>4</v>
      </c>
      <c r="T46" s="229">
        <v>23.2</v>
      </c>
    </row>
    <row r="47" spans="1:22" s="21" customFormat="1" ht="18" x14ac:dyDescent="0.25">
      <c r="A47" s="78">
        <v>3</v>
      </c>
      <c r="B47" s="77" t="s">
        <v>100</v>
      </c>
      <c r="C47" s="22" t="s">
        <v>24</v>
      </c>
      <c r="D47" s="77">
        <v>14.75</v>
      </c>
      <c r="E47" s="77">
        <v>14.75</v>
      </c>
      <c r="F47" s="22" t="s">
        <v>58</v>
      </c>
      <c r="G47" s="125" t="s">
        <v>90</v>
      </c>
      <c r="H47" s="36">
        <v>2084</v>
      </c>
      <c r="I47" s="38">
        <v>2081</v>
      </c>
      <c r="J47" s="30">
        <v>7.640603826393634</v>
      </c>
      <c r="K47" s="36">
        <v>88</v>
      </c>
      <c r="L47" s="31">
        <v>87</v>
      </c>
      <c r="M47" s="411">
        <v>4.4659081186545837</v>
      </c>
      <c r="N47" s="412">
        <v>4.1806823642479576E-2</v>
      </c>
      <c r="O47" s="82">
        <v>31.9</v>
      </c>
      <c r="P47" s="141">
        <v>0.66</v>
      </c>
      <c r="Q47" s="142">
        <v>21.4</v>
      </c>
      <c r="R47" s="77">
        <v>7.3</v>
      </c>
      <c r="S47" s="77">
        <v>12</v>
      </c>
      <c r="T47" s="126">
        <v>87.6</v>
      </c>
    </row>
    <row r="48" spans="1:22" s="64" customFormat="1" ht="18" x14ac:dyDescent="0.25">
      <c r="A48" s="22">
        <v>3</v>
      </c>
      <c r="B48" s="21" t="s">
        <v>117</v>
      </c>
      <c r="C48" s="22" t="s">
        <v>24</v>
      </c>
      <c r="D48" s="21">
        <v>33.74</v>
      </c>
      <c r="E48" s="21">
        <v>33.74</v>
      </c>
      <c r="F48" s="22" t="s">
        <v>48</v>
      </c>
      <c r="G48" s="184" t="s">
        <v>49</v>
      </c>
      <c r="H48" s="36">
        <v>2039</v>
      </c>
      <c r="I48" s="38">
        <v>2039</v>
      </c>
      <c r="J48" s="30">
        <v>7.6202147705744547</v>
      </c>
      <c r="K48" s="36">
        <v>26</v>
      </c>
      <c r="L48" s="16">
        <v>26</v>
      </c>
      <c r="M48" s="411">
        <v>3.2580965380214821</v>
      </c>
      <c r="N48" s="412">
        <v>1.2751348700343305E-2</v>
      </c>
      <c r="O48" s="151">
        <v>23.9</v>
      </c>
      <c r="P48" s="152">
        <v>0.28999999999999998</v>
      </c>
      <c r="Q48" s="151">
        <v>89.8</v>
      </c>
      <c r="R48" s="21">
        <v>6.5</v>
      </c>
      <c r="S48" s="21">
        <v>7</v>
      </c>
      <c r="T48" s="21">
        <v>45.5</v>
      </c>
    </row>
    <row r="49" spans="1:20" s="64" customFormat="1" ht="18" x14ac:dyDescent="0.25">
      <c r="A49" s="85">
        <v>3</v>
      </c>
      <c r="B49" s="48" t="s">
        <v>96</v>
      </c>
      <c r="C49" s="22" t="s">
        <v>24</v>
      </c>
      <c r="D49" s="48">
        <v>35.700000000000003</v>
      </c>
      <c r="E49" s="48">
        <v>35.700000000000003</v>
      </c>
      <c r="F49" s="22" t="s">
        <v>78</v>
      </c>
      <c r="G49" s="22" t="s">
        <v>61</v>
      </c>
      <c r="H49" s="36">
        <v>2178</v>
      </c>
      <c r="I49" s="42">
        <v>1939</v>
      </c>
      <c r="J49" s="30">
        <v>7.569927655242652</v>
      </c>
      <c r="K49" s="36">
        <v>57</v>
      </c>
      <c r="L49" s="31">
        <v>52</v>
      </c>
      <c r="M49" s="411">
        <v>3.9512437185814275</v>
      </c>
      <c r="N49" s="412">
        <v>2.6817947395564725E-2</v>
      </c>
      <c r="O49" s="119">
        <v>13.6</v>
      </c>
      <c r="P49" s="120">
        <v>0.56000000000000005</v>
      </c>
      <c r="Q49" s="121">
        <v>77</v>
      </c>
      <c r="R49" s="35">
        <v>5.3</v>
      </c>
      <c r="S49" s="35">
        <v>5</v>
      </c>
      <c r="T49" s="36">
        <v>26.5</v>
      </c>
    </row>
    <row r="50" spans="1:20" s="64" customFormat="1" ht="18" x14ac:dyDescent="0.25">
      <c r="A50" s="219">
        <v>3</v>
      </c>
      <c r="B50" s="210" t="s">
        <v>183</v>
      </c>
      <c r="C50" s="22" t="s">
        <v>24</v>
      </c>
      <c r="D50" s="13">
        <v>36.340000000000003</v>
      </c>
      <c r="E50" s="13">
        <v>36.340000000000003</v>
      </c>
      <c r="F50" s="22" t="s">
        <v>78</v>
      </c>
      <c r="G50" s="167" t="s">
        <v>61</v>
      </c>
      <c r="H50" s="240">
        <v>2049</v>
      </c>
      <c r="I50" s="226">
        <v>1834</v>
      </c>
      <c r="J50" s="30">
        <v>7.51425465281641</v>
      </c>
      <c r="K50" s="240">
        <v>13</v>
      </c>
      <c r="L50" s="31">
        <v>13</v>
      </c>
      <c r="M50" s="411">
        <v>2.5649493574615367</v>
      </c>
      <c r="N50" s="412">
        <v>7.0883315158124316E-3</v>
      </c>
      <c r="O50" s="82">
        <v>16.100000000000001</v>
      </c>
      <c r="P50" s="83">
        <v>0.64600000000000002</v>
      </c>
      <c r="Q50" s="84">
        <v>104.4</v>
      </c>
      <c r="R50" s="40">
        <v>6.2</v>
      </c>
      <c r="S50" s="40">
        <v>6</v>
      </c>
      <c r="T50" s="126">
        <v>37.200000000000003</v>
      </c>
    </row>
    <row r="51" spans="1:20" s="38" customFormat="1" ht="18" x14ac:dyDescent="0.25">
      <c r="A51" s="22">
        <v>3</v>
      </c>
      <c r="B51" s="21" t="s">
        <v>105</v>
      </c>
      <c r="C51" s="22" t="s">
        <v>24</v>
      </c>
      <c r="D51" s="21">
        <v>13.78</v>
      </c>
      <c r="E51" s="21">
        <v>13.78</v>
      </c>
      <c r="F51" s="22" t="s">
        <v>58</v>
      </c>
      <c r="G51" s="125" t="s">
        <v>26</v>
      </c>
      <c r="H51" s="36">
        <v>1771</v>
      </c>
      <c r="I51" s="38">
        <v>1729</v>
      </c>
      <c r="J51" s="30">
        <v>7.4552984856832909</v>
      </c>
      <c r="K51" s="36">
        <v>12</v>
      </c>
      <c r="L51" s="16">
        <v>12</v>
      </c>
      <c r="M51" s="411">
        <v>2.4849066497880004</v>
      </c>
      <c r="N51" s="412">
        <v>6.940427993059572E-3</v>
      </c>
      <c r="O51" s="151">
        <v>33.299999999999997</v>
      </c>
      <c r="P51" s="152">
        <v>0.72</v>
      </c>
      <c r="Q51" s="151">
        <v>42.1</v>
      </c>
      <c r="R51" s="21">
        <v>8.6999999999999993</v>
      </c>
      <c r="S51" s="21">
        <v>12</v>
      </c>
      <c r="T51" s="21">
        <v>104.39999999999999</v>
      </c>
    </row>
    <row r="52" spans="1:20" s="38" customFormat="1" ht="18" x14ac:dyDescent="0.25">
      <c r="A52" s="186">
        <v>3</v>
      </c>
      <c r="B52" s="209" t="s">
        <v>156</v>
      </c>
      <c r="C52" s="22" t="s">
        <v>24</v>
      </c>
      <c r="D52" s="190">
        <v>39.24</v>
      </c>
      <c r="E52" s="190">
        <v>39.24</v>
      </c>
      <c r="F52" s="22" t="s">
        <v>78</v>
      </c>
      <c r="G52" s="167" t="s">
        <v>61</v>
      </c>
      <c r="H52" s="240">
        <v>1662</v>
      </c>
      <c r="I52" s="226">
        <v>1662</v>
      </c>
      <c r="J52" s="30">
        <v>7.4157769754153939</v>
      </c>
      <c r="K52" s="240">
        <v>18</v>
      </c>
      <c r="L52" s="31">
        <v>18</v>
      </c>
      <c r="M52" s="411">
        <v>2.8903717578961645</v>
      </c>
      <c r="N52" s="412">
        <v>1.0830324909747292E-2</v>
      </c>
      <c r="O52" s="82">
        <v>12.2</v>
      </c>
      <c r="P52" s="211">
        <v>0.59199999999999997</v>
      </c>
      <c r="Q52" s="212">
        <v>98</v>
      </c>
      <c r="R52" s="190">
        <v>6.9</v>
      </c>
      <c r="S52" s="190">
        <v>5</v>
      </c>
      <c r="T52" s="126">
        <v>34.5</v>
      </c>
    </row>
    <row r="53" spans="1:20" s="38" customFormat="1" ht="18" x14ac:dyDescent="0.25">
      <c r="A53" s="159">
        <v>3</v>
      </c>
      <c r="B53" s="160" t="s">
        <v>108</v>
      </c>
      <c r="C53" s="22" t="s">
        <v>24</v>
      </c>
      <c r="D53" s="160">
        <v>19.12</v>
      </c>
      <c r="E53" s="160">
        <v>19.12</v>
      </c>
      <c r="F53" s="22" t="s">
        <v>58</v>
      </c>
      <c r="G53" s="125" t="s">
        <v>26</v>
      </c>
      <c r="H53" s="36">
        <v>1636</v>
      </c>
      <c r="I53" s="38">
        <v>1633</v>
      </c>
      <c r="J53" s="30">
        <v>7.3981740929704651</v>
      </c>
      <c r="K53" s="36">
        <v>38</v>
      </c>
      <c r="L53" s="31">
        <v>38</v>
      </c>
      <c r="M53" s="411">
        <v>3.6375861597263857</v>
      </c>
      <c r="N53" s="412">
        <v>2.3270055113288425E-2</v>
      </c>
      <c r="O53" s="82">
        <v>32.5</v>
      </c>
      <c r="P53" s="161">
        <v>0.69</v>
      </c>
      <c r="Q53" s="162">
        <v>0.2</v>
      </c>
      <c r="R53" s="160">
        <v>8.8000000000000007</v>
      </c>
      <c r="S53" s="160">
        <v>12</v>
      </c>
      <c r="T53" s="126">
        <v>105.60000000000001</v>
      </c>
    </row>
    <row r="54" spans="1:20" s="38" customFormat="1" ht="18" x14ac:dyDescent="0.25">
      <c r="A54" s="176">
        <v>3</v>
      </c>
      <c r="B54" s="176" t="s">
        <v>114</v>
      </c>
      <c r="C54" s="22" t="s">
        <v>24</v>
      </c>
      <c r="D54" s="176">
        <v>25.8</v>
      </c>
      <c r="E54" s="176">
        <v>25.8</v>
      </c>
      <c r="F54" s="22" t="s">
        <v>58</v>
      </c>
      <c r="G54" s="97" t="s">
        <v>115</v>
      </c>
      <c r="H54" s="36">
        <v>1563</v>
      </c>
      <c r="I54" s="42">
        <v>1563</v>
      </c>
      <c r="J54" s="30">
        <v>7.3543623304214769</v>
      </c>
      <c r="K54" s="36">
        <v>10</v>
      </c>
      <c r="L54" s="31">
        <v>10</v>
      </c>
      <c r="M54" s="411">
        <v>2.3025850929940459</v>
      </c>
      <c r="N54" s="412">
        <v>6.3979526551503517E-3</v>
      </c>
      <c r="O54" s="32">
        <v>27.7</v>
      </c>
      <c r="P54" s="177">
        <v>0.32</v>
      </c>
      <c r="Q54" s="178">
        <v>21</v>
      </c>
      <c r="R54" s="179">
        <v>7.1</v>
      </c>
      <c r="S54" s="179">
        <v>10</v>
      </c>
      <c r="T54" s="126">
        <v>71</v>
      </c>
    </row>
    <row r="55" spans="1:20" s="38" customFormat="1" ht="18" hidden="1" x14ac:dyDescent="0.25">
      <c r="A55" s="97">
        <v>3</v>
      </c>
      <c r="B55" s="103" t="s">
        <v>106</v>
      </c>
      <c r="C55" s="22" t="s">
        <v>107</v>
      </c>
      <c r="D55" s="103">
        <v>-6.2</v>
      </c>
      <c r="E55" s="103">
        <v>6.2</v>
      </c>
      <c r="F55" s="22" t="s">
        <v>58</v>
      </c>
      <c r="G55" s="125" t="s">
        <v>90</v>
      </c>
      <c r="H55" s="36">
        <v>1528</v>
      </c>
      <c r="I55" s="38">
        <v>1528</v>
      </c>
      <c r="J55" s="30">
        <v>7.3317149697264661</v>
      </c>
      <c r="K55" s="36">
        <v>136</v>
      </c>
      <c r="L55" s="99">
        <v>136</v>
      </c>
      <c r="M55" s="411">
        <v>4.9126548857360524</v>
      </c>
      <c r="N55" s="412">
        <v>8.9005235602094238E-2</v>
      </c>
      <c r="O55" s="107">
        <v>31.5</v>
      </c>
      <c r="P55" s="108">
        <v>0.83</v>
      </c>
      <c r="Q55" s="107">
        <v>219</v>
      </c>
      <c r="R55" s="103">
        <v>7.7</v>
      </c>
      <c r="S55" s="103">
        <v>12</v>
      </c>
      <c r="T55" s="103">
        <v>92.4</v>
      </c>
    </row>
    <row r="56" spans="1:20" s="38" customFormat="1" ht="18" x14ac:dyDescent="0.25">
      <c r="A56" s="22">
        <v>3</v>
      </c>
      <c r="B56" s="250" t="s">
        <v>173</v>
      </c>
      <c r="C56" s="22" t="s">
        <v>24</v>
      </c>
      <c r="D56" s="21">
        <v>35.799999999999997</v>
      </c>
      <c r="E56" s="21">
        <v>35.799999999999997</v>
      </c>
      <c r="F56" s="22" t="s">
        <v>78</v>
      </c>
      <c r="G56" s="167" t="s">
        <v>61</v>
      </c>
      <c r="H56" s="240">
        <v>1526</v>
      </c>
      <c r="I56" s="226">
        <v>1528</v>
      </c>
      <c r="J56" s="15">
        <v>7.3317149697264661</v>
      </c>
      <c r="K56" s="240">
        <v>10</v>
      </c>
      <c r="L56" s="16">
        <v>10</v>
      </c>
      <c r="M56" s="411">
        <v>2.3025850929940459</v>
      </c>
      <c r="N56" s="412">
        <v>6.5445026178010471E-3</v>
      </c>
      <c r="O56" s="151">
        <v>17.399999999999999</v>
      </c>
      <c r="P56" s="152">
        <v>0.63</v>
      </c>
      <c r="Q56" s="151">
        <v>104.4</v>
      </c>
      <c r="R56" s="21">
        <v>7.4</v>
      </c>
      <c r="S56" s="21">
        <v>6</v>
      </c>
      <c r="T56" s="21">
        <v>44.400000000000006</v>
      </c>
    </row>
    <row r="57" spans="1:20" s="103" customFormat="1" ht="18" x14ac:dyDescent="0.25">
      <c r="A57" s="244">
        <v>3</v>
      </c>
      <c r="B57" s="243" t="s">
        <v>240</v>
      </c>
      <c r="C57" s="22" t="s">
        <v>24</v>
      </c>
      <c r="D57" s="243">
        <v>60.18</v>
      </c>
      <c r="E57" s="243">
        <v>60.18</v>
      </c>
      <c r="F57" s="436" t="s">
        <v>76</v>
      </c>
      <c r="G57" s="419" t="s">
        <v>166</v>
      </c>
      <c r="H57" s="36">
        <v>1384</v>
      </c>
      <c r="I57" s="38">
        <v>1382</v>
      </c>
      <c r="J57" s="30">
        <v>7.2312870043276156</v>
      </c>
      <c r="K57" s="36">
        <v>17</v>
      </c>
      <c r="L57" s="247">
        <v>17</v>
      </c>
      <c r="M57" s="411">
        <v>2.8332133440562162</v>
      </c>
      <c r="N57" s="412">
        <v>1.2301013024602027E-2</v>
      </c>
      <c r="O57" s="248">
        <v>1.6</v>
      </c>
      <c r="P57" s="249">
        <v>0.78</v>
      </c>
      <c r="Q57" s="248">
        <v>38</v>
      </c>
      <c r="R57" s="243">
        <v>4.5</v>
      </c>
      <c r="S57" s="243">
        <v>1</v>
      </c>
      <c r="T57" s="243">
        <v>4.5</v>
      </c>
    </row>
    <row r="58" spans="1:20" s="103" customFormat="1" ht="18" x14ac:dyDescent="0.25">
      <c r="A58" s="343">
        <v>3</v>
      </c>
      <c r="B58" s="337" t="s">
        <v>262</v>
      </c>
      <c r="C58" s="22" t="s">
        <v>24</v>
      </c>
      <c r="D58" s="337">
        <v>-26.2</v>
      </c>
      <c r="E58" s="337">
        <v>26.2</v>
      </c>
      <c r="F58" s="184" t="s">
        <v>66</v>
      </c>
      <c r="G58" s="180" t="s">
        <v>88</v>
      </c>
      <c r="H58" s="36">
        <v>1353</v>
      </c>
      <c r="I58" s="38">
        <v>1353</v>
      </c>
      <c r="J58" s="30">
        <v>7.2100796281707877</v>
      </c>
      <c r="K58" s="36">
        <v>5</v>
      </c>
      <c r="L58" s="338">
        <v>5</v>
      </c>
      <c r="M58" s="411">
        <v>1.6094379124341003</v>
      </c>
      <c r="N58" s="412">
        <v>3.6954915003695491E-3</v>
      </c>
      <c r="O58" s="339">
        <v>24</v>
      </c>
      <c r="P58" s="340">
        <v>0.68</v>
      </c>
      <c r="Q58" s="339">
        <v>91</v>
      </c>
      <c r="R58" s="337">
        <v>7.7</v>
      </c>
      <c r="S58" s="337">
        <v>12</v>
      </c>
      <c r="T58" s="337">
        <v>92.4</v>
      </c>
    </row>
    <row r="59" spans="1:20" s="103" customFormat="1" ht="18" x14ac:dyDescent="0.25">
      <c r="A59" s="42">
        <v>3</v>
      </c>
      <c r="B59" s="226" t="s">
        <v>161</v>
      </c>
      <c r="C59" s="22" t="s">
        <v>24</v>
      </c>
      <c r="D59" s="38">
        <v>39</v>
      </c>
      <c r="E59" s="38">
        <v>39</v>
      </c>
      <c r="F59" s="22" t="s">
        <v>78</v>
      </c>
      <c r="G59" s="167" t="s">
        <v>61</v>
      </c>
      <c r="H59" s="240">
        <v>1350</v>
      </c>
      <c r="I59" s="226">
        <v>1351</v>
      </c>
      <c r="J59" s="43">
        <v>7.2086003379601991</v>
      </c>
      <c r="K59" s="240">
        <v>15</v>
      </c>
      <c r="L59" s="44">
        <v>15</v>
      </c>
      <c r="M59" s="411">
        <v>2.7080502011022101</v>
      </c>
      <c r="N59" s="412">
        <v>1.1102886750555145E-2</v>
      </c>
      <c r="O59" s="109">
        <v>12.9</v>
      </c>
      <c r="P59" s="110">
        <v>0.67300000000000004</v>
      </c>
      <c r="Q59" s="109">
        <v>73.900000000000006</v>
      </c>
      <c r="R59" s="38">
        <v>6.2</v>
      </c>
      <c r="S59" s="38">
        <v>5</v>
      </c>
      <c r="T59" s="38">
        <v>31</v>
      </c>
    </row>
    <row r="60" spans="1:20" s="103" customFormat="1" ht="18" x14ac:dyDescent="0.25">
      <c r="A60" s="215">
        <v>3</v>
      </c>
      <c r="B60" s="216" t="s">
        <v>192</v>
      </c>
      <c r="C60" s="22" t="s">
        <v>24</v>
      </c>
      <c r="D60" s="214">
        <v>43.16</v>
      </c>
      <c r="E60" s="214">
        <v>43.16</v>
      </c>
      <c r="F60" s="40" t="s">
        <v>48</v>
      </c>
      <c r="G60" s="419" t="s">
        <v>166</v>
      </c>
      <c r="H60" s="240">
        <v>1351</v>
      </c>
      <c r="I60" s="38">
        <v>1351</v>
      </c>
      <c r="J60" s="30">
        <v>7.2086003379601991</v>
      </c>
      <c r="K60" s="240">
        <v>25</v>
      </c>
      <c r="L60" s="31">
        <v>25</v>
      </c>
      <c r="M60" s="411">
        <v>3.2188758248682006</v>
      </c>
      <c r="N60" s="412">
        <v>1.8504811250925242E-2</v>
      </c>
      <c r="O60" s="82">
        <v>5.8</v>
      </c>
      <c r="P60" s="217">
        <v>0.71399999999999997</v>
      </c>
      <c r="Q60" s="218">
        <v>57.7</v>
      </c>
      <c r="R60" s="214">
        <v>6</v>
      </c>
      <c r="S60" s="214">
        <v>4</v>
      </c>
      <c r="T60" s="126">
        <v>24</v>
      </c>
    </row>
    <row r="61" spans="1:20" s="21" customFormat="1" ht="18" x14ac:dyDescent="0.25">
      <c r="A61" s="354">
        <v>3</v>
      </c>
      <c r="B61" s="348" t="s">
        <v>241</v>
      </c>
      <c r="C61" s="22" t="s">
        <v>24</v>
      </c>
      <c r="D61" s="348">
        <v>38</v>
      </c>
      <c r="E61" s="348">
        <v>38</v>
      </c>
      <c r="F61" s="184" t="s">
        <v>66</v>
      </c>
      <c r="G61" s="180" t="s">
        <v>120</v>
      </c>
      <c r="H61" s="36">
        <v>1314</v>
      </c>
      <c r="I61" s="38">
        <v>1311</v>
      </c>
      <c r="J61" s="30">
        <v>7.1785454837636999</v>
      </c>
      <c r="K61" s="36">
        <v>49</v>
      </c>
      <c r="L61" s="349">
        <v>49</v>
      </c>
      <c r="M61" s="411">
        <v>3.8918202981106265</v>
      </c>
      <c r="N61" s="412">
        <v>3.7376048817696413E-2</v>
      </c>
      <c r="O61" s="350">
        <v>16.600000000000001</v>
      </c>
      <c r="P61" s="351">
        <v>0.67</v>
      </c>
      <c r="Q61" s="350">
        <v>40.700000000000003</v>
      </c>
      <c r="R61" s="348">
        <v>6.1</v>
      </c>
      <c r="S61" s="348">
        <v>5</v>
      </c>
      <c r="T61" s="348">
        <v>30.5</v>
      </c>
    </row>
    <row r="62" spans="1:20" s="21" customFormat="1" ht="18" x14ac:dyDescent="0.25">
      <c r="A62" s="48">
        <v>3</v>
      </c>
      <c r="B62" s="208" t="s">
        <v>134</v>
      </c>
      <c r="C62" s="22" t="s">
        <v>24</v>
      </c>
      <c r="D62" s="40">
        <v>33.700000000000003</v>
      </c>
      <c r="E62" s="40">
        <v>33.700000000000003</v>
      </c>
      <c r="F62" s="22" t="s">
        <v>135</v>
      </c>
      <c r="G62" s="180" t="s">
        <v>136</v>
      </c>
      <c r="H62" s="240">
        <v>1298</v>
      </c>
      <c r="I62" s="226">
        <v>1298</v>
      </c>
      <c r="J62" s="30">
        <v>7.1685798972640349</v>
      </c>
      <c r="K62" s="240">
        <v>24</v>
      </c>
      <c r="L62" s="50">
        <v>24</v>
      </c>
      <c r="M62" s="411">
        <v>3.1780538303479458</v>
      </c>
      <c r="N62" s="412">
        <v>1.8489984591679508E-2</v>
      </c>
      <c r="O62" s="193">
        <v>24.9</v>
      </c>
      <c r="P62" s="192">
        <v>0.39300000000000002</v>
      </c>
      <c r="Q62" s="193">
        <v>25.1</v>
      </c>
      <c r="R62" s="40">
        <v>10.3</v>
      </c>
      <c r="S62" s="40">
        <v>6</v>
      </c>
      <c r="T62" s="40">
        <v>61.800000000000004</v>
      </c>
    </row>
    <row r="63" spans="1:20" s="21" customFormat="1" ht="18" x14ac:dyDescent="0.25">
      <c r="A63" s="22">
        <v>3</v>
      </c>
      <c r="B63" s="250" t="s">
        <v>188</v>
      </c>
      <c r="C63" s="22" t="s">
        <v>24</v>
      </c>
      <c r="D63" s="21">
        <v>37.78</v>
      </c>
      <c r="E63" s="21">
        <v>37.78</v>
      </c>
      <c r="F63" s="22" t="s">
        <v>78</v>
      </c>
      <c r="G63" s="167" t="s">
        <v>61</v>
      </c>
      <c r="H63" s="240">
        <v>1249</v>
      </c>
      <c r="I63" s="226">
        <v>1250</v>
      </c>
      <c r="J63" s="15">
        <v>7.1308988302963465</v>
      </c>
      <c r="K63" s="240">
        <v>27</v>
      </c>
      <c r="L63" s="16">
        <v>27</v>
      </c>
      <c r="M63" s="411">
        <v>3.2958368660043291</v>
      </c>
      <c r="N63" s="412">
        <v>2.1600000000000001E-2</v>
      </c>
      <c r="O63" s="151">
        <v>15.6</v>
      </c>
      <c r="P63" s="152">
        <v>0.63</v>
      </c>
      <c r="Q63" s="151">
        <v>102.6</v>
      </c>
      <c r="R63" s="21">
        <v>7.5</v>
      </c>
      <c r="S63" s="21">
        <v>5</v>
      </c>
      <c r="T63" s="21">
        <v>37.5</v>
      </c>
    </row>
    <row r="64" spans="1:20" s="64" customFormat="1" ht="18" x14ac:dyDescent="0.25">
      <c r="A64" s="97">
        <v>3</v>
      </c>
      <c r="B64" s="103" t="s">
        <v>242</v>
      </c>
      <c r="C64" s="22" t="s">
        <v>24</v>
      </c>
      <c r="D64" s="103">
        <v>64.2</v>
      </c>
      <c r="E64" s="103">
        <v>64.2</v>
      </c>
      <c r="F64" s="72" t="s">
        <v>220</v>
      </c>
      <c r="G64" s="58" t="s">
        <v>112</v>
      </c>
      <c r="H64" s="36">
        <v>1135</v>
      </c>
      <c r="I64" s="38">
        <v>1135</v>
      </c>
      <c r="J64" s="30">
        <v>7.0343879299155034</v>
      </c>
      <c r="K64" s="36">
        <v>2</v>
      </c>
      <c r="L64" s="99">
        <v>2</v>
      </c>
      <c r="M64" s="411">
        <v>0.69314718055994529</v>
      </c>
      <c r="N64" s="412">
        <v>1.762114537444934E-3</v>
      </c>
      <c r="O64" s="107">
        <v>3.2</v>
      </c>
      <c r="P64" s="108">
        <v>0.77400000000000002</v>
      </c>
      <c r="Q64" s="107">
        <v>81.8</v>
      </c>
      <c r="R64" s="103">
        <v>3.6</v>
      </c>
      <c r="S64" s="103">
        <v>1</v>
      </c>
      <c r="T64" s="103">
        <v>3.6</v>
      </c>
    </row>
    <row r="65" spans="1:20" s="64" customFormat="1" ht="18" x14ac:dyDescent="0.25">
      <c r="A65" s="186">
        <v>3</v>
      </c>
      <c r="B65" s="209" t="s">
        <v>164</v>
      </c>
      <c r="C65" s="22" t="s">
        <v>24</v>
      </c>
      <c r="D65" s="190">
        <v>35.53</v>
      </c>
      <c r="E65" s="190">
        <v>35.53</v>
      </c>
      <c r="F65" s="22" t="s">
        <v>78</v>
      </c>
      <c r="G65" s="180" t="s">
        <v>136</v>
      </c>
      <c r="H65" s="240">
        <v>1113</v>
      </c>
      <c r="I65" s="226">
        <v>1113</v>
      </c>
      <c r="J65" s="30">
        <v>7.014814351275545</v>
      </c>
      <c r="K65" s="240">
        <v>26</v>
      </c>
      <c r="L65" s="31">
        <v>26</v>
      </c>
      <c r="M65" s="411">
        <v>3.2580965380214821</v>
      </c>
      <c r="N65" s="412">
        <v>2.3360287511230909E-2</v>
      </c>
      <c r="O65" s="82">
        <v>21.3</v>
      </c>
      <c r="P65" s="211">
        <v>0.33100000000000002</v>
      </c>
      <c r="Q65" s="212">
        <v>11.2</v>
      </c>
      <c r="R65" s="190">
        <v>10.1</v>
      </c>
      <c r="S65" s="190">
        <v>6</v>
      </c>
      <c r="T65" s="126">
        <v>60.599999999999994</v>
      </c>
    </row>
    <row r="66" spans="1:20" s="64" customFormat="1" ht="18" x14ac:dyDescent="0.25">
      <c r="A66" s="58">
        <v>3</v>
      </c>
      <c r="B66" s="64" t="s">
        <v>207</v>
      </c>
      <c r="C66" s="22" t="s">
        <v>24</v>
      </c>
      <c r="D66" s="64">
        <v>18.57</v>
      </c>
      <c r="E66" s="64">
        <v>18.57</v>
      </c>
      <c r="F66" s="64" t="s">
        <v>25</v>
      </c>
      <c r="G66" s="64" t="s">
        <v>26</v>
      </c>
      <c r="H66" s="36">
        <v>1109</v>
      </c>
      <c r="I66" s="38">
        <v>1109</v>
      </c>
      <c r="J66" s="59">
        <v>7.0112139873503674</v>
      </c>
      <c r="K66" s="36">
        <v>51</v>
      </c>
      <c r="L66" s="60">
        <v>51</v>
      </c>
      <c r="M66" s="411">
        <v>3.9318256327243257</v>
      </c>
      <c r="N66" s="412">
        <v>4.5987376014427414E-2</v>
      </c>
      <c r="O66" s="198">
        <v>29.6</v>
      </c>
      <c r="P66" s="199">
        <v>0.79300000000000004</v>
      </c>
      <c r="Q66" s="198">
        <v>53.8</v>
      </c>
      <c r="R66" s="64">
        <v>7.4</v>
      </c>
      <c r="S66" s="64">
        <v>12</v>
      </c>
      <c r="T66" s="64">
        <v>88.800000000000011</v>
      </c>
    </row>
    <row r="67" spans="1:20" s="64" customFormat="1" ht="18" x14ac:dyDescent="0.25">
      <c r="A67" s="97">
        <v>3</v>
      </c>
      <c r="B67" s="103" t="s">
        <v>203</v>
      </c>
      <c r="C67" s="22" t="s">
        <v>24</v>
      </c>
      <c r="D67" s="103">
        <v>19.440000000000001</v>
      </c>
      <c r="E67" s="103">
        <v>19.440000000000001</v>
      </c>
      <c r="F67" s="184" t="s">
        <v>200</v>
      </c>
      <c r="G67" s="180" t="s">
        <v>88</v>
      </c>
      <c r="H67" s="36">
        <v>1094</v>
      </c>
      <c r="I67" s="38">
        <v>1094</v>
      </c>
      <c r="J67" s="30">
        <v>6.9975959829819265</v>
      </c>
      <c r="K67" s="36">
        <v>28</v>
      </c>
      <c r="L67" s="99">
        <v>28</v>
      </c>
      <c r="M67" s="411">
        <v>3.3322045101752038</v>
      </c>
      <c r="N67" s="412">
        <v>2.5594149908592323E-2</v>
      </c>
      <c r="O67" s="107">
        <v>25.7</v>
      </c>
      <c r="P67" s="108">
        <v>0.41</v>
      </c>
      <c r="Q67" s="107">
        <v>8.9</v>
      </c>
      <c r="R67" s="103">
        <v>8.6</v>
      </c>
      <c r="S67" s="103">
        <v>12</v>
      </c>
      <c r="T67" s="103">
        <v>103.19999999999999</v>
      </c>
    </row>
    <row r="68" spans="1:20" s="64" customFormat="1" ht="18" x14ac:dyDescent="0.25">
      <c r="A68" s="219">
        <v>3</v>
      </c>
      <c r="B68" s="210" t="s">
        <v>181</v>
      </c>
      <c r="C68" s="22" t="s">
        <v>24</v>
      </c>
      <c r="D68" s="13">
        <v>32.9</v>
      </c>
      <c r="E68" s="13">
        <v>32.9</v>
      </c>
      <c r="F68" s="22" t="s">
        <v>78</v>
      </c>
      <c r="G68" s="167" t="s">
        <v>61</v>
      </c>
      <c r="H68" s="240">
        <v>1083</v>
      </c>
      <c r="I68" s="226">
        <v>1083</v>
      </c>
      <c r="J68" s="30">
        <v>6.9874902470009905</v>
      </c>
      <c r="K68" s="240">
        <v>22</v>
      </c>
      <c r="L68" s="31">
        <v>22</v>
      </c>
      <c r="M68" s="411">
        <v>3.0910424533583161</v>
      </c>
      <c r="N68" s="412">
        <v>2.0313942751615882E-2</v>
      </c>
      <c r="O68" s="82">
        <v>20.9</v>
      </c>
      <c r="P68" s="83">
        <v>0.68100000000000005</v>
      </c>
      <c r="Q68" s="84">
        <v>94.2</v>
      </c>
      <c r="R68" s="40">
        <v>7.9</v>
      </c>
      <c r="S68" s="40">
        <v>7</v>
      </c>
      <c r="T68" s="126">
        <v>55.300000000000004</v>
      </c>
    </row>
    <row r="69" spans="1:20" s="64" customFormat="1" ht="18" hidden="1" x14ac:dyDescent="0.25">
      <c r="A69" s="97">
        <v>3</v>
      </c>
      <c r="B69" s="103" t="s">
        <v>206</v>
      </c>
      <c r="C69" s="22" t="s">
        <v>107</v>
      </c>
      <c r="D69" s="103">
        <v>-11.89</v>
      </c>
      <c r="E69" s="103">
        <v>11.89</v>
      </c>
      <c r="F69" s="184" t="s">
        <v>200</v>
      </c>
      <c r="G69" s="180" t="s">
        <v>136</v>
      </c>
      <c r="H69" s="36">
        <v>1065</v>
      </c>
      <c r="I69" s="38">
        <v>1065</v>
      </c>
      <c r="J69" s="30">
        <v>6.9707300781435251</v>
      </c>
      <c r="K69" s="36">
        <v>24</v>
      </c>
      <c r="L69" s="99">
        <v>24</v>
      </c>
      <c r="M69" s="411">
        <v>3.1780538303479458</v>
      </c>
      <c r="N69" s="412">
        <v>2.2535211267605635E-2</v>
      </c>
      <c r="O69" s="107">
        <v>26</v>
      </c>
      <c r="P69" s="108">
        <v>0.82699999999999996</v>
      </c>
      <c r="Q69" s="107">
        <v>4.9000000000000004</v>
      </c>
      <c r="R69" s="103">
        <v>4.5</v>
      </c>
      <c r="S69" s="103">
        <v>12</v>
      </c>
      <c r="T69" s="103">
        <v>54</v>
      </c>
    </row>
    <row r="70" spans="1:20" s="40" customFormat="1" ht="18" x14ac:dyDescent="0.25">
      <c r="A70" s="97">
        <v>3</v>
      </c>
      <c r="B70" s="206" t="s">
        <v>130</v>
      </c>
      <c r="C70" s="22" t="s">
        <v>24</v>
      </c>
      <c r="D70" s="103">
        <v>33.58</v>
      </c>
      <c r="E70" s="103">
        <v>33.58</v>
      </c>
      <c r="F70" s="22" t="s">
        <v>78</v>
      </c>
      <c r="G70" s="167" t="s">
        <v>61</v>
      </c>
      <c r="H70" s="240">
        <v>999</v>
      </c>
      <c r="I70" s="226">
        <v>999</v>
      </c>
      <c r="J70" s="98">
        <v>6.9067547786485539</v>
      </c>
      <c r="K70" s="240">
        <v>13</v>
      </c>
      <c r="L70" s="99">
        <v>13</v>
      </c>
      <c r="M70" s="411">
        <v>2.5649493574615367</v>
      </c>
      <c r="N70" s="412">
        <v>1.3013013013013013E-2</v>
      </c>
      <c r="O70" s="107">
        <v>19.3</v>
      </c>
      <c r="P70" s="108">
        <v>0.64200000000000002</v>
      </c>
      <c r="Q70" s="107">
        <v>132.80000000000001</v>
      </c>
      <c r="R70" s="103">
        <v>7.1</v>
      </c>
      <c r="S70" s="103">
        <v>6</v>
      </c>
      <c r="T70" s="103">
        <v>42.599999999999994</v>
      </c>
    </row>
    <row r="71" spans="1:20" s="40" customFormat="1" ht="18" x14ac:dyDescent="0.25">
      <c r="A71" s="22">
        <v>3</v>
      </c>
      <c r="B71" s="13" t="s">
        <v>202</v>
      </c>
      <c r="C71" s="22" t="s">
        <v>24</v>
      </c>
      <c r="D71" s="13">
        <v>9</v>
      </c>
      <c r="E71" s="13">
        <v>9</v>
      </c>
      <c r="F71" s="103" t="s">
        <v>25</v>
      </c>
      <c r="G71" s="22" t="s">
        <v>293</v>
      </c>
      <c r="H71" s="36">
        <v>989</v>
      </c>
      <c r="I71" s="38">
        <v>989</v>
      </c>
      <c r="J71" s="30">
        <v>6.8966943316227125</v>
      </c>
      <c r="K71" s="36">
        <v>24</v>
      </c>
      <c r="L71" s="31">
        <v>24</v>
      </c>
      <c r="M71" s="411">
        <v>3.1780538303479458</v>
      </c>
      <c r="N71" s="412">
        <v>2.4266936299292215E-2</v>
      </c>
      <c r="O71" s="82">
        <v>34.799999999999997</v>
      </c>
      <c r="P71" s="110">
        <v>0.75</v>
      </c>
      <c r="Q71" s="109">
        <v>13.1</v>
      </c>
      <c r="R71" s="40">
        <v>5.9</v>
      </c>
      <c r="S71" s="40">
        <v>12</v>
      </c>
      <c r="T71" s="126">
        <v>70.800000000000011</v>
      </c>
    </row>
    <row r="72" spans="1:20" s="40" customFormat="1" ht="18" hidden="1" x14ac:dyDescent="0.25">
      <c r="A72" s="22">
        <v>3</v>
      </c>
      <c r="B72" s="13" t="s">
        <v>204</v>
      </c>
      <c r="C72" s="22" t="s">
        <v>107</v>
      </c>
      <c r="D72" s="13">
        <v>-34.6</v>
      </c>
      <c r="E72" s="13">
        <v>34.6</v>
      </c>
      <c r="F72" s="184" t="s">
        <v>200</v>
      </c>
      <c r="G72" s="167" t="s">
        <v>205</v>
      </c>
      <c r="H72" s="36">
        <v>966</v>
      </c>
      <c r="I72" s="38">
        <v>966</v>
      </c>
      <c r="J72" s="30">
        <v>6.8731638342125176</v>
      </c>
      <c r="K72" s="36">
        <v>24</v>
      </c>
      <c r="L72" s="31">
        <v>24</v>
      </c>
      <c r="M72" s="411">
        <v>3.1780538303479458</v>
      </c>
      <c r="N72" s="412">
        <v>2.4844720496894408E-2</v>
      </c>
      <c r="O72" s="82">
        <v>26.8</v>
      </c>
      <c r="P72" s="83">
        <v>0.72</v>
      </c>
      <c r="Q72" s="84">
        <v>172.3</v>
      </c>
      <c r="R72" s="40">
        <v>6.8</v>
      </c>
      <c r="S72" s="40">
        <v>9</v>
      </c>
      <c r="T72" s="126">
        <v>61.199999999999996</v>
      </c>
    </row>
    <row r="73" spans="1:20" s="21" customFormat="1" ht="18" x14ac:dyDescent="0.25">
      <c r="A73" s="186">
        <v>3</v>
      </c>
      <c r="B73" s="209" t="s">
        <v>160</v>
      </c>
      <c r="C73" s="22" t="s">
        <v>24</v>
      </c>
      <c r="D73" s="190">
        <v>32.35</v>
      </c>
      <c r="E73" s="190">
        <v>32.35</v>
      </c>
      <c r="F73" s="22" t="s">
        <v>78</v>
      </c>
      <c r="G73" s="167" t="s">
        <v>61</v>
      </c>
      <c r="H73" s="240">
        <v>937</v>
      </c>
      <c r="I73" s="226">
        <v>937</v>
      </c>
      <c r="J73" s="30">
        <v>6.842683282238422</v>
      </c>
      <c r="K73" s="240">
        <v>20</v>
      </c>
      <c r="L73" s="31">
        <v>20</v>
      </c>
      <c r="M73" s="411">
        <v>2.9957322735539909</v>
      </c>
      <c r="N73" s="412">
        <v>2.1344717182497332E-2</v>
      </c>
      <c r="O73" s="82">
        <v>20.3</v>
      </c>
      <c r="P73" s="211">
        <v>0.71099999999999997</v>
      </c>
      <c r="Q73" s="212">
        <v>128</v>
      </c>
      <c r="R73" s="190">
        <v>7.2</v>
      </c>
      <c r="S73" s="190">
        <v>7</v>
      </c>
      <c r="T73" s="126">
        <v>50.4</v>
      </c>
    </row>
    <row r="74" spans="1:20" s="21" customFormat="1" ht="18" x14ac:dyDescent="0.25">
      <c r="A74" s="176">
        <v>3</v>
      </c>
      <c r="B74" s="180" t="s">
        <v>243</v>
      </c>
      <c r="C74" s="22" t="s">
        <v>24</v>
      </c>
      <c r="D74" s="180">
        <v>45.1</v>
      </c>
      <c r="E74" s="180">
        <v>45.1</v>
      </c>
      <c r="F74" s="184" t="s">
        <v>66</v>
      </c>
      <c r="G74" s="167" t="s">
        <v>205</v>
      </c>
      <c r="H74" s="36">
        <v>900</v>
      </c>
      <c r="I74" s="38">
        <v>900</v>
      </c>
      <c r="J74" s="30">
        <v>6.8023947633243109</v>
      </c>
      <c r="K74" s="36">
        <v>13</v>
      </c>
      <c r="L74" s="358">
        <v>13</v>
      </c>
      <c r="M74" s="411">
        <v>2.5649493574615367</v>
      </c>
      <c r="N74" s="412">
        <v>1.4444444444444444E-2</v>
      </c>
      <c r="O74" s="359">
        <v>12.4</v>
      </c>
      <c r="P74" s="360">
        <v>0.63</v>
      </c>
      <c r="Q74" s="359">
        <v>49.3</v>
      </c>
      <c r="R74" s="180">
        <v>4.9000000000000004</v>
      </c>
      <c r="S74" s="180">
        <v>3</v>
      </c>
      <c r="T74" s="180">
        <v>14.700000000000001</v>
      </c>
    </row>
    <row r="75" spans="1:20" s="21" customFormat="1" ht="18" x14ac:dyDescent="0.25">
      <c r="A75" s="78">
        <v>3</v>
      </c>
      <c r="B75" s="2" t="s">
        <v>60</v>
      </c>
      <c r="C75" s="22" t="s">
        <v>24</v>
      </c>
      <c r="D75" s="2">
        <v>31</v>
      </c>
      <c r="E75" s="2">
        <v>31</v>
      </c>
      <c r="F75" s="22" t="s">
        <v>48</v>
      </c>
      <c r="G75" s="22" t="s">
        <v>61</v>
      </c>
      <c r="H75" s="36">
        <v>68127</v>
      </c>
      <c r="I75" s="79">
        <v>895</v>
      </c>
      <c r="J75" s="30">
        <v>6.7968237182748554</v>
      </c>
      <c r="K75" s="74">
        <v>4483</v>
      </c>
      <c r="L75" s="31">
        <v>432</v>
      </c>
      <c r="M75" s="411">
        <v>6.0684255882441107</v>
      </c>
      <c r="N75" s="412">
        <v>0.48268156424581005</v>
      </c>
      <c r="O75" s="32">
        <v>14.4</v>
      </c>
      <c r="P75" s="33">
        <v>0.78</v>
      </c>
      <c r="Q75" s="34">
        <v>95</v>
      </c>
      <c r="R75" s="35">
        <v>3.7</v>
      </c>
      <c r="S75" s="35">
        <v>8</v>
      </c>
      <c r="T75" s="36">
        <v>29.6</v>
      </c>
    </row>
    <row r="76" spans="1:20" s="21" customFormat="1" ht="18" x14ac:dyDescent="0.25">
      <c r="A76" s="66">
        <v>3</v>
      </c>
      <c r="B76" s="72" t="s">
        <v>246</v>
      </c>
      <c r="C76" s="22" t="s">
        <v>24</v>
      </c>
      <c r="D76" s="72">
        <v>45.8</v>
      </c>
      <c r="E76" s="72">
        <v>45.8</v>
      </c>
      <c r="F76" s="72" t="s">
        <v>220</v>
      </c>
      <c r="G76" s="58" t="s">
        <v>112</v>
      </c>
      <c r="H76" s="36">
        <v>867</v>
      </c>
      <c r="I76" s="38">
        <v>860</v>
      </c>
      <c r="J76" s="30">
        <v>6.7569323892475532</v>
      </c>
      <c r="K76" s="36">
        <v>6</v>
      </c>
      <c r="L76" s="68">
        <v>6</v>
      </c>
      <c r="M76" s="411">
        <v>1.791759469228055</v>
      </c>
      <c r="N76" s="412">
        <v>6.9767441860465115E-3</v>
      </c>
      <c r="O76" s="204">
        <v>11.9</v>
      </c>
      <c r="P76" s="205">
        <v>0.70299999999999996</v>
      </c>
      <c r="Q76" s="204">
        <v>52.6</v>
      </c>
      <c r="R76" s="72">
        <v>4.5999999999999996</v>
      </c>
      <c r="S76" s="72">
        <v>3</v>
      </c>
      <c r="T76" s="72">
        <v>13.799999999999999</v>
      </c>
    </row>
    <row r="77" spans="1:20" s="72" customFormat="1" ht="18" x14ac:dyDescent="0.25">
      <c r="A77" s="124">
        <v>3</v>
      </c>
      <c r="B77" s="124" t="s">
        <v>98</v>
      </c>
      <c r="C77" s="22" t="s">
        <v>24</v>
      </c>
      <c r="D77" s="124">
        <v>1.27</v>
      </c>
      <c r="E77" s="124">
        <v>1.27</v>
      </c>
      <c r="F77" s="22" t="s">
        <v>58</v>
      </c>
      <c r="G77" s="125" t="s">
        <v>90</v>
      </c>
      <c r="H77" s="36">
        <v>926</v>
      </c>
      <c r="I77" s="42">
        <v>824</v>
      </c>
      <c r="J77" s="30">
        <v>6.7141705299094721</v>
      </c>
      <c r="K77" s="36">
        <v>3</v>
      </c>
      <c r="L77" s="31">
        <v>3</v>
      </c>
      <c r="M77" s="411">
        <v>1.0986122886681098</v>
      </c>
      <c r="N77" s="412">
        <v>3.6407766990291263E-3</v>
      </c>
      <c r="O77" s="88">
        <v>31.6</v>
      </c>
      <c r="P77" s="127">
        <v>0.83799999999999997</v>
      </c>
      <c r="Q77" s="128">
        <v>185.7</v>
      </c>
      <c r="R77" s="129">
        <v>6.2</v>
      </c>
      <c r="S77" s="129">
        <v>12</v>
      </c>
      <c r="T77" s="126">
        <v>74.400000000000006</v>
      </c>
    </row>
    <row r="78" spans="1:20" s="72" customFormat="1" ht="18" x14ac:dyDescent="0.25">
      <c r="A78" s="244">
        <v>3</v>
      </c>
      <c r="B78" s="243" t="s">
        <v>244</v>
      </c>
      <c r="C78" s="22" t="s">
        <v>24</v>
      </c>
      <c r="D78" s="243">
        <v>46.06</v>
      </c>
      <c r="E78" s="243">
        <v>46.06</v>
      </c>
      <c r="F78" s="72" t="s">
        <v>220</v>
      </c>
      <c r="G78" s="58" t="s">
        <v>112</v>
      </c>
      <c r="H78" s="36">
        <v>814</v>
      </c>
      <c r="I78" s="38">
        <v>814</v>
      </c>
      <c r="J78" s="30">
        <v>6.70196036600254</v>
      </c>
      <c r="K78" s="36">
        <v>13</v>
      </c>
      <c r="L78" s="247">
        <v>13</v>
      </c>
      <c r="M78" s="411">
        <v>2.5649493574615367</v>
      </c>
      <c r="N78" s="412">
        <v>1.5970515970515971E-2</v>
      </c>
      <c r="O78" s="248">
        <v>11.4</v>
      </c>
      <c r="P78" s="249">
        <v>0.74</v>
      </c>
      <c r="Q78" s="248">
        <v>88</v>
      </c>
      <c r="R78" s="243">
        <v>4.8</v>
      </c>
      <c r="S78" s="243">
        <v>3</v>
      </c>
      <c r="T78" s="243">
        <v>14.399999999999999</v>
      </c>
    </row>
    <row r="79" spans="1:20" s="72" customFormat="1" ht="18" x14ac:dyDescent="0.25">
      <c r="A79" s="42">
        <v>3</v>
      </c>
      <c r="B79" s="38" t="s">
        <v>208</v>
      </c>
      <c r="C79" s="22" t="s">
        <v>24</v>
      </c>
      <c r="D79" s="38">
        <v>4.7</v>
      </c>
      <c r="E79" s="38">
        <v>4.7</v>
      </c>
      <c r="F79" s="184" t="s">
        <v>200</v>
      </c>
      <c r="G79" s="180" t="s">
        <v>88</v>
      </c>
      <c r="H79" s="36">
        <v>798</v>
      </c>
      <c r="I79" s="38">
        <v>798</v>
      </c>
      <c r="J79" s="30">
        <v>6.6821085974498091</v>
      </c>
      <c r="K79" s="36">
        <v>14</v>
      </c>
      <c r="L79" s="31">
        <v>14</v>
      </c>
      <c r="M79" s="411">
        <v>2.6390573296152584</v>
      </c>
      <c r="N79" s="412">
        <v>1.7543859649122806E-2</v>
      </c>
      <c r="O79" s="82">
        <v>19.399999999999999</v>
      </c>
      <c r="P79" s="110">
        <v>0.75</v>
      </c>
      <c r="Q79" s="109">
        <v>91</v>
      </c>
      <c r="R79" s="38">
        <v>3.5</v>
      </c>
      <c r="S79" s="38">
        <v>12</v>
      </c>
      <c r="T79" s="126">
        <v>42</v>
      </c>
    </row>
    <row r="80" spans="1:20" s="72" customFormat="1" ht="18" x14ac:dyDescent="0.25">
      <c r="A80" s="48">
        <v>3</v>
      </c>
      <c r="B80" s="40" t="s">
        <v>118</v>
      </c>
      <c r="C80" s="22" t="s">
        <v>24</v>
      </c>
      <c r="D80" s="40">
        <v>25.3</v>
      </c>
      <c r="E80" s="40">
        <v>25.3</v>
      </c>
      <c r="F80" s="22" t="s">
        <v>58</v>
      </c>
      <c r="G80" s="97" t="s">
        <v>115</v>
      </c>
      <c r="H80" s="36">
        <v>781</v>
      </c>
      <c r="I80" s="38">
        <v>781</v>
      </c>
      <c r="J80" s="30">
        <v>6.6605751498396861</v>
      </c>
      <c r="K80" s="36">
        <v>2</v>
      </c>
      <c r="L80" s="31">
        <v>2</v>
      </c>
      <c r="M80" s="411">
        <v>0.69314718055994529</v>
      </c>
      <c r="N80" s="412">
        <v>2.5608194622279128E-3</v>
      </c>
      <c r="O80" s="82">
        <v>26.8</v>
      </c>
      <c r="P80" s="192">
        <v>0.63</v>
      </c>
      <c r="Q80" s="193">
        <v>16.100000000000001</v>
      </c>
      <c r="R80" s="40">
        <v>7.8</v>
      </c>
      <c r="S80" s="40">
        <v>10</v>
      </c>
      <c r="T80" s="126">
        <v>78</v>
      </c>
    </row>
    <row r="81" spans="1:22" s="72" customFormat="1" ht="18" x14ac:dyDescent="0.25">
      <c r="A81" s="374">
        <v>3</v>
      </c>
      <c r="B81" s="368" t="s">
        <v>247</v>
      </c>
      <c r="C81" s="22" t="s">
        <v>24</v>
      </c>
      <c r="D81" s="368">
        <v>59.4</v>
      </c>
      <c r="E81" s="368">
        <v>59.4</v>
      </c>
      <c r="F81" s="72" t="s">
        <v>220</v>
      </c>
      <c r="G81" s="419" t="s">
        <v>166</v>
      </c>
      <c r="H81" s="36">
        <v>745</v>
      </c>
      <c r="I81" s="38">
        <v>744</v>
      </c>
      <c r="J81" s="30">
        <v>6.6120410348330916</v>
      </c>
      <c r="K81" s="36">
        <v>4</v>
      </c>
      <c r="L81" s="369">
        <v>4</v>
      </c>
      <c r="M81" s="411">
        <v>1.3862943611198906</v>
      </c>
      <c r="N81" s="412">
        <v>5.3763440860215058E-3</v>
      </c>
      <c r="O81" s="370">
        <v>2.2999999999999998</v>
      </c>
      <c r="P81" s="371">
        <v>0.81</v>
      </c>
      <c r="Q81" s="370">
        <v>31</v>
      </c>
      <c r="R81" s="368">
        <v>4.0999999999999996</v>
      </c>
      <c r="S81" s="368">
        <v>1</v>
      </c>
      <c r="T81" s="368">
        <v>4.0999999999999996</v>
      </c>
    </row>
    <row r="82" spans="1:22" s="103" customFormat="1" ht="18" x14ac:dyDescent="0.25">
      <c r="A82" s="22">
        <v>3</v>
      </c>
      <c r="B82" s="21" t="s">
        <v>119</v>
      </c>
      <c r="C82" s="22" t="s">
        <v>24</v>
      </c>
      <c r="D82" s="21">
        <v>30</v>
      </c>
      <c r="E82" s="21">
        <v>30</v>
      </c>
      <c r="F82" s="22" t="s">
        <v>78</v>
      </c>
      <c r="G82" s="180" t="s">
        <v>120</v>
      </c>
      <c r="H82" s="36">
        <v>710</v>
      </c>
      <c r="I82" s="38">
        <v>710</v>
      </c>
      <c r="J82" s="30">
        <v>6.5652649700353614</v>
      </c>
      <c r="K82" s="36">
        <v>46</v>
      </c>
      <c r="L82" s="16">
        <v>46</v>
      </c>
      <c r="M82" s="411">
        <v>3.8286413964890951</v>
      </c>
      <c r="N82" s="412">
        <v>6.4788732394366194E-2</v>
      </c>
      <c r="O82" s="151">
        <v>23.5</v>
      </c>
      <c r="P82" s="152">
        <v>0.53</v>
      </c>
      <c r="Q82" s="151">
        <v>3.8</v>
      </c>
      <c r="R82" s="21">
        <v>8.6999999999999993</v>
      </c>
      <c r="S82" s="21">
        <v>7</v>
      </c>
      <c r="T82" s="21">
        <v>60.899999999999991</v>
      </c>
    </row>
    <row r="83" spans="1:22" s="38" customFormat="1" ht="18" x14ac:dyDescent="0.25">
      <c r="A83" s="58">
        <v>3</v>
      </c>
      <c r="B83" s="241" t="s">
        <v>177</v>
      </c>
      <c r="C83" s="22" t="s">
        <v>24</v>
      </c>
      <c r="D83" s="64">
        <v>45.49</v>
      </c>
      <c r="E83" s="64">
        <v>45.49</v>
      </c>
      <c r="F83" s="22" t="s">
        <v>78</v>
      </c>
      <c r="G83" s="180" t="s">
        <v>120</v>
      </c>
      <c r="H83" s="240">
        <v>690</v>
      </c>
      <c r="I83" s="38">
        <v>690</v>
      </c>
      <c r="J83" s="59">
        <v>6.5366915975913047</v>
      </c>
      <c r="K83" s="240">
        <v>18</v>
      </c>
      <c r="L83" s="60">
        <v>18</v>
      </c>
      <c r="M83" s="411">
        <v>2.8903717578961645</v>
      </c>
      <c r="N83" s="412">
        <v>2.6086956521739129E-2</v>
      </c>
      <c r="O83" s="198">
        <v>13.7</v>
      </c>
      <c r="P83" s="199">
        <v>0.746</v>
      </c>
      <c r="Q83" s="198">
        <v>93.5</v>
      </c>
      <c r="R83" s="64">
        <v>6.2</v>
      </c>
      <c r="S83" s="64">
        <v>3</v>
      </c>
      <c r="T83" s="64">
        <v>18.600000000000001</v>
      </c>
    </row>
    <row r="84" spans="1:22" s="113" customFormat="1" ht="18" x14ac:dyDescent="0.25">
      <c r="A84" s="22">
        <v>3</v>
      </c>
      <c r="B84" s="21" t="s">
        <v>122</v>
      </c>
      <c r="C84" s="22" t="s">
        <v>24</v>
      </c>
      <c r="D84" s="21">
        <v>33.299999999999997</v>
      </c>
      <c r="E84" s="21">
        <v>33.299999999999997</v>
      </c>
      <c r="F84" s="22" t="s">
        <v>58</v>
      </c>
      <c r="G84" s="97" t="s">
        <v>115</v>
      </c>
      <c r="H84" s="36">
        <v>694</v>
      </c>
      <c r="I84" s="38">
        <v>681</v>
      </c>
      <c r="J84" s="30">
        <v>6.523562306149512</v>
      </c>
      <c r="K84" s="36">
        <v>50</v>
      </c>
      <c r="L84" s="16">
        <v>50</v>
      </c>
      <c r="M84" s="411">
        <v>3.912023005428146</v>
      </c>
      <c r="N84" s="412">
        <v>7.3421439060205582E-2</v>
      </c>
      <c r="O84" s="151">
        <v>23</v>
      </c>
      <c r="P84" s="152">
        <v>0.53</v>
      </c>
      <c r="Q84" s="151">
        <v>33</v>
      </c>
      <c r="R84" s="21">
        <v>8</v>
      </c>
      <c r="S84" s="21">
        <v>6</v>
      </c>
      <c r="T84" s="21">
        <v>48</v>
      </c>
      <c r="V84" s="38"/>
    </row>
    <row r="85" spans="1:22" s="77" customFormat="1" ht="18" x14ac:dyDescent="0.25">
      <c r="A85" s="39">
        <v>3</v>
      </c>
      <c r="B85" s="39" t="s">
        <v>57</v>
      </c>
      <c r="C85" s="22" t="s">
        <v>24</v>
      </c>
      <c r="D85" s="39">
        <v>22</v>
      </c>
      <c r="E85" s="39">
        <v>22</v>
      </c>
      <c r="F85" s="22" t="s">
        <v>58</v>
      </c>
      <c r="G85" s="125" t="s">
        <v>26</v>
      </c>
      <c r="H85" s="36">
        <v>714</v>
      </c>
      <c r="I85" s="79">
        <v>670</v>
      </c>
      <c r="J85" s="73">
        <v>6.5072777123850116</v>
      </c>
      <c r="K85" s="74">
        <v>4</v>
      </c>
      <c r="L85" s="74">
        <v>2</v>
      </c>
      <c r="M85" s="411">
        <v>0.69314718055994529</v>
      </c>
      <c r="N85" s="412">
        <v>2.9850746268656717E-3</v>
      </c>
      <c r="O85" s="32">
        <v>21.4</v>
      </c>
      <c r="P85" s="75">
        <v>0.82</v>
      </c>
      <c r="Q85" s="32">
        <v>82.2</v>
      </c>
      <c r="R85" s="35">
        <v>2.9</v>
      </c>
      <c r="S85" s="35">
        <v>11</v>
      </c>
      <c r="T85" s="36">
        <v>31.9</v>
      </c>
      <c r="V85" s="38"/>
    </row>
    <row r="86" spans="1:22" s="77" customFormat="1" ht="18" x14ac:dyDescent="0.25">
      <c r="A86" s="66">
        <v>3</v>
      </c>
      <c r="B86" s="72" t="s">
        <v>250</v>
      </c>
      <c r="C86" s="22" t="s">
        <v>24</v>
      </c>
      <c r="D86" s="72">
        <v>50.45</v>
      </c>
      <c r="E86" s="72">
        <v>50.45</v>
      </c>
      <c r="F86" s="436" t="s">
        <v>76</v>
      </c>
      <c r="G86" s="419" t="s">
        <v>166</v>
      </c>
      <c r="H86" s="36">
        <v>669</v>
      </c>
      <c r="I86" s="38">
        <v>669</v>
      </c>
      <c r="J86" s="30">
        <v>6.5057840601282289</v>
      </c>
      <c r="K86" s="36">
        <v>17</v>
      </c>
      <c r="L86" s="68">
        <v>17</v>
      </c>
      <c r="M86" s="411">
        <v>2.8332133440562162</v>
      </c>
      <c r="N86" s="412">
        <v>2.5411061285500747E-2</v>
      </c>
      <c r="O86" s="204">
        <v>5.6</v>
      </c>
      <c r="P86" s="205">
        <v>0.74</v>
      </c>
      <c r="Q86" s="204">
        <v>36</v>
      </c>
      <c r="R86" s="72">
        <v>4</v>
      </c>
      <c r="S86" s="72">
        <v>2</v>
      </c>
      <c r="T86" s="72">
        <v>8</v>
      </c>
      <c r="V86" s="38"/>
    </row>
    <row r="87" spans="1:22" s="77" customFormat="1" ht="18" hidden="1" x14ac:dyDescent="0.25">
      <c r="A87" s="124">
        <v>3</v>
      </c>
      <c r="B87" s="126" t="s">
        <v>111</v>
      </c>
      <c r="C87" s="22" t="s">
        <v>107</v>
      </c>
      <c r="D87" s="126">
        <v>-41.2</v>
      </c>
      <c r="E87" s="126">
        <v>41.2</v>
      </c>
      <c r="F87" s="22" t="s">
        <v>48</v>
      </c>
      <c r="G87" s="58" t="s">
        <v>112</v>
      </c>
      <c r="H87" s="36">
        <v>647</v>
      </c>
      <c r="I87" s="38">
        <v>647</v>
      </c>
      <c r="J87" s="30">
        <v>6.4723462945009009</v>
      </c>
      <c r="K87" s="36">
        <v>1</v>
      </c>
      <c r="L87" s="31">
        <v>1</v>
      </c>
      <c r="M87" s="411">
        <v>0</v>
      </c>
      <c r="N87" s="412">
        <v>1.5455950540958269E-3</v>
      </c>
      <c r="O87" s="82">
        <v>19</v>
      </c>
      <c r="P87" s="169">
        <v>0.82199999999999995</v>
      </c>
      <c r="Q87" s="170">
        <v>86.1</v>
      </c>
      <c r="R87" s="126">
        <v>6.3</v>
      </c>
      <c r="S87" s="126">
        <v>7</v>
      </c>
      <c r="T87" s="126">
        <v>44.1</v>
      </c>
      <c r="V87" s="38"/>
    </row>
    <row r="88" spans="1:22" s="77" customFormat="1" ht="18" x14ac:dyDescent="0.25">
      <c r="A88" s="97">
        <v>3</v>
      </c>
      <c r="B88" s="103" t="s">
        <v>121</v>
      </c>
      <c r="C88" s="22" t="s">
        <v>24</v>
      </c>
      <c r="D88" s="103">
        <v>25.2</v>
      </c>
      <c r="E88" s="103">
        <v>25.2</v>
      </c>
      <c r="F88" s="22" t="s">
        <v>58</v>
      </c>
      <c r="G88" s="97" t="s">
        <v>115</v>
      </c>
      <c r="H88" s="36">
        <v>664</v>
      </c>
      <c r="I88" s="38">
        <v>645</v>
      </c>
      <c r="J88" s="98">
        <v>6.4692503167957724</v>
      </c>
      <c r="K88" s="36">
        <v>6</v>
      </c>
      <c r="L88" s="99">
        <v>6</v>
      </c>
      <c r="M88" s="411">
        <v>1.791759469228055</v>
      </c>
      <c r="N88" s="412">
        <v>9.3023255813953487E-3</v>
      </c>
      <c r="O88" s="107">
        <v>28.2</v>
      </c>
      <c r="P88" s="108">
        <v>0.63</v>
      </c>
      <c r="Q88" s="107">
        <v>22.1</v>
      </c>
      <c r="R88" s="103">
        <v>8.1999999999999993</v>
      </c>
      <c r="S88" s="103">
        <v>10</v>
      </c>
      <c r="T88" s="103">
        <v>82</v>
      </c>
      <c r="V88" s="38"/>
    </row>
    <row r="89" spans="1:22" s="77" customFormat="1" ht="18" x14ac:dyDescent="0.25">
      <c r="A89" s="48">
        <v>3</v>
      </c>
      <c r="B89" s="40" t="s">
        <v>123</v>
      </c>
      <c r="C89" s="22" t="s">
        <v>24</v>
      </c>
      <c r="D89" s="40">
        <v>33.58</v>
      </c>
      <c r="E89" s="40">
        <v>33.58</v>
      </c>
      <c r="F89" s="22" t="s">
        <v>78</v>
      </c>
      <c r="G89" s="180" t="s">
        <v>120</v>
      </c>
      <c r="H89" s="36">
        <v>638</v>
      </c>
      <c r="I89" s="38">
        <v>638</v>
      </c>
      <c r="J89" s="30">
        <v>6.4583382833447898</v>
      </c>
      <c r="K89" s="36">
        <v>36</v>
      </c>
      <c r="L89" s="31">
        <v>36</v>
      </c>
      <c r="M89" s="411">
        <v>3.5835189384561099</v>
      </c>
      <c r="N89" s="412">
        <v>5.6426332288401257E-2</v>
      </c>
      <c r="O89" s="82">
        <v>19.2</v>
      </c>
      <c r="P89" s="192">
        <v>0.77</v>
      </c>
      <c r="Q89" s="193">
        <v>50.7</v>
      </c>
      <c r="R89" s="40">
        <v>7.8</v>
      </c>
      <c r="S89" s="40">
        <v>6</v>
      </c>
      <c r="T89" s="126">
        <v>46.8</v>
      </c>
      <c r="V89" s="38"/>
    </row>
    <row r="90" spans="1:22" s="77" customFormat="1" ht="18" x14ac:dyDescent="0.25">
      <c r="A90" s="219">
        <v>3</v>
      </c>
      <c r="B90" s="213" t="s">
        <v>159</v>
      </c>
      <c r="C90" s="22" t="s">
        <v>24</v>
      </c>
      <c r="D90" s="13">
        <v>45</v>
      </c>
      <c r="E90" s="13">
        <v>45</v>
      </c>
      <c r="F90" s="22" t="s">
        <v>48</v>
      </c>
      <c r="G90" s="413" t="s">
        <v>49</v>
      </c>
      <c r="H90" s="240">
        <v>629</v>
      </c>
      <c r="I90" s="226">
        <v>629</v>
      </c>
      <c r="J90" s="30">
        <v>6.444131256700441</v>
      </c>
      <c r="K90" s="240">
        <v>12</v>
      </c>
      <c r="L90" s="31">
        <v>12</v>
      </c>
      <c r="M90" s="411">
        <v>2.4849066497880004</v>
      </c>
      <c r="N90" s="412">
        <v>1.9077901430842606E-2</v>
      </c>
      <c r="O90" s="82">
        <v>5.2</v>
      </c>
      <c r="P90" s="83">
        <v>0.67700000000000005</v>
      </c>
      <c r="Q90" s="84">
        <v>48</v>
      </c>
      <c r="R90" s="40">
        <v>7</v>
      </c>
      <c r="S90" s="40">
        <v>3</v>
      </c>
      <c r="T90" s="126">
        <v>21</v>
      </c>
      <c r="V90" s="38"/>
    </row>
    <row r="91" spans="1:22" s="19" customFormat="1" ht="18" x14ac:dyDescent="0.25">
      <c r="A91" s="58">
        <v>3</v>
      </c>
      <c r="B91" s="241" t="s">
        <v>153</v>
      </c>
      <c r="C91" s="22" t="s">
        <v>24</v>
      </c>
      <c r="D91" s="64">
        <v>38.450000000000003</v>
      </c>
      <c r="E91" s="64">
        <v>38.450000000000003</v>
      </c>
      <c r="F91" s="22" t="s">
        <v>78</v>
      </c>
      <c r="G91" s="167" t="s">
        <v>61</v>
      </c>
      <c r="H91" s="240">
        <v>590</v>
      </c>
      <c r="I91" s="226">
        <v>590</v>
      </c>
      <c r="J91" s="59">
        <v>6.3801225368997647</v>
      </c>
      <c r="K91" s="240">
        <v>18</v>
      </c>
      <c r="L91" s="60">
        <v>18</v>
      </c>
      <c r="M91" s="411">
        <v>2.8903717578961645</v>
      </c>
      <c r="N91" s="412">
        <v>3.0508474576271188E-2</v>
      </c>
      <c r="O91" s="198">
        <v>14.4</v>
      </c>
      <c r="P91" s="199">
        <v>0.64</v>
      </c>
      <c r="Q91" s="198">
        <v>105.9</v>
      </c>
      <c r="R91" s="64">
        <v>6.1</v>
      </c>
      <c r="S91" s="64">
        <v>5</v>
      </c>
      <c r="T91" s="64">
        <v>30.5</v>
      </c>
      <c r="V91" s="41"/>
    </row>
    <row r="92" spans="1:22" s="40" customFormat="1" ht="18" x14ac:dyDescent="0.25">
      <c r="A92" s="327">
        <v>3</v>
      </c>
      <c r="B92" s="228" t="s">
        <v>263</v>
      </c>
      <c r="C92" s="22" t="s">
        <v>24</v>
      </c>
      <c r="D92" s="228">
        <v>36.75</v>
      </c>
      <c r="E92" s="228">
        <v>36.75</v>
      </c>
      <c r="F92" s="184" t="s">
        <v>66</v>
      </c>
      <c r="G92" s="180" t="s">
        <v>120</v>
      </c>
      <c r="H92" s="36">
        <v>584</v>
      </c>
      <c r="I92" s="38">
        <v>584</v>
      </c>
      <c r="J92" s="30">
        <v>6.3699009828282271</v>
      </c>
      <c r="K92" s="36">
        <v>35</v>
      </c>
      <c r="L92" s="328">
        <v>35</v>
      </c>
      <c r="M92" s="411">
        <v>3.5553480614894135</v>
      </c>
      <c r="N92" s="412">
        <v>5.9931506849315065E-2</v>
      </c>
      <c r="O92" s="84">
        <v>19.3</v>
      </c>
      <c r="P92" s="83">
        <v>0.77</v>
      </c>
      <c r="Q92" s="84">
        <v>49.4</v>
      </c>
      <c r="R92" s="228">
        <v>6.5</v>
      </c>
      <c r="S92" s="228">
        <v>5</v>
      </c>
      <c r="T92" s="228">
        <v>32.5</v>
      </c>
      <c r="V92" s="38"/>
    </row>
    <row r="93" spans="1:22" s="40" customFormat="1" ht="18" x14ac:dyDescent="0.25">
      <c r="A93" s="48">
        <v>3</v>
      </c>
      <c r="B93" s="208" t="s">
        <v>176</v>
      </c>
      <c r="C93" s="22" t="s">
        <v>24</v>
      </c>
      <c r="D93" s="40">
        <v>35.5</v>
      </c>
      <c r="E93" s="40">
        <v>35.5</v>
      </c>
      <c r="F93" s="22" t="s">
        <v>78</v>
      </c>
      <c r="G93" s="167" t="s">
        <v>61</v>
      </c>
      <c r="H93" s="240">
        <v>566</v>
      </c>
      <c r="I93" s="226">
        <v>566</v>
      </c>
      <c r="J93" s="49">
        <v>6.3385940782031831</v>
      </c>
      <c r="K93" s="240">
        <v>23</v>
      </c>
      <c r="L93" s="50">
        <v>23</v>
      </c>
      <c r="M93" s="411">
        <v>3.1354942159291497</v>
      </c>
      <c r="N93" s="412">
        <v>4.0636042402826852E-2</v>
      </c>
      <c r="O93" s="193">
        <v>17.399999999999999</v>
      </c>
      <c r="P93" s="192">
        <v>0.61299999999999999</v>
      </c>
      <c r="Q93" s="193">
        <v>77.7</v>
      </c>
      <c r="R93" s="40">
        <v>7.9</v>
      </c>
      <c r="S93" s="40">
        <v>6</v>
      </c>
      <c r="T93" s="40">
        <v>47.400000000000006</v>
      </c>
      <c r="V93" s="38"/>
    </row>
    <row r="94" spans="1:22" s="40" customFormat="1" ht="18" x14ac:dyDescent="0.25">
      <c r="A94" s="186">
        <v>3</v>
      </c>
      <c r="B94" s="209" t="s">
        <v>137</v>
      </c>
      <c r="C94" s="22" t="s">
        <v>24</v>
      </c>
      <c r="D94" s="190">
        <v>34.799999999999997</v>
      </c>
      <c r="E94" s="190">
        <v>34.799999999999997</v>
      </c>
      <c r="F94" s="22" t="s">
        <v>78</v>
      </c>
      <c r="G94" s="167" t="s">
        <v>61</v>
      </c>
      <c r="H94" s="240">
        <v>564</v>
      </c>
      <c r="I94" s="226">
        <v>564</v>
      </c>
      <c r="J94" s="30">
        <v>6.3350542514980592</v>
      </c>
      <c r="K94" s="240">
        <v>8</v>
      </c>
      <c r="L94" s="31">
        <v>8</v>
      </c>
      <c r="M94" s="411">
        <v>2.0794415416798357</v>
      </c>
      <c r="N94" s="412">
        <v>1.4184397163120567E-2</v>
      </c>
      <c r="O94" s="82">
        <v>17.8</v>
      </c>
      <c r="P94" s="211">
        <v>0.63</v>
      </c>
      <c r="Q94" s="212">
        <v>118.9</v>
      </c>
      <c r="R94" s="190">
        <v>7.9</v>
      </c>
      <c r="S94" s="190">
        <v>6</v>
      </c>
      <c r="T94" s="126">
        <v>47.400000000000006</v>
      </c>
      <c r="V94" s="38"/>
    </row>
    <row r="95" spans="1:22" s="40" customFormat="1" ht="18" x14ac:dyDescent="0.25">
      <c r="A95" s="244">
        <v>3</v>
      </c>
      <c r="B95" s="243" t="s">
        <v>248</v>
      </c>
      <c r="C95" s="22" t="s">
        <v>24</v>
      </c>
      <c r="D95" s="243">
        <v>54.69</v>
      </c>
      <c r="E95" s="243">
        <v>54.69</v>
      </c>
      <c r="F95" s="72" t="s">
        <v>220</v>
      </c>
      <c r="G95" s="419" t="s">
        <v>166</v>
      </c>
      <c r="H95" s="36">
        <v>533</v>
      </c>
      <c r="I95" s="38">
        <v>532</v>
      </c>
      <c r="J95" s="30">
        <v>6.2766434893416445</v>
      </c>
      <c r="K95" s="36">
        <v>7</v>
      </c>
      <c r="L95" s="247">
        <v>7</v>
      </c>
      <c r="M95" s="411">
        <v>1.9459101490553132</v>
      </c>
      <c r="N95" s="412">
        <v>1.3157894736842105E-2</v>
      </c>
      <c r="O95" s="248">
        <v>3.3</v>
      </c>
      <c r="P95" s="249">
        <v>0.77600000000000002</v>
      </c>
      <c r="Q95" s="248">
        <v>37</v>
      </c>
      <c r="R95" s="243">
        <v>3.8</v>
      </c>
      <c r="S95" s="243">
        <v>2</v>
      </c>
      <c r="T95" s="243">
        <v>7.6</v>
      </c>
      <c r="V95" s="38"/>
    </row>
    <row r="96" spans="1:22" s="40" customFormat="1" ht="18" x14ac:dyDescent="0.35">
      <c r="A96" s="22">
        <v>3</v>
      </c>
      <c r="B96" s="21" t="s">
        <v>249</v>
      </c>
      <c r="C96" s="22" t="s">
        <v>24</v>
      </c>
      <c r="D96" s="21">
        <v>40.200000000000003</v>
      </c>
      <c r="E96" s="21">
        <v>40.200000000000003</v>
      </c>
      <c r="F96" s="72" t="s">
        <v>220</v>
      </c>
      <c r="G96" s="432" t="s">
        <v>295</v>
      </c>
      <c r="H96" s="36">
        <v>532</v>
      </c>
      <c r="I96" s="38">
        <v>532</v>
      </c>
      <c r="J96" s="30">
        <v>6.2766434893416445</v>
      </c>
      <c r="K96" s="36">
        <v>3</v>
      </c>
      <c r="L96" s="16">
        <v>3</v>
      </c>
      <c r="M96" s="411">
        <v>1.0986122886681098</v>
      </c>
      <c r="N96" s="412">
        <v>5.6390977443609019E-3</v>
      </c>
      <c r="O96" s="151">
        <v>12.6</v>
      </c>
      <c r="P96" s="152">
        <v>0.62</v>
      </c>
      <c r="Q96" s="151">
        <v>29</v>
      </c>
      <c r="R96" s="21">
        <v>5.2</v>
      </c>
      <c r="S96" s="21">
        <v>5</v>
      </c>
      <c r="T96" s="21">
        <v>26</v>
      </c>
      <c r="V96" s="38"/>
    </row>
    <row r="97" spans="1:22" s="126" customFormat="1" ht="18" x14ac:dyDescent="0.25">
      <c r="A97" s="58">
        <v>3</v>
      </c>
      <c r="B97" s="64" t="s">
        <v>124</v>
      </c>
      <c r="C97" s="22" t="s">
        <v>24</v>
      </c>
      <c r="D97" s="64">
        <v>26.2</v>
      </c>
      <c r="E97" s="64">
        <v>26.2</v>
      </c>
      <c r="F97" s="22" t="s">
        <v>58</v>
      </c>
      <c r="G97" s="97" t="s">
        <v>115</v>
      </c>
      <c r="H97" s="36">
        <v>567</v>
      </c>
      <c r="I97" s="38">
        <v>527</v>
      </c>
      <c r="J97" s="30">
        <v>6.2672005485413624</v>
      </c>
      <c r="K97" s="36">
        <v>4</v>
      </c>
      <c r="L97" s="60">
        <v>4</v>
      </c>
      <c r="M97" s="411">
        <v>1.3862943611198906</v>
      </c>
      <c r="N97" s="412">
        <v>7.5901328273244783E-3</v>
      </c>
      <c r="O97" s="198">
        <v>24.7</v>
      </c>
      <c r="P97" s="199">
        <v>0.75</v>
      </c>
      <c r="Q97" s="198">
        <v>13.9</v>
      </c>
      <c r="R97" s="64">
        <v>7.7</v>
      </c>
      <c r="S97" s="64">
        <v>9</v>
      </c>
      <c r="T97" s="64">
        <v>69.3</v>
      </c>
      <c r="V97" s="38"/>
    </row>
    <row r="98" spans="1:22" s="126" customFormat="1" ht="18" x14ac:dyDescent="0.25">
      <c r="A98" s="66">
        <v>3</v>
      </c>
      <c r="B98" s="207" t="s">
        <v>148</v>
      </c>
      <c r="C98" s="22" t="s">
        <v>24</v>
      </c>
      <c r="D98" s="72">
        <v>43.6</v>
      </c>
      <c r="E98" s="72">
        <v>43.6</v>
      </c>
      <c r="F98" s="22" t="s">
        <v>48</v>
      </c>
      <c r="G98" s="203" t="s">
        <v>49</v>
      </c>
      <c r="H98" s="240">
        <v>526</v>
      </c>
      <c r="I98" s="226">
        <v>526</v>
      </c>
      <c r="J98" s="67">
        <v>6.2653012127377101</v>
      </c>
      <c r="K98" s="240">
        <v>9</v>
      </c>
      <c r="L98" s="68">
        <v>9</v>
      </c>
      <c r="M98" s="411">
        <v>2.1972245773362196</v>
      </c>
      <c r="N98" s="412">
        <v>1.7110266159695818E-2</v>
      </c>
      <c r="O98" s="204">
        <v>12.6</v>
      </c>
      <c r="P98" s="205">
        <v>0.59499999999999997</v>
      </c>
      <c r="Q98" s="204">
        <v>35.299999999999997</v>
      </c>
      <c r="R98" s="72">
        <v>7.7</v>
      </c>
      <c r="S98" s="72">
        <v>4</v>
      </c>
      <c r="T98" s="72">
        <v>30.8</v>
      </c>
      <c r="V98" s="38"/>
    </row>
    <row r="99" spans="1:22" s="126" customFormat="1" ht="18" x14ac:dyDescent="0.25">
      <c r="A99" s="219">
        <v>3</v>
      </c>
      <c r="B99" s="213" t="s">
        <v>151</v>
      </c>
      <c r="C99" s="22" t="s">
        <v>24</v>
      </c>
      <c r="D99" s="13">
        <v>41.7</v>
      </c>
      <c r="E99" s="13">
        <v>41.7</v>
      </c>
      <c r="F99" s="22" t="s">
        <v>48</v>
      </c>
      <c r="G99" s="203" t="s">
        <v>49</v>
      </c>
      <c r="H99" s="240">
        <v>498</v>
      </c>
      <c r="I99" s="226">
        <v>498</v>
      </c>
      <c r="J99" s="30">
        <v>6.2106000770246528</v>
      </c>
      <c r="K99" s="240">
        <v>7</v>
      </c>
      <c r="L99" s="31">
        <v>7</v>
      </c>
      <c r="M99" s="411">
        <v>1.9459101490553132</v>
      </c>
      <c r="N99" s="412">
        <v>1.4056224899598393E-2</v>
      </c>
      <c r="O99" s="82">
        <v>9.4</v>
      </c>
      <c r="P99" s="83">
        <v>0.67900000000000005</v>
      </c>
      <c r="Q99" s="84">
        <v>58.4</v>
      </c>
      <c r="R99" s="40">
        <v>6.6</v>
      </c>
      <c r="S99" s="40">
        <v>4</v>
      </c>
      <c r="T99" s="126">
        <v>26.4</v>
      </c>
      <c r="V99" s="38"/>
    </row>
    <row r="100" spans="1:22" s="126" customFormat="1" ht="18" x14ac:dyDescent="0.25">
      <c r="A100" s="132">
        <v>3</v>
      </c>
      <c r="B100" s="133" t="s">
        <v>255</v>
      </c>
      <c r="C100" s="22" t="s">
        <v>24</v>
      </c>
      <c r="D100" s="133">
        <v>47.6</v>
      </c>
      <c r="E100" s="133">
        <v>47.6</v>
      </c>
      <c r="F100" s="436" t="s">
        <v>76</v>
      </c>
      <c r="G100" s="419" t="s">
        <v>166</v>
      </c>
      <c r="H100" s="36">
        <v>492</v>
      </c>
      <c r="I100" s="38">
        <v>492</v>
      </c>
      <c r="J100" s="30">
        <v>6.1984787164923079</v>
      </c>
      <c r="K100" s="36">
        <v>16</v>
      </c>
      <c r="L100" s="288">
        <v>16</v>
      </c>
      <c r="M100" s="411">
        <v>2.7725887222397811</v>
      </c>
      <c r="N100" s="412">
        <v>3.2520325203252036E-2</v>
      </c>
      <c r="O100" s="140">
        <v>10.6</v>
      </c>
      <c r="P100" s="139">
        <v>0.66</v>
      </c>
      <c r="Q100" s="140">
        <v>30</v>
      </c>
      <c r="R100" s="133">
        <v>4.4000000000000004</v>
      </c>
      <c r="S100" s="133">
        <v>3</v>
      </c>
      <c r="T100" s="133">
        <v>13.200000000000001</v>
      </c>
      <c r="V100" s="38"/>
    </row>
    <row r="101" spans="1:22" s="126" customFormat="1" ht="18" x14ac:dyDescent="0.25">
      <c r="A101" s="231">
        <v>3</v>
      </c>
      <c r="B101" s="232" t="s">
        <v>180</v>
      </c>
      <c r="C101" s="22" t="s">
        <v>24</v>
      </c>
      <c r="D101" s="230">
        <v>41.82</v>
      </c>
      <c r="E101" s="230">
        <v>41.82</v>
      </c>
      <c r="F101" s="40" t="s">
        <v>48</v>
      </c>
      <c r="G101" s="419" t="s">
        <v>166</v>
      </c>
      <c r="H101" s="240">
        <v>488</v>
      </c>
      <c r="I101" s="38">
        <v>488</v>
      </c>
      <c r="J101" s="30">
        <v>6.1903154058531475</v>
      </c>
      <c r="K101" s="240">
        <v>8</v>
      </c>
      <c r="L101" s="31">
        <v>8</v>
      </c>
      <c r="M101" s="411">
        <v>2.0794415416798357</v>
      </c>
      <c r="N101" s="412">
        <v>1.6393442622950821E-2</v>
      </c>
      <c r="O101" s="82">
        <v>8.8000000000000007</v>
      </c>
      <c r="P101" s="233">
        <v>0.629</v>
      </c>
      <c r="Q101" s="234">
        <v>127.3</v>
      </c>
      <c r="R101" s="230">
        <v>7</v>
      </c>
      <c r="S101" s="230">
        <v>4</v>
      </c>
      <c r="T101" s="126">
        <v>28</v>
      </c>
      <c r="V101" s="38"/>
    </row>
    <row r="102" spans="1:22" s="133" customFormat="1" ht="20.399999999999999" x14ac:dyDescent="0.35">
      <c r="A102" s="39">
        <v>3</v>
      </c>
      <c r="B102" s="449" t="s">
        <v>334</v>
      </c>
      <c r="C102" s="39" t="s">
        <v>24</v>
      </c>
      <c r="D102" s="36">
        <v>34.200000000000003</v>
      </c>
      <c r="E102" s="36">
        <v>34.200000000000003</v>
      </c>
      <c r="F102" s="42" t="s">
        <v>302</v>
      </c>
      <c r="G102" s="385" t="s">
        <v>343</v>
      </c>
      <c r="H102" s="36">
        <v>446</v>
      </c>
      <c r="I102" s="36">
        <v>446</v>
      </c>
      <c r="J102" s="117">
        <v>6.1003189520200642</v>
      </c>
      <c r="K102" s="74">
        <v>11</v>
      </c>
      <c r="L102" s="74">
        <v>11</v>
      </c>
      <c r="M102" s="411">
        <v>2.3978952727983707</v>
      </c>
      <c r="N102" s="412">
        <v>2.4663677130044841E-2</v>
      </c>
      <c r="O102" s="82">
        <v>19.600000000000001</v>
      </c>
      <c r="P102" s="174">
        <v>0.67</v>
      </c>
      <c r="Q102" s="82">
        <v>110.8</v>
      </c>
      <c r="R102" s="36">
        <v>6.2</v>
      </c>
      <c r="S102" s="36">
        <v>6</v>
      </c>
      <c r="T102" s="38">
        <v>37.200000000000003</v>
      </c>
      <c r="V102" s="38"/>
    </row>
    <row r="103" spans="1:22" s="133" customFormat="1" ht="18" x14ac:dyDescent="0.25">
      <c r="A103" s="39">
        <v>3</v>
      </c>
      <c r="B103" s="240" t="s">
        <v>152</v>
      </c>
      <c r="C103" s="22" t="s">
        <v>24</v>
      </c>
      <c r="D103" s="36">
        <v>39.29</v>
      </c>
      <c r="E103" s="36">
        <v>39.29</v>
      </c>
      <c r="F103" s="22" t="s">
        <v>78</v>
      </c>
      <c r="G103" s="167" t="s">
        <v>61</v>
      </c>
      <c r="H103" s="240">
        <v>434</v>
      </c>
      <c r="I103" s="226">
        <v>434</v>
      </c>
      <c r="J103" s="73">
        <v>6.0730445341004051</v>
      </c>
      <c r="K103" s="240">
        <v>10</v>
      </c>
      <c r="L103" s="74">
        <v>10</v>
      </c>
      <c r="M103" s="411">
        <v>2.3025850929940459</v>
      </c>
      <c r="N103" s="412">
        <v>2.3041474654377881E-2</v>
      </c>
      <c r="O103" s="82">
        <v>13.4</v>
      </c>
      <c r="P103" s="174">
        <v>0.66700000000000004</v>
      </c>
      <c r="Q103" s="82">
        <v>54.6</v>
      </c>
      <c r="R103" s="36">
        <v>7.2</v>
      </c>
      <c r="S103" s="36">
        <v>5</v>
      </c>
      <c r="T103" s="36">
        <v>36</v>
      </c>
      <c r="V103" s="38"/>
    </row>
    <row r="104" spans="1:22" s="133" customFormat="1" ht="18" x14ac:dyDescent="0.25">
      <c r="A104" s="219">
        <v>3</v>
      </c>
      <c r="B104" s="220" t="s">
        <v>141</v>
      </c>
      <c r="C104" s="22" t="s">
        <v>24</v>
      </c>
      <c r="D104" s="219">
        <v>38.9</v>
      </c>
      <c r="E104" s="219">
        <v>38.9</v>
      </c>
      <c r="F104" s="22" t="s">
        <v>78</v>
      </c>
      <c r="G104" s="167" t="s">
        <v>61</v>
      </c>
      <c r="H104" s="240">
        <v>495</v>
      </c>
      <c r="I104" s="42">
        <v>433</v>
      </c>
      <c r="J104" s="30">
        <v>6.0707377280024897</v>
      </c>
      <c r="K104" s="240">
        <v>9</v>
      </c>
      <c r="L104" s="31">
        <v>9</v>
      </c>
      <c r="M104" s="411">
        <v>2.1972245773362196</v>
      </c>
      <c r="N104" s="412">
        <v>2.0785219399538105E-2</v>
      </c>
      <c r="O104" s="88">
        <v>13.3</v>
      </c>
      <c r="P104" s="222">
        <v>0.58599999999999997</v>
      </c>
      <c r="Q104" s="223">
        <v>88.4</v>
      </c>
      <c r="R104" s="224">
        <v>6.6</v>
      </c>
      <c r="S104" s="224">
        <v>5</v>
      </c>
      <c r="T104" s="126">
        <v>33</v>
      </c>
      <c r="V104" s="38"/>
    </row>
    <row r="105" spans="1:22" s="38" customFormat="1" ht="18" x14ac:dyDescent="0.25">
      <c r="A105" s="39">
        <v>3</v>
      </c>
      <c r="B105" s="36" t="s">
        <v>258</v>
      </c>
      <c r="C105" s="22" t="s">
        <v>24</v>
      </c>
      <c r="D105" s="36">
        <v>43.9</v>
      </c>
      <c r="E105" s="36">
        <v>43.9</v>
      </c>
      <c r="F105" s="436" t="s">
        <v>76</v>
      </c>
      <c r="G105" s="419" t="s">
        <v>166</v>
      </c>
      <c r="H105" s="36">
        <v>413</v>
      </c>
      <c r="I105" s="38">
        <v>413</v>
      </c>
      <c r="J105" s="30">
        <v>6.0234475929610332</v>
      </c>
      <c r="K105" s="36">
        <v>12</v>
      </c>
      <c r="L105" s="74">
        <v>12</v>
      </c>
      <c r="M105" s="411">
        <v>2.4849066497880004</v>
      </c>
      <c r="N105" s="412">
        <v>2.9055690072639227E-2</v>
      </c>
      <c r="O105" s="82">
        <v>10.9</v>
      </c>
      <c r="P105" s="174">
        <v>0.68</v>
      </c>
      <c r="Q105" s="82">
        <v>70</v>
      </c>
      <c r="R105" s="36">
        <v>4.0999999999999996</v>
      </c>
      <c r="S105" s="36">
        <v>4</v>
      </c>
      <c r="T105" s="36">
        <v>16.399999999999999</v>
      </c>
    </row>
    <row r="106" spans="1:22" s="77" customFormat="1" ht="18" x14ac:dyDescent="0.25">
      <c r="A106" s="132">
        <v>3</v>
      </c>
      <c r="B106" s="133" t="s">
        <v>259</v>
      </c>
      <c r="C106" s="22" t="s">
        <v>24</v>
      </c>
      <c r="D106" s="133">
        <v>42.8</v>
      </c>
      <c r="E106" s="133">
        <v>42.8</v>
      </c>
      <c r="F106" s="436" t="s">
        <v>76</v>
      </c>
      <c r="G106" s="419" t="s">
        <v>166</v>
      </c>
      <c r="H106" s="36">
        <v>399</v>
      </c>
      <c r="I106" s="38">
        <v>399</v>
      </c>
      <c r="J106" s="30">
        <v>5.9889614168898637</v>
      </c>
      <c r="K106" s="36">
        <v>8</v>
      </c>
      <c r="L106" s="288">
        <v>8</v>
      </c>
      <c r="M106" s="411">
        <v>2.0794415416798357</v>
      </c>
      <c r="N106" s="412">
        <v>2.0050125313283207E-2</v>
      </c>
      <c r="O106" s="140">
        <v>10.6</v>
      </c>
      <c r="P106" s="139">
        <v>0.7</v>
      </c>
      <c r="Q106" s="140">
        <v>38.1</v>
      </c>
      <c r="R106" s="133">
        <v>5.0999999999999996</v>
      </c>
      <c r="S106" s="133">
        <v>4</v>
      </c>
      <c r="T106" s="133">
        <v>20.399999999999999</v>
      </c>
      <c r="V106" s="38"/>
    </row>
    <row r="107" spans="1:22" s="148" customFormat="1" ht="18" x14ac:dyDescent="0.25">
      <c r="A107" s="97">
        <v>3</v>
      </c>
      <c r="B107" s="206" t="s">
        <v>165</v>
      </c>
      <c r="C107" s="22" t="s">
        <v>24</v>
      </c>
      <c r="D107" s="103">
        <v>43.2</v>
      </c>
      <c r="E107" s="103">
        <v>43.2</v>
      </c>
      <c r="F107" s="103" t="s">
        <v>48</v>
      </c>
      <c r="G107" s="419" t="s">
        <v>166</v>
      </c>
      <c r="H107" s="240">
        <v>367</v>
      </c>
      <c r="I107" s="226">
        <v>367</v>
      </c>
      <c r="J107" s="98">
        <v>5.9053618480545707</v>
      </c>
      <c r="K107" s="240">
        <v>3</v>
      </c>
      <c r="L107" s="99">
        <v>3</v>
      </c>
      <c r="M107" s="411">
        <v>1.0986122886681098</v>
      </c>
      <c r="N107" s="412">
        <v>8.1743869209809257E-3</v>
      </c>
      <c r="O107" s="107">
        <v>6.6</v>
      </c>
      <c r="P107" s="108">
        <v>0.64800000000000002</v>
      </c>
      <c r="Q107" s="107">
        <v>83.1</v>
      </c>
      <c r="R107" s="103">
        <v>6.8</v>
      </c>
      <c r="S107" s="103">
        <v>4</v>
      </c>
      <c r="T107" s="103">
        <v>27.2</v>
      </c>
      <c r="V107" s="38"/>
    </row>
    <row r="108" spans="1:22" s="113" customFormat="1" ht="18" x14ac:dyDescent="0.25">
      <c r="A108" s="327">
        <v>3</v>
      </c>
      <c r="B108" s="228" t="s">
        <v>245</v>
      </c>
      <c r="C108" s="22" t="s">
        <v>24</v>
      </c>
      <c r="D108" s="228">
        <v>48.1</v>
      </c>
      <c r="E108" s="228">
        <v>48.1</v>
      </c>
      <c r="F108" s="72" t="s">
        <v>220</v>
      </c>
      <c r="G108" s="419" t="s">
        <v>166</v>
      </c>
      <c r="H108" s="36">
        <v>363</v>
      </c>
      <c r="I108" s="38">
        <v>363</v>
      </c>
      <c r="J108" s="30">
        <v>5.8944028342648505</v>
      </c>
      <c r="K108" s="74">
        <v>0</v>
      </c>
      <c r="L108" s="328">
        <v>0</v>
      </c>
      <c r="M108" s="411"/>
      <c r="N108" s="412">
        <v>0</v>
      </c>
      <c r="O108" s="84">
        <v>10.3</v>
      </c>
      <c r="P108" s="83">
        <v>0.71</v>
      </c>
      <c r="Q108" s="84">
        <v>38</v>
      </c>
      <c r="R108" s="228">
        <v>4.9000000000000004</v>
      </c>
      <c r="S108" s="228">
        <v>3</v>
      </c>
      <c r="T108" s="228">
        <v>14.700000000000001</v>
      </c>
      <c r="V108" s="38"/>
    </row>
    <row r="109" spans="1:22" s="21" customFormat="1" ht="20.399999999999999" x14ac:dyDescent="0.35">
      <c r="A109" s="327">
        <v>3</v>
      </c>
      <c r="B109" s="432" t="s">
        <v>335</v>
      </c>
      <c r="C109" s="39" t="s">
        <v>24</v>
      </c>
      <c r="D109" s="38">
        <v>37</v>
      </c>
      <c r="E109" s="38">
        <v>37</v>
      </c>
      <c r="F109" s="42" t="s">
        <v>302</v>
      </c>
      <c r="G109" s="385" t="s">
        <v>343</v>
      </c>
      <c r="H109" s="38">
        <v>362</v>
      </c>
      <c r="I109" s="38">
        <v>362</v>
      </c>
      <c r="J109" s="117">
        <v>5.8916442118257715</v>
      </c>
      <c r="K109" s="44">
        <v>9</v>
      </c>
      <c r="L109" s="44">
        <v>9</v>
      </c>
      <c r="M109" s="411">
        <v>2.1972245773362196</v>
      </c>
      <c r="N109" s="412">
        <v>2.4861878453038673E-2</v>
      </c>
      <c r="O109" s="109">
        <v>19.8</v>
      </c>
      <c r="P109" s="110">
        <v>0.66</v>
      </c>
      <c r="Q109" s="109">
        <v>47.2</v>
      </c>
      <c r="R109" s="38">
        <v>6.4</v>
      </c>
      <c r="S109" s="38">
        <v>5</v>
      </c>
      <c r="T109" s="38">
        <v>32</v>
      </c>
    </row>
    <row r="110" spans="1:22" s="20" customFormat="1" ht="18" x14ac:dyDescent="0.25">
      <c r="A110" s="97">
        <v>3</v>
      </c>
      <c r="B110" s="103" t="s">
        <v>252</v>
      </c>
      <c r="C110" s="22" t="s">
        <v>24</v>
      </c>
      <c r="D110" s="103">
        <v>47</v>
      </c>
      <c r="E110" s="103">
        <v>47</v>
      </c>
      <c r="F110" s="436" t="s">
        <v>76</v>
      </c>
      <c r="G110" s="419" t="s">
        <v>166</v>
      </c>
      <c r="H110" s="36">
        <v>353</v>
      </c>
      <c r="I110" s="38">
        <v>353</v>
      </c>
      <c r="J110" s="30">
        <v>5.8664680569332965</v>
      </c>
      <c r="K110" s="36">
        <v>3</v>
      </c>
      <c r="L110" s="99">
        <v>3</v>
      </c>
      <c r="M110" s="411">
        <v>1.0986122886681098</v>
      </c>
      <c r="N110" s="412">
        <v>8.4985835694051E-3</v>
      </c>
      <c r="O110" s="107">
        <v>8.1</v>
      </c>
      <c r="P110" s="108">
        <v>0.71</v>
      </c>
      <c r="Q110" s="107">
        <v>34</v>
      </c>
      <c r="R110" s="103">
        <v>4</v>
      </c>
      <c r="S110" s="103">
        <v>3</v>
      </c>
      <c r="T110" s="103">
        <v>12</v>
      </c>
    </row>
    <row r="111" spans="1:22" s="103" customFormat="1" ht="18" x14ac:dyDescent="0.25">
      <c r="A111" s="22">
        <v>3</v>
      </c>
      <c r="B111" s="21" t="s">
        <v>254</v>
      </c>
      <c r="C111" s="22" t="s">
        <v>24</v>
      </c>
      <c r="D111" s="21">
        <v>43.4</v>
      </c>
      <c r="E111" s="21">
        <v>43.4</v>
      </c>
      <c r="F111" s="436" t="s">
        <v>76</v>
      </c>
      <c r="G111" s="419" t="s">
        <v>166</v>
      </c>
      <c r="H111" s="36">
        <v>348</v>
      </c>
      <c r="I111" s="38">
        <v>345</v>
      </c>
      <c r="J111" s="30">
        <v>5.8435444170313602</v>
      </c>
      <c r="K111" s="36">
        <v>2</v>
      </c>
      <c r="L111" s="16">
        <v>2</v>
      </c>
      <c r="M111" s="411">
        <v>0.69314718055994529</v>
      </c>
      <c r="N111" s="412">
        <v>5.7971014492753624E-3</v>
      </c>
      <c r="O111" s="151">
        <v>8.6999999999999993</v>
      </c>
      <c r="P111" s="152">
        <v>0.71</v>
      </c>
      <c r="Q111" s="151">
        <v>75</v>
      </c>
      <c r="R111" s="21">
        <v>4.7</v>
      </c>
      <c r="S111" s="21">
        <v>4</v>
      </c>
      <c r="T111" s="21">
        <v>18.8</v>
      </c>
    </row>
    <row r="112" spans="1:22" s="103" customFormat="1" ht="18" x14ac:dyDescent="0.25">
      <c r="A112" s="244">
        <v>3</v>
      </c>
      <c r="B112" s="243" t="s">
        <v>260</v>
      </c>
      <c r="C112" s="22" t="s">
        <v>24</v>
      </c>
      <c r="D112" s="243">
        <v>42</v>
      </c>
      <c r="E112" s="243">
        <v>42</v>
      </c>
      <c r="F112" s="184" t="s">
        <v>66</v>
      </c>
      <c r="G112" s="167" t="s">
        <v>205</v>
      </c>
      <c r="H112" s="36">
        <v>329</v>
      </c>
      <c r="I112" s="38">
        <v>328</v>
      </c>
      <c r="J112" s="30">
        <v>5.7930136083841441</v>
      </c>
      <c r="K112" s="36">
        <v>9</v>
      </c>
      <c r="L112" s="247">
        <v>9</v>
      </c>
      <c r="M112" s="411">
        <v>2.1972245773362196</v>
      </c>
      <c r="N112" s="412">
        <v>2.7439024390243903E-2</v>
      </c>
      <c r="O112" s="248">
        <v>14</v>
      </c>
      <c r="P112" s="249">
        <v>0.68</v>
      </c>
      <c r="Q112" s="248">
        <v>38</v>
      </c>
      <c r="R112" s="243">
        <v>5.2</v>
      </c>
      <c r="S112" s="243">
        <v>4</v>
      </c>
      <c r="T112" s="243">
        <v>20.8</v>
      </c>
    </row>
    <row r="113" spans="1:22" s="160" customFormat="1" ht="18" x14ac:dyDescent="0.25">
      <c r="A113" s="97">
        <v>3</v>
      </c>
      <c r="B113" s="206" t="s">
        <v>142</v>
      </c>
      <c r="C113" s="22" t="s">
        <v>24</v>
      </c>
      <c r="D113" s="103">
        <v>39.799999999999997</v>
      </c>
      <c r="E113" s="103">
        <v>39.799999999999997</v>
      </c>
      <c r="F113" s="22" t="s">
        <v>48</v>
      </c>
      <c r="G113" s="413" t="s">
        <v>49</v>
      </c>
      <c r="H113" s="240">
        <v>319</v>
      </c>
      <c r="I113" s="226">
        <v>319</v>
      </c>
      <c r="J113" s="98">
        <v>5.7651911027848444</v>
      </c>
      <c r="K113" s="240">
        <v>10</v>
      </c>
      <c r="L113" s="99">
        <v>10</v>
      </c>
      <c r="M113" s="411">
        <v>2.3025850929940459</v>
      </c>
      <c r="N113" s="412">
        <v>3.1347962382445138E-2</v>
      </c>
      <c r="O113" s="107">
        <v>11.3</v>
      </c>
      <c r="P113" s="108">
        <v>0.62</v>
      </c>
      <c r="Q113" s="107">
        <v>99.6</v>
      </c>
      <c r="R113" s="103">
        <v>7</v>
      </c>
      <c r="S113" s="103">
        <v>4</v>
      </c>
      <c r="T113" s="103">
        <v>28</v>
      </c>
      <c r="V113" s="38"/>
    </row>
    <row r="114" spans="1:22" s="160" customFormat="1" ht="18" x14ac:dyDescent="0.35">
      <c r="A114" s="42">
        <v>3</v>
      </c>
      <c r="B114" s="226" t="s">
        <v>168</v>
      </c>
      <c r="C114" s="22" t="s">
        <v>24</v>
      </c>
      <c r="D114" s="38">
        <v>35.32</v>
      </c>
      <c r="E114" s="38">
        <v>35.32</v>
      </c>
      <c r="F114" s="38" t="s">
        <v>48</v>
      </c>
      <c r="G114" s="432" t="s">
        <v>295</v>
      </c>
      <c r="H114" s="240">
        <v>315</v>
      </c>
      <c r="I114" s="226">
        <v>315</v>
      </c>
      <c r="J114" s="43">
        <v>5.7525726388256331</v>
      </c>
      <c r="K114" s="240">
        <v>5</v>
      </c>
      <c r="L114" s="44">
        <v>5</v>
      </c>
      <c r="M114" s="411">
        <v>1.6094379124341003</v>
      </c>
      <c r="N114" s="412">
        <v>1.5873015873015872E-2</v>
      </c>
      <c r="O114" s="109">
        <v>15.8</v>
      </c>
      <c r="P114" s="110">
        <v>0.39700000000000002</v>
      </c>
      <c r="Q114" s="109">
        <v>14.5</v>
      </c>
      <c r="R114" s="38">
        <v>8.6999999999999993</v>
      </c>
      <c r="S114" s="38">
        <v>6</v>
      </c>
      <c r="T114" s="38">
        <v>52.199999999999996</v>
      </c>
      <c r="V114" s="38"/>
    </row>
    <row r="115" spans="1:22" s="160" customFormat="1" ht="18" x14ac:dyDescent="0.25">
      <c r="A115" s="22">
        <v>3</v>
      </c>
      <c r="B115" s="21" t="s">
        <v>212</v>
      </c>
      <c r="C115" s="22" t="s">
        <v>24</v>
      </c>
      <c r="D115" s="21">
        <v>10</v>
      </c>
      <c r="E115" s="21">
        <v>10</v>
      </c>
      <c r="F115" s="103" t="s">
        <v>25</v>
      </c>
      <c r="G115" s="48" t="s">
        <v>26</v>
      </c>
      <c r="H115" s="21">
        <v>314</v>
      </c>
      <c r="I115" s="21">
        <v>314</v>
      </c>
      <c r="J115" s="30">
        <v>5.7493929859082531</v>
      </c>
      <c r="K115" s="16">
        <v>2</v>
      </c>
      <c r="L115" s="16">
        <v>2</v>
      </c>
      <c r="M115" s="411">
        <v>0.69314718055994529</v>
      </c>
      <c r="N115" s="412">
        <v>6.369426751592357E-3</v>
      </c>
      <c r="O115" s="151">
        <v>27.9</v>
      </c>
      <c r="P115" s="110">
        <v>0.75</v>
      </c>
      <c r="Q115" s="151">
        <v>13.8</v>
      </c>
      <c r="R115" s="21">
        <v>9.1</v>
      </c>
      <c r="S115" s="21">
        <v>12</v>
      </c>
      <c r="T115" s="21">
        <v>109.19999999999999</v>
      </c>
      <c r="V115" s="38"/>
    </row>
    <row r="116" spans="1:22" s="21" customFormat="1" ht="18" x14ac:dyDescent="0.25">
      <c r="A116" s="22">
        <v>3</v>
      </c>
      <c r="B116" s="250" t="s">
        <v>155</v>
      </c>
      <c r="C116" s="22" t="s">
        <v>24</v>
      </c>
      <c r="D116" s="21">
        <v>44.36</v>
      </c>
      <c r="E116" s="21">
        <v>44.36</v>
      </c>
      <c r="F116" s="22" t="s">
        <v>48</v>
      </c>
      <c r="G116" s="413" t="s">
        <v>49</v>
      </c>
      <c r="H116" s="240">
        <v>303</v>
      </c>
      <c r="I116" s="226">
        <v>303</v>
      </c>
      <c r="J116" s="15">
        <v>5.7137328055093688</v>
      </c>
      <c r="K116" s="240">
        <v>5</v>
      </c>
      <c r="L116" s="16">
        <v>5</v>
      </c>
      <c r="M116" s="411">
        <v>1.6094379124341003</v>
      </c>
      <c r="N116" s="412">
        <v>1.65016501650165E-2</v>
      </c>
      <c r="O116" s="151">
        <v>5.6</v>
      </c>
      <c r="P116" s="152">
        <v>0.66300000000000003</v>
      </c>
      <c r="Q116" s="151">
        <v>107.7</v>
      </c>
      <c r="R116" s="21">
        <v>6.6</v>
      </c>
      <c r="S116" s="21">
        <v>3</v>
      </c>
      <c r="T116" s="21">
        <v>19.799999999999997</v>
      </c>
    </row>
    <row r="117" spans="1:22" s="21" customFormat="1" ht="18" x14ac:dyDescent="0.35">
      <c r="A117" s="244">
        <v>3</v>
      </c>
      <c r="B117" s="243" t="s">
        <v>257</v>
      </c>
      <c r="C117" s="22" t="s">
        <v>24</v>
      </c>
      <c r="D117" s="243">
        <v>40.5</v>
      </c>
      <c r="E117" s="243">
        <v>40.5</v>
      </c>
      <c r="F117" s="436" t="s">
        <v>76</v>
      </c>
      <c r="G117" s="432" t="s">
        <v>295</v>
      </c>
      <c r="H117" s="36">
        <v>298</v>
      </c>
      <c r="I117" s="38">
        <v>298</v>
      </c>
      <c r="J117" s="30">
        <v>5.6970934865054046</v>
      </c>
      <c r="K117" s="36">
        <v>5</v>
      </c>
      <c r="L117" s="247">
        <v>5</v>
      </c>
      <c r="M117" s="411">
        <v>1.6094379124341003</v>
      </c>
      <c r="N117" s="412">
        <v>1.6778523489932886E-2</v>
      </c>
      <c r="O117" s="248">
        <v>9.8000000000000007</v>
      </c>
      <c r="P117" s="249">
        <v>0.78</v>
      </c>
      <c r="Q117" s="378">
        <v>21</v>
      </c>
      <c r="R117" s="243">
        <v>4</v>
      </c>
      <c r="S117" s="243">
        <v>4</v>
      </c>
      <c r="T117" s="243">
        <v>16</v>
      </c>
    </row>
    <row r="118" spans="1:22" s="64" customFormat="1" ht="18" x14ac:dyDescent="0.25">
      <c r="A118" s="186">
        <v>3</v>
      </c>
      <c r="B118" s="209" t="s">
        <v>186</v>
      </c>
      <c r="C118" s="22" t="s">
        <v>24</v>
      </c>
      <c r="D118" s="190">
        <v>44.5</v>
      </c>
      <c r="E118" s="190">
        <v>44.5</v>
      </c>
      <c r="F118" s="40" t="s">
        <v>48</v>
      </c>
      <c r="G118" s="419" t="s">
        <v>166</v>
      </c>
      <c r="H118" s="240">
        <v>293</v>
      </c>
      <c r="I118" s="226">
        <v>293</v>
      </c>
      <c r="J118" s="30">
        <v>5.6801726090170677</v>
      </c>
      <c r="K118" s="240">
        <v>13</v>
      </c>
      <c r="L118" s="31">
        <v>13</v>
      </c>
      <c r="M118" s="411">
        <v>2.5649493574615367</v>
      </c>
      <c r="N118" s="412">
        <v>4.4368600682593858E-2</v>
      </c>
      <c r="O118" s="82">
        <v>4.4000000000000004</v>
      </c>
      <c r="P118" s="211">
        <v>0.64800000000000002</v>
      </c>
      <c r="Q118" s="212">
        <v>56.4</v>
      </c>
      <c r="R118" s="190">
        <v>6.2</v>
      </c>
      <c r="S118" s="190">
        <v>3</v>
      </c>
      <c r="T118" s="126">
        <v>18.600000000000001</v>
      </c>
    </row>
    <row r="119" spans="1:22" s="64" customFormat="1" ht="18" x14ac:dyDescent="0.25">
      <c r="A119" s="22">
        <v>3</v>
      </c>
      <c r="B119" s="22" t="s">
        <v>59</v>
      </c>
      <c r="C119" s="22" t="s">
        <v>24</v>
      </c>
      <c r="D119" s="22">
        <v>25.5</v>
      </c>
      <c r="E119" s="22">
        <v>25.5</v>
      </c>
      <c r="F119" s="22" t="s">
        <v>58</v>
      </c>
      <c r="G119" s="125" t="s">
        <v>26</v>
      </c>
      <c r="H119" s="36">
        <v>322</v>
      </c>
      <c r="I119" s="38">
        <v>290</v>
      </c>
      <c r="J119" s="15">
        <v>5.6698809229805196</v>
      </c>
      <c r="K119" s="74">
        <v>5</v>
      </c>
      <c r="L119" s="16">
        <v>4</v>
      </c>
      <c r="M119" s="411">
        <v>1.3862943611198906</v>
      </c>
      <c r="N119" s="412">
        <v>1.3793103448275862E-2</v>
      </c>
      <c r="O119" s="55">
        <v>22.1</v>
      </c>
      <c r="P119" s="56">
        <v>0.79500000000000004</v>
      </c>
      <c r="Q119" s="55">
        <v>180.4</v>
      </c>
      <c r="R119" s="25">
        <v>2.9</v>
      </c>
      <c r="S119" s="25">
        <v>10</v>
      </c>
      <c r="T119" s="21">
        <v>29</v>
      </c>
    </row>
    <row r="120" spans="1:22" s="40" customFormat="1" ht="18" x14ac:dyDescent="0.25">
      <c r="A120" s="97">
        <v>3</v>
      </c>
      <c r="B120" s="103" t="s">
        <v>125</v>
      </c>
      <c r="C120" s="22" t="s">
        <v>24</v>
      </c>
      <c r="D120" s="103">
        <v>29.4</v>
      </c>
      <c r="E120" s="103">
        <v>29.4</v>
      </c>
      <c r="F120" s="22" t="s">
        <v>58</v>
      </c>
      <c r="G120" s="97" t="s">
        <v>115</v>
      </c>
      <c r="H120" s="36">
        <v>289</v>
      </c>
      <c r="I120" s="38">
        <v>244</v>
      </c>
      <c r="J120" s="98">
        <v>5.4971682252932021</v>
      </c>
      <c r="K120" s="74">
        <v>0</v>
      </c>
      <c r="L120" s="99">
        <v>0</v>
      </c>
      <c r="M120" s="411"/>
      <c r="N120" s="412">
        <v>0</v>
      </c>
      <c r="O120" s="107">
        <v>24.7</v>
      </c>
      <c r="P120" s="108">
        <v>0.61</v>
      </c>
      <c r="Q120" s="107">
        <v>13.9</v>
      </c>
      <c r="R120" s="103">
        <v>7.7</v>
      </c>
      <c r="S120" s="103">
        <v>9</v>
      </c>
      <c r="T120" s="103">
        <v>69.3</v>
      </c>
    </row>
    <row r="121" spans="1:22" s="40" customFormat="1" ht="18" x14ac:dyDescent="0.25">
      <c r="A121" s="219">
        <v>3</v>
      </c>
      <c r="B121" s="255" t="s">
        <v>179</v>
      </c>
      <c r="C121" s="22" t="s">
        <v>24</v>
      </c>
      <c r="D121" s="256">
        <v>18.5</v>
      </c>
      <c r="E121" s="256">
        <v>18.5</v>
      </c>
      <c r="F121" s="256" t="s">
        <v>58</v>
      </c>
      <c r="G121" s="125" t="s">
        <v>90</v>
      </c>
      <c r="H121" s="240">
        <v>239</v>
      </c>
      <c r="I121" s="226">
        <v>239</v>
      </c>
      <c r="J121" s="30">
        <v>5.476463551931511</v>
      </c>
      <c r="K121" s="240">
        <v>8</v>
      </c>
      <c r="L121" s="31">
        <v>8</v>
      </c>
      <c r="M121" s="411">
        <v>2.0794415416798357</v>
      </c>
      <c r="N121" s="412">
        <v>3.3472803347280332E-2</v>
      </c>
      <c r="O121" s="257">
        <v>29.4</v>
      </c>
      <c r="P121" s="258">
        <v>0.71</v>
      </c>
      <c r="Q121" s="257">
        <v>79</v>
      </c>
      <c r="R121" s="256">
        <v>9.1</v>
      </c>
      <c r="S121" s="256">
        <v>12</v>
      </c>
      <c r="T121" s="256">
        <v>109.19999999999999</v>
      </c>
      <c r="V121" s="38"/>
    </row>
    <row r="122" spans="1:22" s="19" customFormat="1" ht="18" x14ac:dyDescent="0.25">
      <c r="A122" s="48">
        <v>3</v>
      </c>
      <c r="B122" s="208" t="s">
        <v>147</v>
      </c>
      <c r="C122" s="22" t="s">
        <v>24</v>
      </c>
      <c r="D122" s="40">
        <v>21.3</v>
      </c>
      <c r="E122" s="40">
        <v>21.3</v>
      </c>
      <c r="F122" s="22" t="s">
        <v>58</v>
      </c>
      <c r="G122" s="215" t="s">
        <v>293</v>
      </c>
      <c r="H122" s="240">
        <v>224</v>
      </c>
      <c r="I122" s="226">
        <v>224</v>
      </c>
      <c r="J122" s="49">
        <v>5.4116460518550396</v>
      </c>
      <c r="K122" s="240">
        <v>1</v>
      </c>
      <c r="L122" s="50">
        <v>1</v>
      </c>
      <c r="M122" s="411">
        <v>0</v>
      </c>
      <c r="N122" s="412">
        <v>4.464285714285714E-3</v>
      </c>
      <c r="O122" s="193">
        <v>27.3</v>
      </c>
      <c r="P122" s="192">
        <v>0.68799999999999994</v>
      </c>
      <c r="Q122" s="193">
        <v>68.8</v>
      </c>
      <c r="R122" s="40">
        <v>8.4</v>
      </c>
      <c r="S122" s="40">
        <v>11</v>
      </c>
      <c r="T122" s="40">
        <v>92.4</v>
      </c>
      <c r="V122" s="41"/>
    </row>
    <row r="123" spans="1:22" s="126" customFormat="1" ht="18" x14ac:dyDescent="0.25">
      <c r="A123" s="22">
        <v>3</v>
      </c>
      <c r="B123" s="21" t="s">
        <v>126</v>
      </c>
      <c r="C123" s="22" t="s">
        <v>24</v>
      </c>
      <c r="D123" s="21">
        <v>23.8</v>
      </c>
      <c r="E123" s="21">
        <v>23.8</v>
      </c>
      <c r="F123" s="22" t="s">
        <v>58</v>
      </c>
      <c r="G123" s="97" t="s">
        <v>115</v>
      </c>
      <c r="H123" s="36">
        <v>210</v>
      </c>
      <c r="I123" s="38">
        <v>210</v>
      </c>
      <c r="J123" s="30">
        <v>5.3471075307174685</v>
      </c>
      <c r="K123" s="36">
        <v>1</v>
      </c>
      <c r="L123" s="16">
        <v>1</v>
      </c>
      <c r="M123" s="411">
        <v>0</v>
      </c>
      <c r="N123" s="412">
        <v>4.7619047619047623E-3</v>
      </c>
      <c r="O123" s="151">
        <v>29.8</v>
      </c>
      <c r="P123" s="152">
        <v>0.57999999999999996</v>
      </c>
      <c r="Q123" s="151">
        <v>15.9</v>
      </c>
      <c r="R123" s="21">
        <v>9</v>
      </c>
      <c r="S123" s="21">
        <v>11</v>
      </c>
      <c r="T123" s="21">
        <v>99</v>
      </c>
      <c r="V123" s="38"/>
    </row>
    <row r="124" spans="1:22" s="180" customFormat="1" ht="18" x14ac:dyDescent="0.25">
      <c r="A124" s="97">
        <v>3</v>
      </c>
      <c r="B124" s="206" t="s">
        <v>162</v>
      </c>
      <c r="C124" s="22" t="s">
        <v>24</v>
      </c>
      <c r="D124" s="103">
        <v>46.7</v>
      </c>
      <c r="E124" s="103">
        <v>46.7</v>
      </c>
      <c r="F124" s="22" t="s">
        <v>48</v>
      </c>
      <c r="G124" s="413" t="s">
        <v>49</v>
      </c>
      <c r="H124" s="240">
        <v>198</v>
      </c>
      <c r="I124" s="226">
        <v>198</v>
      </c>
      <c r="J124" s="98">
        <v>5.2882670306945352</v>
      </c>
      <c r="K124" s="240">
        <v>5</v>
      </c>
      <c r="L124" s="99">
        <v>5</v>
      </c>
      <c r="M124" s="411">
        <v>1.6094379124341003</v>
      </c>
      <c r="N124" s="412">
        <v>2.5252525252525252E-2</v>
      </c>
      <c r="O124" s="107">
        <v>9.1999999999999993</v>
      </c>
      <c r="P124" s="108">
        <v>0.58199999999999996</v>
      </c>
      <c r="Q124" s="107">
        <v>26.9</v>
      </c>
      <c r="R124" s="103">
        <v>7.6</v>
      </c>
      <c r="S124" s="103">
        <v>3</v>
      </c>
      <c r="T124" s="103">
        <v>22.799999999999997</v>
      </c>
      <c r="V124" s="38"/>
    </row>
    <row r="125" spans="1:22" s="180" customFormat="1" ht="18" x14ac:dyDescent="0.25">
      <c r="A125" s="48">
        <v>3</v>
      </c>
      <c r="B125" s="40" t="s">
        <v>127</v>
      </c>
      <c r="C125" s="22" t="s">
        <v>24</v>
      </c>
      <c r="D125" s="40">
        <v>34.6</v>
      </c>
      <c r="E125" s="40">
        <v>34.6</v>
      </c>
      <c r="F125" s="22" t="s">
        <v>48</v>
      </c>
      <c r="G125" s="203" t="s">
        <v>49</v>
      </c>
      <c r="H125" s="36">
        <v>192</v>
      </c>
      <c r="I125" s="38">
        <v>192</v>
      </c>
      <c r="J125" s="30">
        <v>5.2574953720277815</v>
      </c>
      <c r="K125" s="36">
        <v>4</v>
      </c>
      <c r="L125" s="16">
        <v>4</v>
      </c>
      <c r="M125" s="411">
        <v>1.3862943611198906</v>
      </c>
      <c r="N125" s="412">
        <v>2.0833333333333332E-2</v>
      </c>
      <c r="O125" s="193">
        <v>12</v>
      </c>
      <c r="P125" s="192">
        <v>0.65</v>
      </c>
      <c r="Q125" s="193">
        <v>79</v>
      </c>
      <c r="R125" s="40">
        <v>6</v>
      </c>
      <c r="S125" s="40">
        <v>7</v>
      </c>
      <c r="T125" s="40">
        <v>42</v>
      </c>
      <c r="V125" s="38"/>
    </row>
    <row r="126" spans="1:22" s="175" customFormat="1" ht="18" x14ac:dyDescent="0.25">
      <c r="A126" s="22">
        <v>3</v>
      </c>
      <c r="B126" s="21" t="s">
        <v>209</v>
      </c>
      <c r="C126" s="22" t="s">
        <v>24</v>
      </c>
      <c r="D126" s="21">
        <v>23.1</v>
      </c>
      <c r="E126" s="21">
        <v>23.1</v>
      </c>
      <c r="F126" s="64" t="s">
        <v>25</v>
      </c>
      <c r="G126" s="64" t="s">
        <v>26</v>
      </c>
      <c r="H126" s="36">
        <v>186</v>
      </c>
      <c r="I126" s="38">
        <v>186</v>
      </c>
      <c r="J126" s="30">
        <v>5.2257466737132017</v>
      </c>
      <c r="K126" s="36">
        <v>6</v>
      </c>
      <c r="L126" s="16">
        <v>6</v>
      </c>
      <c r="M126" s="411">
        <v>1.791759469228055</v>
      </c>
      <c r="N126" s="412">
        <v>3.2258064516129031E-2</v>
      </c>
      <c r="O126" s="151">
        <v>27.6</v>
      </c>
      <c r="P126" s="152">
        <v>0.73</v>
      </c>
      <c r="Q126" s="151">
        <v>46.2</v>
      </c>
      <c r="R126" s="21">
        <v>8</v>
      </c>
      <c r="S126" s="21">
        <v>10</v>
      </c>
      <c r="T126" s="21">
        <v>80</v>
      </c>
      <c r="V126" s="41"/>
    </row>
    <row r="127" spans="1:22" s="180" customFormat="1" ht="18" x14ac:dyDescent="0.25">
      <c r="A127" s="231">
        <v>3</v>
      </c>
      <c r="B127" s="232" t="s">
        <v>163</v>
      </c>
      <c r="C127" s="22" t="s">
        <v>24</v>
      </c>
      <c r="D127" s="230">
        <v>40.92</v>
      </c>
      <c r="E127" s="230">
        <v>40.92</v>
      </c>
      <c r="F127" s="22" t="s">
        <v>48</v>
      </c>
      <c r="G127" s="413" t="s">
        <v>49</v>
      </c>
      <c r="H127" s="240">
        <v>193</v>
      </c>
      <c r="I127" s="38">
        <v>180</v>
      </c>
      <c r="J127" s="30">
        <v>5.1929568508902104</v>
      </c>
      <c r="K127" s="240">
        <v>4</v>
      </c>
      <c r="L127" s="31">
        <v>4</v>
      </c>
      <c r="M127" s="411">
        <v>1.3862943611198906</v>
      </c>
      <c r="N127" s="412">
        <v>2.2222222222222223E-2</v>
      </c>
      <c r="O127" s="82">
        <v>11.3</v>
      </c>
      <c r="P127" s="233">
        <v>0.69099999999999995</v>
      </c>
      <c r="Q127" s="234">
        <v>69.099999999999994</v>
      </c>
      <c r="R127" s="230">
        <v>6.8</v>
      </c>
      <c r="S127" s="230">
        <v>4</v>
      </c>
      <c r="T127" s="126">
        <v>27.2</v>
      </c>
      <c r="V127" s="38"/>
    </row>
    <row r="128" spans="1:22" s="180" customFormat="1" ht="18" x14ac:dyDescent="0.25">
      <c r="A128" s="22">
        <v>3</v>
      </c>
      <c r="B128" s="22" t="s">
        <v>82</v>
      </c>
      <c r="C128" s="22" t="s">
        <v>24</v>
      </c>
      <c r="D128" s="22">
        <v>31.9</v>
      </c>
      <c r="E128" s="22">
        <v>31.9</v>
      </c>
      <c r="F128" s="22" t="s">
        <v>78</v>
      </c>
      <c r="G128" s="22" t="s">
        <v>61</v>
      </c>
      <c r="H128" s="36">
        <v>516</v>
      </c>
      <c r="I128" s="42">
        <v>179</v>
      </c>
      <c r="J128" s="15">
        <v>5.1873858058407549</v>
      </c>
      <c r="K128" s="74">
        <v>6</v>
      </c>
      <c r="L128" s="16">
        <v>3</v>
      </c>
      <c r="M128" s="411">
        <v>1.0986122886681098</v>
      </c>
      <c r="N128" s="412">
        <v>1.6759776536312849E-2</v>
      </c>
      <c r="O128" s="55">
        <v>13.8</v>
      </c>
      <c r="P128" s="56">
        <v>0.73</v>
      </c>
      <c r="Q128" s="55">
        <v>93.8</v>
      </c>
      <c r="R128" s="25">
        <v>4.0999999999999996</v>
      </c>
      <c r="S128" s="25">
        <v>7</v>
      </c>
      <c r="T128" s="21">
        <v>28.699999999999996</v>
      </c>
      <c r="V128" s="38"/>
    </row>
    <row r="129" spans="1:22" s="180" customFormat="1" ht="18" x14ac:dyDescent="0.25">
      <c r="A129" s="48">
        <v>3</v>
      </c>
      <c r="B129" s="40" t="s">
        <v>256</v>
      </c>
      <c r="C129" s="22" t="s">
        <v>24</v>
      </c>
      <c r="D129" s="40">
        <v>41.3</v>
      </c>
      <c r="E129" s="40">
        <v>41.3</v>
      </c>
      <c r="F129" s="184" t="s">
        <v>66</v>
      </c>
      <c r="G129" s="180" t="s">
        <v>120</v>
      </c>
      <c r="H129" s="36">
        <v>173</v>
      </c>
      <c r="I129" s="38">
        <v>173</v>
      </c>
      <c r="J129" s="30">
        <v>5.1532915944977793</v>
      </c>
      <c r="K129" s="36">
        <v>2</v>
      </c>
      <c r="L129" s="50">
        <v>2</v>
      </c>
      <c r="M129" s="411">
        <v>0.69314718055994529</v>
      </c>
      <c r="N129" s="412">
        <v>1.1560693641618497E-2</v>
      </c>
      <c r="O129" s="193">
        <v>15.2</v>
      </c>
      <c r="P129" s="192">
        <v>0.62</v>
      </c>
      <c r="Q129" s="193">
        <v>64.8</v>
      </c>
      <c r="R129" s="40">
        <v>5.3</v>
      </c>
      <c r="S129" s="40">
        <v>4</v>
      </c>
      <c r="T129" s="40">
        <v>21.2</v>
      </c>
      <c r="V129" s="38"/>
    </row>
    <row r="130" spans="1:22" s="180" customFormat="1" ht="18" x14ac:dyDescent="0.25">
      <c r="A130" s="27">
        <v>3</v>
      </c>
      <c r="B130" s="2" t="s">
        <v>47</v>
      </c>
      <c r="C130" s="22" t="s">
        <v>24</v>
      </c>
      <c r="D130" s="2">
        <v>40.700000000000003</v>
      </c>
      <c r="E130" s="2">
        <v>40.700000000000003</v>
      </c>
      <c r="F130" s="22" t="s">
        <v>48</v>
      </c>
      <c r="G130" s="413" t="s">
        <v>49</v>
      </c>
      <c r="H130" s="36">
        <v>580</v>
      </c>
      <c r="I130" s="42">
        <v>169</v>
      </c>
      <c r="J130" s="30">
        <v>5.1298987149230735</v>
      </c>
      <c r="K130" s="74">
        <v>8</v>
      </c>
      <c r="L130" s="31">
        <v>0</v>
      </c>
      <c r="M130" s="411"/>
      <c r="N130" s="412">
        <v>0</v>
      </c>
      <c r="O130" s="32">
        <v>11.6</v>
      </c>
      <c r="P130" s="33">
        <v>0.46</v>
      </c>
      <c r="Q130" s="34">
        <v>8.3000000000000007</v>
      </c>
      <c r="R130" s="35">
        <v>7.5</v>
      </c>
      <c r="S130" s="35">
        <v>4</v>
      </c>
      <c r="T130" s="36">
        <v>30</v>
      </c>
      <c r="V130" s="38"/>
    </row>
    <row r="131" spans="1:22" s="180" customFormat="1" ht="18" x14ac:dyDescent="0.25">
      <c r="A131" s="327">
        <v>3</v>
      </c>
      <c r="B131" s="228" t="s">
        <v>269</v>
      </c>
      <c r="C131" s="22" t="s">
        <v>24</v>
      </c>
      <c r="D131" s="228">
        <v>5.4</v>
      </c>
      <c r="E131" s="228">
        <v>5.4</v>
      </c>
      <c r="F131" s="103" t="s">
        <v>265</v>
      </c>
      <c r="G131" s="125" t="s">
        <v>90</v>
      </c>
      <c r="H131" s="36">
        <v>169</v>
      </c>
      <c r="I131" s="38">
        <v>169</v>
      </c>
      <c r="J131" s="30">
        <v>5.1298987149230735</v>
      </c>
      <c r="K131" s="74">
        <v>0</v>
      </c>
      <c r="L131" s="328">
        <v>0</v>
      </c>
      <c r="M131" s="411"/>
      <c r="N131" s="412">
        <v>0</v>
      </c>
      <c r="O131" s="84">
        <v>31.1</v>
      </c>
      <c r="P131" s="83">
        <v>0.7</v>
      </c>
      <c r="Q131" s="84">
        <v>106.7</v>
      </c>
      <c r="R131" s="228">
        <v>7.1</v>
      </c>
      <c r="S131" s="228">
        <v>12</v>
      </c>
      <c r="T131" s="228">
        <v>85.199999999999989</v>
      </c>
      <c r="V131" s="38"/>
    </row>
    <row r="132" spans="1:22" s="180" customFormat="1" ht="18" x14ac:dyDescent="0.25">
      <c r="A132" s="42">
        <v>3</v>
      </c>
      <c r="B132" s="226" t="s">
        <v>190</v>
      </c>
      <c r="C132" s="22" t="s">
        <v>24</v>
      </c>
      <c r="D132" s="109">
        <v>38.35</v>
      </c>
      <c r="E132" s="109">
        <v>38.35</v>
      </c>
      <c r="F132" s="22" t="s">
        <v>78</v>
      </c>
      <c r="G132" s="167" t="s">
        <v>61</v>
      </c>
      <c r="H132" s="240">
        <v>162</v>
      </c>
      <c r="I132" s="226">
        <v>162</v>
      </c>
      <c r="J132" s="30">
        <v>5.0875963352323836</v>
      </c>
      <c r="K132" s="240">
        <v>1</v>
      </c>
      <c r="L132" s="31">
        <v>1</v>
      </c>
      <c r="M132" s="411">
        <v>0</v>
      </c>
      <c r="N132" s="412">
        <v>6.1728395061728392E-3</v>
      </c>
      <c r="O132" s="38">
        <v>13.4</v>
      </c>
      <c r="P132" s="174">
        <v>0.64100000000000001</v>
      </c>
      <c r="Q132" s="82">
        <v>99.1</v>
      </c>
      <c r="R132" s="38">
        <v>5</v>
      </c>
      <c r="S132" s="38">
        <v>4</v>
      </c>
      <c r="T132" s="38">
        <v>20</v>
      </c>
      <c r="V132" s="38"/>
    </row>
    <row r="133" spans="1:22" s="13" customFormat="1" ht="20.399999999999999" x14ac:dyDescent="0.35">
      <c r="A133" s="97">
        <v>3</v>
      </c>
      <c r="B133" s="432" t="s">
        <v>324</v>
      </c>
      <c r="C133" s="22" t="s">
        <v>24</v>
      </c>
      <c r="D133" s="103">
        <v>14.7</v>
      </c>
      <c r="E133" s="103">
        <v>14.7</v>
      </c>
      <c r="F133" s="103" t="s">
        <v>265</v>
      </c>
      <c r="G133" s="272" t="s">
        <v>294</v>
      </c>
      <c r="H133" s="103">
        <v>162</v>
      </c>
      <c r="I133" s="38">
        <v>162</v>
      </c>
      <c r="J133" s="117">
        <v>5.0875963352323836</v>
      </c>
      <c r="K133" s="107">
        <v>0</v>
      </c>
      <c r="L133" s="107">
        <v>0</v>
      </c>
      <c r="M133" s="411"/>
      <c r="N133" s="412">
        <v>0</v>
      </c>
      <c r="O133" s="107">
        <v>25</v>
      </c>
      <c r="P133" s="108">
        <v>0.76</v>
      </c>
      <c r="Q133" s="107">
        <v>0</v>
      </c>
      <c r="R133" s="103">
        <v>8.9</v>
      </c>
      <c r="S133" s="103">
        <v>12</v>
      </c>
      <c r="T133" s="228">
        <v>106.80000000000001</v>
      </c>
      <c r="V133" s="38"/>
    </row>
    <row r="134" spans="1:22" s="190" customFormat="1" ht="18" x14ac:dyDescent="0.25">
      <c r="A134" s="22">
        <v>3</v>
      </c>
      <c r="B134" s="22" t="s">
        <v>23</v>
      </c>
      <c r="C134" s="22" t="s">
        <v>24</v>
      </c>
      <c r="D134" s="22">
        <v>23.3</v>
      </c>
      <c r="E134" s="22">
        <v>23.3</v>
      </c>
      <c r="F134" s="22" t="s">
        <v>25</v>
      </c>
      <c r="G134" s="125" t="s">
        <v>26</v>
      </c>
      <c r="H134" s="36">
        <v>1494</v>
      </c>
      <c r="I134" s="42">
        <v>152</v>
      </c>
      <c r="J134" s="15">
        <v>5.0238805208462765</v>
      </c>
      <c r="K134" s="74">
        <v>8</v>
      </c>
      <c r="L134" s="16">
        <v>1</v>
      </c>
      <c r="M134" s="411">
        <v>0</v>
      </c>
      <c r="N134" s="412">
        <v>6.5789473684210523E-3</v>
      </c>
      <c r="O134" s="23">
        <v>21.6</v>
      </c>
      <c r="P134" s="24">
        <v>0.82</v>
      </c>
      <c r="Q134" s="23">
        <v>84.7</v>
      </c>
      <c r="R134" s="25">
        <v>2</v>
      </c>
      <c r="S134" s="25">
        <v>11</v>
      </c>
      <c r="T134" s="21">
        <v>22</v>
      </c>
      <c r="V134" s="38"/>
    </row>
    <row r="135" spans="1:22" s="190" customFormat="1" ht="18" x14ac:dyDescent="0.25">
      <c r="A135" s="244">
        <v>3</v>
      </c>
      <c r="B135" s="243" t="s">
        <v>264</v>
      </c>
      <c r="C135" s="22" t="s">
        <v>24</v>
      </c>
      <c r="D135" s="243">
        <v>5.7</v>
      </c>
      <c r="E135" s="243">
        <v>5.7</v>
      </c>
      <c r="F135" s="103" t="s">
        <v>265</v>
      </c>
      <c r="G135" s="215" t="s">
        <v>293</v>
      </c>
      <c r="H135" s="36">
        <v>152</v>
      </c>
      <c r="I135" s="38">
        <v>152</v>
      </c>
      <c r="J135" s="30">
        <v>5.0238805208462765</v>
      </c>
      <c r="K135" s="74">
        <v>5</v>
      </c>
      <c r="L135" s="247">
        <v>5</v>
      </c>
      <c r="M135" s="411">
        <v>1.6094379124341003</v>
      </c>
      <c r="N135" s="412">
        <v>3.2894736842105261E-2</v>
      </c>
      <c r="O135" s="248">
        <v>31</v>
      </c>
      <c r="P135" s="249">
        <v>0.81</v>
      </c>
      <c r="Q135" s="248">
        <v>56</v>
      </c>
      <c r="R135" s="243">
        <v>7</v>
      </c>
      <c r="S135" s="243">
        <v>12</v>
      </c>
      <c r="T135" s="243">
        <v>84</v>
      </c>
      <c r="V135" s="38"/>
    </row>
    <row r="136" spans="1:22" s="190" customFormat="1" ht="18" x14ac:dyDescent="0.25">
      <c r="A136" s="42">
        <v>3</v>
      </c>
      <c r="B136" s="38" t="s">
        <v>251</v>
      </c>
      <c r="C136" s="22" t="s">
        <v>24</v>
      </c>
      <c r="D136" s="38">
        <v>54</v>
      </c>
      <c r="E136" s="38">
        <v>54</v>
      </c>
      <c r="F136" s="436" t="s">
        <v>76</v>
      </c>
      <c r="G136" s="419" t="s">
        <v>166</v>
      </c>
      <c r="H136" s="36">
        <v>152</v>
      </c>
      <c r="I136" s="38">
        <v>151</v>
      </c>
      <c r="J136" s="30">
        <v>5.0172798368149243</v>
      </c>
      <c r="K136" s="74">
        <v>0</v>
      </c>
      <c r="L136" s="44">
        <v>0</v>
      </c>
      <c r="M136" s="411"/>
      <c r="N136" s="412">
        <v>0</v>
      </c>
      <c r="O136" s="109">
        <v>3.8</v>
      </c>
      <c r="P136" s="110">
        <v>0.77</v>
      </c>
      <c r="Q136" s="109">
        <v>44</v>
      </c>
      <c r="R136" s="38">
        <v>4.0999999999999996</v>
      </c>
      <c r="S136" s="38">
        <v>2</v>
      </c>
      <c r="T136" s="38">
        <v>8.1999999999999993</v>
      </c>
      <c r="V136" s="38"/>
    </row>
    <row r="137" spans="1:22" s="190" customFormat="1" ht="18" x14ac:dyDescent="0.35">
      <c r="A137" s="48">
        <v>3</v>
      </c>
      <c r="B137" s="450" t="s">
        <v>305</v>
      </c>
      <c r="C137" s="78" t="s">
        <v>24</v>
      </c>
      <c r="D137" s="40">
        <v>14</v>
      </c>
      <c r="E137" s="40">
        <v>14</v>
      </c>
      <c r="F137" s="103" t="s">
        <v>25</v>
      </c>
      <c r="G137" s="48" t="s">
        <v>26</v>
      </c>
      <c r="H137" s="40">
        <v>139</v>
      </c>
      <c r="I137" s="40">
        <v>139</v>
      </c>
      <c r="J137" s="30">
        <v>4.9344739331306915</v>
      </c>
      <c r="K137" s="40">
        <v>2</v>
      </c>
      <c r="L137" s="50">
        <v>2</v>
      </c>
      <c r="M137" s="411">
        <v>0.69314718055994529</v>
      </c>
      <c r="N137" s="412">
        <v>1.4388489208633094E-2</v>
      </c>
      <c r="O137" s="193">
        <v>29.5</v>
      </c>
      <c r="P137" s="192">
        <v>0.62</v>
      </c>
      <c r="Q137" s="193">
        <v>9.9</v>
      </c>
      <c r="R137" s="40">
        <v>8.6999999999999993</v>
      </c>
      <c r="S137" s="21">
        <v>12</v>
      </c>
      <c r="T137" s="21">
        <v>104.39999999999999</v>
      </c>
      <c r="V137" s="38"/>
    </row>
    <row r="138" spans="1:22" s="190" customFormat="1" ht="18" x14ac:dyDescent="0.25">
      <c r="A138" s="42">
        <v>3</v>
      </c>
      <c r="B138" s="227" t="s">
        <v>146</v>
      </c>
      <c r="C138" s="22" t="s">
        <v>24</v>
      </c>
      <c r="D138" s="228">
        <v>13.44</v>
      </c>
      <c r="E138" s="228">
        <v>13.44</v>
      </c>
      <c r="F138" s="22" t="s">
        <v>58</v>
      </c>
      <c r="G138" s="125" t="s">
        <v>90</v>
      </c>
      <c r="H138" s="240">
        <v>139</v>
      </c>
      <c r="I138" s="226">
        <v>139</v>
      </c>
      <c r="J138" s="30">
        <v>4.9344739331306915</v>
      </c>
      <c r="K138" s="240">
        <v>2</v>
      </c>
      <c r="L138" s="31">
        <v>2</v>
      </c>
      <c r="M138" s="411">
        <v>0.69314718055994529</v>
      </c>
      <c r="N138" s="412">
        <v>1.4388489208633094E-2</v>
      </c>
      <c r="O138" s="84">
        <v>31.9</v>
      </c>
      <c r="P138" s="83">
        <v>0.66</v>
      </c>
      <c r="Q138" s="84">
        <v>96.5</v>
      </c>
      <c r="R138" s="228">
        <v>7.3</v>
      </c>
      <c r="S138" s="228">
        <v>12</v>
      </c>
      <c r="T138" s="126">
        <v>87.6</v>
      </c>
      <c r="V138" s="38"/>
    </row>
    <row r="139" spans="1:22" s="190" customFormat="1" ht="18" x14ac:dyDescent="0.25">
      <c r="A139" s="343">
        <v>3</v>
      </c>
      <c r="B139" s="337" t="s">
        <v>267</v>
      </c>
      <c r="C139" s="22" t="s">
        <v>24</v>
      </c>
      <c r="D139" s="337">
        <v>4</v>
      </c>
      <c r="E139" s="337">
        <v>4</v>
      </c>
      <c r="F139" s="103" t="s">
        <v>265</v>
      </c>
      <c r="G139" s="48" t="s">
        <v>26</v>
      </c>
      <c r="H139" s="36">
        <v>139</v>
      </c>
      <c r="I139" s="38">
        <v>139</v>
      </c>
      <c r="J139" s="30">
        <v>4.9344739331306915</v>
      </c>
      <c r="K139" s="74">
        <v>6</v>
      </c>
      <c r="L139" s="338">
        <v>6</v>
      </c>
      <c r="M139" s="411">
        <v>1.791759469228055</v>
      </c>
      <c r="N139" s="412">
        <v>4.3165467625899283E-2</v>
      </c>
      <c r="O139" s="339">
        <v>32.5</v>
      </c>
      <c r="P139" s="340">
        <v>0.83</v>
      </c>
      <c r="Q139" s="339">
        <v>155.19999999999999</v>
      </c>
      <c r="R139" s="337">
        <v>5.5</v>
      </c>
      <c r="S139" s="337">
        <v>12</v>
      </c>
      <c r="T139" s="337">
        <v>66</v>
      </c>
      <c r="V139" s="38"/>
    </row>
    <row r="140" spans="1:22" s="21" customFormat="1" ht="18" x14ac:dyDescent="0.25">
      <c r="A140" s="66">
        <v>3</v>
      </c>
      <c r="B140" s="207" t="s">
        <v>132</v>
      </c>
      <c r="C140" s="22" t="s">
        <v>24</v>
      </c>
      <c r="D140" s="72">
        <v>61.22</v>
      </c>
      <c r="E140" s="72">
        <v>61.22</v>
      </c>
      <c r="F140" s="22" t="s">
        <v>48</v>
      </c>
      <c r="G140" s="215" t="s">
        <v>133</v>
      </c>
      <c r="H140" s="240">
        <v>133</v>
      </c>
      <c r="I140" s="226">
        <v>133</v>
      </c>
      <c r="J140" s="67">
        <v>4.8903491282217537</v>
      </c>
      <c r="K140" s="240">
        <v>2</v>
      </c>
      <c r="L140" s="68">
        <v>2</v>
      </c>
      <c r="M140" s="411">
        <v>0.69314718055994529</v>
      </c>
      <c r="N140" s="412">
        <v>1.5037593984962405E-2</v>
      </c>
      <c r="O140" s="204">
        <v>1.7</v>
      </c>
      <c r="P140" s="205">
        <v>0.66100000000000003</v>
      </c>
      <c r="Q140" s="204">
        <v>15.5</v>
      </c>
      <c r="R140" s="72">
        <v>6.3</v>
      </c>
      <c r="S140" s="72">
        <v>1</v>
      </c>
      <c r="T140" s="72">
        <v>6.3</v>
      </c>
    </row>
    <row r="141" spans="1:22" s="20" customFormat="1" ht="18" x14ac:dyDescent="0.25">
      <c r="A141" s="78">
        <v>3</v>
      </c>
      <c r="B141" s="77" t="s">
        <v>213</v>
      </c>
      <c r="C141" s="78" t="s">
        <v>24</v>
      </c>
      <c r="D141" s="77">
        <v>10.5</v>
      </c>
      <c r="E141" s="77">
        <v>10.5</v>
      </c>
      <c r="F141" s="103" t="s">
        <v>25</v>
      </c>
      <c r="G141" s="22" t="s">
        <v>294</v>
      </c>
      <c r="H141" s="77">
        <v>129</v>
      </c>
      <c r="I141" s="77">
        <v>129</v>
      </c>
      <c r="J141" s="30">
        <v>4.8598124043616719</v>
      </c>
      <c r="K141" s="253">
        <v>3</v>
      </c>
      <c r="L141" s="253">
        <v>3</v>
      </c>
      <c r="M141" s="411">
        <v>1.0986122886681098</v>
      </c>
      <c r="N141" s="412">
        <v>2.3255813953488372E-2</v>
      </c>
      <c r="O141" s="142">
        <v>24.3</v>
      </c>
      <c r="P141" s="141">
        <v>0.73</v>
      </c>
      <c r="Q141" s="142">
        <v>11.4</v>
      </c>
      <c r="R141" s="77">
        <v>7.6</v>
      </c>
      <c r="S141" s="21">
        <v>12</v>
      </c>
      <c r="T141" s="21">
        <v>91.199999999999989</v>
      </c>
    </row>
    <row r="142" spans="1:22" s="21" customFormat="1" ht="18" x14ac:dyDescent="0.25">
      <c r="A142" s="48">
        <v>3</v>
      </c>
      <c r="B142" s="208" t="s">
        <v>174</v>
      </c>
      <c r="C142" s="22" t="s">
        <v>24</v>
      </c>
      <c r="D142" s="40">
        <v>46.86</v>
      </c>
      <c r="E142" s="40">
        <v>46.86</v>
      </c>
      <c r="F142" s="40" t="s">
        <v>48</v>
      </c>
      <c r="G142" s="419" t="s">
        <v>166</v>
      </c>
      <c r="H142" s="240">
        <v>126</v>
      </c>
      <c r="I142" s="226">
        <v>126</v>
      </c>
      <c r="J142" s="49">
        <v>4.836281906951478</v>
      </c>
      <c r="K142" s="240">
        <v>3</v>
      </c>
      <c r="L142" s="50">
        <v>3</v>
      </c>
      <c r="M142" s="411">
        <v>1.0986122886681098</v>
      </c>
      <c r="N142" s="412">
        <v>2.3809523809523808E-2</v>
      </c>
      <c r="O142" s="193">
        <v>2.4</v>
      </c>
      <c r="P142" s="192">
        <v>0.76</v>
      </c>
      <c r="Q142" s="193">
        <v>33</v>
      </c>
      <c r="R142" s="40">
        <v>6.8</v>
      </c>
      <c r="S142" s="40">
        <v>3</v>
      </c>
      <c r="T142" s="40">
        <v>20.399999999999999</v>
      </c>
    </row>
    <row r="143" spans="1:22" s="19" customFormat="1" ht="18" x14ac:dyDescent="0.35">
      <c r="A143" s="58">
        <v>3</v>
      </c>
      <c r="B143" s="451" t="s">
        <v>297</v>
      </c>
      <c r="C143" s="58" t="s">
        <v>24</v>
      </c>
      <c r="D143" s="64">
        <v>8</v>
      </c>
      <c r="E143" s="64">
        <v>8</v>
      </c>
      <c r="F143" s="58" t="s">
        <v>58</v>
      </c>
      <c r="G143" s="58" t="s">
        <v>26</v>
      </c>
      <c r="H143" s="64">
        <v>120</v>
      </c>
      <c r="I143" s="64">
        <v>120</v>
      </c>
      <c r="J143" s="59">
        <v>4.7874917427820458</v>
      </c>
      <c r="K143" s="60">
        <v>1</v>
      </c>
      <c r="L143" s="60">
        <v>1</v>
      </c>
      <c r="M143" s="414">
        <v>0</v>
      </c>
      <c r="N143" s="415">
        <v>8.3333333333333332E-3</v>
      </c>
      <c r="O143" s="198">
        <v>31.7</v>
      </c>
      <c r="P143" s="199">
        <v>0.71</v>
      </c>
      <c r="Q143" s="198">
        <v>128</v>
      </c>
      <c r="R143" s="64">
        <v>8.9</v>
      </c>
      <c r="S143" s="21">
        <v>12</v>
      </c>
      <c r="T143" s="21">
        <v>106.80000000000001</v>
      </c>
      <c r="V143" s="41"/>
    </row>
    <row r="144" spans="1:22" s="40" customFormat="1" ht="18" x14ac:dyDescent="0.35">
      <c r="A144" s="42">
        <v>3</v>
      </c>
      <c r="B144" s="226" t="s">
        <v>193</v>
      </c>
      <c r="C144" s="22" t="s">
        <v>24</v>
      </c>
      <c r="D144" s="38">
        <v>41.19</v>
      </c>
      <c r="E144" s="38">
        <v>41.19</v>
      </c>
      <c r="F144" s="38" t="s">
        <v>48</v>
      </c>
      <c r="G144" s="432" t="s">
        <v>295</v>
      </c>
      <c r="H144" s="240">
        <v>120</v>
      </c>
      <c r="I144" s="226">
        <v>120</v>
      </c>
      <c r="J144" s="30">
        <v>4.7874917427820458</v>
      </c>
      <c r="K144" s="74">
        <v>0</v>
      </c>
      <c r="L144" s="31">
        <v>0</v>
      </c>
      <c r="M144" s="411"/>
      <c r="N144" s="412">
        <v>0</v>
      </c>
      <c r="O144" s="109">
        <v>8.6</v>
      </c>
      <c r="P144" s="110">
        <v>0.56100000000000005</v>
      </c>
      <c r="Q144" s="109">
        <v>26.7</v>
      </c>
      <c r="R144" s="38">
        <v>8.1999999999999993</v>
      </c>
      <c r="S144" s="38">
        <v>5</v>
      </c>
      <c r="T144" s="126">
        <v>41</v>
      </c>
      <c r="V144" s="38"/>
    </row>
    <row r="145" spans="1:22" s="21" customFormat="1" ht="18" x14ac:dyDescent="0.25">
      <c r="A145" s="354">
        <v>3</v>
      </c>
      <c r="B145" s="348" t="s">
        <v>266</v>
      </c>
      <c r="C145" s="22" t="s">
        <v>24</v>
      </c>
      <c r="D145" s="348">
        <v>6.6</v>
      </c>
      <c r="E145" s="348">
        <v>6.6</v>
      </c>
      <c r="F145" s="103" t="s">
        <v>265</v>
      </c>
      <c r="G145" s="22" t="s">
        <v>293</v>
      </c>
      <c r="H145" s="36">
        <v>111</v>
      </c>
      <c r="I145" s="38">
        <v>111</v>
      </c>
      <c r="J145" s="30">
        <v>4.7095302013123339</v>
      </c>
      <c r="K145" s="74">
        <v>1</v>
      </c>
      <c r="L145" s="349">
        <v>1</v>
      </c>
      <c r="M145" s="411">
        <v>0</v>
      </c>
      <c r="N145" s="412">
        <v>9.0090090090090089E-3</v>
      </c>
      <c r="O145" s="350">
        <v>32.700000000000003</v>
      </c>
      <c r="P145" s="351">
        <v>0.8</v>
      </c>
      <c r="Q145" s="350">
        <v>77.099999999999994</v>
      </c>
      <c r="R145" s="348">
        <v>5.6</v>
      </c>
      <c r="S145" s="348">
        <v>12</v>
      </c>
      <c r="T145" s="348">
        <v>67.199999999999989</v>
      </c>
    </row>
    <row r="146" spans="1:22" s="103" customFormat="1" ht="18" x14ac:dyDescent="0.25">
      <c r="A146" s="265">
        <v>3</v>
      </c>
      <c r="B146" s="266" t="s">
        <v>182</v>
      </c>
      <c r="C146" s="22" t="s">
        <v>24</v>
      </c>
      <c r="D146" s="264">
        <v>53.55</v>
      </c>
      <c r="E146" s="264">
        <v>53.55</v>
      </c>
      <c r="F146" s="40" t="s">
        <v>48</v>
      </c>
      <c r="G146" s="419" t="s">
        <v>166</v>
      </c>
      <c r="H146" s="240">
        <v>107</v>
      </c>
      <c r="I146" s="226">
        <v>108</v>
      </c>
      <c r="J146" s="30">
        <v>4.6821312271242199</v>
      </c>
      <c r="K146" s="240">
        <v>1</v>
      </c>
      <c r="L146" s="31">
        <v>1</v>
      </c>
      <c r="M146" s="411">
        <v>0</v>
      </c>
      <c r="N146" s="412">
        <v>9.2592592592592587E-3</v>
      </c>
      <c r="O146" s="82">
        <v>6.2</v>
      </c>
      <c r="P146" s="267">
        <v>0.63</v>
      </c>
      <c r="Q146" s="268">
        <v>44.5</v>
      </c>
      <c r="R146" s="264">
        <v>7</v>
      </c>
      <c r="S146" s="264">
        <v>4</v>
      </c>
      <c r="T146" s="126">
        <v>28</v>
      </c>
    </row>
    <row r="147" spans="1:22" s="103" customFormat="1" ht="18" hidden="1" x14ac:dyDescent="0.25">
      <c r="A147" s="265">
        <v>3</v>
      </c>
      <c r="B147" s="13" t="s">
        <v>210</v>
      </c>
      <c r="C147" s="22" t="s">
        <v>107</v>
      </c>
      <c r="D147" s="38">
        <v>-17.8</v>
      </c>
      <c r="E147" s="38">
        <v>17.8</v>
      </c>
      <c r="F147" s="103" t="s">
        <v>25</v>
      </c>
      <c r="G147" s="22" t="s">
        <v>293</v>
      </c>
      <c r="H147" s="36">
        <v>107</v>
      </c>
      <c r="I147" s="38">
        <v>107</v>
      </c>
      <c r="J147" s="30">
        <v>4.6728288344619058</v>
      </c>
      <c r="K147" s="74">
        <v>6</v>
      </c>
      <c r="L147" s="16">
        <v>6</v>
      </c>
      <c r="M147" s="411">
        <v>1.791759469228055</v>
      </c>
      <c r="N147" s="412">
        <v>5.6074766355140186E-2</v>
      </c>
      <c r="O147" s="82">
        <v>29.5</v>
      </c>
      <c r="P147" s="110">
        <v>0.79</v>
      </c>
      <c r="Q147" s="109">
        <v>118</v>
      </c>
      <c r="R147" s="38">
        <v>7</v>
      </c>
      <c r="S147" s="38">
        <v>12</v>
      </c>
      <c r="T147" s="126">
        <v>84</v>
      </c>
    </row>
    <row r="148" spans="1:22" s="96" customFormat="1" ht="20.399999999999999" x14ac:dyDescent="0.35">
      <c r="A148" s="132">
        <v>3</v>
      </c>
      <c r="B148" s="452" t="s">
        <v>319</v>
      </c>
      <c r="C148" s="22" t="s">
        <v>24</v>
      </c>
      <c r="D148" s="133">
        <v>43.1</v>
      </c>
      <c r="E148" s="133">
        <v>43.1</v>
      </c>
      <c r="F148" s="446" t="s">
        <v>76</v>
      </c>
      <c r="G148" s="28" t="s">
        <v>344</v>
      </c>
      <c r="H148" s="133">
        <v>107</v>
      </c>
      <c r="I148" s="133">
        <v>107</v>
      </c>
      <c r="J148" s="117">
        <v>4.6728288344619058</v>
      </c>
      <c r="K148" s="288">
        <v>0</v>
      </c>
      <c r="L148" s="288">
        <v>0</v>
      </c>
      <c r="M148" s="438"/>
      <c r="N148" s="412">
        <v>0</v>
      </c>
      <c r="O148" s="140">
        <v>11.2</v>
      </c>
      <c r="P148" s="139">
        <v>0.71</v>
      </c>
      <c r="Q148" s="140">
        <v>55</v>
      </c>
      <c r="R148" s="133">
        <v>4.9000000000000004</v>
      </c>
      <c r="S148" s="133">
        <v>4</v>
      </c>
      <c r="T148" s="133">
        <v>19.600000000000001</v>
      </c>
    </row>
    <row r="149" spans="1:22" s="21" customFormat="1" ht="20.399999999999999" hidden="1" x14ac:dyDescent="0.35">
      <c r="A149" s="327">
        <v>3</v>
      </c>
      <c r="B149" s="432" t="s">
        <v>325</v>
      </c>
      <c r="C149" s="13" t="s">
        <v>107</v>
      </c>
      <c r="D149" s="13">
        <v>-4.3</v>
      </c>
      <c r="E149" s="13">
        <v>4.3</v>
      </c>
      <c r="F149" s="103" t="s">
        <v>265</v>
      </c>
      <c r="G149" s="380" t="s">
        <v>26</v>
      </c>
      <c r="H149" s="36">
        <v>98</v>
      </c>
      <c r="I149" s="38">
        <v>98</v>
      </c>
      <c r="J149" s="117">
        <v>4.5849674786705723</v>
      </c>
      <c r="K149" s="82">
        <v>8</v>
      </c>
      <c r="L149" s="81">
        <v>8</v>
      </c>
      <c r="M149" s="411">
        <v>2.0794415416798357</v>
      </c>
      <c r="N149" s="412">
        <v>8.1632653061224483E-2</v>
      </c>
      <c r="O149" s="82">
        <v>33</v>
      </c>
      <c r="P149" s="83">
        <v>0.77</v>
      </c>
      <c r="Q149" s="84">
        <v>196</v>
      </c>
      <c r="R149" s="40">
        <v>5</v>
      </c>
      <c r="S149" s="40">
        <v>12</v>
      </c>
      <c r="T149" s="228">
        <v>60</v>
      </c>
    </row>
    <row r="150" spans="1:22" s="103" customFormat="1" ht="20.399999999999999" hidden="1" x14ac:dyDescent="0.35">
      <c r="A150" s="48">
        <v>3</v>
      </c>
      <c r="B150" s="450" t="s">
        <v>331</v>
      </c>
      <c r="C150" s="40" t="s">
        <v>107</v>
      </c>
      <c r="D150" s="40">
        <v>-12.8</v>
      </c>
      <c r="E150" s="40">
        <v>12.8</v>
      </c>
      <c r="F150" s="103" t="s">
        <v>265</v>
      </c>
      <c r="G150" s="380" t="s">
        <v>26</v>
      </c>
      <c r="H150" s="40">
        <v>82</v>
      </c>
      <c r="I150" s="38">
        <v>82</v>
      </c>
      <c r="J150" s="117">
        <v>4.4067192472642533</v>
      </c>
      <c r="K150" s="193">
        <v>0</v>
      </c>
      <c r="L150" s="193">
        <v>0</v>
      </c>
      <c r="M150" s="396"/>
      <c r="N150" s="412">
        <v>0</v>
      </c>
      <c r="O150" s="193">
        <v>28</v>
      </c>
      <c r="P150" s="192">
        <v>0.80500000000000005</v>
      </c>
      <c r="Q150" s="193">
        <v>189</v>
      </c>
      <c r="R150" s="40">
        <v>7</v>
      </c>
      <c r="S150" s="40">
        <v>12</v>
      </c>
      <c r="T150" s="38">
        <v>84</v>
      </c>
    </row>
    <row r="151" spans="1:22" s="228" customFormat="1" ht="18" x14ac:dyDescent="0.25">
      <c r="A151" s="22">
        <v>3</v>
      </c>
      <c r="B151" s="21" t="s">
        <v>109</v>
      </c>
      <c r="C151" s="22" t="s">
        <v>24</v>
      </c>
      <c r="D151" s="21">
        <v>23.7</v>
      </c>
      <c r="E151" s="21">
        <v>23.7</v>
      </c>
      <c r="F151" s="22" t="s">
        <v>58</v>
      </c>
      <c r="G151" s="125" t="s">
        <v>90</v>
      </c>
      <c r="H151" s="36">
        <v>54</v>
      </c>
      <c r="I151" s="38">
        <v>54</v>
      </c>
      <c r="J151" s="30">
        <v>3.9889840465642745</v>
      </c>
      <c r="K151" s="36">
        <v>6</v>
      </c>
      <c r="L151" s="16">
        <v>6</v>
      </c>
      <c r="M151" s="411">
        <v>1.791759469228055</v>
      </c>
      <c r="N151" s="412">
        <v>0.1111111111111111</v>
      </c>
      <c r="O151" s="151">
        <v>32.5</v>
      </c>
      <c r="P151" s="152">
        <v>0.38</v>
      </c>
      <c r="Q151" s="151">
        <v>65.8</v>
      </c>
      <c r="R151" s="21">
        <v>7</v>
      </c>
      <c r="S151" s="21">
        <v>10</v>
      </c>
      <c r="T151" s="21">
        <v>70</v>
      </c>
    </row>
    <row r="152" spans="1:22" s="228" customFormat="1" ht="18" x14ac:dyDescent="0.25">
      <c r="A152" s="78">
        <v>3</v>
      </c>
      <c r="B152" s="2" t="s">
        <v>65</v>
      </c>
      <c r="C152" s="22" t="s">
        <v>24</v>
      </c>
      <c r="D152" s="2">
        <v>30.5</v>
      </c>
      <c r="E152" s="2">
        <v>30.5</v>
      </c>
      <c r="F152" s="22" t="s">
        <v>66</v>
      </c>
      <c r="G152" s="22" t="s">
        <v>61</v>
      </c>
      <c r="H152" s="36">
        <v>1257</v>
      </c>
      <c r="I152" s="79">
        <v>52</v>
      </c>
      <c r="J152" s="30">
        <v>3.9512437185814275</v>
      </c>
      <c r="K152" s="74">
        <v>1</v>
      </c>
      <c r="L152" s="31">
        <v>0</v>
      </c>
      <c r="M152" s="411"/>
      <c r="N152" s="412">
        <v>0</v>
      </c>
      <c r="O152" s="32">
        <v>14.8</v>
      </c>
      <c r="P152" s="33">
        <v>0.75</v>
      </c>
      <c r="Q152" s="34">
        <v>140.69999999999999</v>
      </c>
      <c r="R152" s="35">
        <v>3.8</v>
      </c>
      <c r="S152" s="35">
        <v>8</v>
      </c>
      <c r="T152" s="36">
        <v>30.4</v>
      </c>
    </row>
    <row r="153" spans="1:22" s="103" customFormat="1" ht="18" x14ac:dyDescent="0.25">
      <c r="A153" s="58">
        <v>3</v>
      </c>
      <c r="B153" s="58" t="s">
        <v>83</v>
      </c>
      <c r="C153" s="22" t="s">
        <v>24</v>
      </c>
      <c r="D153" s="58">
        <v>26.1</v>
      </c>
      <c r="E153" s="58">
        <v>26.1</v>
      </c>
      <c r="F153" s="22" t="s">
        <v>58</v>
      </c>
      <c r="G153" s="125" t="s">
        <v>26</v>
      </c>
      <c r="H153" s="36">
        <v>343</v>
      </c>
      <c r="I153" s="42">
        <v>49</v>
      </c>
      <c r="J153" s="59">
        <v>3.8918202981106265</v>
      </c>
      <c r="K153" s="74">
        <v>1</v>
      </c>
      <c r="L153" s="60">
        <v>0</v>
      </c>
      <c r="M153" s="411"/>
      <c r="N153" s="412">
        <v>0</v>
      </c>
      <c r="O153" s="61">
        <v>18.100000000000001</v>
      </c>
      <c r="P153" s="62">
        <v>0.81</v>
      </c>
      <c r="Q153" s="61">
        <v>145.4</v>
      </c>
      <c r="R153" s="63">
        <v>2.9</v>
      </c>
      <c r="S153" s="63">
        <v>10</v>
      </c>
      <c r="T153" s="64">
        <v>29</v>
      </c>
    </row>
    <row r="154" spans="1:22" s="103" customFormat="1" ht="18" x14ac:dyDescent="0.25">
      <c r="A154" s="97">
        <v>3</v>
      </c>
      <c r="B154" s="97" t="s">
        <v>94</v>
      </c>
      <c r="C154" s="22" t="s">
        <v>24</v>
      </c>
      <c r="D154" s="97">
        <v>36.07</v>
      </c>
      <c r="E154" s="97">
        <v>36.07</v>
      </c>
      <c r="F154" s="22" t="s">
        <v>48</v>
      </c>
      <c r="G154" s="13" t="s">
        <v>49</v>
      </c>
      <c r="H154" s="36">
        <v>138</v>
      </c>
      <c r="I154" s="38">
        <v>47</v>
      </c>
      <c r="J154" s="98">
        <v>3.8501476017100584</v>
      </c>
      <c r="K154" s="74">
        <v>2</v>
      </c>
      <c r="L154" s="99">
        <v>0</v>
      </c>
      <c r="M154" s="411"/>
      <c r="N154" s="412">
        <v>0</v>
      </c>
      <c r="O154" s="107">
        <v>11</v>
      </c>
      <c r="P154" s="108">
        <v>0.47</v>
      </c>
      <c r="Q154" s="107">
        <v>9</v>
      </c>
      <c r="R154" s="103">
        <v>7</v>
      </c>
      <c r="S154" s="103">
        <v>6</v>
      </c>
      <c r="T154" s="103">
        <v>42</v>
      </c>
    </row>
    <row r="155" spans="1:22" s="40" customFormat="1" ht="18" x14ac:dyDescent="0.25">
      <c r="A155" s="48">
        <v>3</v>
      </c>
      <c r="B155" s="48" t="s">
        <v>51</v>
      </c>
      <c r="C155" s="22" t="s">
        <v>24</v>
      </c>
      <c r="D155" s="48">
        <v>39.1</v>
      </c>
      <c r="E155" s="48">
        <v>39.1</v>
      </c>
      <c r="F155" s="22" t="s">
        <v>48</v>
      </c>
      <c r="G155" s="413" t="s">
        <v>49</v>
      </c>
      <c r="H155" s="36">
        <v>176</v>
      </c>
      <c r="I155" s="79">
        <v>40</v>
      </c>
      <c r="J155" s="49">
        <v>3.6888794541139363</v>
      </c>
      <c r="K155" s="74">
        <v>3</v>
      </c>
      <c r="L155" s="50">
        <v>0</v>
      </c>
      <c r="M155" s="411"/>
      <c r="N155" s="412">
        <v>0</v>
      </c>
      <c r="O155" s="51">
        <v>11.7</v>
      </c>
      <c r="P155" s="52">
        <v>0.53</v>
      </c>
      <c r="Q155" s="51">
        <v>7.7</v>
      </c>
      <c r="R155" s="53">
        <v>6.6</v>
      </c>
      <c r="S155" s="53">
        <v>4</v>
      </c>
      <c r="T155" s="40">
        <v>26.4</v>
      </c>
    </row>
    <row r="156" spans="1:22" s="40" customFormat="1" ht="20.399999999999999" hidden="1" x14ac:dyDescent="0.35">
      <c r="A156" s="132">
        <v>3</v>
      </c>
      <c r="B156" s="432" t="s">
        <v>336</v>
      </c>
      <c r="C156" s="133" t="s">
        <v>107</v>
      </c>
      <c r="D156" s="133">
        <v>-1.3</v>
      </c>
      <c r="E156" s="133">
        <v>1.3</v>
      </c>
      <c r="F156" s="103" t="s">
        <v>302</v>
      </c>
      <c r="G156" s="385" t="s">
        <v>88</v>
      </c>
      <c r="H156" s="133">
        <v>38</v>
      </c>
      <c r="I156" s="38">
        <v>38</v>
      </c>
      <c r="J156" s="117">
        <v>3.6375861597263857</v>
      </c>
      <c r="K156" s="140">
        <v>1</v>
      </c>
      <c r="L156" s="140">
        <v>1</v>
      </c>
      <c r="M156" s="411">
        <v>0</v>
      </c>
      <c r="N156" s="412">
        <v>2.6315789473684209E-2</v>
      </c>
      <c r="O156" s="140">
        <v>26.8</v>
      </c>
      <c r="P156" s="139">
        <v>0.73</v>
      </c>
      <c r="Q156" s="140">
        <v>92.2</v>
      </c>
      <c r="R156" s="133">
        <v>8.6</v>
      </c>
      <c r="S156" s="133">
        <v>12</v>
      </c>
      <c r="T156" s="228">
        <v>103.19999999999999</v>
      </c>
    </row>
    <row r="157" spans="1:22" s="190" customFormat="1" ht="18" x14ac:dyDescent="0.25">
      <c r="A157" s="66">
        <v>3</v>
      </c>
      <c r="B157" s="66" t="s">
        <v>55</v>
      </c>
      <c r="C157" s="22" t="s">
        <v>24</v>
      </c>
      <c r="D157" s="66">
        <v>41</v>
      </c>
      <c r="E157" s="66">
        <v>41</v>
      </c>
      <c r="F157" s="22" t="s">
        <v>48</v>
      </c>
      <c r="G157" s="13" t="s">
        <v>49</v>
      </c>
      <c r="H157" s="36">
        <v>107</v>
      </c>
      <c r="I157" s="42">
        <v>36</v>
      </c>
      <c r="J157" s="67">
        <v>3.5835189384561099</v>
      </c>
      <c r="K157" s="74">
        <v>1</v>
      </c>
      <c r="L157" s="68">
        <v>1</v>
      </c>
      <c r="M157" s="411">
        <v>0</v>
      </c>
      <c r="N157" s="412">
        <v>2.7777777777777776E-2</v>
      </c>
      <c r="O157" s="69">
        <v>7</v>
      </c>
      <c r="P157" s="70">
        <v>0.46</v>
      </c>
      <c r="Q157" s="69">
        <v>10.199999999999999</v>
      </c>
      <c r="R157" s="71">
        <v>7.9</v>
      </c>
      <c r="S157" s="71">
        <v>4</v>
      </c>
      <c r="T157" s="72">
        <v>31.6</v>
      </c>
      <c r="V157" s="38"/>
    </row>
    <row r="158" spans="1:22" s="190" customFormat="1" ht="18" x14ac:dyDescent="0.35">
      <c r="A158" s="78">
        <v>3</v>
      </c>
      <c r="B158" s="432" t="s">
        <v>307</v>
      </c>
      <c r="C158" s="78" t="s">
        <v>24</v>
      </c>
      <c r="D158" s="40">
        <v>14</v>
      </c>
      <c r="E158" s="40">
        <v>14</v>
      </c>
      <c r="F158" s="103" t="s">
        <v>25</v>
      </c>
      <c r="G158" s="22" t="s">
        <v>294</v>
      </c>
      <c r="H158" s="77">
        <v>36</v>
      </c>
      <c r="I158" s="77">
        <v>36</v>
      </c>
      <c r="J158" s="30">
        <v>3.5835189384561099</v>
      </c>
      <c r="K158" s="253">
        <v>1</v>
      </c>
      <c r="L158" s="253">
        <v>1</v>
      </c>
      <c r="M158" s="411">
        <v>0</v>
      </c>
      <c r="N158" s="412">
        <v>2.7777777777777776E-2</v>
      </c>
      <c r="O158" s="142">
        <v>26.8</v>
      </c>
      <c r="P158" s="141">
        <v>0.73199999999999998</v>
      </c>
      <c r="Q158" s="142">
        <v>6</v>
      </c>
      <c r="R158" s="77">
        <v>7.9</v>
      </c>
      <c r="S158" s="21">
        <v>12</v>
      </c>
      <c r="T158" s="21">
        <v>94.800000000000011</v>
      </c>
      <c r="V158" s="38"/>
    </row>
    <row r="159" spans="1:22" s="190" customFormat="1" ht="20.399999999999999" hidden="1" x14ac:dyDescent="0.35">
      <c r="A159" s="132">
        <v>3</v>
      </c>
      <c r="B159" s="432" t="s">
        <v>329</v>
      </c>
      <c r="C159" s="103" t="s">
        <v>107</v>
      </c>
      <c r="D159" s="13">
        <v>-15.4</v>
      </c>
      <c r="E159" s="13">
        <v>15.4</v>
      </c>
      <c r="F159" s="103" t="s">
        <v>302</v>
      </c>
      <c r="G159" s="384" t="s">
        <v>345</v>
      </c>
      <c r="H159" s="36">
        <v>35</v>
      </c>
      <c r="I159" s="38">
        <v>35</v>
      </c>
      <c r="J159" s="117">
        <v>3.5553480614894135</v>
      </c>
      <c r="K159" s="82">
        <v>0</v>
      </c>
      <c r="L159" s="81">
        <v>0</v>
      </c>
      <c r="M159" s="411"/>
      <c r="N159" s="412">
        <v>0</v>
      </c>
      <c r="O159" s="82">
        <v>27.5</v>
      </c>
      <c r="P159" s="83">
        <v>0.80700000000000005</v>
      </c>
      <c r="Q159" s="84">
        <v>95</v>
      </c>
      <c r="R159" s="40">
        <v>7.1</v>
      </c>
      <c r="S159" s="40">
        <v>12</v>
      </c>
      <c r="T159" s="228">
        <v>85.199999999999989</v>
      </c>
      <c r="V159" s="38"/>
    </row>
    <row r="160" spans="1:22" s="190" customFormat="1" ht="18" x14ac:dyDescent="0.25">
      <c r="A160" s="327">
        <v>3</v>
      </c>
      <c r="B160" s="228" t="s">
        <v>128</v>
      </c>
      <c r="C160" s="327" t="s">
        <v>24</v>
      </c>
      <c r="D160" s="228">
        <v>11.7</v>
      </c>
      <c r="E160" s="228">
        <v>11.7</v>
      </c>
      <c r="F160" s="327" t="s">
        <v>58</v>
      </c>
      <c r="G160" s="327" t="s">
        <v>115</v>
      </c>
      <c r="H160" s="228">
        <v>31</v>
      </c>
      <c r="I160" s="228">
        <v>31</v>
      </c>
      <c r="J160" s="408">
        <v>3.4339872044851463</v>
      </c>
      <c r="K160" s="328">
        <v>0</v>
      </c>
      <c r="L160" s="328">
        <v>0</v>
      </c>
      <c r="M160" s="417"/>
      <c r="N160" s="418">
        <v>0</v>
      </c>
      <c r="O160" s="84">
        <v>30.2</v>
      </c>
      <c r="P160" s="83">
        <v>0.751</v>
      </c>
      <c r="Q160" s="84">
        <v>20.3</v>
      </c>
      <c r="R160" s="228">
        <v>8.5</v>
      </c>
      <c r="S160" s="228">
        <v>12</v>
      </c>
      <c r="T160" s="228">
        <v>102</v>
      </c>
      <c r="V160" s="38"/>
    </row>
    <row r="161" spans="1:22" s="190" customFormat="1" ht="18" x14ac:dyDescent="0.35">
      <c r="A161" s="22">
        <v>3</v>
      </c>
      <c r="B161" s="453" t="s">
        <v>308</v>
      </c>
      <c r="C161" s="78" t="s">
        <v>24</v>
      </c>
      <c r="D161" s="21">
        <v>13.7</v>
      </c>
      <c r="E161" s="21">
        <v>13.7</v>
      </c>
      <c r="F161" s="103" t="s">
        <v>25</v>
      </c>
      <c r="G161" s="48" t="s">
        <v>26</v>
      </c>
      <c r="H161" s="21">
        <v>30</v>
      </c>
      <c r="I161" s="21">
        <v>30</v>
      </c>
      <c r="J161" s="30">
        <v>3.4011973816621555</v>
      </c>
      <c r="K161" s="16">
        <v>0</v>
      </c>
      <c r="L161" s="16">
        <v>0</v>
      </c>
      <c r="M161" s="411"/>
      <c r="N161" s="412">
        <v>0</v>
      </c>
      <c r="O161" s="151">
        <v>32</v>
      </c>
      <c r="P161" s="141">
        <v>0.73199999999999998</v>
      </c>
      <c r="Q161" s="151">
        <v>9</v>
      </c>
      <c r="R161" s="21">
        <v>9.5</v>
      </c>
      <c r="S161" s="21">
        <v>12</v>
      </c>
      <c r="T161" s="21">
        <v>114</v>
      </c>
      <c r="V161" s="38"/>
    </row>
    <row r="162" spans="1:22" s="13" customFormat="1" ht="20.399999999999999" x14ac:dyDescent="0.35">
      <c r="A162" s="97">
        <v>3</v>
      </c>
      <c r="B162" s="454" t="s">
        <v>328</v>
      </c>
      <c r="C162" s="103" t="s">
        <v>24</v>
      </c>
      <c r="D162" s="103">
        <v>9</v>
      </c>
      <c r="E162" s="103">
        <v>9</v>
      </c>
      <c r="F162" s="103" t="s">
        <v>302</v>
      </c>
      <c r="G162" s="385" t="s">
        <v>88</v>
      </c>
      <c r="H162" s="103">
        <v>23</v>
      </c>
      <c r="I162" s="103">
        <v>23</v>
      </c>
      <c r="J162" s="117">
        <v>3.1354942159291497</v>
      </c>
      <c r="K162" s="107">
        <v>0</v>
      </c>
      <c r="L162" s="107">
        <v>0</v>
      </c>
      <c r="M162" s="392"/>
      <c r="N162" s="412">
        <v>0</v>
      </c>
      <c r="O162" s="107">
        <v>25</v>
      </c>
      <c r="P162" s="108">
        <v>0.47499999999999998</v>
      </c>
      <c r="Q162" s="107">
        <v>58</v>
      </c>
      <c r="R162" s="103">
        <v>8</v>
      </c>
      <c r="S162" s="103">
        <v>12</v>
      </c>
      <c r="T162" s="228">
        <v>96</v>
      </c>
      <c r="V162" s="38"/>
    </row>
    <row r="163" spans="1:22" s="103" customFormat="1" ht="18" x14ac:dyDescent="0.25">
      <c r="A163" s="85">
        <v>3</v>
      </c>
      <c r="B163" s="2" t="s">
        <v>75</v>
      </c>
      <c r="C163" s="22" t="s">
        <v>24</v>
      </c>
      <c r="D163" s="2">
        <v>37</v>
      </c>
      <c r="E163" s="2">
        <v>37</v>
      </c>
      <c r="F163" s="2" t="s">
        <v>76</v>
      </c>
      <c r="G163" s="2" t="s">
        <v>49</v>
      </c>
      <c r="H163" s="36">
        <v>774</v>
      </c>
      <c r="I163" s="79">
        <v>18</v>
      </c>
      <c r="J163" s="30">
        <v>2.8903717578961645</v>
      </c>
      <c r="K163" s="74">
        <v>7</v>
      </c>
      <c r="L163" s="31">
        <v>1</v>
      </c>
      <c r="M163" s="411">
        <v>0</v>
      </c>
      <c r="N163" s="412">
        <v>5.5555555555555552E-2</v>
      </c>
      <c r="O163" s="88">
        <v>13.3</v>
      </c>
      <c r="P163" s="89">
        <v>0.47</v>
      </c>
      <c r="Q163" s="90">
        <v>15.3</v>
      </c>
      <c r="R163" s="35">
        <v>6.9</v>
      </c>
      <c r="S163" s="35">
        <v>5</v>
      </c>
      <c r="T163" s="36">
        <v>34.5</v>
      </c>
    </row>
    <row r="164" spans="1:22" s="13" customFormat="1" ht="18" x14ac:dyDescent="0.25">
      <c r="A164" s="22">
        <v>3</v>
      </c>
      <c r="B164" s="22" t="s">
        <v>92</v>
      </c>
      <c r="C164" s="22" t="s">
        <v>24</v>
      </c>
      <c r="D164" s="22">
        <v>42</v>
      </c>
      <c r="E164" s="22">
        <v>42</v>
      </c>
      <c r="F164" s="22" t="s">
        <v>48</v>
      </c>
      <c r="G164" s="413" t="s">
        <v>49</v>
      </c>
      <c r="H164" s="36">
        <v>140</v>
      </c>
      <c r="I164" s="42">
        <v>18</v>
      </c>
      <c r="J164" s="15">
        <v>2.8903717578961645</v>
      </c>
      <c r="K164" s="74">
        <v>2</v>
      </c>
      <c r="L164" s="16">
        <v>1</v>
      </c>
      <c r="M164" s="411">
        <v>0</v>
      </c>
      <c r="N164" s="412">
        <v>5.5555555555555552E-2</v>
      </c>
      <c r="O164" s="55">
        <v>6.8</v>
      </c>
      <c r="P164" s="56">
        <v>0.53</v>
      </c>
      <c r="Q164" s="55">
        <v>17.899999999999999</v>
      </c>
      <c r="R164" s="25">
        <v>7.2</v>
      </c>
      <c r="S164" s="25">
        <v>3</v>
      </c>
      <c r="T164" s="21">
        <v>21.6</v>
      </c>
      <c r="V164" s="38"/>
    </row>
    <row r="165" spans="1:22" s="221" customFormat="1" ht="20.399999999999999" x14ac:dyDescent="0.35">
      <c r="A165" s="132">
        <v>3</v>
      </c>
      <c r="B165" s="432" t="s">
        <v>327</v>
      </c>
      <c r="C165" s="13" t="s">
        <v>24</v>
      </c>
      <c r="D165" s="133">
        <v>12.8</v>
      </c>
      <c r="E165" s="133">
        <v>12.8</v>
      </c>
      <c r="F165" s="103" t="s">
        <v>265</v>
      </c>
      <c r="G165" s="272" t="s">
        <v>294</v>
      </c>
      <c r="H165" s="133">
        <v>18</v>
      </c>
      <c r="I165" s="38">
        <v>18</v>
      </c>
      <c r="J165" s="117">
        <v>2.8903717578961645</v>
      </c>
      <c r="K165" s="140">
        <v>0</v>
      </c>
      <c r="L165" s="140">
        <v>0</v>
      </c>
      <c r="M165" s="411"/>
      <c r="N165" s="412">
        <v>0</v>
      </c>
      <c r="O165" s="140">
        <v>38.5</v>
      </c>
      <c r="P165" s="139">
        <v>0.22</v>
      </c>
      <c r="Q165" s="140">
        <v>2.1</v>
      </c>
      <c r="R165" s="133">
        <v>8.6</v>
      </c>
      <c r="S165" s="133">
        <v>12</v>
      </c>
      <c r="T165" s="228">
        <v>103.19999999999999</v>
      </c>
      <c r="V165" s="38"/>
    </row>
    <row r="166" spans="1:22" s="221" customFormat="1" ht="18" x14ac:dyDescent="0.35">
      <c r="A166" s="22">
        <v>3</v>
      </c>
      <c r="B166" s="432" t="s">
        <v>298</v>
      </c>
      <c r="C166" s="22" t="s">
        <v>24</v>
      </c>
      <c r="D166" s="21">
        <v>4.2</v>
      </c>
      <c r="E166" s="21">
        <v>4.2</v>
      </c>
      <c r="F166" s="22" t="s">
        <v>58</v>
      </c>
      <c r="G166" s="125" t="s">
        <v>26</v>
      </c>
      <c r="H166" s="36">
        <v>17</v>
      </c>
      <c r="I166" s="38">
        <v>17</v>
      </c>
      <c r="J166" s="30">
        <v>2.8332133440562162</v>
      </c>
      <c r="K166" s="74">
        <v>0</v>
      </c>
      <c r="L166" s="16">
        <v>0</v>
      </c>
      <c r="M166" s="411"/>
      <c r="N166" s="412">
        <v>0</v>
      </c>
      <c r="O166" s="151">
        <v>31.2</v>
      </c>
      <c r="P166" s="152">
        <v>0.76900000000000002</v>
      </c>
      <c r="Q166" s="151">
        <v>72.8</v>
      </c>
      <c r="R166" s="21">
        <v>9</v>
      </c>
      <c r="S166" s="21">
        <v>12</v>
      </c>
      <c r="T166" s="21">
        <v>108</v>
      </c>
      <c r="V166" s="38"/>
    </row>
    <row r="167" spans="1:22" s="221" customFormat="1" ht="18" x14ac:dyDescent="0.25">
      <c r="A167" s="66">
        <v>3</v>
      </c>
      <c r="B167" s="72" t="s">
        <v>268</v>
      </c>
      <c r="C167" s="22" t="s">
        <v>24</v>
      </c>
      <c r="D167" s="72">
        <v>9.6</v>
      </c>
      <c r="E167" s="72">
        <v>9.6</v>
      </c>
      <c r="F167" s="103" t="s">
        <v>265</v>
      </c>
      <c r="G167" s="48" t="s">
        <v>26</v>
      </c>
      <c r="H167" s="36">
        <v>16</v>
      </c>
      <c r="I167" s="38">
        <v>16</v>
      </c>
      <c r="J167" s="30">
        <v>2.7725887222397811</v>
      </c>
      <c r="K167" s="74">
        <v>0</v>
      </c>
      <c r="L167" s="68">
        <v>0</v>
      </c>
      <c r="M167" s="411"/>
      <c r="N167" s="412">
        <v>0</v>
      </c>
      <c r="O167" s="204">
        <v>33.4</v>
      </c>
      <c r="P167" s="205">
        <v>0.68</v>
      </c>
      <c r="Q167" s="204">
        <v>3</v>
      </c>
      <c r="R167" s="72">
        <v>8.1</v>
      </c>
      <c r="S167" s="72">
        <v>12</v>
      </c>
      <c r="T167" s="72">
        <v>97.199999999999989</v>
      </c>
      <c r="V167" s="38"/>
    </row>
    <row r="168" spans="1:22" s="221" customFormat="1" ht="20.399999999999999" x14ac:dyDescent="0.35">
      <c r="A168" s="97">
        <v>3</v>
      </c>
      <c r="B168" s="432" t="s">
        <v>341</v>
      </c>
      <c r="C168" s="13" t="s">
        <v>24</v>
      </c>
      <c r="D168" s="13">
        <v>11.7</v>
      </c>
      <c r="E168" s="13">
        <v>11.7</v>
      </c>
      <c r="F168" s="103" t="s">
        <v>265</v>
      </c>
      <c r="G168" s="272" t="s">
        <v>294</v>
      </c>
      <c r="H168" s="36">
        <v>16</v>
      </c>
      <c r="I168" s="38">
        <v>16</v>
      </c>
      <c r="J168" s="117">
        <v>2.7725887222397811</v>
      </c>
      <c r="K168" s="82">
        <v>0</v>
      </c>
      <c r="L168" s="81">
        <v>0</v>
      </c>
      <c r="M168" s="411"/>
      <c r="N168" s="412">
        <v>0</v>
      </c>
      <c r="O168" s="82">
        <v>33.9</v>
      </c>
      <c r="P168" s="205">
        <v>0.68</v>
      </c>
      <c r="Q168" s="84">
        <v>0.5</v>
      </c>
      <c r="R168" s="40">
        <v>9</v>
      </c>
      <c r="S168" s="40">
        <v>12</v>
      </c>
      <c r="T168" s="228">
        <v>108</v>
      </c>
      <c r="V168" s="38"/>
    </row>
    <row r="169" spans="1:22" s="221" customFormat="1" ht="18" x14ac:dyDescent="0.25">
      <c r="A169" s="85">
        <v>3</v>
      </c>
      <c r="B169" s="2" t="s">
        <v>77</v>
      </c>
      <c r="C169" s="22" t="s">
        <v>24</v>
      </c>
      <c r="D169" s="2">
        <v>32.5</v>
      </c>
      <c r="E169" s="2">
        <v>32.5</v>
      </c>
      <c r="F169" s="22" t="s">
        <v>78</v>
      </c>
      <c r="G169" s="22" t="s">
        <v>61</v>
      </c>
      <c r="H169" s="36">
        <v>646</v>
      </c>
      <c r="I169" s="79">
        <v>15</v>
      </c>
      <c r="J169" s="30">
        <v>2.7080502011022101</v>
      </c>
      <c r="K169" s="74">
        <v>0</v>
      </c>
      <c r="L169" s="31">
        <v>0</v>
      </c>
      <c r="M169" s="411"/>
      <c r="N169" s="412">
        <v>0</v>
      </c>
      <c r="O169" s="88">
        <v>13</v>
      </c>
      <c r="P169" s="89">
        <v>0.7</v>
      </c>
      <c r="Q169" s="90">
        <v>70</v>
      </c>
      <c r="R169" s="93">
        <v>5</v>
      </c>
      <c r="S169" s="35">
        <v>7</v>
      </c>
      <c r="T169" s="36">
        <v>35</v>
      </c>
      <c r="V169" s="38"/>
    </row>
    <row r="170" spans="1:22" s="214" customFormat="1" ht="18" x14ac:dyDescent="0.35">
      <c r="A170" s="405">
        <v>3</v>
      </c>
      <c r="B170" s="455" t="s">
        <v>309</v>
      </c>
      <c r="C170" s="78" t="s">
        <v>24</v>
      </c>
      <c r="D170" s="404">
        <v>18.7</v>
      </c>
      <c r="E170" s="404">
        <v>18.7</v>
      </c>
      <c r="F170" s="103" t="s">
        <v>25</v>
      </c>
      <c r="G170" s="48" t="s">
        <v>26</v>
      </c>
      <c r="H170" s="404">
        <v>15</v>
      </c>
      <c r="I170" s="404">
        <v>15</v>
      </c>
      <c r="J170" s="30">
        <v>2.7080502011022101</v>
      </c>
      <c r="K170" s="406">
        <v>0</v>
      </c>
      <c r="L170" s="406">
        <v>0</v>
      </c>
      <c r="M170" s="411"/>
      <c r="N170" s="412">
        <v>0</v>
      </c>
      <c r="O170" s="407">
        <v>32</v>
      </c>
      <c r="P170" s="199">
        <v>0.79300000000000004</v>
      </c>
      <c r="Q170" s="407">
        <v>86</v>
      </c>
      <c r="R170" s="404">
        <v>9</v>
      </c>
      <c r="S170" s="21">
        <v>12</v>
      </c>
      <c r="T170" s="21">
        <v>108</v>
      </c>
      <c r="V170" s="38"/>
    </row>
    <row r="171" spans="1:22" s="214" customFormat="1" ht="18" x14ac:dyDescent="0.25">
      <c r="A171" s="85">
        <v>3</v>
      </c>
      <c r="B171" s="2" t="s">
        <v>80</v>
      </c>
      <c r="C171" s="22" t="s">
        <v>24</v>
      </c>
      <c r="D171" s="2">
        <v>31.5</v>
      </c>
      <c r="E171" s="2">
        <v>31.5</v>
      </c>
      <c r="F171" s="22" t="s">
        <v>78</v>
      </c>
      <c r="G171" s="22" t="s">
        <v>61</v>
      </c>
      <c r="H171" s="36">
        <v>552</v>
      </c>
      <c r="I171" s="42">
        <v>14</v>
      </c>
      <c r="J171" s="30">
        <v>2.6390573296152584</v>
      </c>
      <c r="K171" s="74">
        <v>3</v>
      </c>
      <c r="L171" s="31">
        <v>0</v>
      </c>
      <c r="M171" s="411"/>
      <c r="N171" s="412">
        <v>0</v>
      </c>
      <c r="O171" s="88">
        <v>15.9</v>
      </c>
      <c r="P171" s="89">
        <v>0.79</v>
      </c>
      <c r="Q171" s="90">
        <v>20</v>
      </c>
      <c r="R171" s="35">
        <v>2.7</v>
      </c>
      <c r="S171" s="35">
        <v>8</v>
      </c>
      <c r="T171" s="36">
        <v>21.6</v>
      </c>
      <c r="V171" s="38"/>
    </row>
    <row r="172" spans="1:22" s="38" customFormat="1" ht="20.399999999999999" x14ac:dyDescent="0.35">
      <c r="A172" s="327">
        <v>3</v>
      </c>
      <c r="B172" s="432" t="s">
        <v>330</v>
      </c>
      <c r="C172" s="103" t="s">
        <v>24</v>
      </c>
      <c r="D172" s="228">
        <v>1.9</v>
      </c>
      <c r="E172" s="228">
        <v>1.9</v>
      </c>
      <c r="F172" s="103" t="s">
        <v>265</v>
      </c>
      <c r="G172" s="380" t="s">
        <v>26</v>
      </c>
      <c r="H172" s="228">
        <v>14</v>
      </c>
      <c r="I172" s="38">
        <v>14</v>
      </c>
      <c r="J172" s="117">
        <v>2.6390573296152584</v>
      </c>
      <c r="K172" s="84">
        <v>0</v>
      </c>
      <c r="L172" s="84">
        <v>0</v>
      </c>
      <c r="M172" s="398"/>
      <c r="N172" s="412">
        <v>0</v>
      </c>
      <c r="O172" s="84">
        <v>31.3</v>
      </c>
      <c r="P172" s="83">
        <v>0.88</v>
      </c>
      <c r="Q172" s="84">
        <v>205</v>
      </c>
      <c r="R172" s="228">
        <v>5.6</v>
      </c>
      <c r="S172" s="228">
        <v>12</v>
      </c>
      <c r="T172" s="228">
        <v>67.199999999999989</v>
      </c>
    </row>
    <row r="173" spans="1:22" s="229" customFormat="1" ht="18" x14ac:dyDescent="0.25">
      <c r="A173" s="97">
        <v>3</v>
      </c>
      <c r="B173" s="97" t="s">
        <v>86</v>
      </c>
      <c r="C173" s="22" t="s">
        <v>24</v>
      </c>
      <c r="D173" s="97">
        <v>34.6</v>
      </c>
      <c r="E173" s="97">
        <v>34.6</v>
      </c>
      <c r="F173" s="22" t="s">
        <v>48</v>
      </c>
      <c r="G173" s="413" t="s">
        <v>49</v>
      </c>
      <c r="H173" s="36">
        <v>255</v>
      </c>
      <c r="I173" s="42">
        <v>10</v>
      </c>
      <c r="J173" s="98">
        <v>2.3025850929940459</v>
      </c>
      <c r="K173" s="74">
        <v>3</v>
      </c>
      <c r="L173" s="99">
        <v>2</v>
      </c>
      <c r="M173" s="411">
        <v>0.69314718055994529</v>
      </c>
      <c r="N173" s="412">
        <v>0.2</v>
      </c>
      <c r="O173" s="100">
        <v>13.9</v>
      </c>
      <c r="P173" s="101">
        <v>0.67</v>
      </c>
      <c r="Q173" s="100">
        <v>28.6</v>
      </c>
      <c r="R173" s="102">
        <v>3.9</v>
      </c>
      <c r="S173" s="102">
        <v>6</v>
      </c>
      <c r="T173" s="103">
        <v>23.4</v>
      </c>
    </row>
    <row r="174" spans="1:22" s="13" customFormat="1" ht="18" x14ac:dyDescent="0.25">
      <c r="A174" s="22">
        <v>3</v>
      </c>
      <c r="B174" s="22" t="s">
        <v>87</v>
      </c>
      <c r="C174" s="22" t="s">
        <v>24</v>
      </c>
      <c r="D174" s="22">
        <v>25.4</v>
      </c>
      <c r="E174" s="22">
        <v>25.4</v>
      </c>
      <c r="F174" s="22" t="s">
        <v>78</v>
      </c>
      <c r="G174" s="180" t="s">
        <v>88</v>
      </c>
      <c r="H174" s="36">
        <v>182</v>
      </c>
      <c r="I174" s="79">
        <v>8</v>
      </c>
      <c r="J174" s="15">
        <v>2.0794415416798357</v>
      </c>
      <c r="K174" s="74">
        <v>2</v>
      </c>
      <c r="L174" s="16">
        <v>0</v>
      </c>
      <c r="M174" s="411"/>
      <c r="N174" s="412">
        <v>0</v>
      </c>
      <c r="O174" s="55">
        <v>20.7</v>
      </c>
      <c r="P174" s="56">
        <v>0.57999999999999996</v>
      </c>
      <c r="Q174" s="55">
        <v>19.600000000000001</v>
      </c>
      <c r="R174" s="25">
        <v>8.1999999999999993</v>
      </c>
      <c r="S174" s="25">
        <v>11</v>
      </c>
      <c r="T174" s="21">
        <v>90.199999999999989</v>
      </c>
    </row>
    <row r="175" spans="1:22" s="64" customFormat="1" ht="20.399999999999999" x14ac:dyDescent="0.35">
      <c r="A175" s="97">
        <v>3</v>
      </c>
      <c r="B175" s="432" t="s">
        <v>326</v>
      </c>
      <c r="C175" s="103" t="s">
        <v>24</v>
      </c>
      <c r="D175" s="103">
        <v>0.5</v>
      </c>
      <c r="E175" s="103">
        <v>0.5</v>
      </c>
      <c r="F175" s="103" t="s">
        <v>265</v>
      </c>
      <c r="G175" s="380" t="s">
        <v>26</v>
      </c>
      <c r="H175" s="103">
        <v>7</v>
      </c>
      <c r="I175" s="38">
        <v>7</v>
      </c>
      <c r="J175" s="117">
        <v>1.9459101490553132</v>
      </c>
      <c r="K175" s="103">
        <v>1</v>
      </c>
      <c r="L175" s="103">
        <v>1</v>
      </c>
      <c r="M175" s="411">
        <v>0</v>
      </c>
      <c r="N175" s="412">
        <v>0.14285714285714285</v>
      </c>
      <c r="O175" s="103">
        <v>30.2</v>
      </c>
      <c r="P175" s="448">
        <v>0.84</v>
      </c>
      <c r="Q175" s="103">
        <v>363.2</v>
      </c>
      <c r="R175" s="103">
        <v>5.7</v>
      </c>
      <c r="S175" s="103">
        <v>12</v>
      </c>
      <c r="T175" s="228">
        <v>68.400000000000006</v>
      </c>
    </row>
    <row r="176" spans="1:22" s="243" customFormat="1" ht="20.399999999999999" x14ac:dyDescent="0.35">
      <c r="A176" s="48">
        <v>3</v>
      </c>
      <c r="B176" s="432" t="s">
        <v>332</v>
      </c>
      <c r="C176" s="48" t="s">
        <v>24</v>
      </c>
      <c r="D176" s="40">
        <v>15.8</v>
      </c>
      <c r="E176" s="40">
        <v>15.8</v>
      </c>
      <c r="F176" s="103" t="s">
        <v>265</v>
      </c>
      <c r="G176" s="383" t="s">
        <v>115</v>
      </c>
      <c r="H176" s="40">
        <v>6</v>
      </c>
      <c r="I176" s="40">
        <v>6</v>
      </c>
      <c r="J176" s="117">
        <v>1.791759469228055</v>
      </c>
      <c r="K176" s="50">
        <v>2</v>
      </c>
      <c r="L176" s="50">
        <v>2</v>
      </c>
      <c r="M176" s="411">
        <v>0.69314718055994529</v>
      </c>
      <c r="N176" s="412">
        <v>0.33333333333333331</v>
      </c>
      <c r="O176" s="193">
        <v>36.799999999999997</v>
      </c>
      <c r="P176" s="192">
        <v>0.17</v>
      </c>
      <c r="Q176" s="193">
        <v>0</v>
      </c>
      <c r="R176" s="40">
        <v>8.4</v>
      </c>
      <c r="S176" s="40">
        <v>12</v>
      </c>
      <c r="T176" s="40">
        <v>100.80000000000001</v>
      </c>
    </row>
    <row r="177" spans="1:22" s="243" customFormat="1" ht="18" x14ac:dyDescent="0.25">
      <c r="A177" s="22">
        <v>3</v>
      </c>
      <c r="B177" s="22" t="s">
        <v>52</v>
      </c>
      <c r="C177" s="22" t="s">
        <v>24</v>
      </c>
      <c r="D177" s="22">
        <v>37.799999999999997</v>
      </c>
      <c r="E177" s="22">
        <v>37.799999999999997</v>
      </c>
      <c r="F177" s="22" t="s">
        <v>48</v>
      </c>
      <c r="G177" s="413" t="s">
        <v>49</v>
      </c>
      <c r="H177" s="36">
        <v>323</v>
      </c>
      <c r="I177" s="42">
        <v>5</v>
      </c>
      <c r="J177" s="15">
        <v>1.6094379124341003</v>
      </c>
      <c r="K177" s="74">
        <v>6</v>
      </c>
      <c r="L177" s="16">
        <v>0</v>
      </c>
      <c r="M177" s="411"/>
      <c r="N177" s="412">
        <v>0</v>
      </c>
      <c r="O177" s="55">
        <v>13.3</v>
      </c>
      <c r="P177" s="56">
        <v>0.52</v>
      </c>
      <c r="Q177" s="55">
        <v>11.3</v>
      </c>
      <c r="R177" s="25">
        <v>6.6</v>
      </c>
      <c r="S177" s="25">
        <v>5</v>
      </c>
      <c r="T177" s="21">
        <v>33</v>
      </c>
    </row>
    <row r="178" spans="1:22" s="21" customFormat="1" ht="18" x14ac:dyDescent="0.25">
      <c r="A178" s="66">
        <v>3</v>
      </c>
      <c r="B178" s="66" t="s">
        <v>93</v>
      </c>
      <c r="C178" s="22" t="s">
        <v>24</v>
      </c>
      <c r="D178" s="66">
        <v>44.1</v>
      </c>
      <c r="E178" s="66">
        <v>44.1</v>
      </c>
      <c r="F178" s="22" t="s">
        <v>48</v>
      </c>
      <c r="G178" s="413" t="s">
        <v>49</v>
      </c>
      <c r="H178" s="36">
        <v>98</v>
      </c>
      <c r="I178" s="79">
        <v>5</v>
      </c>
      <c r="J178" s="67">
        <v>1.6094379124341003</v>
      </c>
      <c r="K178" s="74">
        <v>1</v>
      </c>
      <c r="L178" s="68">
        <v>0</v>
      </c>
      <c r="M178" s="411"/>
      <c r="N178" s="412">
        <v>0</v>
      </c>
      <c r="O178" s="69">
        <v>3.5</v>
      </c>
      <c r="P178" s="70">
        <v>0.53</v>
      </c>
      <c r="Q178" s="69">
        <v>12.3</v>
      </c>
      <c r="R178" s="71">
        <v>7.7</v>
      </c>
      <c r="S178" s="71">
        <v>3</v>
      </c>
      <c r="T178" s="72">
        <v>23.1</v>
      </c>
    </row>
    <row r="179" spans="1:22" s="21" customFormat="1" ht="18" x14ac:dyDescent="0.35">
      <c r="A179" s="48">
        <v>3</v>
      </c>
      <c r="B179" s="432" t="s">
        <v>299</v>
      </c>
      <c r="C179" s="22" t="s">
        <v>24</v>
      </c>
      <c r="D179" s="40">
        <v>27.8</v>
      </c>
      <c r="E179" s="40">
        <v>27.8</v>
      </c>
      <c r="F179" s="48" t="s">
        <v>302</v>
      </c>
      <c r="G179" s="48" t="s">
        <v>88</v>
      </c>
      <c r="H179" s="40">
        <v>5</v>
      </c>
      <c r="I179" s="40">
        <v>5</v>
      </c>
      <c r="J179" s="30">
        <v>1.6094379124341003</v>
      </c>
      <c r="K179" s="50">
        <v>0</v>
      </c>
      <c r="L179" s="50">
        <v>0</v>
      </c>
      <c r="M179" s="411"/>
      <c r="N179" s="412">
        <v>0</v>
      </c>
      <c r="O179" s="193">
        <v>25.3</v>
      </c>
      <c r="P179" s="192">
        <v>0.61</v>
      </c>
      <c r="Q179" s="193">
        <v>34.200000000000003</v>
      </c>
      <c r="R179" s="40">
        <v>8.4</v>
      </c>
      <c r="S179" s="40">
        <v>9</v>
      </c>
      <c r="T179" s="40">
        <v>75.600000000000009</v>
      </c>
    </row>
    <row r="180" spans="1:22" s="21" customFormat="1" ht="18" x14ac:dyDescent="0.25">
      <c r="A180" s="58">
        <v>3</v>
      </c>
      <c r="B180" s="58" t="s">
        <v>54</v>
      </c>
      <c r="C180" s="22" t="s">
        <v>24</v>
      </c>
      <c r="D180" s="58">
        <v>37.700000000000003</v>
      </c>
      <c r="E180" s="58">
        <v>37.700000000000003</v>
      </c>
      <c r="F180" s="22" t="s">
        <v>48</v>
      </c>
      <c r="G180" s="413" t="s">
        <v>49</v>
      </c>
      <c r="H180" s="36">
        <v>137</v>
      </c>
      <c r="I180" s="79">
        <v>4</v>
      </c>
      <c r="J180" s="59">
        <v>1.3862943611198906</v>
      </c>
      <c r="K180" s="74">
        <v>0</v>
      </c>
      <c r="L180" s="60">
        <v>0</v>
      </c>
      <c r="M180" s="411"/>
      <c r="N180" s="412">
        <v>0</v>
      </c>
      <c r="O180" s="61">
        <v>11.5</v>
      </c>
      <c r="P180" s="62">
        <v>0.5</v>
      </c>
      <c r="Q180" s="61">
        <v>13.4</v>
      </c>
      <c r="R180" s="63">
        <v>6.5</v>
      </c>
      <c r="S180" s="63">
        <v>5</v>
      </c>
      <c r="T180" s="64">
        <v>32.5</v>
      </c>
    </row>
    <row r="181" spans="1:22" s="21" customFormat="1" ht="18" x14ac:dyDescent="0.25">
      <c r="A181" s="39">
        <v>3</v>
      </c>
      <c r="B181" s="39" t="s">
        <v>64</v>
      </c>
      <c r="C181" s="22" t="s">
        <v>24</v>
      </c>
      <c r="D181" s="39">
        <v>35</v>
      </c>
      <c r="E181" s="39">
        <v>35</v>
      </c>
      <c r="F181" s="22" t="s">
        <v>48</v>
      </c>
      <c r="G181" s="413" t="s">
        <v>49</v>
      </c>
      <c r="H181" s="36">
        <v>1276</v>
      </c>
      <c r="I181" s="79">
        <v>4</v>
      </c>
      <c r="J181" s="73">
        <v>1.3862943611198906</v>
      </c>
      <c r="K181" s="74">
        <v>22</v>
      </c>
      <c r="L181" s="74">
        <v>0</v>
      </c>
      <c r="M181" s="411"/>
      <c r="N181" s="412">
        <v>0</v>
      </c>
      <c r="O181" s="32">
        <v>14</v>
      </c>
      <c r="P181" s="75">
        <v>0.63</v>
      </c>
      <c r="Q181" s="32">
        <v>28.5</v>
      </c>
      <c r="R181" s="35">
        <v>5.3</v>
      </c>
      <c r="S181" s="35">
        <v>6</v>
      </c>
      <c r="T181" s="36">
        <v>31.799999999999997</v>
      </c>
    </row>
    <row r="182" spans="1:22" s="190" customFormat="1" ht="18" x14ac:dyDescent="0.25">
      <c r="A182" s="85">
        <v>3</v>
      </c>
      <c r="B182" s="2" t="s">
        <v>81</v>
      </c>
      <c r="C182" s="22" t="s">
        <v>24</v>
      </c>
      <c r="D182" s="2">
        <v>46.2</v>
      </c>
      <c r="E182" s="2">
        <v>46.2</v>
      </c>
      <c r="F182" s="22" t="s">
        <v>48</v>
      </c>
      <c r="G182" s="413" t="s">
        <v>49</v>
      </c>
      <c r="H182" s="36">
        <v>484</v>
      </c>
      <c r="I182" s="79">
        <v>4</v>
      </c>
      <c r="J182" s="30">
        <v>1.3862943611198906</v>
      </c>
      <c r="K182" s="74">
        <v>13</v>
      </c>
      <c r="L182" s="31">
        <v>0</v>
      </c>
      <c r="M182" s="411"/>
      <c r="N182" s="412">
        <v>0</v>
      </c>
      <c r="O182" s="88">
        <v>2.2999999999999998</v>
      </c>
      <c r="P182" s="89">
        <v>0.56000000000000005</v>
      </c>
      <c r="Q182" s="90">
        <v>9.6999999999999993</v>
      </c>
      <c r="R182" s="35">
        <v>7.4</v>
      </c>
      <c r="S182" s="35">
        <v>3</v>
      </c>
      <c r="T182" s="36">
        <v>22.200000000000003</v>
      </c>
      <c r="V182" s="38"/>
    </row>
    <row r="183" spans="1:22" s="190" customFormat="1" ht="18" x14ac:dyDescent="0.25">
      <c r="A183" s="85">
        <v>3</v>
      </c>
      <c r="B183" s="2" t="s">
        <v>79</v>
      </c>
      <c r="C183" s="22" t="s">
        <v>24</v>
      </c>
      <c r="D183" s="2">
        <v>30.4</v>
      </c>
      <c r="E183" s="2">
        <v>30.4</v>
      </c>
      <c r="F183" s="22" t="s">
        <v>78</v>
      </c>
      <c r="G183" s="22" t="s">
        <v>61</v>
      </c>
      <c r="H183" s="36">
        <v>579</v>
      </c>
      <c r="I183" s="79">
        <v>3</v>
      </c>
      <c r="J183" s="30">
        <v>1.0986122886681098</v>
      </c>
      <c r="K183" s="74">
        <v>6</v>
      </c>
      <c r="L183" s="31">
        <v>0</v>
      </c>
      <c r="M183" s="411"/>
      <c r="N183" s="412">
        <v>0</v>
      </c>
      <c r="O183" s="88">
        <v>17.399999999999999</v>
      </c>
      <c r="P183" s="89">
        <v>0.76</v>
      </c>
      <c r="Q183" s="90">
        <v>36.200000000000003</v>
      </c>
      <c r="R183" s="35">
        <v>2.2000000000000002</v>
      </c>
      <c r="S183" s="35">
        <v>8</v>
      </c>
      <c r="T183" s="36">
        <v>17.600000000000001</v>
      </c>
      <c r="V183" s="38"/>
    </row>
    <row r="184" spans="1:22" s="21" customFormat="1" ht="20.399999999999999" x14ac:dyDescent="0.35">
      <c r="A184" s="327">
        <v>3</v>
      </c>
      <c r="B184" s="432" t="s">
        <v>333</v>
      </c>
      <c r="C184" s="48" t="s">
        <v>24</v>
      </c>
      <c r="D184" s="38">
        <v>2.4</v>
      </c>
      <c r="E184" s="38">
        <v>2.4</v>
      </c>
      <c r="F184" s="103" t="s">
        <v>265</v>
      </c>
      <c r="G184" s="272" t="s">
        <v>294</v>
      </c>
      <c r="H184" s="38">
        <v>3</v>
      </c>
      <c r="I184" s="38">
        <v>3</v>
      </c>
      <c r="J184" s="117">
        <v>1.0986122886681098</v>
      </c>
      <c r="K184" s="44">
        <v>0</v>
      </c>
      <c r="L184" s="44">
        <v>0</v>
      </c>
      <c r="M184" s="424"/>
      <c r="N184" s="412">
        <v>0</v>
      </c>
      <c r="O184" s="109">
        <v>31</v>
      </c>
      <c r="P184" s="110">
        <v>0.77</v>
      </c>
      <c r="Q184" s="109">
        <v>8</v>
      </c>
      <c r="R184" s="38">
        <v>9.1</v>
      </c>
      <c r="S184" s="40">
        <v>12</v>
      </c>
      <c r="T184" s="40">
        <v>109.19999999999999</v>
      </c>
    </row>
    <row r="185" spans="1:22" s="13" customFormat="1" ht="18" x14ac:dyDescent="0.25">
      <c r="A185" s="85">
        <v>3</v>
      </c>
      <c r="B185" s="2" t="s">
        <v>74</v>
      </c>
      <c r="C185" s="22" t="s">
        <v>24</v>
      </c>
      <c r="D185" s="2">
        <v>28.9</v>
      </c>
      <c r="E185" s="2">
        <v>28.9</v>
      </c>
      <c r="F185" s="22" t="s">
        <v>66</v>
      </c>
      <c r="G185" s="22" t="s">
        <v>61</v>
      </c>
      <c r="H185" s="36">
        <v>937</v>
      </c>
      <c r="I185" s="79">
        <v>2</v>
      </c>
      <c r="J185" s="30">
        <v>0.69314718055994529</v>
      </c>
      <c r="K185" s="74">
        <v>1</v>
      </c>
      <c r="L185" s="31">
        <v>0</v>
      </c>
      <c r="M185" s="411"/>
      <c r="N185" s="412">
        <v>0</v>
      </c>
      <c r="O185" s="88">
        <v>14.6</v>
      </c>
      <c r="P185" s="89">
        <v>0.81</v>
      </c>
      <c r="Q185" s="90">
        <v>175.6</v>
      </c>
      <c r="R185" s="35">
        <v>2.7</v>
      </c>
      <c r="S185" s="35">
        <v>9</v>
      </c>
      <c r="T185" s="36">
        <v>24.3</v>
      </c>
      <c r="V185" s="38"/>
    </row>
    <row r="186" spans="1:22" s="13" customFormat="1" ht="18" x14ac:dyDescent="0.25">
      <c r="A186" s="42">
        <v>3</v>
      </c>
      <c r="B186" s="42" t="s">
        <v>85</v>
      </c>
      <c r="C186" s="22" t="s">
        <v>24</v>
      </c>
      <c r="D186" s="42">
        <v>23</v>
      </c>
      <c r="E186" s="42">
        <v>23</v>
      </c>
      <c r="F186" s="22" t="s">
        <v>58</v>
      </c>
      <c r="G186" s="125" t="s">
        <v>26</v>
      </c>
      <c r="H186" s="36">
        <v>254</v>
      </c>
      <c r="I186" s="79">
        <v>2</v>
      </c>
      <c r="J186" s="43">
        <v>0.69314718055994529</v>
      </c>
      <c r="K186" s="74">
        <v>2</v>
      </c>
      <c r="L186" s="44">
        <v>0</v>
      </c>
      <c r="M186" s="411"/>
      <c r="N186" s="412">
        <v>0</v>
      </c>
      <c r="O186" s="94">
        <v>25.5</v>
      </c>
      <c r="P186" s="95">
        <v>0.82</v>
      </c>
      <c r="Q186" s="94">
        <v>59.4</v>
      </c>
      <c r="R186" s="47">
        <v>2</v>
      </c>
      <c r="S186" s="47">
        <v>11</v>
      </c>
      <c r="T186" s="38">
        <v>22</v>
      </c>
      <c r="V186" s="38"/>
    </row>
    <row r="187" spans="1:22" s="103" customFormat="1" ht="18" x14ac:dyDescent="0.25">
      <c r="A187" s="48">
        <v>3</v>
      </c>
      <c r="B187" s="48" t="s">
        <v>91</v>
      </c>
      <c r="C187" s="22" t="s">
        <v>24</v>
      </c>
      <c r="D187" s="48">
        <v>26.9</v>
      </c>
      <c r="E187" s="48">
        <v>26.9</v>
      </c>
      <c r="F187" s="22" t="s">
        <v>78</v>
      </c>
      <c r="G187" s="180" t="s">
        <v>88</v>
      </c>
      <c r="H187" s="36">
        <v>147</v>
      </c>
      <c r="I187" s="79">
        <v>1</v>
      </c>
      <c r="J187" s="49">
        <v>0</v>
      </c>
      <c r="K187" s="74">
        <v>2</v>
      </c>
      <c r="L187" s="50">
        <v>0</v>
      </c>
      <c r="M187" s="411"/>
      <c r="N187" s="412">
        <v>0</v>
      </c>
      <c r="O187" s="91">
        <v>16.100000000000001</v>
      </c>
      <c r="P187" s="92">
        <v>0.76</v>
      </c>
      <c r="Q187" s="91">
        <v>32.799999999999997</v>
      </c>
      <c r="R187" s="54">
        <v>2.6</v>
      </c>
      <c r="S187" s="53">
        <v>10</v>
      </c>
      <c r="T187" s="40">
        <v>26</v>
      </c>
    </row>
    <row r="188" spans="1:22" s="21" customFormat="1" ht="18" x14ac:dyDescent="0.25">
      <c r="A188" s="85">
        <v>3</v>
      </c>
      <c r="B188" s="2" t="s">
        <v>67</v>
      </c>
      <c r="C188" s="22" t="s">
        <v>24</v>
      </c>
      <c r="D188" s="2">
        <v>28.5</v>
      </c>
      <c r="E188" s="2">
        <v>28.5</v>
      </c>
      <c r="F188" s="22" t="s">
        <v>66</v>
      </c>
      <c r="G188" s="22" t="s">
        <v>61</v>
      </c>
      <c r="H188" s="36">
        <v>1018</v>
      </c>
      <c r="I188" s="79">
        <v>0</v>
      </c>
      <c r="J188" s="30"/>
      <c r="K188" s="74">
        <v>4</v>
      </c>
      <c r="L188" s="31">
        <v>0</v>
      </c>
      <c r="M188" s="411"/>
      <c r="N188" s="412"/>
      <c r="O188" s="32">
        <v>14.7</v>
      </c>
      <c r="P188" s="33">
        <v>0.85</v>
      </c>
      <c r="Q188" s="34">
        <v>128.5</v>
      </c>
      <c r="R188" s="35">
        <v>2.2000000000000002</v>
      </c>
      <c r="S188" s="35">
        <v>9</v>
      </c>
      <c r="T188" s="36">
        <v>19.8</v>
      </c>
    </row>
    <row r="189" spans="1:22" s="21" customFormat="1" ht="18" x14ac:dyDescent="0.25">
      <c r="A189" s="85">
        <v>3</v>
      </c>
      <c r="B189" s="2" t="s">
        <v>69</v>
      </c>
      <c r="C189" s="22" t="s">
        <v>24</v>
      </c>
      <c r="D189" s="2">
        <v>32.1</v>
      </c>
      <c r="E189" s="2">
        <v>32.1</v>
      </c>
      <c r="F189" s="22" t="s">
        <v>66</v>
      </c>
      <c r="G189" s="22" t="s">
        <v>61</v>
      </c>
      <c r="H189" s="36">
        <v>990</v>
      </c>
      <c r="I189" s="79">
        <v>0</v>
      </c>
      <c r="J189" s="30"/>
      <c r="K189" s="74">
        <v>6</v>
      </c>
      <c r="L189" s="31">
        <v>0</v>
      </c>
      <c r="M189" s="411"/>
      <c r="N189" s="412"/>
      <c r="O189" s="88">
        <v>13.5</v>
      </c>
      <c r="P189" s="89">
        <v>0.74</v>
      </c>
      <c r="Q189" s="90">
        <v>77.7</v>
      </c>
      <c r="R189" s="35">
        <v>4.2</v>
      </c>
      <c r="S189" s="35">
        <v>7</v>
      </c>
      <c r="T189" s="36">
        <v>29.400000000000002</v>
      </c>
    </row>
    <row r="190" spans="1:22" s="36" customFormat="1" ht="18" x14ac:dyDescent="0.25">
      <c r="A190" s="58">
        <v>3</v>
      </c>
      <c r="B190" s="58" t="s">
        <v>89</v>
      </c>
      <c r="C190" s="22" t="s">
        <v>371</v>
      </c>
      <c r="D190" s="58">
        <v>20.6</v>
      </c>
      <c r="E190" s="58">
        <v>20.6</v>
      </c>
      <c r="F190" s="22" t="s">
        <v>58</v>
      </c>
      <c r="G190" s="58" t="s">
        <v>90</v>
      </c>
      <c r="H190" s="36">
        <v>168</v>
      </c>
      <c r="I190" s="79">
        <v>0</v>
      </c>
      <c r="J190" s="59"/>
      <c r="K190" s="74">
        <v>6</v>
      </c>
      <c r="L190" s="60">
        <v>1</v>
      </c>
      <c r="M190" s="411">
        <v>0</v>
      </c>
      <c r="N190" s="412"/>
      <c r="O190" s="61">
        <v>26</v>
      </c>
      <c r="P190" s="62">
        <v>0.86</v>
      </c>
      <c r="Q190" s="61">
        <v>50.6</v>
      </c>
      <c r="R190" s="63">
        <v>8.1999999999999993</v>
      </c>
      <c r="S190" s="63">
        <v>11</v>
      </c>
      <c r="T190" s="64">
        <v>90.199999999999989</v>
      </c>
    </row>
    <row r="191" spans="1:22" s="13" customFormat="1" ht="18" hidden="1" x14ac:dyDescent="0.25">
      <c r="H191" s="38">
        <f>SUM(H2:H190)</f>
        <v>841246</v>
      </c>
      <c r="I191" s="38">
        <f>SUM(I2:I190)</f>
        <v>754509</v>
      </c>
      <c r="J191" s="38">
        <f t="shared" ref="J191:L191" si="0">SUM(J2:J190)</f>
        <v>1128.1413082836139</v>
      </c>
      <c r="K191" s="38">
        <f t="shared" si="0"/>
        <v>41758</v>
      </c>
      <c r="L191" s="38">
        <f t="shared" si="0"/>
        <v>37500</v>
      </c>
      <c r="M191" s="381"/>
      <c r="N191" s="381"/>
      <c r="O191" s="82"/>
      <c r="P191" s="83"/>
      <c r="Q191" s="84"/>
      <c r="R191" s="40"/>
      <c r="S191" s="40"/>
      <c r="T191" s="36"/>
      <c r="V191" s="38"/>
    </row>
    <row r="192" spans="1:22" s="13" customFormat="1" ht="18" hidden="1" x14ac:dyDescent="0.25"/>
    <row r="193" s="13" customFormat="1" ht="18" hidden="1" x14ac:dyDescent="0.25"/>
    <row r="194" s="13" customFormat="1" ht="18" hidden="1" x14ac:dyDescent="0.25"/>
    <row r="195" s="13" customFormat="1" ht="18" hidden="1" x14ac:dyDescent="0.25"/>
    <row r="196" s="13" customFormat="1" ht="18" hidden="1" x14ac:dyDescent="0.25"/>
    <row r="197" s="13" customFormat="1" ht="18" hidden="1" x14ac:dyDescent="0.25"/>
    <row r="198" s="13" customFormat="1" ht="18" hidden="1" x14ac:dyDescent="0.25"/>
    <row r="199" s="13" customFormat="1" ht="18" hidden="1" x14ac:dyDescent="0.25"/>
    <row r="200" s="13" customFormat="1" ht="18" hidden="1" x14ac:dyDescent="0.25"/>
    <row r="201" s="13" customFormat="1" ht="18" hidden="1" x14ac:dyDescent="0.25"/>
    <row r="202" s="13" customFormat="1" ht="18" hidden="1" x14ac:dyDescent="0.25"/>
    <row r="203" s="13" customFormat="1" ht="18" hidden="1" x14ac:dyDescent="0.25"/>
    <row r="204" s="13" customFormat="1" ht="18" hidden="1" x14ac:dyDescent="0.25"/>
    <row r="205" s="13" customFormat="1" ht="18" hidden="1" x14ac:dyDescent="0.25"/>
    <row r="206" s="13" customFormat="1" ht="18" hidden="1" x14ac:dyDescent="0.25"/>
    <row r="207" s="13" customFormat="1" ht="18" hidden="1" x14ac:dyDescent="0.25"/>
    <row r="208" s="13" customFormat="1" ht="18" hidden="1" x14ac:dyDescent="0.25"/>
    <row r="209" s="13" customFormat="1" ht="18" hidden="1" x14ac:dyDescent="0.25"/>
    <row r="210" s="13" customFormat="1" ht="18" hidden="1" x14ac:dyDescent="0.25"/>
    <row r="211" s="13" customFormat="1" ht="18" hidden="1" x14ac:dyDescent="0.25"/>
    <row r="212" s="13" customFormat="1" ht="18" hidden="1" x14ac:dyDescent="0.25"/>
    <row r="213" s="13" customFormat="1" ht="18" hidden="1" x14ac:dyDescent="0.25"/>
    <row r="214" s="13" customFormat="1" ht="18" hidden="1" x14ac:dyDescent="0.25"/>
    <row r="215" s="13" customFormat="1" ht="18" hidden="1" x14ac:dyDescent="0.25"/>
    <row r="216" s="13" customFormat="1" ht="18" hidden="1" x14ac:dyDescent="0.25"/>
    <row r="217" s="13" customFormat="1" ht="18" hidden="1" x14ac:dyDescent="0.25"/>
    <row r="218" s="13" customFormat="1" ht="18" hidden="1" x14ac:dyDescent="0.25"/>
    <row r="219" s="13" customFormat="1" ht="18" hidden="1" x14ac:dyDescent="0.25"/>
    <row r="220" s="13" customFormat="1" ht="18" hidden="1" x14ac:dyDescent="0.25"/>
    <row r="221" s="13" customFormat="1" ht="18" hidden="1" x14ac:dyDescent="0.25"/>
    <row r="222" s="13" customFormat="1" ht="18" hidden="1" x14ac:dyDescent="0.25"/>
    <row r="223" s="13" customFormat="1" ht="18" hidden="1" x14ac:dyDescent="0.25"/>
    <row r="224" s="13" customFormat="1" ht="18" hidden="1" x14ac:dyDescent="0.25"/>
    <row r="225" s="13" customFormat="1" ht="18" hidden="1" x14ac:dyDescent="0.25"/>
    <row r="226" s="13" customFormat="1" ht="18" hidden="1" x14ac:dyDescent="0.25"/>
    <row r="227" s="13" customFormat="1" ht="18" hidden="1" x14ac:dyDescent="0.25"/>
    <row r="228" s="13" customFormat="1" ht="18" hidden="1" x14ac:dyDescent="0.25"/>
    <row r="229" s="13" customFormat="1" ht="18" hidden="1" x14ac:dyDescent="0.25"/>
    <row r="230" s="13" customFormat="1" ht="18" hidden="1" x14ac:dyDescent="0.25"/>
    <row r="231" s="13" customFormat="1" ht="18" hidden="1" x14ac:dyDescent="0.25"/>
    <row r="232" s="13" customFormat="1" ht="18" hidden="1" x14ac:dyDescent="0.25"/>
    <row r="233" s="13" customFormat="1" ht="18" hidden="1" x14ac:dyDescent="0.25"/>
    <row r="234" s="13" customFormat="1" ht="18" hidden="1" x14ac:dyDescent="0.25"/>
    <row r="235" s="13" customFormat="1" ht="18" hidden="1" x14ac:dyDescent="0.25"/>
    <row r="236" s="13" customFormat="1" ht="18" hidden="1" x14ac:dyDescent="0.25"/>
    <row r="237" s="13" customFormat="1" ht="18" hidden="1" x14ac:dyDescent="0.25"/>
    <row r="238" s="13" customFormat="1" ht="18" hidden="1" x14ac:dyDescent="0.25"/>
    <row r="239" s="13" customFormat="1" ht="18" hidden="1" x14ac:dyDescent="0.25"/>
    <row r="240" s="13" customFormat="1" ht="18" hidden="1" x14ac:dyDescent="0.25"/>
    <row r="241" s="13" customFormat="1" ht="18" hidden="1" x14ac:dyDescent="0.25"/>
    <row r="242" s="13" customFormat="1" ht="18" hidden="1" x14ac:dyDescent="0.25"/>
    <row r="243" s="13" customFormat="1" ht="18" hidden="1" x14ac:dyDescent="0.25"/>
    <row r="244" s="13" customFormat="1" ht="18" hidden="1" x14ac:dyDescent="0.25"/>
    <row r="245" s="13" customFormat="1" ht="18" hidden="1" x14ac:dyDescent="0.25"/>
    <row r="246" s="13" customFormat="1" ht="18" hidden="1" x14ac:dyDescent="0.25"/>
    <row r="247" s="13" customFormat="1" ht="18" hidden="1" x14ac:dyDescent="0.25"/>
    <row r="248" s="13" customFormat="1" ht="18" hidden="1" x14ac:dyDescent="0.25"/>
    <row r="249" s="13" customFormat="1" ht="18" hidden="1" x14ac:dyDescent="0.25"/>
    <row r="250" s="13" customFormat="1" ht="18" hidden="1" x14ac:dyDescent="0.25"/>
    <row r="251" s="13" customFormat="1" ht="18" hidden="1" x14ac:dyDescent="0.25"/>
    <row r="252" s="13" customFormat="1" ht="18" hidden="1" x14ac:dyDescent="0.25"/>
    <row r="253" s="13" customFormat="1" ht="18" hidden="1" x14ac:dyDescent="0.25"/>
    <row r="254" s="13" customFormat="1" ht="18" hidden="1" x14ac:dyDescent="0.25"/>
    <row r="255" s="13" customFormat="1" ht="18" hidden="1" x14ac:dyDescent="0.25"/>
    <row r="256" s="13" customFormat="1" ht="18" hidden="1" x14ac:dyDescent="0.25"/>
    <row r="257" s="13" customFormat="1" ht="18" hidden="1" x14ac:dyDescent="0.25"/>
    <row r="258" s="13" customFormat="1" ht="18" hidden="1" x14ac:dyDescent="0.25"/>
    <row r="259" s="13" customFormat="1" ht="18" hidden="1" x14ac:dyDescent="0.25"/>
    <row r="260" s="13" customFormat="1" ht="18" hidden="1" x14ac:dyDescent="0.25"/>
    <row r="261" s="13" customFormat="1" ht="18" hidden="1" x14ac:dyDescent="0.25"/>
    <row r="262" s="13" customFormat="1" ht="18" hidden="1" x14ac:dyDescent="0.25"/>
    <row r="263" s="13" customFormat="1" ht="18" hidden="1" x14ac:dyDescent="0.25"/>
    <row r="264" s="13" customFormat="1" ht="18" hidden="1" x14ac:dyDescent="0.25"/>
    <row r="265" s="13" customFormat="1" ht="18" hidden="1" x14ac:dyDescent="0.25"/>
    <row r="266" s="13" customFormat="1" ht="18" hidden="1" x14ac:dyDescent="0.25"/>
    <row r="267" s="13" customFormat="1" ht="18" hidden="1" x14ac:dyDescent="0.25"/>
    <row r="268" s="13" customFormat="1" ht="18" hidden="1" x14ac:dyDescent="0.25"/>
    <row r="269" s="13" customFormat="1" ht="18" hidden="1" x14ac:dyDescent="0.25"/>
    <row r="270" s="13" customFormat="1" ht="18" hidden="1" x14ac:dyDescent="0.25"/>
    <row r="271" s="13" customFormat="1" ht="18" hidden="1" x14ac:dyDescent="0.25"/>
    <row r="272" s="13" customFormat="1" ht="18" hidden="1" x14ac:dyDescent="0.25"/>
    <row r="273" s="13" customFormat="1" ht="18" hidden="1" x14ac:dyDescent="0.25"/>
    <row r="274" s="13" customFormat="1" ht="18" hidden="1" x14ac:dyDescent="0.25"/>
    <row r="275" s="13" customFormat="1" ht="18" hidden="1" x14ac:dyDescent="0.25"/>
    <row r="276" s="13" customFormat="1" ht="18" hidden="1" x14ac:dyDescent="0.25"/>
    <row r="277" s="13" customFormat="1" ht="18" hidden="1" x14ac:dyDescent="0.25"/>
    <row r="278" s="13" customFormat="1" ht="18" hidden="1" x14ac:dyDescent="0.25"/>
    <row r="279" s="13" customFormat="1" ht="18" hidden="1" x14ac:dyDescent="0.25"/>
    <row r="280" s="13" customFormat="1" ht="18" hidden="1" x14ac:dyDescent="0.25"/>
    <row r="281" s="13" customFormat="1" ht="18" hidden="1" x14ac:dyDescent="0.25"/>
    <row r="282" s="13" customFormat="1" ht="18" hidden="1" x14ac:dyDescent="0.25"/>
    <row r="283" s="13" customFormat="1" ht="18" hidden="1" x14ac:dyDescent="0.25"/>
    <row r="284" s="13" customFormat="1" ht="18" hidden="1" x14ac:dyDescent="0.25"/>
    <row r="285" s="13" customFormat="1" ht="18" hidden="1" x14ac:dyDescent="0.25"/>
    <row r="286" s="13" customFormat="1" ht="18" hidden="1" x14ac:dyDescent="0.25"/>
    <row r="287" s="13" customFormat="1" ht="18" hidden="1" x14ac:dyDescent="0.25"/>
    <row r="288" s="13" customFormat="1" ht="18" hidden="1" x14ac:dyDescent="0.25"/>
    <row r="289" s="13" customFormat="1" ht="18" hidden="1" x14ac:dyDescent="0.25"/>
    <row r="290" s="13" customFormat="1" ht="18" hidden="1" x14ac:dyDescent="0.25"/>
    <row r="291" s="13" customFormat="1" ht="18" hidden="1" x14ac:dyDescent="0.25"/>
    <row r="292" s="13" customFormat="1" ht="18" hidden="1" x14ac:dyDescent="0.25"/>
    <row r="293" s="13" customFormat="1" ht="18" hidden="1" x14ac:dyDescent="0.25"/>
    <row r="294" s="13" customFormat="1" ht="18" hidden="1" x14ac:dyDescent="0.25"/>
    <row r="295" s="13" customFormat="1" ht="18" hidden="1" x14ac:dyDescent="0.25"/>
    <row r="296" s="13" customFormat="1" ht="18" hidden="1" x14ac:dyDescent="0.25"/>
    <row r="297" s="13" customFormat="1" ht="18" hidden="1" x14ac:dyDescent="0.25"/>
    <row r="298" s="13" customFormat="1" ht="18" hidden="1" x14ac:dyDescent="0.25"/>
    <row r="299" s="13" customFormat="1" ht="18" hidden="1" x14ac:dyDescent="0.25"/>
    <row r="300" s="13" customFormat="1" ht="18" hidden="1" x14ac:dyDescent="0.25"/>
    <row r="301" s="13" customFormat="1" ht="18" hidden="1" x14ac:dyDescent="0.25"/>
    <row r="302" s="13" customFormat="1" ht="18" hidden="1" x14ac:dyDescent="0.25"/>
    <row r="303" s="13" customFormat="1" ht="18" hidden="1" x14ac:dyDescent="0.25"/>
    <row r="304" s="13" customFormat="1" ht="18" hidden="1" x14ac:dyDescent="0.25"/>
    <row r="305" s="13" customFormat="1" ht="18" hidden="1" x14ac:dyDescent="0.25"/>
    <row r="306" s="13" customFormat="1" ht="18" hidden="1" x14ac:dyDescent="0.25"/>
    <row r="307" s="13" customFormat="1" ht="18" hidden="1" x14ac:dyDescent="0.25"/>
    <row r="308" s="13" customFormat="1" ht="18" hidden="1" x14ac:dyDescent="0.25"/>
    <row r="309" s="13" customFormat="1" ht="18" hidden="1" x14ac:dyDescent="0.25"/>
    <row r="310" s="13" customFormat="1" ht="18" hidden="1" x14ac:dyDescent="0.25"/>
    <row r="311" s="13" customFormat="1" ht="18" hidden="1" x14ac:dyDescent="0.25"/>
    <row r="312" s="13" customFormat="1" ht="18" hidden="1" x14ac:dyDescent="0.25"/>
    <row r="313" s="13" customFormat="1" ht="18" hidden="1" x14ac:dyDescent="0.25"/>
    <row r="314" s="13" customFormat="1" ht="18" hidden="1" x14ac:dyDescent="0.25"/>
    <row r="315" s="13" customFormat="1" ht="18" hidden="1" x14ac:dyDescent="0.25"/>
    <row r="316" s="13" customFormat="1" ht="18" hidden="1" x14ac:dyDescent="0.25"/>
    <row r="317" s="13" customFormat="1" ht="18" hidden="1" x14ac:dyDescent="0.25"/>
    <row r="318" s="13" customFormat="1" ht="18" hidden="1" x14ac:dyDescent="0.25"/>
    <row r="319" s="13" customFormat="1" ht="18" hidden="1" x14ac:dyDescent="0.25"/>
    <row r="320" s="13" customFormat="1" ht="18" hidden="1" x14ac:dyDescent="0.25"/>
    <row r="321" s="13" customFormat="1" ht="18" hidden="1" x14ac:dyDescent="0.25"/>
    <row r="322" s="13" customFormat="1" ht="18" hidden="1" x14ac:dyDescent="0.25"/>
    <row r="323" s="13" customFormat="1" ht="18" hidden="1" x14ac:dyDescent="0.25"/>
    <row r="324" s="13" customFormat="1" ht="18" hidden="1" x14ac:dyDescent="0.25"/>
    <row r="325" s="13" customFormat="1" ht="18" hidden="1" x14ac:dyDescent="0.25"/>
    <row r="326" s="13" customFormat="1" ht="18" hidden="1" x14ac:dyDescent="0.25"/>
    <row r="327" s="13" customFormat="1" ht="18" hidden="1" x14ac:dyDescent="0.25"/>
    <row r="328" s="13" customFormat="1" ht="18" hidden="1" x14ac:dyDescent="0.25"/>
    <row r="329" s="13" customFormat="1" ht="18" hidden="1" x14ac:dyDescent="0.25"/>
    <row r="330" s="13" customFormat="1" ht="18" hidden="1" x14ac:dyDescent="0.25"/>
    <row r="331" s="13" customFormat="1" ht="18" hidden="1" x14ac:dyDescent="0.25"/>
    <row r="332" s="13" customFormat="1" ht="18" hidden="1" x14ac:dyDescent="0.25"/>
    <row r="333" s="13" customFormat="1" ht="18" hidden="1" x14ac:dyDescent="0.25"/>
    <row r="334" s="13" customFormat="1" ht="18" hidden="1" x14ac:dyDescent="0.25"/>
    <row r="335" s="13" customFormat="1" ht="18" hidden="1" x14ac:dyDescent="0.25"/>
    <row r="336" s="13" customFormat="1" ht="18" hidden="1" x14ac:dyDescent="0.25"/>
    <row r="337" s="13" customFormat="1" ht="18" hidden="1" x14ac:dyDescent="0.25"/>
    <row r="338" s="13" customFormat="1" ht="18" hidden="1" x14ac:dyDescent="0.25"/>
    <row r="339" s="13" customFormat="1" ht="18" hidden="1" x14ac:dyDescent="0.25"/>
    <row r="340" s="13" customFormat="1" ht="18" hidden="1" x14ac:dyDescent="0.25"/>
    <row r="341" s="13" customFormat="1" ht="18" hidden="1" x14ac:dyDescent="0.25"/>
    <row r="342" s="13" customFormat="1" ht="18" hidden="1" x14ac:dyDescent="0.25"/>
    <row r="343" s="13" customFormat="1" ht="18" hidden="1" x14ac:dyDescent="0.25"/>
    <row r="344" s="13" customFormat="1" ht="18" hidden="1" x14ac:dyDescent="0.25"/>
    <row r="345" s="13" customFormat="1" ht="18" hidden="1" x14ac:dyDescent="0.25"/>
    <row r="346" s="13" customFormat="1" ht="18" hidden="1" x14ac:dyDescent="0.25"/>
    <row r="347" s="13" customFormat="1" ht="18" hidden="1" x14ac:dyDescent="0.25"/>
    <row r="348" s="13" customFormat="1" ht="18" hidden="1" x14ac:dyDescent="0.25"/>
    <row r="349" s="13" customFormat="1" ht="18" hidden="1" x14ac:dyDescent="0.25"/>
    <row r="350" s="13" customFormat="1" ht="18" hidden="1" x14ac:dyDescent="0.25"/>
    <row r="351" s="13" customFormat="1" ht="18" hidden="1" x14ac:dyDescent="0.25"/>
    <row r="352" s="13" customFormat="1" ht="18" hidden="1" x14ac:dyDescent="0.25"/>
    <row r="353" s="13" customFormat="1" ht="18" hidden="1" x14ac:dyDescent="0.25"/>
    <row r="354" s="13" customFormat="1" ht="18" hidden="1" x14ac:dyDescent="0.25"/>
    <row r="355" s="13" customFormat="1" ht="18" hidden="1" x14ac:dyDescent="0.25"/>
    <row r="356" s="13" customFormat="1" ht="18" hidden="1" x14ac:dyDescent="0.25"/>
    <row r="357" s="13" customFormat="1" ht="18" hidden="1" x14ac:dyDescent="0.25"/>
    <row r="358" s="13" customFormat="1" ht="18" hidden="1" x14ac:dyDescent="0.25"/>
    <row r="359" s="13" customFormat="1" ht="18" hidden="1" x14ac:dyDescent="0.25"/>
    <row r="360" s="13" customFormat="1" ht="18" hidden="1" x14ac:dyDescent="0.25"/>
    <row r="361" s="13" customFormat="1" ht="18" hidden="1" x14ac:dyDescent="0.25"/>
    <row r="362" s="13" customFormat="1" ht="18" hidden="1" x14ac:dyDescent="0.25"/>
    <row r="363" s="13" customFormat="1" ht="18" hidden="1" x14ac:dyDescent="0.25"/>
    <row r="364" s="13" customFormat="1" ht="18" hidden="1" x14ac:dyDescent="0.25"/>
    <row r="365" s="13" customFormat="1" ht="18" hidden="1" x14ac:dyDescent="0.25"/>
    <row r="366" s="13" customFormat="1" ht="18" hidden="1" x14ac:dyDescent="0.25"/>
    <row r="367" s="13" customFormat="1" ht="18" hidden="1" x14ac:dyDescent="0.25"/>
    <row r="368" s="13" customFormat="1" ht="18" hidden="1" x14ac:dyDescent="0.25"/>
    <row r="369" s="13" customFormat="1" ht="18" hidden="1" x14ac:dyDescent="0.25"/>
    <row r="370" s="13" customFormat="1" ht="18" hidden="1" x14ac:dyDescent="0.25"/>
    <row r="371" s="13" customFormat="1" ht="18" hidden="1" x14ac:dyDescent="0.25"/>
    <row r="372" s="13" customFormat="1" ht="18" hidden="1" x14ac:dyDescent="0.25"/>
    <row r="373" s="13" customFormat="1" ht="18" hidden="1" x14ac:dyDescent="0.25"/>
    <row r="374" s="13" customFormat="1" ht="18" hidden="1" x14ac:dyDescent="0.25"/>
    <row r="375" s="13" customFormat="1" ht="18" hidden="1" x14ac:dyDescent="0.25"/>
    <row r="376" s="13" customFormat="1" ht="18" hidden="1" x14ac:dyDescent="0.25"/>
    <row r="377" s="13" customFormat="1" ht="18" hidden="1" x14ac:dyDescent="0.25"/>
    <row r="378" s="13" customFormat="1" ht="18" hidden="1" x14ac:dyDescent="0.25"/>
    <row r="379" s="13" customFormat="1" ht="18" hidden="1" x14ac:dyDescent="0.25"/>
    <row r="380" s="13" customFormat="1" ht="18" hidden="1" x14ac:dyDescent="0.25"/>
    <row r="381" s="13" customFormat="1" ht="18" hidden="1" x14ac:dyDescent="0.25"/>
    <row r="382" s="13" customFormat="1" ht="18" hidden="1" x14ac:dyDescent="0.25"/>
    <row r="383" s="13" customFormat="1" ht="18" hidden="1" x14ac:dyDescent="0.25"/>
    <row r="384" s="13" customFormat="1" ht="18" hidden="1" x14ac:dyDescent="0.25"/>
    <row r="385" s="13" customFormat="1" ht="18" hidden="1" x14ac:dyDescent="0.25"/>
    <row r="386" s="13" customFormat="1" ht="18" hidden="1" x14ac:dyDescent="0.25"/>
    <row r="387" s="13" customFormat="1" ht="18" hidden="1" x14ac:dyDescent="0.25"/>
    <row r="388" s="13" customFormat="1" ht="18" hidden="1" x14ac:dyDescent="0.25"/>
    <row r="389" s="13" customFormat="1" ht="18" hidden="1" x14ac:dyDescent="0.25"/>
    <row r="390" s="13" customFormat="1" ht="18" hidden="1" x14ac:dyDescent="0.25"/>
    <row r="391" s="13" customFormat="1" ht="18" hidden="1" x14ac:dyDescent="0.25"/>
    <row r="392" s="13" customFormat="1" ht="18" hidden="1" x14ac:dyDescent="0.25"/>
    <row r="393" s="13" customFormat="1" ht="18" hidden="1" x14ac:dyDescent="0.25"/>
    <row r="394" s="13" customFormat="1" ht="18" hidden="1" x14ac:dyDescent="0.25"/>
    <row r="395" s="13" customFormat="1" ht="18" hidden="1" x14ac:dyDescent="0.25"/>
    <row r="396" s="13" customFormat="1" ht="18" hidden="1" x14ac:dyDescent="0.25"/>
    <row r="397" s="13" customFormat="1" ht="18" hidden="1" x14ac:dyDescent="0.25"/>
    <row r="398" s="13" customFormat="1" ht="18" hidden="1" x14ac:dyDescent="0.25"/>
    <row r="399" s="13" customFormat="1" ht="18" hidden="1" x14ac:dyDescent="0.25"/>
    <row r="400" s="13" customFormat="1" ht="18" hidden="1" x14ac:dyDescent="0.25"/>
    <row r="401" s="13" customFormat="1" ht="18" hidden="1" x14ac:dyDescent="0.25"/>
    <row r="402" s="13" customFormat="1" ht="18" hidden="1" x14ac:dyDescent="0.25"/>
    <row r="403" s="13" customFormat="1" ht="18" hidden="1" x14ac:dyDescent="0.25"/>
    <row r="404" s="13" customFormat="1" ht="18" hidden="1" x14ac:dyDescent="0.25"/>
    <row r="405" s="13" customFormat="1" ht="18" hidden="1" x14ac:dyDescent="0.25"/>
    <row r="406" s="13" customFormat="1" ht="18" hidden="1" x14ac:dyDescent="0.25"/>
    <row r="407" s="13" customFormat="1" ht="18" hidden="1" x14ac:dyDescent="0.25"/>
    <row r="408" s="13" customFormat="1" ht="18" hidden="1" x14ac:dyDescent="0.25"/>
    <row r="409" s="13" customFormat="1" ht="18" hidden="1" x14ac:dyDescent="0.25"/>
    <row r="410" s="13" customFormat="1" ht="18" hidden="1" x14ac:dyDescent="0.25"/>
    <row r="411" s="13" customFormat="1" ht="18" hidden="1" x14ac:dyDescent="0.25"/>
    <row r="412" s="13" customFormat="1" ht="18" hidden="1" x14ac:dyDescent="0.25"/>
    <row r="413" s="13" customFormat="1" ht="18" hidden="1" x14ac:dyDescent="0.25"/>
    <row r="414" s="13" customFormat="1" ht="18" hidden="1" x14ac:dyDescent="0.25"/>
    <row r="415" s="13" customFormat="1" ht="18" hidden="1" x14ac:dyDescent="0.25"/>
    <row r="416" s="13" customFormat="1" ht="18" hidden="1" x14ac:dyDescent="0.25"/>
  </sheetData>
  <autoFilter ref="C1:C416">
    <filterColumn colId="0">
      <filters>
        <filter val="N"/>
      </filters>
    </filterColumn>
  </autoFilter>
  <phoneticPr fontId="2" type="noConversion"/>
  <conditionalFormatting sqref="O134:O191 O124:O132 O121:O122 O85:O104 O39:O82 O21:O37 O17:O19 O1:O15">
    <cfRule type="top10" dxfId="3" priority="1" rank="1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25"/>
  <sheetViews>
    <sheetView topLeftCell="A169" zoomScale="60" zoomScaleNormal="60" workbookViewId="0">
      <selection activeCell="I1" sqref="I1:L194"/>
    </sheetView>
  </sheetViews>
  <sheetFormatPr defaultRowHeight="14.4" x14ac:dyDescent="0.25"/>
  <cols>
    <col min="1" max="1" width="8.88671875" style="382"/>
    <col min="2" max="2" width="38.5546875" style="382" customWidth="1"/>
    <col min="3" max="5" width="8.88671875" style="382"/>
    <col min="6" max="6" width="20.21875" style="382" customWidth="1"/>
    <col min="7" max="7" width="38.33203125" style="382" customWidth="1"/>
    <col min="8" max="8" width="11.44140625" style="382" customWidth="1"/>
    <col min="9" max="9" width="12.5546875" style="382" customWidth="1"/>
    <col min="10" max="20" width="8.88671875" style="382"/>
    <col min="21" max="21" width="38.77734375" style="382" customWidth="1"/>
    <col min="22" max="22" width="15.77734375" style="382" customWidth="1"/>
    <col min="23" max="16384" width="8.88671875" style="382"/>
  </cols>
  <sheetData>
    <row r="1" spans="1:22" s="1" customFormat="1" ht="52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  <c r="U1" s="1" t="s">
        <v>20</v>
      </c>
    </row>
    <row r="2" spans="1:22" s="21" customFormat="1" ht="18" x14ac:dyDescent="0.25">
      <c r="A2" s="39">
        <v>4</v>
      </c>
      <c r="B2" s="240" t="s">
        <v>170</v>
      </c>
      <c r="C2" s="22" t="s">
        <v>24</v>
      </c>
      <c r="D2" s="39">
        <v>40.76</v>
      </c>
      <c r="E2" s="39">
        <v>40.76</v>
      </c>
      <c r="F2" s="22" t="s">
        <v>78</v>
      </c>
      <c r="G2" s="167" t="s">
        <v>61</v>
      </c>
      <c r="H2" s="240">
        <v>304401</v>
      </c>
      <c r="I2" s="226">
        <v>228190</v>
      </c>
      <c r="J2" s="73">
        <v>12.33793389424047</v>
      </c>
      <c r="K2" s="240">
        <v>23616</v>
      </c>
      <c r="L2" s="74">
        <v>21687</v>
      </c>
      <c r="M2" s="411">
        <v>9.9844682816684074</v>
      </c>
      <c r="N2" s="412">
        <v>9.50392217012139E-2</v>
      </c>
      <c r="O2" s="82">
        <v>16.2</v>
      </c>
      <c r="P2" s="174">
        <v>0.55300000000000005</v>
      </c>
      <c r="Q2" s="82">
        <v>114.3</v>
      </c>
      <c r="R2" s="36">
        <v>7.5</v>
      </c>
      <c r="S2" s="36">
        <v>6</v>
      </c>
      <c r="T2" s="36">
        <v>45</v>
      </c>
      <c r="U2" s="21" t="s">
        <v>27</v>
      </c>
      <c r="V2" s="456">
        <f>SUMPRODUCT(E2:E194,I2:I194)/SUM(I2:I194)</f>
        <v>39.704236456911602</v>
      </c>
    </row>
    <row r="3" spans="1:22" s="21" customFormat="1" ht="18" x14ac:dyDescent="0.25">
      <c r="A3" s="122">
        <v>4</v>
      </c>
      <c r="B3" s="10" t="s">
        <v>221</v>
      </c>
      <c r="C3" s="22" t="s">
        <v>24</v>
      </c>
      <c r="D3" s="19">
        <v>51.53</v>
      </c>
      <c r="E3" s="19">
        <v>51.53</v>
      </c>
      <c r="F3" s="72" t="s">
        <v>220</v>
      </c>
      <c r="G3" s="58" t="s">
        <v>112</v>
      </c>
      <c r="H3" s="11">
        <v>171257</v>
      </c>
      <c r="I3" s="41">
        <v>146103</v>
      </c>
      <c r="J3" s="117">
        <v>11.892067131408878</v>
      </c>
      <c r="K3" s="334">
        <v>26771</v>
      </c>
      <c r="L3" s="123">
        <v>26398</v>
      </c>
      <c r="M3" s="411">
        <v>10.1810435286889</v>
      </c>
      <c r="N3" s="412">
        <v>0.18068075261972719</v>
      </c>
      <c r="O3" s="164">
        <v>14.2</v>
      </c>
      <c r="P3" s="194">
        <v>0.65</v>
      </c>
      <c r="Q3" s="195">
        <v>43.7</v>
      </c>
      <c r="R3" s="19">
        <v>5.6</v>
      </c>
      <c r="S3" s="19">
        <v>4</v>
      </c>
      <c r="T3" s="130">
        <v>22.4</v>
      </c>
      <c r="U3" s="21" t="s">
        <v>31</v>
      </c>
      <c r="V3" s="456">
        <f>SUMPRODUCT(O1:O194,I1:I194)/SUM(I1:I194)</f>
        <v>18.251968538442419</v>
      </c>
    </row>
    <row r="4" spans="1:22" s="21" customFormat="1" ht="18" x14ac:dyDescent="0.25">
      <c r="A4" s="122">
        <v>4</v>
      </c>
      <c r="B4" s="153" t="s">
        <v>217</v>
      </c>
      <c r="C4" s="22" t="s">
        <v>24</v>
      </c>
      <c r="D4" s="20">
        <v>40.72</v>
      </c>
      <c r="E4" s="20">
        <v>40.72</v>
      </c>
      <c r="F4" s="184" t="s">
        <v>200</v>
      </c>
      <c r="G4" s="180" t="s">
        <v>120</v>
      </c>
      <c r="H4" s="11">
        <v>213435</v>
      </c>
      <c r="I4" s="41">
        <v>119018</v>
      </c>
      <c r="J4" s="117">
        <v>11.687030021159151</v>
      </c>
      <c r="K4" s="334">
        <v>24543</v>
      </c>
      <c r="L4" s="123">
        <v>16354</v>
      </c>
      <c r="M4" s="411">
        <v>9.7022277947219226</v>
      </c>
      <c r="N4" s="412">
        <v>0.13740778705741988</v>
      </c>
      <c r="O4" s="164">
        <v>18.2</v>
      </c>
      <c r="P4" s="277">
        <v>0.57999999999999996</v>
      </c>
      <c r="Q4" s="278">
        <v>45</v>
      </c>
      <c r="R4" s="19">
        <v>7.7</v>
      </c>
      <c r="S4" s="19">
        <v>6</v>
      </c>
      <c r="T4" s="130">
        <v>46.2</v>
      </c>
      <c r="U4" s="21" t="s">
        <v>34</v>
      </c>
      <c r="V4" s="151">
        <f>SUMPRODUCT(P2:P194,I2:I194)/SUM(I2:I194)</f>
        <v>0.6252895081908636</v>
      </c>
    </row>
    <row r="5" spans="1:22" s="21" customFormat="1" ht="18" x14ac:dyDescent="0.25">
      <c r="A5" s="3">
        <v>4</v>
      </c>
      <c r="B5" s="11" t="s">
        <v>238</v>
      </c>
      <c r="C5" s="22" t="s">
        <v>24</v>
      </c>
      <c r="D5" s="11">
        <v>55.7</v>
      </c>
      <c r="E5" s="11">
        <v>55.7</v>
      </c>
      <c r="F5" s="436" t="s">
        <v>76</v>
      </c>
      <c r="G5" s="419" t="s">
        <v>373</v>
      </c>
      <c r="H5" s="11">
        <v>114431</v>
      </c>
      <c r="I5" s="41">
        <v>112094</v>
      </c>
      <c r="J5" s="117">
        <v>11.627093083988203</v>
      </c>
      <c r="K5" s="334">
        <v>1169</v>
      </c>
      <c r="L5" s="334">
        <v>1152</v>
      </c>
      <c r="M5" s="411">
        <v>7.0492548412558369</v>
      </c>
      <c r="N5" s="412">
        <v>1.0277088871839707E-2</v>
      </c>
      <c r="O5" s="164">
        <v>11.3</v>
      </c>
      <c r="P5" s="335">
        <v>0.67</v>
      </c>
      <c r="Q5" s="164">
        <v>37</v>
      </c>
      <c r="R5" s="11">
        <v>5.7</v>
      </c>
      <c r="S5" s="11">
        <v>3</v>
      </c>
      <c r="T5" s="11">
        <v>17.100000000000001</v>
      </c>
      <c r="U5" s="21" t="s">
        <v>36</v>
      </c>
      <c r="V5" s="456">
        <f>SUMPRODUCT(Q1:Q194,I1:I194)/SUM(I1:I194)</f>
        <v>68.162501701820602</v>
      </c>
    </row>
    <row r="6" spans="1:22" s="21" customFormat="1" ht="18" x14ac:dyDescent="0.25">
      <c r="A6" s="156">
        <v>4</v>
      </c>
      <c r="B6" s="96" t="s">
        <v>227</v>
      </c>
      <c r="C6" s="22" t="s">
        <v>24</v>
      </c>
      <c r="D6" s="96">
        <v>41.23</v>
      </c>
      <c r="E6" s="96">
        <v>41.23</v>
      </c>
      <c r="F6" s="184" t="s">
        <v>200</v>
      </c>
      <c r="G6" s="180" t="s">
        <v>120</v>
      </c>
      <c r="H6" s="11">
        <v>120204</v>
      </c>
      <c r="I6" s="41">
        <v>106673</v>
      </c>
      <c r="J6" s="117">
        <v>11.577523359345173</v>
      </c>
      <c r="K6" s="334">
        <v>3174</v>
      </c>
      <c r="L6" s="197">
        <v>2960</v>
      </c>
      <c r="M6" s="411">
        <v>7.992944547318106</v>
      </c>
      <c r="N6" s="412">
        <v>2.7748352441573781E-2</v>
      </c>
      <c r="O6" s="157">
        <v>15.4</v>
      </c>
      <c r="P6" s="158">
        <v>0.57999999999999996</v>
      </c>
      <c r="Q6" s="157">
        <v>44.9</v>
      </c>
      <c r="R6" s="96">
        <v>6</v>
      </c>
      <c r="S6" s="96">
        <v>5</v>
      </c>
      <c r="T6" s="96">
        <v>30</v>
      </c>
      <c r="U6" s="21" t="s">
        <v>38</v>
      </c>
      <c r="V6" s="456">
        <f>SUMPRODUCT(T2:T194,I2:I194)/SUM(I2:I194)</f>
        <v>46.385555755046752</v>
      </c>
    </row>
    <row r="7" spans="1:22" s="21" customFormat="1" ht="18" x14ac:dyDescent="0.25">
      <c r="A7" s="22">
        <v>4</v>
      </c>
      <c r="B7" s="250" t="s">
        <v>167</v>
      </c>
      <c r="C7" s="22" t="s">
        <v>24</v>
      </c>
      <c r="D7" s="21">
        <v>40.75</v>
      </c>
      <c r="E7" s="21">
        <v>40.75</v>
      </c>
      <c r="F7" s="22" t="s">
        <v>78</v>
      </c>
      <c r="G7" s="167" t="s">
        <v>61</v>
      </c>
      <c r="H7" s="240">
        <v>118652</v>
      </c>
      <c r="I7" s="226">
        <v>99956</v>
      </c>
      <c r="J7" s="15">
        <v>11.512485368141824</v>
      </c>
      <c r="K7" s="240">
        <v>7228</v>
      </c>
      <c r="L7" s="16">
        <v>6961</v>
      </c>
      <c r="M7" s="411">
        <v>8.8480784211686672</v>
      </c>
      <c r="N7" s="412">
        <v>6.9640641882428272E-2</v>
      </c>
      <c r="O7" s="151">
        <v>16.7</v>
      </c>
      <c r="P7" s="152">
        <v>0.55300000000000005</v>
      </c>
      <c r="Q7" s="151">
        <v>106.7</v>
      </c>
      <c r="R7" s="21">
        <v>8</v>
      </c>
      <c r="S7" s="21">
        <v>6</v>
      </c>
      <c r="T7" s="21">
        <v>48</v>
      </c>
    </row>
    <row r="8" spans="1:22" s="21" customFormat="1" ht="18" x14ac:dyDescent="0.25">
      <c r="A8" s="122">
        <v>4</v>
      </c>
      <c r="B8" s="10" t="s">
        <v>215</v>
      </c>
      <c r="C8" s="22" t="s">
        <v>24</v>
      </c>
      <c r="D8" s="10">
        <v>45.47</v>
      </c>
      <c r="E8" s="10">
        <v>45.47</v>
      </c>
      <c r="F8" s="184" t="s">
        <v>200</v>
      </c>
      <c r="G8" s="167" t="s">
        <v>205</v>
      </c>
      <c r="H8" s="11">
        <v>205463</v>
      </c>
      <c r="I8" s="14">
        <v>99671</v>
      </c>
      <c r="J8" s="117">
        <v>11.509630041020431</v>
      </c>
      <c r="K8" s="334">
        <v>27967</v>
      </c>
      <c r="L8" s="123">
        <v>15537</v>
      </c>
      <c r="M8" s="411">
        <v>9.6509795550920003</v>
      </c>
      <c r="N8" s="412">
        <v>0.15588285459160639</v>
      </c>
      <c r="O8" s="88">
        <v>17.399999999999999</v>
      </c>
      <c r="P8" s="89">
        <v>0.75</v>
      </c>
      <c r="Q8" s="90">
        <v>75.5</v>
      </c>
      <c r="R8" s="35">
        <v>5.9</v>
      </c>
      <c r="S8" s="35">
        <v>5</v>
      </c>
      <c r="T8" s="130">
        <v>29.5</v>
      </c>
    </row>
    <row r="9" spans="1:22" s="37" customFormat="1" ht="18" x14ac:dyDescent="0.25">
      <c r="A9" s="122">
        <v>4</v>
      </c>
      <c r="B9" s="259" t="s">
        <v>219</v>
      </c>
      <c r="C9" s="22" t="s">
        <v>24</v>
      </c>
      <c r="D9" s="65">
        <v>48.14</v>
      </c>
      <c r="E9" s="65">
        <v>48.14</v>
      </c>
      <c r="F9" s="72" t="s">
        <v>220</v>
      </c>
      <c r="G9" s="58" t="s">
        <v>112</v>
      </c>
      <c r="H9" s="11">
        <v>159119</v>
      </c>
      <c r="I9" s="41">
        <v>91753</v>
      </c>
      <c r="J9" s="117">
        <v>11.426855462929947</v>
      </c>
      <c r="K9" s="334">
        <v>6288</v>
      </c>
      <c r="L9" s="123">
        <v>5556</v>
      </c>
      <c r="M9" s="411">
        <v>8.622633703874234</v>
      </c>
      <c r="N9" s="412">
        <v>6.0553878347301998E-2</v>
      </c>
      <c r="O9" s="164">
        <v>12.5</v>
      </c>
      <c r="P9" s="285">
        <v>0.56999999999999995</v>
      </c>
      <c r="Q9" s="286">
        <v>70</v>
      </c>
      <c r="R9" s="65">
        <v>5.2</v>
      </c>
      <c r="S9" s="65">
        <v>5</v>
      </c>
      <c r="T9" s="130">
        <v>26</v>
      </c>
      <c r="V9" s="38"/>
    </row>
    <row r="10" spans="1:22" s="37" customFormat="1" ht="18" x14ac:dyDescent="0.25">
      <c r="A10" s="122">
        <v>4</v>
      </c>
      <c r="B10" s="19" t="s">
        <v>216</v>
      </c>
      <c r="C10" s="22" t="s">
        <v>24</v>
      </c>
      <c r="D10" s="19">
        <v>49.1</v>
      </c>
      <c r="E10" s="19">
        <v>49.1</v>
      </c>
      <c r="F10" s="103" t="s">
        <v>48</v>
      </c>
      <c r="G10" s="58" t="s">
        <v>112</v>
      </c>
      <c r="H10" s="11">
        <v>128121</v>
      </c>
      <c r="I10" s="41">
        <v>76644</v>
      </c>
      <c r="J10" s="117">
        <v>11.246926603349589</v>
      </c>
      <c r="K10" s="334">
        <v>24342</v>
      </c>
      <c r="L10" s="123">
        <v>20828</v>
      </c>
      <c r="M10" s="411">
        <v>9.9440535142827891</v>
      </c>
      <c r="N10" s="412">
        <v>0.27174990866864984</v>
      </c>
      <c r="O10" s="88">
        <v>15.6</v>
      </c>
      <c r="P10" s="277">
        <v>0.69</v>
      </c>
      <c r="Q10" s="278">
        <v>53</v>
      </c>
      <c r="R10" s="35">
        <v>5.5</v>
      </c>
      <c r="S10" s="35">
        <v>4</v>
      </c>
      <c r="T10" s="130">
        <v>22</v>
      </c>
      <c r="V10" s="38"/>
    </row>
    <row r="11" spans="1:22" s="37" customFormat="1" ht="18" hidden="1" x14ac:dyDescent="0.25">
      <c r="A11" s="153">
        <v>4</v>
      </c>
      <c r="B11" s="96" t="s">
        <v>196</v>
      </c>
      <c r="C11" s="22" t="s">
        <v>107</v>
      </c>
      <c r="D11" s="96">
        <v>-15.5</v>
      </c>
      <c r="E11" s="96">
        <v>15.5</v>
      </c>
      <c r="F11" s="103" t="s">
        <v>25</v>
      </c>
      <c r="G11" s="22" t="s">
        <v>293</v>
      </c>
      <c r="H11" s="11">
        <v>78162</v>
      </c>
      <c r="I11" s="41">
        <v>73583</v>
      </c>
      <c r="J11" s="117">
        <v>11.20616929977651</v>
      </c>
      <c r="K11" s="334">
        <v>5466</v>
      </c>
      <c r="L11" s="123">
        <v>5307</v>
      </c>
      <c r="M11" s="411">
        <v>8.5767819828278942</v>
      </c>
      <c r="N11" s="412">
        <v>7.2122637022138267E-2</v>
      </c>
      <c r="O11" s="157">
        <v>26.6</v>
      </c>
      <c r="P11" s="158">
        <v>0.75</v>
      </c>
      <c r="Q11" s="157">
        <v>123.8</v>
      </c>
      <c r="R11" s="96">
        <v>6.7</v>
      </c>
      <c r="S11" s="96">
        <v>11</v>
      </c>
      <c r="T11" s="96">
        <v>73.7</v>
      </c>
      <c r="V11" s="38"/>
    </row>
    <row r="12" spans="1:22" s="40" customFormat="1" ht="18" x14ac:dyDescent="0.25">
      <c r="A12" s="66">
        <v>4</v>
      </c>
      <c r="B12" s="232" t="s">
        <v>157</v>
      </c>
      <c r="C12" s="22" t="s">
        <v>24</v>
      </c>
      <c r="D12" s="230">
        <v>42.3</v>
      </c>
      <c r="E12" s="230">
        <v>42.3</v>
      </c>
      <c r="F12" s="22" t="s">
        <v>48</v>
      </c>
      <c r="G12" s="413" t="s">
        <v>49</v>
      </c>
      <c r="H12" s="240">
        <v>62205</v>
      </c>
      <c r="I12" s="226">
        <v>55585</v>
      </c>
      <c r="J12" s="30">
        <v>10.925668659667716</v>
      </c>
      <c r="K12" s="240">
        <v>3562</v>
      </c>
      <c r="L12" s="16">
        <v>3473</v>
      </c>
      <c r="M12" s="411">
        <v>8.1527740527440749</v>
      </c>
      <c r="N12" s="412">
        <v>6.2480885130880633E-2</v>
      </c>
      <c r="O12" s="82">
        <v>13.1</v>
      </c>
      <c r="P12" s="233">
        <v>0.63</v>
      </c>
      <c r="Q12" s="234">
        <v>63</v>
      </c>
      <c r="R12" s="230">
        <v>7.6</v>
      </c>
      <c r="S12" s="230">
        <v>5</v>
      </c>
      <c r="T12" s="126">
        <v>38</v>
      </c>
    </row>
    <row r="13" spans="1:22" s="40" customFormat="1" ht="18" x14ac:dyDescent="0.25">
      <c r="A13" s="191">
        <v>4</v>
      </c>
      <c r="B13" s="191" t="s">
        <v>116</v>
      </c>
      <c r="C13" s="22" t="s">
        <v>24</v>
      </c>
      <c r="D13" s="191">
        <v>36.5</v>
      </c>
      <c r="E13" s="191">
        <v>36.5</v>
      </c>
      <c r="F13" s="22" t="s">
        <v>48</v>
      </c>
      <c r="G13" s="184" t="s">
        <v>49</v>
      </c>
      <c r="H13" s="11">
        <v>94640</v>
      </c>
      <c r="I13" s="14">
        <v>50034</v>
      </c>
      <c r="J13" s="117">
        <v>10.82045805331504</v>
      </c>
      <c r="K13" s="334">
        <v>6028</v>
      </c>
      <c r="L13" s="123">
        <v>3130</v>
      </c>
      <c r="M13" s="411">
        <v>8.0487882835341988</v>
      </c>
      <c r="N13" s="412">
        <v>6.2557460926569927E-2</v>
      </c>
      <c r="O13" s="88">
        <v>22.8</v>
      </c>
      <c r="P13" s="187">
        <v>0.41</v>
      </c>
      <c r="Q13" s="188">
        <v>30.7</v>
      </c>
      <c r="R13" s="189">
        <v>7.3</v>
      </c>
      <c r="S13" s="189">
        <v>8</v>
      </c>
      <c r="T13" s="130">
        <v>58.4</v>
      </c>
    </row>
    <row r="14" spans="1:22" s="40" customFormat="1" ht="18" x14ac:dyDescent="0.25">
      <c r="A14" s="66">
        <v>4</v>
      </c>
      <c r="B14" s="232" t="s">
        <v>149</v>
      </c>
      <c r="C14" s="22" t="s">
        <v>24</v>
      </c>
      <c r="D14" s="230">
        <v>42</v>
      </c>
      <c r="E14" s="230">
        <v>42</v>
      </c>
      <c r="F14" s="22" t="s">
        <v>48</v>
      </c>
      <c r="G14" s="203" t="s">
        <v>49</v>
      </c>
      <c r="H14" s="240">
        <v>52918</v>
      </c>
      <c r="I14" s="226">
        <v>46926</v>
      </c>
      <c r="J14" s="30">
        <v>10.756327171829666</v>
      </c>
      <c r="K14" s="240">
        <v>2361</v>
      </c>
      <c r="L14" s="16">
        <v>2254</v>
      </c>
      <c r="M14" s="411">
        <v>7.720461694599722</v>
      </c>
      <c r="N14" s="412">
        <v>4.8033073349529047E-2</v>
      </c>
      <c r="O14" s="82">
        <v>15.1</v>
      </c>
      <c r="P14" s="233">
        <v>0.64900000000000002</v>
      </c>
      <c r="Q14" s="234">
        <v>64.900000000000006</v>
      </c>
      <c r="R14" s="230">
        <v>7.2</v>
      </c>
      <c r="S14" s="230">
        <v>6</v>
      </c>
      <c r="T14" s="126">
        <v>43.2</v>
      </c>
    </row>
    <row r="15" spans="1:22" s="40" customFormat="1" ht="18" x14ac:dyDescent="0.25">
      <c r="A15" s="153">
        <v>4</v>
      </c>
      <c r="B15" s="10" t="s">
        <v>195</v>
      </c>
      <c r="C15" s="22" t="s">
        <v>24</v>
      </c>
      <c r="D15" s="10">
        <v>46.2</v>
      </c>
      <c r="E15" s="10">
        <v>46.2</v>
      </c>
      <c r="F15" s="40" t="s">
        <v>48</v>
      </c>
      <c r="G15" s="419" t="s">
        <v>166</v>
      </c>
      <c r="H15" s="11">
        <v>52056</v>
      </c>
      <c r="I15" s="14">
        <v>44361</v>
      </c>
      <c r="J15" s="117">
        <v>10.700115984041597</v>
      </c>
      <c r="K15" s="334">
        <v>3082</v>
      </c>
      <c r="L15" s="123">
        <v>2993</v>
      </c>
      <c r="M15" s="411">
        <v>8.0040315078526998</v>
      </c>
      <c r="N15" s="412">
        <v>6.7469173373007826E-2</v>
      </c>
      <c r="O15" s="88">
        <v>11.6</v>
      </c>
      <c r="P15" s="89">
        <v>0.502</v>
      </c>
      <c r="Q15" s="90">
        <v>63</v>
      </c>
      <c r="R15" s="35">
        <v>6.3</v>
      </c>
      <c r="S15" s="35">
        <v>5</v>
      </c>
      <c r="T15" s="130">
        <v>31.5</v>
      </c>
    </row>
    <row r="16" spans="1:22" s="40" customFormat="1" ht="18" x14ac:dyDescent="0.25">
      <c r="A16" s="78">
        <v>4</v>
      </c>
      <c r="B16" s="252" t="s">
        <v>178</v>
      </c>
      <c r="C16" s="22" t="s">
        <v>24</v>
      </c>
      <c r="D16" s="77">
        <v>39.950000000000003</v>
      </c>
      <c r="E16" s="77">
        <v>39.950000000000003</v>
      </c>
      <c r="F16" s="22" t="s">
        <v>78</v>
      </c>
      <c r="G16" s="167" t="s">
        <v>61</v>
      </c>
      <c r="H16" s="240">
        <v>48224</v>
      </c>
      <c r="I16" s="226">
        <v>43227</v>
      </c>
      <c r="J16" s="254">
        <v>10.674220579001044</v>
      </c>
      <c r="K16" s="240">
        <v>2580</v>
      </c>
      <c r="L16" s="253">
        <v>2508</v>
      </c>
      <c r="M16" s="411">
        <v>7.8272409017528117</v>
      </c>
      <c r="N16" s="412">
        <v>5.8019293497119859E-2</v>
      </c>
      <c r="O16" s="142">
        <v>17.7</v>
      </c>
      <c r="P16" s="141">
        <v>0.60399999999999998</v>
      </c>
      <c r="Q16" s="142">
        <v>90.4</v>
      </c>
      <c r="R16" s="77">
        <v>7.2</v>
      </c>
      <c r="S16" s="77">
        <v>6</v>
      </c>
      <c r="T16" s="77">
        <v>43.2</v>
      </c>
    </row>
    <row r="17" spans="1:20" s="40" customFormat="1" ht="18" x14ac:dyDescent="0.25">
      <c r="A17" s="66">
        <v>4</v>
      </c>
      <c r="B17" s="216" t="s">
        <v>138</v>
      </c>
      <c r="C17" s="22" t="s">
        <v>24</v>
      </c>
      <c r="D17" s="214">
        <v>34.299999999999997</v>
      </c>
      <c r="E17" s="214">
        <v>34.299999999999997</v>
      </c>
      <c r="F17" s="22" t="s">
        <v>78</v>
      </c>
      <c r="G17" s="180" t="s">
        <v>120</v>
      </c>
      <c r="H17" s="240">
        <v>50470</v>
      </c>
      <c r="I17" s="38">
        <v>41888</v>
      </c>
      <c r="J17" s="30">
        <v>10.642754668709626</v>
      </c>
      <c r="K17" s="240">
        <v>2057</v>
      </c>
      <c r="L17" s="16">
        <v>1874</v>
      </c>
      <c r="M17" s="411">
        <v>7.5358304627983674</v>
      </c>
      <c r="N17" s="412">
        <v>4.4738349885408708E-2</v>
      </c>
      <c r="O17" s="82">
        <v>22.6</v>
      </c>
      <c r="P17" s="217">
        <v>0.71</v>
      </c>
      <c r="Q17" s="218">
        <v>29</v>
      </c>
      <c r="R17" s="214">
        <v>10.1</v>
      </c>
      <c r="S17" s="214">
        <v>8</v>
      </c>
      <c r="T17" s="126">
        <v>80.8</v>
      </c>
    </row>
    <row r="18" spans="1:20" s="21" customFormat="1" ht="18" x14ac:dyDescent="0.25">
      <c r="A18" s="14">
        <v>4</v>
      </c>
      <c r="B18" s="14" t="s">
        <v>224</v>
      </c>
      <c r="C18" s="22" t="s">
        <v>24</v>
      </c>
      <c r="D18" s="41">
        <v>51</v>
      </c>
      <c r="E18" s="41">
        <v>51</v>
      </c>
      <c r="F18" s="72" t="s">
        <v>220</v>
      </c>
      <c r="G18" s="58" t="s">
        <v>112</v>
      </c>
      <c r="H18" s="11">
        <v>48519</v>
      </c>
      <c r="I18" s="41">
        <v>35744</v>
      </c>
      <c r="J18" s="117">
        <v>10.484137701868928</v>
      </c>
      <c r="K18" s="334">
        <v>7594</v>
      </c>
      <c r="L18" s="296">
        <v>6889</v>
      </c>
      <c r="M18" s="411">
        <v>8.8376812155931965</v>
      </c>
      <c r="N18" s="412">
        <v>0.19273164726947181</v>
      </c>
      <c r="O18" s="276">
        <v>14.2</v>
      </c>
      <c r="P18" s="275">
        <v>0.72499999999999998</v>
      </c>
      <c r="Q18" s="276">
        <v>51.3</v>
      </c>
      <c r="R18" s="41">
        <v>5.3</v>
      </c>
      <c r="S18" s="41">
        <v>4</v>
      </c>
      <c r="T18" s="41">
        <v>21.2</v>
      </c>
    </row>
    <row r="19" spans="1:20" s="21" customFormat="1" ht="18" x14ac:dyDescent="0.25">
      <c r="A19" s="22">
        <v>4</v>
      </c>
      <c r="B19" s="250" t="s">
        <v>158</v>
      </c>
      <c r="C19" s="22" t="s">
        <v>24</v>
      </c>
      <c r="D19" s="21">
        <v>52.56</v>
      </c>
      <c r="E19" s="21">
        <v>52.56</v>
      </c>
      <c r="F19" s="22" t="s">
        <v>48</v>
      </c>
      <c r="G19" s="413" t="s">
        <v>49</v>
      </c>
      <c r="H19" s="240">
        <v>41347</v>
      </c>
      <c r="I19" s="226">
        <v>33718</v>
      </c>
      <c r="J19" s="15">
        <v>10.425787098375746</v>
      </c>
      <c r="K19" s="240">
        <v>3788</v>
      </c>
      <c r="L19" s="16">
        <v>3524</v>
      </c>
      <c r="M19" s="411">
        <v>8.1673519870560707</v>
      </c>
      <c r="N19" s="412">
        <v>0.10451390948454831</v>
      </c>
      <c r="O19" s="151">
        <v>15.1</v>
      </c>
      <c r="P19" s="152">
        <v>0.66</v>
      </c>
      <c r="Q19" s="151">
        <v>73.7</v>
      </c>
      <c r="R19" s="21">
        <v>7.2</v>
      </c>
      <c r="S19" s="21">
        <v>6</v>
      </c>
      <c r="T19" s="21">
        <v>43.2</v>
      </c>
    </row>
    <row r="20" spans="1:20" s="21" customFormat="1" ht="18" x14ac:dyDescent="0.25">
      <c r="A20" s="116">
        <v>4</v>
      </c>
      <c r="B20" s="163" t="s">
        <v>108</v>
      </c>
      <c r="C20" s="22" t="s">
        <v>24</v>
      </c>
      <c r="D20" s="163">
        <v>19.12</v>
      </c>
      <c r="E20" s="163">
        <v>19.12</v>
      </c>
      <c r="F20" s="22" t="s">
        <v>58</v>
      </c>
      <c r="G20" s="125" t="s">
        <v>26</v>
      </c>
      <c r="H20" s="11">
        <v>35043</v>
      </c>
      <c r="I20" s="41">
        <v>33407</v>
      </c>
      <c r="J20" s="117">
        <v>10.416520737844118</v>
      </c>
      <c r="K20" s="11">
        <v>1147</v>
      </c>
      <c r="L20" s="123">
        <v>1109</v>
      </c>
      <c r="M20" s="411">
        <v>7.0112139873503674</v>
      </c>
      <c r="N20" s="412">
        <v>3.3196635435687134E-2</v>
      </c>
      <c r="O20" s="164">
        <v>33</v>
      </c>
      <c r="P20" s="165">
        <v>0.71</v>
      </c>
      <c r="Q20" s="166">
        <v>0.7</v>
      </c>
      <c r="R20" s="163">
        <v>9.5</v>
      </c>
      <c r="S20" s="163">
        <v>12</v>
      </c>
      <c r="T20" s="130">
        <v>114</v>
      </c>
    </row>
    <row r="21" spans="1:20" s="21" customFormat="1" ht="18" hidden="1" x14ac:dyDescent="0.25">
      <c r="A21" s="153">
        <v>4</v>
      </c>
      <c r="B21" s="96" t="s">
        <v>206</v>
      </c>
      <c r="C21" s="22" t="s">
        <v>107</v>
      </c>
      <c r="D21" s="96">
        <v>-11.89</v>
      </c>
      <c r="E21" s="96">
        <v>11.89</v>
      </c>
      <c r="F21" s="184" t="s">
        <v>200</v>
      </c>
      <c r="G21" s="180" t="s">
        <v>136</v>
      </c>
      <c r="H21" s="11">
        <v>33931</v>
      </c>
      <c r="I21" s="41">
        <v>32866</v>
      </c>
      <c r="J21" s="117">
        <v>10.400193967741235</v>
      </c>
      <c r="K21" s="334">
        <v>943</v>
      </c>
      <c r="L21" s="123">
        <v>919</v>
      </c>
      <c r="M21" s="411">
        <v>6.8232861223556869</v>
      </c>
      <c r="N21" s="412">
        <v>2.796202762733524E-2</v>
      </c>
      <c r="O21" s="157">
        <v>24.3</v>
      </c>
      <c r="P21" s="158">
        <v>0.85</v>
      </c>
      <c r="Q21" s="157">
        <v>0</v>
      </c>
      <c r="R21" s="96">
        <v>6.1</v>
      </c>
      <c r="S21" s="96">
        <v>12</v>
      </c>
      <c r="T21" s="96">
        <v>73.199999999999989</v>
      </c>
    </row>
    <row r="22" spans="1:20" s="64" customFormat="1" ht="18" x14ac:dyDescent="0.25">
      <c r="A22" s="66">
        <v>4</v>
      </c>
      <c r="B22" s="216" t="s">
        <v>144</v>
      </c>
      <c r="C22" s="22" t="s">
        <v>24</v>
      </c>
      <c r="D22" s="214">
        <v>26</v>
      </c>
      <c r="E22" s="214">
        <v>26</v>
      </c>
      <c r="F22" s="22" t="s">
        <v>78</v>
      </c>
      <c r="G22" s="167" t="s">
        <v>61</v>
      </c>
      <c r="H22" s="240">
        <v>33683</v>
      </c>
      <c r="I22" s="38">
        <v>26942</v>
      </c>
      <c r="J22" s="30">
        <v>10.201441686258514</v>
      </c>
      <c r="K22" s="240">
        <v>1267</v>
      </c>
      <c r="L22" s="16">
        <v>1182</v>
      </c>
      <c r="M22" s="411">
        <v>7.0749631979660439</v>
      </c>
      <c r="N22" s="412">
        <v>4.3872021379259149E-2</v>
      </c>
      <c r="O22" s="82">
        <v>28.4</v>
      </c>
      <c r="P22" s="217">
        <v>0.67300000000000004</v>
      </c>
      <c r="Q22" s="218">
        <v>67.3</v>
      </c>
      <c r="R22" s="214">
        <v>9.8000000000000007</v>
      </c>
      <c r="S22" s="214">
        <v>11</v>
      </c>
      <c r="T22" s="126">
        <v>107.80000000000001</v>
      </c>
    </row>
    <row r="23" spans="1:20" s="64" customFormat="1" ht="18" x14ac:dyDescent="0.25">
      <c r="A23" s="138">
        <v>4</v>
      </c>
      <c r="B23" s="138" t="s">
        <v>223</v>
      </c>
      <c r="C23" s="22" t="s">
        <v>24</v>
      </c>
      <c r="D23" s="137">
        <v>52.48</v>
      </c>
      <c r="E23" s="137">
        <v>52.48</v>
      </c>
      <c r="F23" s="72" t="s">
        <v>220</v>
      </c>
      <c r="G23" s="58" t="s">
        <v>112</v>
      </c>
      <c r="H23" s="11">
        <v>39316</v>
      </c>
      <c r="I23" s="41">
        <v>26721</v>
      </c>
      <c r="J23" s="289">
        <v>10.193205052099978</v>
      </c>
      <c r="K23" s="334">
        <v>4795</v>
      </c>
      <c r="L23" s="290">
        <v>3756</v>
      </c>
      <c r="M23" s="411">
        <v>8.2311098403281537</v>
      </c>
      <c r="N23" s="412">
        <v>0.14056360166161447</v>
      </c>
      <c r="O23" s="291">
        <v>13.5</v>
      </c>
      <c r="P23" s="292">
        <v>0.78</v>
      </c>
      <c r="Q23" s="291">
        <v>40.9</v>
      </c>
      <c r="R23" s="137">
        <v>6.1</v>
      </c>
      <c r="S23" s="137">
        <v>4</v>
      </c>
      <c r="T23" s="137">
        <v>24.4</v>
      </c>
    </row>
    <row r="24" spans="1:20" s="64" customFormat="1" ht="18" x14ac:dyDescent="0.25">
      <c r="A24" s="66">
        <v>4</v>
      </c>
      <c r="B24" s="232" t="s">
        <v>184</v>
      </c>
      <c r="C24" s="22" t="s">
        <v>24</v>
      </c>
      <c r="D24" s="230">
        <v>30.63</v>
      </c>
      <c r="E24" s="230">
        <v>30.63</v>
      </c>
      <c r="F24" s="22" t="s">
        <v>78</v>
      </c>
      <c r="G24" s="167" t="s">
        <v>61</v>
      </c>
      <c r="H24" s="240">
        <v>29072</v>
      </c>
      <c r="I24" s="38">
        <v>25496</v>
      </c>
      <c r="J24" s="30">
        <v>10.146276856097172</v>
      </c>
      <c r="K24" s="240">
        <v>828</v>
      </c>
      <c r="L24" s="16">
        <v>771</v>
      </c>
      <c r="M24" s="411">
        <v>6.6476883735633292</v>
      </c>
      <c r="N24" s="412">
        <v>3.0240037652965172E-2</v>
      </c>
      <c r="O24" s="82">
        <v>26.4</v>
      </c>
      <c r="P24" s="233">
        <v>0.73099999999999998</v>
      </c>
      <c r="Q24" s="234">
        <v>84.1</v>
      </c>
      <c r="R24" s="230">
        <v>7</v>
      </c>
      <c r="S24" s="230">
        <v>10</v>
      </c>
      <c r="T24" s="126">
        <v>70</v>
      </c>
    </row>
    <row r="25" spans="1:20" s="64" customFormat="1" ht="18" x14ac:dyDescent="0.25">
      <c r="A25" s="66">
        <v>4</v>
      </c>
      <c r="B25" s="210" t="s">
        <v>140</v>
      </c>
      <c r="C25" s="22" t="s">
        <v>24</v>
      </c>
      <c r="D25" s="13">
        <v>41.87</v>
      </c>
      <c r="E25" s="13">
        <v>41.87</v>
      </c>
      <c r="F25" s="22" t="s">
        <v>48</v>
      </c>
      <c r="G25" s="413" t="s">
        <v>49</v>
      </c>
      <c r="H25" s="240">
        <v>27700</v>
      </c>
      <c r="I25" s="226">
        <v>24572</v>
      </c>
      <c r="J25" s="30">
        <v>10.109362862283819</v>
      </c>
      <c r="K25" s="240">
        <v>2257</v>
      </c>
      <c r="L25" s="16">
        <v>2188</v>
      </c>
      <c r="M25" s="411">
        <v>7.6907431635418719</v>
      </c>
      <c r="N25" s="412">
        <v>8.9044440826957519E-2</v>
      </c>
      <c r="O25" s="82">
        <v>15.8</v>
      </c>
      <c r="P25" s="83">
        <v>0.57999999999999996</v>
      </c>
      <c r="Q25" s="84">
        <v>94.5</v>
      </c>
      <c r="R25" s="40">
        <v>7.6</v>
      </c>
      <c r="S25" s="40">
        <v>6</v>
      </c>
      <c r="T25" s="126">
        <v>45.599999999999994</v>
      </c>
    </row>
    <row r="26" spans="1:20" s="64" customFormat="1" ht="18" x14ac:dyDescent="0.25">
      <c r="A26" s="244">
        <v>4</v>
      </c>
      <c r="B26" s="245" t="s">
        <v>154</v>
      </c>
      <c r="C26" s="22" t="s">
        <v>24</v>
      </c>
      <c r="D26" s="243">
        <v>29.67</v>
      </c>
      <c r="E26" s="243">
        <v>29.67</v>
      </c>
      <c r="F26" s="22" t="s">
        <v>78</v>
      </c>
      <c r="G26" s="167" t="s">
        <v>61</v>
      </c>
      <c r="H26" s="240">
        <v>28001</v>
      </c>
      <c r="I26" s="226">
        <v>22764</v>
      </c>
      <c r="J26" s="246">
        <v>10.032935619723014</v>
      </c>
      <c r="K26" s="240">
        <v>1862</v>
      </c>
      <c r="L26" s="247">
        <v>1622</v>
      </c>
      <c r="M26" s="411">
        <v>7.3914152346753585</v>
      </c>
      <c r="N26" s="412">
        <v>7.1252855385696715E-2</v>
      </c>
      <c r="O26" s="248">
        <v>25.7</v>
      </c>
      <c r="P26" s="249">
        <v>0.73399999999999999</v>
      </c>
      <c r="Q26" s="248">
        <v>73.400000000000006</v>
      </c>
      <c r="R26" s="243">
        <v>8.4</v>
      </c>
      <c r="S26" s="243">
        <v>10</v>
      </c>
      <c r="T26" s="243">
        <v>84</v>
      </c>
    </row>
    <row r="27" spans="1:20" s="64" customFormat="1" ht="18" x14ac:dyDescent="0.25">
      <c r="A27" s="200">
        <v>4</v>
      </c>
      <c r="B27" s="57" t="s">
        <v>201</v>
      </c>
      <c r="C27" s="22" t="s">
        <v>24</v>
      </c>
      <c r="D27" s="57">
        <v>0.34</v>
      </c>
      <c r="E27" s="57">
        <v>0.34</v>
      </c>
      <c r="F27" s="184" t="s">
        <v>200</v>
      </c>
      <c r="G27" s="180" t="s">
        <v>88</v>
      </c>
      <c r="H27" s="11">
        <v>24934</v>
      </c>
      <c r="I27" s="41">
        <v>22694</v>
      </c>
      <c r="J27" s="273">
        <v>10.029855851350934</v>
      </c>
      <c r="K27" s="334">
        <v>900</v>
      </c>
      <c r="L27" s="274">
        <v>825</v>
      </c>
      <c r="M27" s="411">
        <v>6.7153833863346808</v>
      </c>
      <c r="N27" s="412">
        <v>3.6353221115713402E-2</v>
      </c>
      <c r="O27" s="201">
        <v>20.9</v>
      </c>
      <c r="P27" s="202">
        <v>0.77</v>
      </c>
      <c r="Q27" s="201">
        <v>171.2</v>
      </c>
      <c r="R27" s="57">
        <v>4.5</v>
      </c>
      <c r="S27" s="57">
        <v>12</v>
      </c>
      <c r="T27" s="57">
        <v>54</v>
      </c>
    </row>
    <row r="28" spans="1:20" s="72" customFormat="1" ht="18" x14ac:dyDescent="0.25">
      <c r="A28" s="66">
        <v>4</v>
      </c>
      <c r="B28" s="226" t="s">
        <v>145</v>
      </c>
      <c r="C28" s="22" t="s">
        <v>24</v>
      </c>
      <c r="D28" s="38">
        <v>33.99</v>
      </c>
      <c r="E28" s="38">
        <v>33.99</v>
      </c>
      <c r="F28" s="22" t="s">
        <v>78</v>
      </c>
      <c r="G28" s="167" t="s">
        <v>61</v>
      </c>
      <c r="H28" s="240">
        <v>25431</v>
      </c>
      <c r="I28" s="226">
        <v>21314</v>
      </c>
      <c r="J28" s="30">
        <v>9.9671194127809013</v>
      </c>
      <c r="K28" s="240">
        <v>1121</v>
      </c>
      <c r="L28" s="16">
        <v>996</v>
      </c>
      <c r="M28" s="411">
        <v>6.9037472575845982</v>
      </c>
      <c r="N28" s="412">
        <v>4.6729848925588818E-2</v>
      </c>
      <c r="O28" s="82">
        <v>22.5</v>
      </c>
      <c r="P28" s="110">
        <v>0.61</v>
      </c>
      <c r="Q28" s="109">
        <v>85.3</v>
      </c>
      <c r="R28" s="38">
        <v>8.6999999999999993</v>
      </c>
      <c r="S28" s="38">
        <v>8</v>
      </c>
      <c r="T28" s="126">
        <v>69.599999999999994</v>
      </c>
    </row>
    <row r="29" spans="1:20" s="72" customFormat="1" ht="18" x14ac:dyDescent="0.25">
      <c r="A29" s="181">
        <v>4</v>
      </c>
      <c r="B29" s="181" t="s">
        <v>114</v>
      </c>
      <c r="C29" s="22" t="s">
        <v>24</v>
      </c>
      <c r="D29" s="181">
        <v>25.8</v>
      </c>
      <c r="E29" s="181">
        <v>25.8</v>
      </c>
      <c r="F29" s="22" t="s">
        <v>58</v>
      </c>
      <c r="G29" s="97" t="s">
        <v>115</v>
      </c>
      <c r="H29" s="11">
        <v>22753</v>
      </c>
      <c r="I29" s="14">
        <v>21190</v>
      </c>
      <c r="J29" s="117">
        <v>9.9612846512623445</v>
      </c>
      <c r="K29" s="334">
        <v>162</v>
      </c>
      <c r="L29" s="123">
        <v>152</v>
      </c>
      <c r="M29" s="411">
        <v>5.0238805208462765</v>
      </c>
      <c r="N29" s="412">
        <v>7.1731949032562527E-3</v>
      </c>
      <c r="O29" s="7">
        <v>33.4</v>
      </c>
      <c r="P29" s="182">
        <v>0.28000000000000003</v>
      </c>
      <c r="Q29" s="183">
        <v>23.8</v>
      </c>
      <c r="R29" s="179">
        <v>8.1</v>
      </c>
      <c r="S29" s="179">
        <v>12</v>
      </c>
      <c r="T29" s="130">
        <v>97.199999999999989</v>
      </c>
    </row>
    <row r="30" spans="1:20" s="72" customFormat="1" ht="18" x14ac:dyDescent="0.25">
      <c r="A30" s="66">
        <v>4</v>
      </c>
      <c r="B30" s="209" t="s">
        <v>156</v>
      </c>
      <c r="C30" s="22" t="s">
        <v>24</v>
      </c>
      <c r="D30" s="190">
        <v>39.24</v>
      </c>
      <c r="E30" s="190">
        <v>39.24</v>
      </c>
      <c r="F30" s="22" t="s">
        <v>78</v>
      </c>
      <c r="G30" s="167" t="s">
        <v>61</v>
      </c>
      <c r="H30" s="240">
        <v>21742</v>
      </c>
      <c r="I30" s="226">
        <v>20080</v>
      </c>
      <c r="J30" s="30">
        <v>9.9074795738056647</v>
      </c>
      <c r="K30" s="240">
        <v>1140</v>
      </c>
      <c r="L30" s="16">
        <v>1122</v>
      </c>
      <c r="M30" s="411">
        <v>7.0228680860826413</v>
      </c>
      <c r="N30" s="412">
        <v>5.5876494023904384E-2</v>
      </c>
      <c r="O30" s="82">
        <v>18.600000000000001</v>
      </c>
      <c r="P30" s="211">
        <v>0.58899999999999997</v>
      </c>
      <c r="Q30" s="212">
        <v>81.8</v>
      </c>
      <c r="R30" s="190">
        <v>7.7</v>
      </c>
      <c r="S30" s="190">
        <v>6</v>
      </c>
      <c r="T30" s="126">
        <v>46.2</v>
      </c>
    </row>
    <row r="31" spans="1:20" s="36" customFormat="1" ht="18" x14ac:dyDescent="0.25">
      <c r="A31" s="153">
        <v>4</v>
      </c>
      <c r="B31" s="20" t="s">
        <v>229</v>
      </c>
      <c r="C31" s="22" t="s">
        <v>24</v>
      </c>
      <c r="D31" s="20">
        <v>39</v>
      </c>
      <c r="E31" s="20">
        <v>39</v>
      </c>
      <c r="F31" s="184" t="s">
        <v>200</v>
      </c>
      <c r="G31" s="180" t="s">
        <v>120</v>
      </c>
      <c r="H31" s="11">
        <v>25056</v>
      </c>
      <c r="I31" s="41">
        <v>17613</v>
      </c>
      <c r="J31" s="117">
        <v>9.7763925447322961</v>
      </c>
      <c r="K31" s="334">
        <v>989</v>
      </c>
      <c r="L31" s="123">
        <v>829</v>
      </c>
      <c r="M31" s="411">
        <v>6.7202201551352951</v>
      </c>
      <c r="N31" s="412">
        <v>4.7067506955089988E-2</v>
      </c>
      <c r="O31" s="154">
        <v>19.8</v>
      </c>
      <c r="P31" s="155">
        <v>0.74</v>
      </c>
      <c r="Q31" s="154">
        <v>68.099999999999994</v>
      </c>
      <c r="R31" s="20">
        <v>8</v>
      </c>
      <c r="S31" s="20">
        <v>6</v>
      </c>
      <c r="T31" s="20">
        <v>48</v>
      </c>
    </row>
    <row r="32" spans="1:20" s="36" customFormat="1" ht="18" x14ac:dyDescent="0.25">
      <c r="A32" s="138">
        <v>4</v>
      </c>
      <c r="B32" s="137" t="s">
        <v>234</v>
      </c>
      <c r="C32" s="22" t="s">
        <v>24</v>
      </c>
      <c r="D32" s="137">
        <v>53.3</v>
      </c>
      <c r="E32" s="137">
        <v>53.3</v>
      </c>
      <c r="F32" s="72" t="s">
        <v>220</v>
      </c>
      <c r="G32" s="58" t="s">
        <v>112</v>
      </c>
      <c r="H32" s="11">
        <v>20612</v>
      </c>
      <c r="I32" s="41">
        <v>17377</v>
      </c>
      <c r="J32" s="117">
        <v>9.7629027717222545</v>
      </c>
      <c r="K32" s="334">
        <v>1232</v>
      </c>
      <c r="L32" s="290">
        <v>1161</v>
      </c>
      <c r="M32" s="411">
        <v>7.0570369816978911</v>
      </c>
      <c r="N32" s="412">
        <v>6.6812453242792197E-2</v>
      </c>
      <c r="O32" s="291">
        <v>12.4</v>
      </c>
      <c r="P32" s="292">
        <v>0.73</v>
      </c>
      <c r="Q32" s="291">
        <v>50.2</v>
      </c>
      <c r="R32" s="137">
        <v>5.3</v>
      </c>
      <c r="S32" s="137">
        <v>4</v>
      </c>
      <c r="T32" s="137">
        <v>21.2</v>
      </c>
    </row>
    <row r="33" spans="1:22" s="36" customFormat="1" ht="18" x14ac:dyDescent="0.25">
      <c r="A33" s="153">
        <v>4</v>
      </c>
      <c r="B33" s="96" t="s">
        <v>203</v>
      </c>
      <c r="C33" s="22" t="s">
        <v>24</v>
      </c>
      <c r="D33" s="96">
        <v>19.440000000000001</v>
      </c>
      <c r="E33" s="96">
        <v>19.440000000000001</v>
      </c>
      <c r="F33" s="184" t="s">
        <v>200</v>
      </c>
      <c r="G33" s="180" t="s">
        <v>88</v>
      </c>
      <c r="H33" s="11">
        <v>17799</v>
      </c>
      <c r="I33" s="41">
        <v>16705</v>
      </c>
      <c r="J33" s="117">
        <v>9.7234633547908569</v>
      </c>
      <c r="K33" s="334">
        <v>1732</v>
      </c>
      <c r="L33" s="123">
        <v>1704</v>
      </c>
      <c r="M33" s="411">
        <v>7.4407337073892608</v>
      </c>
      <c r="N33" s="412">
        <v>0.10200538760850045</v>
      </c>
      <c r="O33" s="157">
        <v>26.8</v>
      </c>
      <c r="P33" s="158">
        <v>0.43</v>
      </c>
      <c r="Q33" s="157">
        <v>22.5</v>
      </c>
      <c r="R33" s="96">
        <v>7.7</v>
      </c>
      <c r="S33" s="96">
        <v>12</v>
      </c>
      <c r="T33" s="96">
        <v>92.4</v>
      </c>
    </row>
    <row r="34" spans="1:22" s="36" customFormat="1" ht="18" x14ac:dyDescent="0.25">
      <c r="A34" s="10">
        <v>4</v>
      </c>
      <c r="B34" s="10" t="s">
        <v>232</v>
      </c>
      <c r="C34" s="22" t="s">
        <v>24</v>
      </c>
      <c r="D34" s="19">
        <v>59.3</v>
      </c>
      <c r="E34" s="19">
        <v>59.3</v>
      </c>
      <c r="F34" s="72" t="s">
        <v>220</v>
      </c>
      <c r="G34" s="58" t="s">
        <v>112</v>
      </c>
      <c r="H34" s="11">
        <v>21092</v>
      </c>
      <c r="I34" s="41">
        <v>16657</v>
      </c>
      <c r="J34" s="117">
        <v>9.7205858274771071</v>
      </c>
      <c r="K34" s="334">
        <v>2586</v>
      </c>
      <c r="L34" s="313">
        <v>2406</v>
      </c>
      <c r="M34" s="411">
        <v>7.7857208965346238</v>
      </c>
      <c r="N34" s="412">
        <v>0.14444377739088671</v>
      </c>
      <c r="O34" s="195">
        <v>8.6</v>
      </c>
      <c r="P34" s="194">
        <v>0.75</v>
      </c>
      <c r="Q34" s="195">
        <v>29</v>
      </c>
      <c r="R34" s="19">
        <v>6.2</v>
      </c>
      <c r="S34" s="19">
        <v>3</v>
      </c>
      <c r="T34" s="19">
        <v>18.600000000000001</v>
      </c>
    </row>
    <row r="35" spans="1:22" s="21" customFormat="1" ht="18" x14ac:dyDescent="0.25">
      <c r="A35" s="66">
        <v>4</v>
      </c>
      <c r="B35" s="209" t="s">
        <v>175</v>
      </c>
      <c r="C35" s="22" t="s">
        <v>24</v>
      </c>
      <c r="D35" s="190">
        <v>40.049999999999997</v>
      </c>
      <c r="E35" s="190">
        <v>40.049999999999997</v>
      </c>
      <c r="F35" s="40" t="s">
        <v>48</v>
      </c>
      <c r="G35" s="419" t="s">
        <v>166</v>
      </c>
      <c r="H35" s="240">
        <v>18027</v>
      </c>
      <c r="I35" s="38">
        <v>15828</v>
      </c>
      <c r="J35" s="30">
        <v>9.6695358025053153</v>
      </c>
      <c r="K35" s="240">
        <v>975</v>
      </c>
      <c r="L35" s="16">
        <v>920</v>
      </c>
      <c r="M35" s="411">
        <v>6.8243736700430864</v>
      </c>
      <c r="N35" s="412">
        <v>5.8124842052059644E-2</v>
      </c>
      <c r="O35" s="82">
        <v>17.5</v>
      </c>
      <c r="P35" s="211">
        <v>0.625</v>
      </c>
      <c r="Q35" s="212">
        <v>86.4</v>
      </c>
      <c r="R35" s="190">
        <v>6.7</v>
      </c>
      <c r="S35" s="190">
        <v>6</v>
      </c>
      <c r="T35" s="126">
        <v>40.200000000000003</v>
      </c>
    </row>
    <row r="36" spans="1:22" s="21" customFormat="1" ht="18" x14ac:dyDescent="0.25">
      <c r="A36" s="236">
        <v>4</v>
      </c>
      <c r="B36" s="229" t="s">
        <v>150</v>
      </c>
      <c r="C36" s="22" t="s">
        <v>24</v>
      </c>
      <c r="D36" s="229">
        <v>39.4</v>
      </c>
      <c r="E36" s="229">
        <v>39.4</v>
      </c>
      <c r="F36" s="22" t="s">
        <v>48</v>
      </c>
      <c r="G36" s="203" t="s">
        <v>49</v>
      </c>
      <c r="H36" s="388">
        <v>17835</v>
      </c>
      <c r="I36" s="400">
        <v>15676</v>
      </c>
      <c r="J36" s="237">
        <v>9.6598861593195213</v>
      </c>
      <c r="K36" s="240">
        <v>1114</v>
      </c>
      <c r="L36" s="238">
        <v>1064</v>
      </c>
      <c r="M36" s="411">
        <v>6.9697906699015899</v>
      </c>
      <c r="N36" s="412">
        <v>6.7874457769839247E-2</v>
      </c>
      <c r="O36" s="238">
        <v>17.399999999999999</v>
      </c>
      <c r="P36" s="239">
        <v>0.65600000000000003</v>
      </c>
      <c r="Q36" s="238">
        <v>96.8</v>
      </c>
      <c r="R36" s="229">
        <v>7.2</v>
      </c>
      <c r="S36" s="229">
        <v>6</v>
      </c>
      <c r="T36" s="229">
        <v>43.2</v>
      </c>
    </row>
    <row r="37" spans="1:22" s="21" customFormat="1" ht="18" x14ac:dyDescent="0.25">
      <c r="A37" s="131">
        <v>4</v>
      </c>
      <c r="B37" s="131" t="s">
        <v>98</v>
      </c>
      <c r="C37" s="22" t="s">
        <v>24</v>
      </c>
      <c r="D37" s="131">
        <v>1.27</v>
      </c>
      <c r="E37" s="131">
        <v>1.27</v>
      </c>
      <c r="F37" s="22" t="s">
        <v>58</v>
      </c>
      <c r="G37" s="125" t="s">
        <v>90</v>
      </c>
      <c r="H37" s="11">
        <v>16169</v>
      </c>
      <c r="I37" s="14">
        <v>15243</v>
      </c>
      <c r="J37" s="117">
        <v>9.6318756602618407</v>
      </c>
      <c r="K37" s="11">
        <v>15</v>
      </c>
      <c r="L37" s="123">
        <v>12</v>
      </c>
      <c r="M37" s="411">
        <v>2.4849066497880004</v>
      </c>
      <c r="N37" s="412">
        <v>7.8724660499901596E-4</v>
      </c>
      <c r="O37" s="88">
        <v>31.7</v>
      </c>
      <c r="P37" s="127">
        <v>0.84799999999999998</v>
      </c>
      <c r="Q37" s="128">
        <v>178.9</v>
      </c>
      <c r="R37" s="129">
        <v>5.8</v>
      </c>
      <c r="S37" s="129">
        <v>12</v>
      </c>
      <c r="T37" s="130">
        <v>69.599999999999994</v>
      </c>
    </row>
    <row r="38" spans="1:22" s="21" customFormat="1" ht="18" x14ac:dyDescent="0.25">
      <c r="A38" s="191">
        <v>4</v>
      </c>
      <c r="B38" s="20" t="s">
        <v>117</v>
      </c>
      <c r="C38" s="22" t="s">
        <v>24</v>
      </c>
      <c r="D38" s="20">
        <v>33.74</v>
      </c>
      <c r="E38" s="20">
        <v>33.74</v>
      </c>
      <c r="F38" s="22" t="s">
        <v>48</v>
      </c>
      <c r="G38" s="184" t="s">
        <v>49</v>
      </c>
      <c r="H38" s="11">
        <v>16817</v>
      </c>
      <c r="I38" s="41">
        <v>14778</v>
      </c>
      <c r="J38" s="117">
        <v>9.6008948673485932</v>
      </c>
      <c r="K38" s="334">
        <v>385</v>
      </c>
      <c r="L38" s="123">
        <v>359</v>
      </c>
      <c r="M38" s="411">
        <v>5.8833223884882786</v>
      </c>
      <c r="N38" s="412">
        <v>2.4292867776424414E-2</v>
      </c>
      <c r="O38" s="154">
        <v>30.1</v>
      </c>
      <c r="P38" s="155">
        <v>0.23</v>
      </c>
      <c r="Q38" s="154">
        <v>61.8</v>
      </c>
      <c r="R38" s="20">
        <v>8.4</v>
      </c>
      <c r="S38" s="20">
        <v>9</v>
      </c>
      <c r="T38" s="20">
        <v>75.600000000000009</v>
      </c>
    </row>
    <row r="39" spans="1:22" s="21" customFormat="1" ht="18" x14ac:dyDescent="0.25">
      <c r="A39" s="22">
        <v>4</v>
      </c>
      <c r="B39" s="250" t="s">
        <v>188</v>
      </c>
      <c r="C39" s="22" t="s">
        <v>24</v>
      </c>
      <c r="D39" s="21">
        <v>37.78</v>
      </c>
      <c r="E39" s="21">
        <v>37.78</v>
      </c>
      <c r="F39" s="22" t="s">
        <v>78</v>
      </c>
      <c r="G39" s="167" t="s">
        <v>61</v>
      </c>
      <c r="H39" s="240">
        <v>15846</v>
      </c>
      <c r="I39" s="226">
        <v>14596</v>
      </c>
      <c r="J39" s="15">
        <v>9.5885027975563375</v>
      </c>
      <c r="K39" s="240">
        <v>552</v>
      </c>
      <c r="L39" s="16">
        <v>525</v>
      </c>
      <c r="M39" s="411">
        <v>6.2633982625916236</v>
      </c>
      <c r="N39" s="412">
        <v>3.5968758563990136E-2</v>
      </c>
      <c r="O39" s="151">
        <v>21.3</v>
      </c>
      <c r="P39" s="152">
        <v>7.8E-2</v>
      </c>
      <c r="Q39" s="151">
        <v>83.1</v>
      </c>
      <c r="R39" s="21">
        <v>8.6999999999999993</v>
      </c>
      <c r="S39" s="21">
        <v>7</v>
      </c>
      <c r="T39" s="21">
        <v>60.899999999999991</v>
      </c>
    </row>
    <row r="40" spans="1:22" s="21" customFormat="1" ht="18" x14ac:dyDescent="0.25">
      <c r="A40" s="14">
        <v>4</v>
      </c>
      <c r="B40" s="41" t="s">
        <v>251</v>
      </c>
      <c r="C40" s="22" t="s">
        <v>24</v>
      </c>
      <c r="D40" s="41">
        <v>54</v>
      </c>
      <c r="E40" s="41">
        <v>54</v>
      </c>
      <c r="F40" s="436" t="s">
        <v>76</v>
      </c>
      <c r="G40" s="419" t="s">
        <v>166</v>
      </c>
      <c r="H40" s="11">
        <v>14027</v>
      </c>
      <c r="I40" s="41">
        <v>13875</v>
      </c>
      <c r="J40" s="117">
        <v>9.5378439386146354</v>
      </c>
      <c r="K40" s="11">
        <v>89</v>
      </c>
      <c r="L40" s="296">
        <v>89</v>
      </c>
      <c r="M40" s="411">
        <v>4.4886363697321396</v>
      </c>
      <c r="N40" s="412">
        <v>6.4144144144144145E-3</v>
      </c>
      <c r="O40" s="276">
        <v>12.2</v>
      </c>
      <c r="P40" s="275">
        <v>0.67</v>
      </c>
      <c r="Q40" s="276">
        <v>42</v>
      </c>
      <c r="R40" s="41">
        <v>5.9</v>
      </c>
      <c r="S40" s="41">
        <v>4</v>
      </c>
      <c r="T40" s="41">
        <v>23.6</v>
      </c>
    </row>
    <row r="41" spans="1:22" s="21" customFormat="1" ht="18" x14ac:dyDescent="0.25">
      <c r="A41" s="153">
        <v>4</v>
      </c>
      <c r="B41" s="153" t="s">
        <v>222</v>
      </c>
      <c r="C41" s="22" t="s">
        <v>24</v>
      </c>
      <c r="D41" s="20">
        <v>47.4</v>
      </c>
      <c r="E41" s="20">
        <v>47.4</v>
      </c>
      <c r="F41" s="72" t="s">
        <v>220</v>
      </c>
      <c r="G41" s="58" t="s">
        <v>112</v>
      </c>
      <c r="H41" s="11">
        <v>29503</v>
      </c>
      <c r="I41" s="41">
        <v>13395</v>
      </c>
      <c r="J41" s="117">
        <v>9.5026367819787083</v>
      </c>
      <c r="K41" s="334">
        <v>1422</v>
      </c>
      <c r="L41" s="123">
        <v>1049</v>
      </c>
      <c r="M41" s="411">
        <v>6.9555926083962971</v>
      </c>
      <c r="N41" s="412">
        <v>7.8312803284807761E-2</v>
      </c>
      <c r="O41" s="154">
        <v>13.8</v>
      </c>
      <c r="P41" s="155">
        <v>0.69</v>
      </c>
      <c r="Q41" s="154">
        <v>83</v>
      </c>
      <c r="R41" s="20">
        <v>5.0999999999999996</v>
      </c>
      <c r="S41" s="20">
        <v>5</v>
      </c>
      <c r="T41" s="20">
        <v>25.5</v>
      </c>
    </row>
    <row r="42" spans="1:22" s="21" customFormat="1" ht="18" x14ac:dyDescent="0.35">
      <c r="A42" s="153">
        <v>4</v>
      </c>
      <c r="B42" s="20" t="s">
        <v>197</v>
      </c>
      <c r="C42" s="22" t="s">
        <v>24</v>
      </c>
      <c r="D42" s="20">
        <v>-33.44</v>
      </c>
      <c r="E42" s="20">
        <v>33.44</v>
      </c>
      <c r="F42" s="21" t="s">
        <v>48</v>
      </c>
      <c r="G42" s="432" t="s">
        <v>295</v>
      </c>
      <c r="H42" s="11">
        <v>16023</v>
      </c>
      <c r="I42" s="41">
        <v>13285</v>
      </c>
      <c r="J42" s="117">
        <v>9.4943908581939134</v>
      </c>
      <c r="K42" s="334">
        <v>227</v>
      </c>
      <c r="L42" s="123">
        <v>215</v>
      </c>
      <c r="M42" s="411">
        <v>5.3706380281276624</v>
      </c>
      <c r="N42" s="412">
        <v>1.6183665788483251E-2</v>
      </c>
      <c r="O42" s="164">
        <v>22.8</v>
      </c>
      <c r="P42" s="155">
        <v>0.71</v>
      </c>
      <c r="Q42" s="154">
        <v>12.9</v>
      </c>
      <c r="R42" s="20">
        <v>6.7</v>
      </c>
      <c r="S42" s="20">
        <v>6</v>
      </c>
      <c r="T42" s="130">
        <v>40.200000000000003</v>
      </c>
    </row>
    <row r="43" spans="1:22" s="77" customFormat="1" ht="18" x14ac:dyDescent="0.25">
      <c r="A43" s="191">
        <v>4</v>
      </c>
      <c r="B43" s="19" t="s">
        <v>118</v>
      </c>
      <c r="C43" s="22" t="s">
        <v>24</v>
      </c>
      <c r="D43" s="19">
        <v>25.3</v>
      </c>
      <c r="E43" s="19">
        <v>25.3</v>
      </c>
      <c r="F43" s="22" t="s">
        <v>58</v>
      </c>
      <c r="G43" s="97" t="s">
        <v>115</v>
      </c>
      <c r="H43" s="11">
        <v>13409</v>
      </c>
      <c r="I43" s="41">
        <v>12628</v>
      </c>
      <c r="J43" s="117">
        <v>9.443671849677882</v>
      </c>
      <c r="K43" s="334">
        <v>10</v>
      </c>
      <c r="L43" s="123">
        <v>8</v>
      </c>
      <c r="M43" s="411">
        <v>2.0794415416798357</v>
      </c>
      <c r="N43" s="412">
        <v>6.3351282863477985E-4</v>
      </c>
      <c r="O43" s="164">
        <v>31.9</v>
      </c>
      <c r="P43" s="194">
        <v>0.52</v>
      </c>
      <c r="Q43" s="195">
        <v>8.6999999999999993</v>
      </c>
      <c r="R43" s="19">
        <v>9.1</v>
      </c>
      <c r="S43" s="19">
        <v>12</v>
      </c>
      <c r="T43" s="130">
        <v>109.19999999999999</v>
      </c>
      <c r="V43" s="38"/>
    </row>
    <row r="44" spans="1:22" s="77" customFormat="1" ht="18" x14ac:dyDescent="0.35">
      <c r="A44" s="66">
        <v>4</v>
      </c>
      <c r="B44" s="209" t="s">
        <v>139</v>
      </c>
      <c r="C44" s="22" t="s">
        <v>24</v>
      </c>
      <c r="D44" s="190">
        <v>39.979999999999997</v>
      </c>
      <c r="E44" s="190">
        <v>39.979999999999997</v>
      </c>
      <c r="F44" s="22" t="s">
        <v>48</v>
      </c>
      <c r="G44" s="432" t="s">
        <v>295</v>
      </c>
      <c r="H44" s="240">
        <v>15207</v>
      </c>
      <c r="I44" s="38">
        <v>12217</v>
      </c>
      <c r="J44" s="30">
        <v>9.4105837034040594</v>
      </c>
      <c r="K44" s="240">
        <v>775</v>
      </c>
      <c r="L44" s="16">
        <v>706</v>
      </c>
      <c r="M44" s="411">
        <v>6.5596152374932419</v>
      </c>
      <c r="N44" s="412">
        <v>5.7788327740034381E-2</v>
      </c>
      <c r="O44" s="82">
        <v>16.399999999999999</v>
      </c>
      <c r="P44" s="211">
        <v>0.496</v>
      </c>
      <c r="Q44" s="212">
        <v>43.4</v>
      </c>
      <c r="R44" s="190">
        <v>9.1999999999999993</v>
      </c>
      <c r="S44" s="190">
        <v>7</v>
      </c>
      <c r="T44" s="126">
        <v>64.399999999999991</v>
      </c>
      <c r="V44" s="38"/>
    </row>
    <row r="45" spans="1:22" s="77" customFormat="1" ht="18" x14ac:dyDescent="0.25">
      <c r="A45" s="122">
        <v>4</v>
      </c>
      <c r="B45" s="10" t="s">
        <v>96</v>
      </c>
      <c r="C45" s="22" t="s">
        <v>24</v>
      </c>
      <c r="D45" s="10">
        <v>35.700000000000003</v>
      </c>
      <c r="E45" s="10">
        <v>35.700000000000003</v>
      </c>
      <c r="F45" s="22" t="s">
        <v>78</v>
      </c>
      <c r="G45" s="22" t="s">
        <v>61</v>
      </c>
      <c r="H45" s="11">
        <v>14281</v>
      </c>
      <c r="I45" s="14">
        <v>12103</v>
      </c>
      <c r="J45" s="117">
        <v>9.4012086347386035</v>
      </c>
      <c r="K45" s="11">
        <v>432</v>
      </c>
      <c r="L45" s="123">
        <v>375</v>
      </c>
      <c r="M45" s="411">
        <v>5.9269260259704106</v>
      </c>
      <c r="N45" s="412">
        <v>3.0984053540444517E-2</v>
      </c>
      <c r="O45" s="88">
        <v>19</v>
      </c>
      <c r="P45" s="89">
        <v>0.62</v>
      </c>
      <c r="Q45" s="90">
        <v>118.4</v>
      </c>
      <c r="R45" s="35">
        <v>5.9</v>
      </c>
      <c r="S45" s="35">
        <v>7</v>
      </c>
      <c r="T45" s="11">
        <v>41.300000000000004</v>
      </c>
      <c r="V45" s="38"/>
    </row>
    <row r="46" spans="1:22" s="77" customFormat="1" ht="18" x14ac:dyDescent="0.25">
      <c r="A46" s="156">
        <v>4</v>
      </c>
      <c r="B46" s="96" t="s">
        <v>121</v>
      </c>
      <c r="C46" s="22" t="s">
        <v>24</v>
      </c>
      <c r="D46" s="96">
        <v>25.2</v>
      </c>
      <c r="E46" s="96">
        <v>25.2</v>
      </c>
      <c r="F46" s="22" t="s">
        <v>58</v>
      </c>
      <c r="G46" s="97" t="s">
        <v>115</v>
      </c>
      <c r="H46" s="11">
        <v>12481</v>
      </c>
      <c r="I46" s="41">
        <v>11817</v>
      </c>
      <c r="J46" s="196">
        <v>9.3772944516390151</v>
      </c>
      <c r="K46" s="334">
        <v>105</v>
      </c>
      <c r="L46" s="197">
        <v>99</v>
      </c>
      <c r="M46" s="411">
        <v>4.5951198501345898</v>
      </c>
      <c r="N46" s="412">
        <v>8.3777608530083772E-3</v>
      </c>
      <c r="O46" s="157">
        <v>32.9</v>
      </c>
      <c r="P46" s="158">
        <v>0.55000000000000004</v>
      </c>
      <c r="Q46" s="157">
        <v>7.2</v>
      </c>
      <c r="R46" s="96">
        <v>9.8000000000000007</v>
      </c>
      <c r="S46" s="96">
        <v>12</v>
      </c>
      <c r="T46" s="96">
        <v>117.60000000000001</v>
      </c>
      <c r="V46" s="38"/>
    </row>
    <row r="47" spans="1:22" s="36" customFormat="1" ht="18" x14ac:dyDescent="0.25">
      <c r="A47" s="14">
        <v>4</v>
      </c>
      <c r="B47" s="41" t="s">
        <v>230</v>
      </c>
      <c r="C47" s="22" t="s">
        <v>24</v>
      </c>
      <c r="D47" s="41">
        <v>31.77</v>
      </c>
      <c r="E47" s="41">
        <v>31.77</v>
      </c>
      <c r="F47" s="184" t="s">
        <v>200</v>
      </c>
      <c r="G47" s="180" t="s">
        <v>120</v>
      </c>
      <c r="H47" s="11">
        <v>16004</v>
      </c>
      <c r="I47" s="41">
        <v>10875</v>
      </c>
      <c r="J47" s="117">
        <v>9.2942218559568843</v>
      </c>
      <c r="K47" s="334">
        <v>223</v>
      </c>
      <c r="L47" s="296">
        <v>202</v>
      </c>
      <c r="M47" s="411">
        <v>5.3082676974012051</v>
      </c>
      <c r="N47" s="412">
        <v>1.857471264367816E-2</v>
      </c>
      <c r="O47" s="276">
        <v>21.5</v>
      </c>
      <c r="P47" s="275">
        <v>0.39</v>
      </c>
      <c r="Q47" s="276">
        <v>24.5</v>
      </c>
      <c r="R47" s="41">
        <v>8.9</v>
      </c>
      <c r="S47" s="41">
        <v>9</v>
      </c>
      <c r="T47" s="41">
        <v>80.100000000000009</v>
      </c>
    </row>
    <row r="48" spans="1:22" s="36" customFormat="1" ht="18" x14ac:dyDescent="0.25">
      <c r="A48" s="153">
        <v>4</v>
      </c>
      <c r="B48" s="20" t="s">
        <v>237</v>
      </c>
      <c r="C48" s="22" t="s">
        <v>24</v>
      </c>
      <c r="D48" s="20">
        <v>52.2</v>
      </c>
      <c r="E48" s="20">
        <v>52.2</v>
      </c>
      <c r="F48" s="72" t="s">
        <v>220</v>
      </c>
      <c r="G48" s="58" t="s">
        <v>112</v>
      </c>
      <c r="H48" s="11">
        <v>12877</v>
      </c>
      <c r="I48" s="41">
        <v>10566</v>
      </c>
      <c r="J48" s="117">
        <v>9.2653965777242604</v>
      </c>
      <c r="K48" s="11">
        <v>644</v>
      </c>
      <c r="L48" s="123">
        <v>611</v>
      </c>
      <c r="M48" s="411">
        <v>6.4150969591715956</v>
      </c>
      <c r="N48" s="412">
        <v>5.7826992239257996E-2</v>
      </c>
      <c r="O48" s="154">
        <v>13.1</v>
      </c>
      <c r="P48" s="155">
        <v>0.73</v>
      </c>
      <c r="Q48" s="154">
        <v>33.9</v>
      </c>
      <c r="R48" s="20">
        <v>5</v>
      </c>
      <c r="S48" s="20">
        <v>4</v>
      </c>
      <c r="T48" s="20">
        <v>20</v>
      </c>
    </row>
    <row r="49" spans="1:22" s="36" customFormat="1" ht="18" x14ac:dyDescent="0.25">
      <c r="A49" s="259">
        <v>4</v>
      </c>
      <c r="B49" s="65" t="s">
        <v>250</v>
      </c>
      <c r="C49" s="22" t="s">
        <v>24</v>
      </c>
      <c r="D49" s="65">
        <v>50.45</v>
      </c>
      <c r="E49" s="65">
        <v>50.45</v>
      </c>
      <c r="F49" s="436" t="s">
        <v>76</v>
      </c>
      <c r="G49" s="419" t="s">
        <v>166</v>
      </c>
      <c r="H49" s="11">
        <v>10861</v>
      </c>
      <c r="I49" s="41">
        <v>10192</v>
      </c>
      <c r="J49" s="117">
        <v>9.2293583778119448</v>
      </c>
      <c r="K49" s="11">
        <v>272</v>
      </c>
      <c r="L49" s="366">
        <v>255</v>
      </c>
      <c r="M49" s="411">
        <v>5.5412635451584258</v>
      </c>
      <c r="N49" s="412">
        <v>2.5019623233908949E-2</v>
      </c>
      <c r="O49" s="286">
        <v>14</v>
      </c>
      <c r="P49" s="285">
        <v>0.64</v>
      </c>
      <c r="Q49" s="286">
        <v>46</v>
      </c>
      <c r="R49" s="65">
        <v>6</v>
      </c>
      <c r="S49" s="65">
        <v>4</v>
      </c>
      <c r="T49" s="65">
        <v>24</v>
      </c>
    </row>
    <row r="50" spans="1:22" s="36" customFormat="1" ht="18" x14ac:dyDescent="0.25">
      <c r="A50" s="341">
        <v>4</v>
      </c>
      <c r="B50" s="342" t="s">
        <v>239</v>
      </c>
      <c r="C50" s="22" t="s">
        <v>24</v>
      </c>
      <c r="D50" s="342">
        <v>44.4</v>
      </c>
      <c r="E50" s="342">
        <v>44.4</v>
      </c>
      <c r="F50" s="184" t="s">
        <v>66</v>
      </c>
      <c r="G50" s="167" t="s">
        <v>205</v>
      </c>
      <c r="H50" s="11">
        <v>12240</v>
      </c>
      <c r="I50" s="41">
        <v>9995</v>
      </c>
      <c r="J50" s="117">
        <v>9.2098402469345011</v>
      </c>
      <c r="K50" s="11">
        <v>717</v>
      </c>
      <c r="L50" s="344">
        <v>648</v>
      </c>
      <c r="M50" s="411">
        <v>6.4738906963522744</v>
      </c>
      <c r="N50" s="412">
        <v>6.4832416208104052E-2</v>
      </c>
      <c r="O50" s="345">
        <v>18</v>
      </c>
      <c r="P50" s="346">
        <v>0.75</v>
      </c>
      <c r="Q50" s="345">
        <v>46</v>
      </c>
      <c r="R50" s="342">
        <v>6.2</v>
      </c>
      <c r="S50" s="342">
        <v>5</v>
      </c>
      <c r="T50" s="342">
        <v>31</v>
      </c>
    </row>
    <row r="51" spans="1:22" s="13" customFormat="1" ht="18" x14ac:dyDescent="0.25">
      <c r="A51" s="66">
        <v>4</v>
      </c>
      <c r="B51" s="220" t="s">
        <v>189</v>
      </c>
      <c r="C51" s="22" t="s">
        <v>24</v>
      </c>
      <c r="D51" s="221">
        <v>47.98</v>
      </c>
      <c r="E51" s="221">
        <v>47.98</v>
      </c>
      <c r="F51" s="22" t="s">
        <v>78</v>
      </c>
      <c r="G51" s="180" t="s">
        <v>120</v>
      </c>
      <c r="H51" s="240">
        <v>14696</v>
      </c>
      <c r="I51" s="38">
        <v>9404</v>
      </c>
      <c r="J51" s="30">
        <v>9.1488904096599608</v>
      </c>
      <c r="K51" s="240">
        <v>822</v>
      </c>
      <c r="L51" s="16">
        <v>596</v>
      </c>
      <c r="M51" s="411">
        <v>6.39024066706535</v>
      </c>
      <c r="N51" s="412">
        <v>6.3377286261165455E-2</v>
      </c>
      <c r="O51" s="82">
        <v>14.7</v>
      </c>
      <c r="P51" s="269">
        <v>0.71399999999999997</v>
      </c>
      <c r="Q51" s="270">
        <v>68.8</v>
      </c>
      <c r="R51" s="221">
        <v>6.9</v>
      </c>
      <c r="S51" s="221">
        <v>5</v>
      </c>
      <c r="T51" s="126">
        <v>34.5</v>
      </c>
      <c r="V51" s="38"/>
    </row>
    <row r="52" spans="1:22" s="77" customFormat="1" ht="18" x14ac:dyDescent="0.25">
      <c r="A52" s="22">
        <v>4</v>
      </c>
      <c r="B52" s="250" t="s">
        <v>173</v>
      </c>
      <c r="C52" s="22" t="s">
        <v>24</v>
      </c>
      <c r="D52" s="21">
        <v>35.799999999999997</v>
      </c>
      <c r="E52" s="21">
        <v>35.799999999999997</v>
      </c>
      <c r="F52" s="22" t="s">
        <v>78</v>
      </c>
      <c r="G52" s="167" t="s">
        <v>61</v>
      </c>
      <c r="H52" s="240">
        <v>10507</v>
      </c>
      <c r="I52" s="226">
        <v>8979</v>
      </c>
      <c r="J52" s="15">
        <v>9.1026437965208089</v>
      </c>
      <c r="K52" s="240">
        <v>385</v>
      </c>
      <c r="L52" s="16">
        <v>375</v>
      </c>
      <c r="M52" s="411">
        <v>5.9269260259704106</v>
      </c>
      <c r="N52" s="412">
        <v>4.1764116271299702E-2</v>
      </c>
      <c r="O52" s="151">
        <v>22.4</v>
      </c>
      <c r="P52" s="152">
        <v>0.61699999999999999</v>
      </c>
      <c r="Q52" s="151">
        <v>74.2</v>
      </c>
      <c r="R52" s="21">
        <v>8.4</v>
      </c>
      <c r="S52" s="21">
        <v>7</v>
      </c>
      <c r="T52" s="21">
        <v>58.800000000000004</v>
      </c>
      <c r="V52" s="38"/>
    </row>
    <row r="53" spans="1:22" s="77" customFormat="1" ht="18" x14ac:dyDescent="0.25">
      <c r="A53" s="66">
        <v>4</v>
      </c>
      <c r="B53" s="210" t="s">
        <v>183</v>
      </c>
      <c r="C53" s="22" t="s">
        <v>24</v>
      </c>
      <c r="D53" s="13">
        <v>36.340000000000003</v>
      </c>
      <c r="E53" s="13">
        <v>36.340000000000003</v>
      </c>
      <c r="F53" s="22" t="s">
        <v>78</v>
      </c>
      <c r="G53" s="167" t="s">
        <v>61</v>
      </c>
      <c r="H53" s="240">
        <v>10562</v>
      </c>
      <c r="I53" s="226">
        <v>8728</v>
      </c>
      <c r="J53" s="30">
        <v>9.0742915275129068</v>
      </c>
      <c r="K53" s="240">
        <v>208</v>
      </c>
      <c r="L53" s="16">
        <v>195</v>
      </c>
      <c r="M53" s="411">
        <v>5.2729995585637468</v>
      </c>
      <c r="N53" s="412">
        <v>2.2341888175985335E-2</v>
      </c>
      <c r="O53" s="82">
        <v>21.4</v>
      </c>
      <c r="P53" s="83">
        <v>0.63200000000000001</v>
      </c>
      <c r="Q53" s="84">
        <v>101.6</v>
      </c>
      <c r="R53" s="40">
        <v>7.7</v>
      </c>
      <c r="S53" s="40">
        <v>7</v>
      </c>
      <c r="T53" s="126">
        <v>53.9</v>
      </c>
      <c r="V53" s="38"/>
    </row>
    <row r="54" spans="1:22" s="77" customFormat="1" ht="18" hidden="1" x14ac:dyDescent="0.25">
      <c r="A54" s="156">
        <v>4</v>
      </c>
      <c r="B54" s="96" t="s">
        <v>106</v>
      </c>
      <c r="C54" s="22" t="s">
        <v>107</v>
      </c>
      <c r="D54" s="96">
        <v>-6.2</v>
      </c>
      <c r="E54" s="96">
        <v>6.2</v>
      </c>
      <c r="F54" s="22" t="s">
        <v>58</v>
      </c>
      <c r="G54" s="125" t="s">
        <v>90</v>
      </c>
      <c r="H54" s="11">
        <v>10118</v>
      </c>
      <c r="I54" s="41">
        <v>8590</v>
      </c>
      <c r="J54" s="117">
        <v>9.0583540149783008</v>
      </c>
      <c r="K54" s="11">
        <v>792</v>
      </c>
      <c r="L54" s="123">
        <v>656</v>
      </c>
      <c r="M54" s="411">
        <v>6.4861607889440887</v>
      </c>
      <c r="N54" s="412">
        <v>7.6367869615832362E-2</v>
      </c>
      <c r="O54" s="157">
        <v>32.5</v>
      </c>
      <c r="P54" s="158">
        <v>0.82</v>
      </c>
      <c r="Q54" s="157">
        <v>131</v>
      </c>
      <c r="R54" s="96">
        <v>8.5</v>
      </c>
      <c r="S54" s="96">
        <v>12</v>
      </c>
      <c r="T54" s="96">
        <v>102</v>
      </c>
      <c r="V54" s="38"/>
    </row>
    <row r="55" spans="1:22" s="77" customFormat="1" ht="18" x14ac:dyDescent="0.25">
      <c r="A55" s="66">
        <v>4</v>
      </c>
      <c r="B55" s="232" t="s">
        <v>180</v>
      </c>
      <c r="C55" s="22" t="s">
        <v>24</v>
      </c>
      <c r="D55" s="230">
        <v>41.82</v>
      </c>
      <c r="E55" s="230">
        <v>41.82</v>
      </c>
      <c r="F55" s="40" t="s">
        <v>48</v>
      </c>
      <c r="G55" s="419" t="s">
        <v>166</v>
      </c>
      <c r="H55" s="240">
        <v>8621</v>
      </c>
      <c r="I55" s="38">
        <v>8133</v>
      </c>
      <c r="J55" s="30">
        <v>9.0036851381667748</v>
      </c>
      <c r="K55" s="240">
        <v>266</v>
      </c>
      <c r="L55" s="16">
        <v>258</v>
      </c>
      <c r="M55" s="411">
        <v>5.5529595849216173</v>
      </c>
      <c r="N55" s="412">
        <v>3.1722611582441905E-2</v>
      </c>
      <c r="O55" s="82">
        <v>14.8</v>
      </c>
      <c r="P55" s="233">
        <v>0.61399999999999999</v>
      </c>
      <c r="Q55" s="234">
        <v>110.7</v>
      </c>
      <c r="R55" s="230">
        <v>7.5</v>
      </c>
      <c r="S55" s="230">
        <v>6</v>
      </c>
      <c r="T55" s="126">
        <v>45</v>
      </c>
      <c r="V55" s="38"/>
    </row>
    <row r="56" spans="1:22" s="77" customFormat="1" ht="18" x14ac:dyDescent="0.25">
      <c r="A56" s="181">
        <v>4</v>
      </c>
      <c r="B56" s="175" t="s">
        <v>243</v>
      </c>
      <c r="C56" s="22" t="s">
        <v>24</v>
      </c>
      <c r="D56" s="175">
        <v>45.1</v>
      </c>
      <c r="E56" s="175">
        <v>45.1</v>
      </c>
      <c r="F56" s="184" t="s">
        <v>66</v>
      </c>
      <c r="G56" s="167" t="s">
        <v>205</v>
      </c>
      <c r="H56" s="11">
        <v>9009</v>
      </c>
      <c r="I56" s="41">
        <v>8109</v>
      </c>
      <c r="J56" s="117">
        <v>9.0007298349445577</v>
      </c>
      <c r="K56" s="11">
        <v>179</v>
      </c>
      <c r="L56" s="362">
        <v>166</v>
      </c>
      <c r="M56" s="411">
        <v>5.1119877883565437</v>
      </c>
      <c r="N56" s="412">
        <v>2.0471081514366753E-2</v>
      </c>
      <c r="O56" s="363">
        <v>18</v>
      </c>
      <c r="P56" s="364">
        <v>0.61</v>
      </c>
      <c r="Q56" s="363">
        <v>56.1</v>
      </c>
      <c r="R56" s="175">
        <v>6.3</v>
      </c>
      <c r="S56" s="175">
        <v>5</v>
      </c>
      <c r="T56" s="175">
        <v>31.5</v>
      </c>
      <c r="V56" s="38"/>
    </row>
    <row r="57" spans="1:22" s="13" customFormat="1" ht="18" x14ac:dyDescent="0.25">
      <c r="A57" s="153">
        <v>4</v>
      </c>
      <c r="B57" s="20" t="s">
        <v>109</v>
      </c>
      <c r="C57" s="22" t="s">
        <v>24</v>
      </c>
      <c r="D57" s="20">
        <v>23.7</v>
      </c>
      <c r="E57" s="20">
        <v>23.7</v>
      </c>
      <c r="F57" s="22" t="s">
        <v>58</v>
      </c>
      <c r="G57" s="125" t="s">
        <v>90</v>
      </c>
      <c r="H57" s="11">
        <v>7667</v>
      </c>
      <c r="I57" s="41">
        <v>7613</v>
      </c>
      <c r="J57" s="117">
        <v>8.9376125913062126</v>
      </c>
      <c r="K57" s="11">
        <v>168</v>
      </c>
      <c r="L57" s="123">
        <v>162</v>
      </c>
      <c r="M57" s="411">
        <v>5.0875963352323836</v>
      </c>
      <c r="N57" s="412">
        <v>2.1279390516222251E-2</v>
      </c>
      <c r="O57" s="154">
        <v>33.700000000000003</v>
      </c>
      <c r="P57" s="155">
        <v>0.42</v>
      </c>
      <c r="Q57" s="154">
        <v>156.30000000000001</v>
      </c>
      <c r="R57" s="20">
        <v>6</v>
      </c>
      <c r="S57" s="20">
        <v>12</v>
      </c>
      <c r="T57" s="20">
        <v>72</v>
      </c>
    </row>
    <row r="58" spans="1:22" s="13" customFormat="1" ht="18" x14ac:dyDescent="0.25">
      <c r="A58" s="66">
        <v>4</v>
      </c>
      <c r="B58" s="213" t="s">
        <v>151</v>
      </c>
      <c r="C58" s="22" t="s">
        <v>24</v>
      </c>
      <c r="D58" s="13">
        <v>41.7</v>
      </c>
      <c r="E58" s="13">
        <v>41.7</v>
      </c>
      <c r="F58" s="22" t="s">
        <v>48</v>
      </c>
      <c r="G58" s="203" t="s">
        <v>49</v>
      </c>
      <c r="H58" s="240">
        <v>7145</v>
      </c>
      <c r="I58" s="226">
        <v>6647</v>
      </c>
      <c r="J58" s="30">
        <v>8.801920904041582</v>
      </c>
      <c r="K58" s="240">
        <v>162</v>
      </c>
      <c r="L58" s="16">
        <v>155</v>
      </c>
      <c r="M58" s="411">
        <v>5.0434251169192468</v>
      </c>
      <c r="N58" s="412">
        <v>2.3318790431773734E-2</v>
      </c>
      <c r="O58" s="82">
        <v>16.8</v>
      </c>
      <c r="P58" s="83">
        <v>0.63200000000000001</v>
      </c>
      <c r="Q58" s="84">
        <v>98</v>
      </c>
      <c r="R58" s="40">
        <v>7.4</v>
      </c>
      <c r="S58" s="40">
        <v>6</v>
      </c>
      <c r="T58" s="126">
        <v>44.400000000000006</v>
      </c>
    </row>
    <row r="59" spans="1:22" s="13" customFormat="1" ht="18" x14ac:dyDescent="0.25">
      <c r="A59" s="116">
        <v>4</v>
      </c>
      <c r="B59" s="76" t="s">
        <v>100</v>
      </c>
      <c r="C59" s="22" t="s">
        <v>24</v>
      </c>
      <c r="D59" s="76">
        <v>14.75</v>
      </c>
      <c r="E59" s="76">
        <v>14.75</v>
      </c>
      <c r="F59" s="22" t="s">
        <v>58</v>
      </c>
      <c r="G59" s="125" t="s">
        <v>90</v>
      </c>
      <c r="H59" s="11">
        <v>8488</v>
      </c>
      <c r="I59" s="14">
        <v>6404</v>
      </c>
      <c r="J59" s="117">
        <v>8.7646780741166062</v>
      </c>
      <c r="K59" s="11">
        <v>568</v>
      </c>
      <c r="L59" s="123">
        <v>480</v>
      </c>
      <c r="M59" s="411">
        <v>6.1737861039019366</v>
      </c>
      <c r="N59" s="412">
        <v>7.4953154278575893E-2</v>
      </c>
      <c r="O59" s="88">
        <v>33.299999999999997</v>
      </c>
      <c r="P59" s="143">
        <v>0.64</v>
      </c>
      <c r="Q59" s="144">
        <v>18.7</v>
      </c>
      <c r="R59" s="145">
        <v>8.6</v>
      </c>
      <c r="S59" s="76">
        <v>12</v>
      </c>
      <c r="T59" s="130">
        <v>103.19999999999999</v>
      </c>
    </row>
    <row r="60" spans="1:22" s="13" customFormat="1" ht="18" x14ac:dyDescent="0.25">
      <c r="A60" s="42">
        <v>4</v>
      </c>
      <c r="B60" s="226" t="s">
        <v>161</v>
      </c>
      <c r="C60" s="22" t="s">
        <v>24</v>
      </c>
      <c r="D60" s="38">
        <v>39</v>
      </c>
      <c r="E60" s="38">
        <v>39</v>
      </c>
      <c r="F60" s="22" t="s">
        <v>78</v>
      </c>
      <c r="G60" s="167" t="s">
        <v>61</v>
      </c>
      <c r="H60" s="240">
        <v>7713</v>
      </c>
      <c r="I60" s="226">
        <v>6362</v>
      </c>
      <c r="J60" s="43">
        <v>8.7580980723090889</v>
      </c>
      <c r="K60" s="240">
        <v>341</v>
      </c>
      <c r="L60" s="44">
        <v>326</v>
      </c>
      <c r="M60" s="411">
        <v>5.7868973813667077</v>
      </c>
      <c r="N60" s="412">
        <v>5.1241747878025781E-2</v>
      </c>
      <c r="O60" s="109">
        <v>18.899999999999999</v>
      </c>
      <c r="P60" s="110">
        <v>0.63900000000000001</v>
      </c>
      <c r="Q60" s="109">
        <v>114</v>
      </c>
      <c r="R60" s="38">
        <v>7.6</v>
      </c>
      <c r="S60" s="38">
        <v>7</v>
      </c>
      <c r="T60" s="38">
        <v>53.199999999999996</v>
      </c>
    </row>
    <row r="61" spans="1:22" s="13" customFormat="1" ht="18" x14ac:dyDescent="0.25">
      <c r="A61" s="48">
        <v>4</v>
      </c>
      <c r="B61" s="208" t="s">
        <v>134</v>
      </c>
      <c r="C61" s="22" t="s">
        <v>24</v>
      </c>
      <c r="D61" s="40">
        <v>33.700000000000003</v>
      </c>
      <c r="E61" s="40">
        <v>33.700000000000003</v>
      </c>
      <c r="F61" s="22" t="s">
        <v>135</v>
      </c>
      <c r="G61" s="180" t="s">
        <v>136</v>
      </c>
      <c r="H61" s="240">
        <v>7648</v>
      </c>
      <c r="I61" s="226">
        <v>6350</v>
      </c>
      <c r="J61" s="30">
        <v>8.7562100918867376</v>
      </c>
      <c r="K61" s="240">
        <v>320</v>
      </c>
      <c r="L61" s="50">
        <v>296</v>
      </c>
      <c r="M61" s="411">
        <v>5.6903594543240601</v>
      </c>
      <c r="N61" s="412">
        <v>4.6614173228346455E-2</v>
      </c>
      <c r="O61" s="193">
        <v>29.6</v>
      </c>
      <c r="P61" s="192">
        <v>0.27800000000000002</v>
      </c>
      <c r="Q61" s="193">
        <v>7.1</v>
      </c>
      <c r="R61" s="40">
        <v>11.8</v>
      </c>
      <c r="S61" s="40">
        <v>8</v>
      </c>
      <c r="T61" s="40">
        <v>94.4</v>
      </c>
    </row>
    <row r="62" spans="1:22" s="13" customFormat="1" ht="18" x14ac:dyDescent="0.25">
      <c r="A62" s="329">
        <v>4</v>
      </c>
      <c r="B62" s="329" t="s">
        <v>235</v>
      </c>
      <c r="C62" s="22" t="s">
        <v>24</v>
      </c>
      <c r="D62" s="330">
        <v>55.67</v>
      </c>
      <c r="E62" s="330">
        <v>55.67</v>
      </c>
      <c r="F62" s="72" t="s">
        <v>220</v>
      </c>
      <c r="G62" s="58" t="s">
        <v>112</v>
      </c>
      <c r="H62" s="11">
        <v>9158</v>
      </c>
      <c r="I62" s="41">
        <v>6298</v>
      </c>
      <c r="J62" s="117">
        <v>8.7479874016609696</v>
      </c>
      <c r="K62" s="11">
        <v>452</v>
      </c>
      <c r="L62" s="331">
        <v>362</v>
      </c>
      <c r="M62" s="411">
        <v>5.8916442118257715</v>
      </c>
      <c r="N62" s="412">
        <v>5.7478564623690061E-2</v>
      </c>
      <c r="O62" s="278">
        <v>10.199999999999999</v>
      </c>
      <c r="P62" s="277">
        <v>0.76</v>
      </c>
      <c r="Q62" s="278">
        <v>32.5</v>
      </c>
      <c r="R62" s="330">
        <v>6.3</v>
      </c>
      <c r="S62" s="330">
        <v>3</v>
      </c>
      <c r="T62" s="330">
        <v>18.899999999999999</v>
      </c>
    </row>
    <row r="63" spans="1:22" s="13" customFormat="1" ht="18" x14ac:dyDescent="0.25">
      <c r="A63" s="97">
        <v>4</v>
      </c>
      <c r="B63" s="206" t="s">
        <v>130</v>
      </c>
      <c r="C63" s="22" t="s">
        <v>24</v>
      </c>
      <c r="D63" s="103">
        <v>33.58</v>
      </c>
      <c r="E63" s="103">
        <v>33.58</v>
      </c>
      <c r="F63" s="22" t="s">
        <v>78</v>
      </c>
      <c r="G63" s="167" t="s">
        <v>61</v>
      </c>
      <c r="H63" s="240">
        <v>7068</v>
      </c>
      <c r="I63" s="226">
        <v>6069</v>
      </c>
      <c r="J63" s="98">
        <v>8.7109491258358549</v>
      </c>
      <c r="K63" s="240">
        <v>272</v>
      </c>
      <c r="L63" s="99">
        <v>259</v>
      </c>
      <c r="M63" s="411">
        <v>5.5568280616995374</v>
      </c>
      <c r="N63" s="412">
        <v>4.2675893886966548E-2</v>
      </c>
      <c r="O63" s="107">
        <v>23.6</v>
      </c>
      <c r="P63" s="108">
        <v>0.65</v>
      </c>
      <c r="Q63" s="107">
        <v>111.3</v>
      </c>
      <c r="R63" s="103">
        <v>8.3000000000000007</v>
      </c>
      <c r="S63" s="103">
        <v>8</v>
      </c>
      <c r="T63" s="103">
        <v>66.400000000000006</v>
      </c>
    </row>
    <row r="64" spans="1:22" s="13" customFormat="1" ht="18" x14ac:dyDescent="0.25">
      <c r="A64" s="66">
        <v>4</v>
      </c>
      <c r="B64" s="209" t="s">
        <v>160</v>
      </c>
      <c r="C64" s="22" t="s">
        <v>24</v>
      </c>
      <c r="D64" s="190">
        <v>32.35</v>
      </c>
      <c r="E64" s="190">
        <v>32.35</v>
      </c>
      <c r="F64" s="22" t="s">
        <v>78</v>
      </c>
      <c r="G64" s="167" t="s">
        <v>61</v>
      </c>
      <c r="H64" s="240">
        <v>6815</v>
      </c>
      <c r="I64" s="226">
        <v>5878</v>
      </c>
      <c r="J64" s="30">
        <v>8.6789718469788628</v>
      </c>
      <c r="K64" s="240">
        <v>261</v>
      </c>
      <c r="L64" s="16">
        <v>241</v>
      </c>
      <c r="M64" s="411">
        <v>5.4847969334906548</v>
      </c>
      <c r="N64" s="412">
        <v>4.1000340251786324E-2</v>
      </c>
      <c r="O64" s="82">
        <v>24.4</v>
      </c>
      <c r="P64" s="211">
        <v>0.71499999999999997</v>
      </c>
      <c r="Q64" s="212">
        <v>126</v>
      </c>
      <c r="R64" s="190">
        <v>8.4</v>
      </c>
      <c r="S64" s="190">
        <v>9</v>
      </c>
      <c r="T64" s="126">
        <v>75.600000000000009</v>
      </c>
    </row>
    <row r="65" spans="1:22" s="40" customFormat="1" ht="18" x14ac:dyDescent="0.25">
      <c r="A65" s="200">
        <v>4</v>
      </c>
      <c r="B65" s="57" t="s">
        <v>207</v>
      </c>
      <c r="C65" s="22" t="s">
        <v>24</v>
      </c>
      <c r="D65" s="57">
        <v>18.57</v>
      </c>
      <c r="E65" s="57">
        <v>18.57</v>
      </c>
      <c r="F65" s="64" t="s">
        <v>25</v>
      </c>
      <c r="G65" s="64" t="s">
        <v>26</v>
      </c>
      <c r="H65" s="11">
        <v>6972</v>
      </c>
      <c r="I65" s="41">
        <v>5863</v>
      </c>
      <c r="J65" s="273">
        <v>8.6764166969642158</v>
      </c>
      <c r="K65" s="334">
        <v>301</v>
      </c>
      <c r="L65" s="274">
        <v>250</v>
      </c>
      <c r="M65" s="411">
        <v>5.521460917862246</v>
      </c>
      <c r="N65" s="412">
        <v>4.2640286542725565E-2</v>
      </c>
      <c r="O65" s="201">
        <v>24.3</v>
      </c>
      <c r="P65" s="202">
        <v>0.85</v>
      </c>
      <c r="Q65" s="201">
        <v>71.900000000000006</v>
      </c>
      <c r="R65" s="57">
        <v>6.1</v>
      </c>
      <c r="S65" s="57">
        <v>12</v>
      </c>
      <c r="T65" s="57">
        <v>73.199999999999989</v>
      </c>
    </row>
    <row r="66" spans="1:22" s="13" customFormat="1" ht="18" x14ac:dyDescent="0.25">
      <c r="A66" s="66">
        <v>4</v>
      </c>
      <c r="B66" s="216" t="s">
        <v>192</v>
      </c>
      <c r="C66" s="22" t="s">
        <v>24</v>
      </c>
      <c r="D66" s="214">
        <v>43.16</v>
      </c>
      <c r="E66" s="214">
        <v>43.16</v>
      </c>
      <c r="F66" s="40" t="s">
        <v>48</v>
      </c>
      <c r="G66" s="419" t="s">
        <v>166</v>
      </c>
      <c r="H66" s="240">
        <v>6854</v>
      </c>
      <c r="I66" s="38">
        <v>5503</v>
      </c>
      <c r="J66" s="30">
        <v>8.6130486770597585</v>
      </c>
      <c r="K66" s="240">
        <v>316</v>
      </c>
      <c r="L66" s="16">
        <v>291</v>
      </c>
      <c r="M66" s="411">
        <v>5.6733232671714928</v>
      </c>
      <c r="N66" s="412">
        <v>5.2880247137924767E-2</v>
      </c>
      <c r="O66" s="82">
        <v>12.1</v>
      </c>
      <c r="P66" s="217">
        <v>0.68500000000000005</v>
      </c>
      <c r="Q66" s="218">
        <v>90.4</v>
      </c>
      <c r="R66" s="214">
        <v>7.1</v>
      </c>
      <c r="S66" s="214">
        <v>5</v>
      </c>
      <c r="T66" s="126">
        <v>35.5</v>
      </c>
    </row>
    <row r="67" spans="1:22" s="13" customFormat="1" ht="18" x14ac:dyDescent="0.25">
      <c r="A67" s="153">
        <v>4</v>
      </c>
      <c r="B67" s="41" t="s">
        <v>208</v>
      </c>
      <c r="C67" s="22" t="s">
        <v>24</v>
      </c>
      <c r="D67" s="41">
        <v>4.7</v>
      </c>
      <c r="E67" s="41">
        <v>4.7</v>
      </c>
      <c r="F67" s="184" t="s">
        <v>200</v>
      </c>
      <c r="G67" s="180" t="s">
        <v>88</v>
      </c>
      <c r="H67" s="11">
        <v>6211</v>
      </c>
      <c r="I67" s="41">
        <v>5413</v>
      </c>
      <c r="J67" s="117">
        <v>8.596558746796978</v>
      </c>
      <c r="K67" s="334">
        <v>278</v>
      </c>
      <c r="L67" s="123">
        <v>264</v>
      </c>
      <c r="M67" s="411">
        <v>5.575949103146316</v>
      </c>
      <c r="N67" s="412">
        <v>4.8771476076113061E-2</v>
      </c>
      <c r="O67" s="164">
        <v>20.100000000000001</v>
      </c>
      <c r="P67" s="275">
        <v>0.77</v>
      </c>
      <c r="Q67" s="276">
        <v>135</v>
      </c>
      <c r="R67" s="41">
        <v>2.9</v>
      </c>
      <c r="S67" s="41">
        <v>12</v>
      </c>
      <c r="T67" s="130">
        <v>34.799999999999997</v>
      </c>
    </row>
    <row r="68" spans="1:22" s="13" customFormat="1" ht="18" x14ac:dyDescent="0.25">
      <c r="A68" s="153">
        <v>4</v>
      </c>
      <c r="B68" s="12" t="s">
        <v>202</v>
      </c>
      <c r="C68" s="22" t="s">
        <v>24</v>
      </c>
      <c r="D68" s="12">
        <v>9</v>
      </c>
      <c r="E68" s="12">
        <v>9</v>
      </c>
      <c r="F68" s="103" t="s">
        <v>25</v>
      </c>
      <c r="G68" s="22" t="s">
        <v>293</v>
      </c>
      <c r="H68" s="11">
        <v>6378</v>
      </c>
      <c r="I68" s="41">
        <v>5389</v>
      </c>
      <c r="J68" s="117">
        <v>8.5921151179334974</v>
      </c>
      <c r="K68" s="334">
        <v>178</v>
      </c>
      <c r="L68" s="123">
        <v>154</v>
      </c>
      <c r="M68" s="411">
        <v>5.0369526024136295</v>
      </c>
      <c r="N68" s="412">
        <v>2.8576730376693265E-2</v>
      </c>
      <c r="O68" s="164">
        <v>35.4</v>
      </c>
      <c r="P68" s="275">
        <v>0.77</v>
      </c>
      <c r="Q68" s="276">
        <v>64.7</v>
      </c>
      <c r="R68" s="19">
        <v>5.8</v>
      </c>
      <c r="S68" s="19">
        <v>12</v>
      </c>
      <c r="T68" s="130">
        <v>69.599999999999994</v>
      </c>
    </row>
    <row r="69" spans="1:22" s="13" customFormat="1" ht="18" x14ac:dyDescent="0.25">
      <c r="A69" s="153">
        <v>4</v>
      </c>
      <c r="B69" s="153" t="s">
        <v>225</v>
      </c>
      <c r="C69" s="22" t="s">
        <v>24</v>
      </c>
      <c r="D69" s="20">
        <v>48.43</v>
      </c>
      <c r="E69" s="20">
        <v>48.43</v>
      </c>
      <c r="F69" s="72" t="s">
        <v>220</v>
      </c>
      <c r="G69" s="58" t="s">
        <v>112</v>
      </c>
      <c r="H69" s="11">
        <v>15457</v>
      </c>
      <c r="I69" s="41">
        <v>5275</v>
      </c>
      <c r="J69" s="117">
        <v>8.5707339583442668</v>
      </c>
      <c r="K69" s="11">
        <v>584</v>
      </c>
      <c r="L69" s="123">
        <v>456</v>
      </c>
      <c r="M69" s="411">
        <v>6.1224928095143865</v>
      </c>
      <c r="N69" s="412">
        <v>8.6445497630331755E-2</v>
      </c>
      <c r="O69" s="154">
        <v>16.100000000000001</v>
      </c>
      <c r="P69" s="155">
        <v>0.67</v>
      </c>
      <c r="Q69" s="154">
        <v>39.200000000000003</v>
      </c>
      <c r="R69" s="20">
        <v>6.6</v>
      </c>
      <c r="S69" s="20">
        <v>4</v>
      </c>
      <c r="T69" s="20">
        <v>26.4</v>
      </c>
    </row>
    <row r="70" spans="1:22" s="13" customFormat="1" ht="18" x14ac:dyDescent="0.25">
      <c r="A70" s="66">
        <v>4</v>
      </c>
      <c r="B70" s="210" t="s">
        <v>181</v>
      </c>
      <c r="C70" s="22" t="s">
        <v>24</v>
      </c>
      <c r="D70" s="13">
        <v>32.9</v>
      </c>
      <c r="E70" s="13">
        <v>32.9</v>
      </c>
      <c r="F70" s="22" t="s">
        <v>78</v>
      </c>
      <c r="G70" s="167" t="s">
        <v>61</v>
      </c>
      <c r="H70" s="240">
        <v>6095</v>
      </c>
      <c r="I70" s="226">
        <v>5012</v>
      </c>
      <c r="J70" s="30">
        <v>8.5195903160159592</v>
      </c>
      <c r="K70" s="240">
        <v>244</v>
      </c>
      <c r="L70" s="16">
        <v>222</v>
      </c>
      <c r="M70" s="411">
        <v>5.4026773818722793</v>
      </c>
      <c r="N70" s="412">
        <v>4.4293695131683956E-2</v>
      </c>
      <c r="O70" s="82">
        <v>24.7</v>
      </c>
      <c r="P70" s="83">
        <v>0.67500000000000004</v>
      </c>
      <c r="Q70" s="84">
        <v>73.900000000000006</v>
      </c>
      <c r="R70" s="40">
        <v>9.1999999999999993</v>
      </c>
      <c r="S70" s="40">
        <v>9</v>
      </c>
      <c r="T70" s="126">
        <v>82.8</v>
      </c>
      <c r="V70" s="38"/>
    </row>
    <row r="71" spans="1:22" s="13" customFormat="1" ht="18" x14ac:dyDescent="0.25">
      <c r="A71" s="153">
        <v>4</v>
      </c>
      <c r="B71" s="20" t="s">
        <v>119</v>
      </c>
      <c r="C71" s="22" t="s">
        <v>24</v>
      </c>
      <c r="D71" s="20">
        <v>30</v>
      </c>
      <c r="E71" s="20">
        <v>30</v>
      </c>
      <c r="F71" s="22" t="s">
        <v>78</v>
      </c>
      <c r="G71" s="180" t="s">
        <v>120</v>
      </c>
      <c r="H71" s="11">
        <v>5537</v>
      </c>
      <c r="I71" s="41">
        <v>4827</v>
      </c>
      <c r="J71" s="117">
        <v>8.4819804356604926</v>
      </c>
      <c r="K71" s="334">
        <v>392</v>
      </c>
      <c r="L71" s="123">
        <v>346</v>
      </c>
      <c r="M71" s="411">
        <v>5.8464387750577247</v>
      </c>
      <c r="N71" s="412">
        <v>7.1680132587528492E-2</v>
      </c>
      <c r="O71" s="154">
        <v>28.3</v>
      </c>
      <c r="P71" s="155">
        <v>0.47</v>
      </c>
      <c r="Q71" s="154">
        <v>1.1000000000000001</v>
      </c>
      <c r="R71" s="20">
        <v>9.6999999999999993</v>
      </c>
      <c r="S71" s="20">
        <v>9</v>
      </c>
      <c r="T71" s="20">
        <v>87.3</v>
      </c>
    </row>
    <row r="72" spans="1:22" s="13" customFormat="1" ht="18" x14ac:dyDescent="0.25">
      <c r="A72" s="66">
        <v>4</v>
      </c>
      <c r="B72" s="213" t="s">
        <v>159</v>
      </c>
      <c r="C72" s="22" t="s">
        <v>24</v>
      </c>
      <c r="D72" s="13">
        <v>45</v>
      </c>
      <c r="E72" s="13">
        <v>45</v>
      </c>
      <c r="F72" s="22" t="s">
        <v>48</v>
      </c>
      <c r="G72" s="413" t="s">
        <v>49</v>
      </c>
      <c r="H72" s="240">
        <v>5136</v>
      </c>
      <c r="I72" s="226">
        <v>4507</v>
      </c>
      <c r="J72" s="30">
        <v>8.4133870226906478</v>
      </c>
      <c r="K72" s="240">
        <v>343</v>
      </c>
      <c r="L72" s="16">
        <v>331</v>
      </c>
      <c r="M72" s="411">
        <v>5.8021183753770629</v>
      </c>
      <c r="N72" s="412">
        <v>7.3441313512314171E-2</v>
      </c>
      <c r="O72" s="82">
        <v>14.3</v>
      </c>
      <c r="P72" s="83">
        <v>0.60299999999999998</v>
      </c>
      <c r="Q72" s="84">
        <v>67.599999999999994</v>
      </c>
      <c r="R72" s="40">
        <v>8.1</v>
      </c>
      <c r="S72" s="40">
        <v>5</v>
      </c>
      <c r="T72" s="126">
        <v>40.5</v>
      </c>
    </row>
    <row r="73" spans="1:22" s="40" customFormat="1" ht="18" x14ac:dyDescent="0.25">
      <c r="A73" s="97">
        <v>4</v>
      </c>
      <c r="B73" s="206" t="s">
        <v>142</v>
      </c>
      <c r="C73" s="22" t="s">
        <v>24</v>
      </c>
      <c r="D73" s="103">
        <v>39.799999999999997</v>
      </c>
      <c r="E73" s="103">
        <v>39.799999999999997</v>
      </c>
      <c r="F73" s="22" t="s">
        <v>48</v>
      </c>
      <c r="G73" s="413" t="s">
        <v>49</v>
      </c>
      <c r="H73" s="240">
        <v>4734</v>
      </c>
      <c r="I73" s="226">
        <v>4415</v>
      </c>
      <c r="J73" s="98">
        <v>8.3927631130380611</v>
      </c>
      <c r="K73" s="240">
        <v>152</v>
      </c>
      <c r="L73" s="99">
        <v>142</v>
      </c>
      <c r="M73" s="411">
        <v>4.9558270576012609</v>
      </c>
      <c r="N73" s="412">
        <v>3.2163080407701022E-2</v>
      </c>
      <c r="O73" s="107">
        <v>17.5</v>
      </c>
      <c r="P73" s="108">
        <v>0.6</v>
      </c>
      <c r="Q73" s="107">
        <v>88.9</v>
      </c>
      <c r="R73" s="103">
        <v>8</v>
      </c>
      <c r="S73" s="103">
        <v>6</v>
      </c>
      <c r="T73" s="103">
        <v>48</v>
      </c>
    </row>
    <row r="74" spans="1:22" s="13" customFormat="1" ht="18" x14ac:dyDescent="0.25">
      <c r="A74" s="317">
        <v>4</v>
      </c>
      <c r="B74" s="242" t="s">
        <v>233</v>
      </c>
      <c r="C74" s="22" t="s">
        <v>24</v>
      </c>
      <c r="D74" s="242">
        <v>50</v>
      </c>
      <c r="E74" s="242">
        <v>50</v>
      </c>
      <c r="F74" s="72" t="s">
        <v>220</v>
      </c>
      <c r="G74" s="58" t="s">
        <v>112</v>
      </c>
      <c r="H74" s="11">
        <v>7682</v>
      </c>
      <c r="I74" s="41">
        <v>4374</v>
      </c>
      <c r="J74" s="117">
        <v>8.3834332012367128</v>
      </c>
      <c r="K74" s="11">
        <v>236</v>
      </c>
      <c r="L74" s="318">
        <v>205</v>
      </c>
      <c r="M74" s="411">
        <v>5.3230099791384085</v>
      </c>
      <c r="N74" s="412">
        <v>4.6867855509830816E-2</v>
      </c>
      <c r="O74" s="319">
        <v>13.8</v>
      </c>
      <c r="P74" s="320">
        <v>0.7</v>
      </c>
      <c r="Q74" s="319">
        <v>38.200000000000003</v>
      </c>
      <c r="R74" s="242">
        <v>5.6</v>
      </c>
      <c r="S74" s="242">
        <v>4</v>
      </c>
      <c r="T74" s="242">
        <v>22.4</v>
      </c>
    </row>
    <row r="75" spans="1:22" s="13" customFormat="1" ht="18" x14ac:dyDescent="0.25">
      <c r="A75" s="341">
        <v>4</v>
      </c>
      <c r="B75" s="342" t="s">
        <v>262</v>
      </c>
      <c r="C75" s="22" t="s">
        <v>24</v>
      </c>
      <c r="D75" s="342">
        <v>-26.2</v>
      </c>
      <c r="E75" s="342">
        <v>26.2</v>
      </c>
      <c r="F75" s="184" t="s">
        <v>66</v>
      </c>
      <c r="G75" s="180" t="s">
        <v>88</v>
      </c>
      <c r="H75" s="11">
        <v>5647</v>
      </c>
      <c r="I75" s="41">
        <v>4294</v>
      </c>
      <c r="J75" s="117">
        <v>8.3649739784387265</v>
      </c>
      <c r="K75" s="334">
        <v>103</v>
      </c>
      <c r="L75" s="344">
        <v>98</v>
      </c>
      <c r="M75" s="411">
        <v>4.5849674786705723</v>
      </c>
      <c r="N75" s="412">
        <v>2.2822543083372147E-2</v>
      </c>
      <c r="O75" s="345">
        <v>21.1</v>
      </c>
      <c r="P75" s="346">
        <v>0.65</v>
      </c>
      <c r="Q75" s="345">
        <v>54</v>
      </c>
      <c r="R75" s="342">
        <v>7.9</v>
      </c>
      <c r="S75" s="342">
        <v>9</v>
      </c>
      <c r="T75" s="342">
        <v>71.100000000000009</v>
      </c>
    </row>
    <row r="76" spans="1:22" s="13" customFormat="1" ht="18" x14ac:dyDescent="0.25">
      <c r="A76" s="66">
        <v>4</v>
      </c>
      <c r="B76" s="232" t="s">
        <v>163</v>
      </c>
      <c r="C76" s="22" t="s">
        <v>24</v>
      </c>
      <c r="D76" s="230">
        <v>40.92</v>
      </c>
      <c r="E76" s="230">
        <v>40.92</v>
      </c>
      <c r="F76" s="22" t="s">
        <v>48</v>
      </c>
      <c r="G76" s="413" t="s">
        <v>49</v>
      </c>
      <c r="H76" s="240">
        <v>4332</v>
      </c>
      <c r="I76" s="38">
        <v>4139</v>
      </c>
      <c r="J76" s="30">
        <v>8.3282094917487317</v>
      </c>
      <c r="K76" s="240">
        <v>71</v>
      </c>
      <c r="L76" s="16">
        <v>67</v>
      </c>
      <c r="M76" s="411">
        <v>4.2046926193909657</v>
      </c>
      <c r="N76" s="412">
        <v>1.6187484899734237E-2</v>
      </c>
      <c r="O76" s="82">
        <v>17.899999999999999</v>
      </c>
      <c r="P76" s="233">
        <v>0.63600000000000001</v>
      </c>
      <c r="Q76" s="234">
        <v>63.6</v>
      </c>
      <c r="R76" s="230">
        <v>13.3</v>
      </c>
      <c r="S76" s="230">
        <v>6</v>
      </c>
      <c r="T76" s="126">
        <v>79.800000000000011</v>
      </c>
    </row>
    <row r="77" spans="1:22" s="13" customFormat="1" ht="18" x14ac:dyDescent="0.25">
      <c r="A77" s="58">
        <v>4</v>
      </c>
      <c r="B77" s="241" t="s">
        <v>153</v>
      </c>
      <c r="C77" s="22" t="s">
        <v>24</v>
      </c>
      <c r="D77" s="64">
        <v>38.450000000000003</v>
      </c>
      <c r="E77" s="64">
        <v>38.450000000000003</v>
      </c>
      <c r="F77" s="22" t="s">
        <v>78</v>
      </c>
      <c r="G77" s="167" t="s">
        <v>61</v>
      </c>
      <c r="H77" s="240">
        <v>4708</v>
      </c>
      <c r="I77" s="226">
        <v>4118</v>
      </c>
      <c r="J77" s="59">
        <v>8.3231228875877346</v>
      </c>
      <c r="K77" s="240">
        <v>240</v>
      </c>
      <c r="L77" s="60">
        <v>222</v>
      </c>
      <c r="M77" s="411">
        <v>5.4026773818722793</v>
      </c>
      <c r="N77" s="412">
        <v>5.3909664885866924E-2</v>
      </c>
      <c r="O77" s="198">
        <v>20.399999999999999</v>
      </c>
      <c r="P77" s="199">
        <v>0.61499999999999999</v>
      </c>
      <c r="Q77" s="198">
        <v>101.9</v>
      </c>
      <c r="R77" s="64">
        <v>7.4</v>
      </c>
      <c r="S77" s="64">
        <v>7</v>
      </c>
      <c r="T77" s="64">
        <v>51.800000000000004</v>
      </c>
    </row>
    <row r="78" spans="1:22" s="40" customFormat="1" ht="18" x14ac:dyDescent="0.25">
      <c r="A78" s="66">
        <v>4</v>
      </c>
      <c r="B78" s="209" t="s">
        <v>164</v>
      </c>
      <c r="C78" s="22" t="s">
        <v>24</v>
      </c>
      <c r="D78" s="190">
        <v>35.53</v>
      </c>
      <c r="E78" s="190">
        <v>35.53</v>
      </c>
      <c r="F78" s="22" t="s">
        <v>78</v>
      </c>
      <c r="G78" s="180" t="s">
        <v>136</v>
      </c>
      <c r="H78" s="240">
        <v>5053</v>
      </c>
      <c r="I78" s="226">
        <v>3940</v>
      </c>
      <c r="J78" s="30">
        <v>8.2789360022919798</v>
      </c>
      <c r="K78" s="240">
        <v>243</v>
      </c>
      <c r="L78" s="16">
        <v>217</v>
      </c>
      <c r="M78" s="411">
        <v>5.3798973535404597</v>
      </c>
      <c r="N78" s="412">
        <v>5.5076142131979693E-2</v>
      </c>
      <c r="O78" s="82">
        <v>25.7</v>
      </c>
      <c r="P78" s="211">
        <v>0.25</v>
      </c>
      <c r="Q78" s="212">
        <v>3.8</v>
      </c>
      <c r="R78" s="190">
        <v>11.5</v>
      </c>
      <c r="S78" s="190">
        <v>8</v>
      </c>
      <c r="T78" s="126">
        <v>92</v>
      </c>
    </row>
    <row r="79" spans="1:22" s="13" customFormat="1" ht="18" x14ac:dyDescent="0.25">
      <c r="A79" s="39">
        <v>4</v>
      </c>
      <c r="B79" s="240" t="s">
        <v>152</v>
      </c>
      <c r="C79" s="22" t="s">
        <v>24</v>
      </c>
      <c r="D79" s="36">
        <v>39.29</v>
      </c>
      <c r="E79" s="36">
        <v>39.29</v>
      </c>
      <c r="F79" s="22" t="s">
        <v>78</v>
      </c>
      <c r="G79" s="167" t="s">
        <v>61</v>
      </c>
      <c r="H79" s="240">
        <v>4291</v>
      </c>
      <c r="I79" s="226">
        <v>3857</v>
      </c>
      <c r="J79" s="73">
        <v>8.2576449582082283</v>
      </c>
      <c r="K79" s="240">
        <v>133</v>
      </c>
      <c r="L79" s="74">
        <v>123</v>
      </c>
      <c r="M79" s="411">
        <v>4.8121843553724171</v>
      </c>
      <c r="N79" s="412">
        <v>3.1890070002592689E-2</v>
      </c>
      <c r="O79" s="82">
        <v>19.3</v>
      </c>
      <c r="P79" s="174">
        <v>0.629</v>
      </c>
      <c r="Q79" s="82">
        <v>94.2</v>
      </c>
      <c r="R79" s="36">
        <v>8.6</v>
      </c>
      <c r="S79" s="36">
        <v>7</v>
      </c>
      <c r="T79" s="36">
        <v>60.199999999999996</v>
      </c>
    </row>
    <row r="80" spans="1:22" s="13" customFormat="1" ht="18" x14ac:dyDescent="0.25">
      <c r="A80" s="219">
        <v>4</v>
      </c>
      <c r="B80" s="220" t="s">
        <v>141</v>
      </c>
      <c r="C80" s="22" t="s">
        <v>24</v>
      </c>
      <c r="D80" s="219">
        <v>38.9</v>
      </c>
      <c r="E80" s="219">
        <v>38.9</v>
      </c>
      <c r="F80" s="22" t="s">
        <v>78</v>
      </c>
      <c r="G80" s="167" t="s">
        <v>61</v>
      </c>
      <c r="H80" s="240">
        <v>4323</v>
      </c>
      <c r="I80" s="42">
        <v>3828</v>
      </c>
      <c r="J80" s="30">
        <v>8.2500977525728452</v>
      </c>
      <c r="K80" s="240">
        <v>224</v>
      </c>
      <c r="L80" s="16">
        <v>215</v>
      </c>
      <c r="M80" s="411">
        <v>5.3706380281276624</v>
      </c>
      <c r="N80" s="412">
        <v>5.6165099268547541E-2</v>
      </c>
      <c r="O80" s="88">
        <v>19.2</v>
      </c>
      <c r="P80" s="222">
        <v>0.57999999999999996</v>
      </c>
      <c r="Q80" s="223">
        <v>77.7</v>
      </c>
      <c r="R80" s="224">
        <v>7.6</v>
      </c>
      <c r="S80" s="224">
        <v>7</v>
      </c>
      <c r="T80" s="126">
        <v>53.199999999999996</v>
      </c>
      <c r="V80" s="38"/>
    </row>
    <row r="81" spans="1:20" s="13" customFormat="1" ht="18" x14ac:dyDescent="0.25">
      <c r="A81" s="191">
        <v>4</v>
      </c>
      <c r="B81" s="19" t="s">
        <v>123</v>
      </c>
      <c r="C81" s="22" t="s">
        <v>24</v>
      </c>
      <c r="D81" s="19">
        <v>33.58</v>
      </c>
      <c r="E81" s="19">
        <v>33.58</v>
      </c>
      <c r="F81" s="22" t="s">
        <v>78</v>
      </c>
      <c r="G81" s="180" t="s">
        <v>120</v>
      </c>
      <c r="H81" s="11">
        <v>4423</v>
      </c>
      <c r="I81" s="41">
        <v>3785</v>
      </c>
      <c r="J81" s="117">
        <v>8.2388011658715499</v>
      </c>
      <c r="K81" s="334">
        <v>170</v>
      </c>
      <c r="L81" s="123">
        <v>134</v>
      </c>
      <c r="M81" s="411">
        <v>4.8978397999509111</v>
      </c>
      <c r="N81" s="412">
        <v>3.5402906208718624E-2</v>
      </c>
      <c r="O81" s="164">
        <v>20.5</v>
      </c>
      <c r="P81" s="194">
        <v>0.77</v>
      </c>
      <c r="Q81" s="195">
        <v>40.200000000000003</v>
      </c>
      <c r="R81" s="19">
        <v>8.6999999999999993</v>
      </c>
      <c r="S81" s="19">
        <v>8</v>
      </c>
      <c r="T81" s="130">
        <v>69.599999999999994</v>
      </c>
    </row>
    <row r="82" spans="1:20" s="13" customFormat="1" ht="18" x14ac:dyDescent="0.35">
      <c r="A82" s="66">
        <v>4</v>
      </c>
      <c r="B82" s="220" t="s">
        <v>185</v>
      </c>
      <c r="C82" s="22" t="s">
        <v>24</v>
      </c>
      <c r="D82" s="221">
        <v>40.869999999999997</v>
      </c>
      <c r="E82" s="221">
        <v>40.869999999999997</v>
      </c>
      <c r="F82" s="38" t="s">
        <v>48</v>
      </c>
      <c r="G82" s="432" t="s">
        <v>295</v>
      </c>
      <c r="H82" s="240">
        <v>4672</v>
      </c>
      <c r="I82" s="38">
        <v>3785</v>
      </c>
      <c r="J82" s="30">
        <v>8.2388011658715499</v>
      </c>
      <c r="K82" s="240">
        <v>46</v>
      </c>
      <c r="L82" s="16">
        <v>41</v>
      </c>
      <c r="M82" s="411">
        <v>3.713572066704308</v>
      </c>
      <c r="N82" s="412">
        <v>1.0832232496697489E-2</v>
      </c>
      <c r="O82" s="82">
        <v>16.399999999999999</v>
      </c>
      <c r="P82" s="269">
        <v>0.53200000000000003</v>
      </c>
      <c r="Q82" s="270">
        <v>50.5</v>
      </c>
      <c r="R82" s="221">
        <v>9</v>
      </c>
      <c r="S82" s="221">
        <v>7</v>
      </c>
      <c r="T82" s="126">
        <v>63</v>
      </c>
    </row>
    <row r="83" spans="1:20" s="13" customFormat="1" ht="18" x14ac:dyDescent="0.25">
      <c r="A83" s="156">
        <v>4</v>
      </c>
      <c r="B83" s="96" t="s">
        <v>125</v>
      </c>
      <c r="C83" s="22" t="s">
        <v>24</v>
      </c>
      <c r="D83" s="96">
        <v>29.4</v>
      </c>
      <c r="E83" s="96">
        <v>29.4</v>
      </c>
      <c r="F83" s="22" t="s">
        <v>58</v>
      </c>
      <c r="G83" s="97" t="s">
        <v>115</v>
      </c>
      <c r="H83" s="11">
        <v>4024</v>
      </c>
      <c r="I83" s="41">
        <v>3735</v>
      </c>
      <c r="J83" s="196">
        <v>8.2255030975669179</v>
      </c>
      <c r="K83" s="334">
        <v>26</v>
      </c>
      <c r="L83" s="197">
        <v>26</v>
      </c>
      <c r="M83" s="411">
        <v>3.2580965380214821</v>
      </c>
      <c r="N83" s="412">
        <v>6.9611780455153946E-3</v>
      </c>
      <c r="O83" s="157">
        <v>29.2</v>
      </c>
      <c r="P83" s="158">
        <v>0.55000000000000004</v>
      </c>
      <c r="Q83" s="157">
        <v>10</v>
      </c>
      <c r="R83" s="96">
        <v>8.5</v>
      </c>
      <c r="S83" s="96">
        <v>11</v>
      </c>
      <c r="T83" s="96">
        <v>93.5</v>
      </c>
    </row>
    <row r="84" spans="1:20" s="13" customFormat="1" ht="18" x14ac:dyDescent="0.25">
      <c r="A84" s="317">
        <v>4</v>
      </c>
      <c r="B84" s="242" t="s">
        <v>240</v>
      </c>
      <c r="C84" s="22" t="s">
        <v>24</v>
      </c>
      <c r="D84" s="242">
        <v>60.18</v>
      </c>
      <c r="E84" s="242">
        <v>60.18</v>
      </c>
      <c r="F84" s="436" t="s">
        <v>76</v>
      </c>
      <c r="G84" s="419" t="s">
        <v>166</v>
      </c>
      <c r="H84" s="11">
        <v>4995</v>
      </c>
      <c r="I84" s="41">
        <v>3611</v>
      </c>
      <c r="J84" s="117">
        <v>8.1917400212774574</v>
      </c>
      <c r="K84" s="11">
        <v>211</v>
      </c>
      <c r="L84" s="318">
        <v>194</v>
      </c>
      <c r="M84" s="411">
        <v>5.2678581590633282</v>
      </c>
      <c r="N84" s="412">
        <v>5.3724729991692054E-2</v>
      </c>
      <c r="O84" s="319">
        <v>7.6</v>
      </c>
      <c r="P84" s="320">
        <v>0.73</v>
      </c>
      <c r="Q84" s="319">
        <v>32</v>
      </c>
      <c r="R84" s="242">
        <v>6.5</v>
      </c>
      <c r="S84" s="242">
        <v>3</v>
      </c>
      <c r="T84" s="242">
        <v>19.5</v>
      </c>
    </row>
    <row r="85" spans="1:20" s="13" customFormat="1" ht="18" x14ac:dyDescent="0.25">
      <c r="A85" s="156">
        <v>4</v>
      </c>
      <c r="B85" s="96" t="s">
        <v>252</v>
      </c>
      <c r="C85" s="22" t="s">
        <v>24</v>
      </c>
      <c r="D85" s="96">
        <v>47</v>
      </c>
      <c r="E85" s="96">
        <v>47</v>
      </c>
      <c r="F85" s="436" t="s">
        <v>76</v>
      </c>
      <c r="G85" s="419" t="s">
        <v>166</v>
      </c>
      <c r="H85" s="11">
        <v>3897</v>
      </c>
      <c r="I85" s="41">
        <v>3544</v>
      </c>
      <c r="J85" s="117">
        <v>8.1730113117249719</v>
      </c>
      <c r="K85" s="11">
        <v>119</v>
      </c>
      <c r="L85" s="197">
        <v>116</v>
      </c>
      <c r="M85" s="411">
        <v>4.7535901911063645</v>
      </c>
      <c r="N85" s="412">
        <v>3.2731376975169299E-2</v>
      </c>
      <c r="O85" s="157">
        <v>15.4</v>
      </c>
      <c r="P85" s="158">
        <v>0.63</v>
      </c>
      <c r="Q85" s="157">
        <v>40</v>
      </c>
      <c r="R85" s="96">
        <v>6.2</v>
      </c>
      <c r="S85" s="96">
        <v>4</v>
      </c>
      <c r="T85" s="96">
        <v>24.8</v>
      </c>
    </row>
    <row r="86" spans="1:20" s="13" customFormat="1" ht="18" x14ac:dyDescent="0.25">
      <c r="A86" s="329">
        <v>4</v>
      </c>
      <c r="B86" s="330" t="s">
        <v>263</v>
      </c>
      <c r="C86" s="22" t="s">
        <v>24</v>
      </c>
      <c r="D86" s="330">
        <v>36.75</v>
      </c>
      <c r="E86" s="330">
        <v>36.75</v>
      </c>
      <c r="F86" s="184" t="s">
        <v>66</v>
      </c>
      <c r="G86" s="180" t="s">
        <v>120</v>
      </c>
      <c r="H86" s="11">
        <v>4006</v>
      </c>
      <c r="I86" s="41">
        <v>3422</v>
      </c>
      <c r="J86" s="117">
        <v>8.1379804544521388</v>
      </c>
      <c r="K86" s="334">
        <v>450</v>
      </c>
      <c r="L86" s="331">
        <v>415</v>
      </c>
      <c r="M86" s="411">
        <v>6.0282785202306979</v>
      </c>
      <c r="N86" s="412">
        <v>0.12127410870835768</v>
      </c>
      <c r="O86" s="278">
        <v>21.3</v>
      </c>
      <c r="P86" s="277">
        <v>0.77</v>
      </c>
      <c r="Q86" s="278">
        <v>41.4</v>
      </c>
      <c r="R86" s="330">
        <v>8.6</v>
      </c>
      <c r="S86" s="330">
        <v>7</v>
      </c>
      <c r="T86" s="330">
        <v>60.199999999999996</v>
      </c>
    </row>
    <row r="87" spans="1:20" s="13" customFormat="1" ht="18" hidden="1" x14ac:dyDescent="0.25">
      <c r="A87" s="153">
        <v>4</v>
      </c>
      <c r="B87" s="12" t="s">
        <v>204</v>
      </c>
      <c r="C87" s="22" t="s">
        <v>107</v>
      </c>
      <c r="D87" s="12">
        <v>-34.6</v>
      </c>
      <c r="E87" s="12">
        <v>34.6</v>
      </c>
      <c r="F87" s="184" t="s">
        <v>200</v>
      </c>
      <c r="G87" s="167" t="s">
        <v>205</v>
      </c>
      <c r="H87" s="11">
        <v>4304</v>
      </c>
      <c r="I87" s="41">
        <v>3338</v>
      </c>
      <c r="J87" s="117">
        <v>8.1131271042217801</v>
      </c>
      <c r="K87" s="334">
        <v>215</v>
      </c>
      <c r="L87" s="123">
        <v>191</v>
      </c>
      <c r="M87" s="411">
        <v>5.2522734280466299</v>
      </c>
      <c r="N87" s="412">
        <v>5.7219892150988619E-2</v>
      </c>
      <c r="O87" s="164">
        <v>23.4</v>
      </c>
      <c r="P87" s="277">
        <v>0.77</v>
      </c>
      <c r="Q87" s="278">
        <v>110.8</v>
      </c>
      <c r="R87" s="19">
        <v>6.1</v>
      </c>
      <c r="S87" s="19">
        <v>6</v>
      </c>
      <c r="T87" s="130">
        <v>36.599999999999994</v>
      </c>
    </row>
    <row r="88" spans="1:20" s="13" customFormat="1" ht="18" x14ac:dyDescent="0.25">
      <c r="A88" s="302">
        <v>4</v>
      </c>
      <c r="B88" s="302" t="s">
        <v>231</v>
      </c>
      <c r="C88" s="22" t="s">
        <v>24</v>
      </c>
      <c r="D88" s="307">
        <v>59.9</v>
      </c>
      <c r="E88" s="307">
        <v>59.9</v>
      </c>
      <c r="F88" s="72" t="s">
        <v>220</v>
      </c>
      <c r="G88" s="58" t="s">
        <v>112</v>
      </c>
      <c r="H88" s="390">
        <v>7710</v>
      </c>
      <c r="I88" s="402">
        <v>3263</v>
      </c>
      <c r="J88" s="117">
        <v>8.0904022965933198</v>
      </c>
      <c r="K88" s="11">
        <v>204</v>
      </c>
      <c r="L88" s="308">
        <v>176</v>
      </c>
      <c r="M88" s="411">
        <v>5.1704839950381514</v>
      </c>
      <c r="N88" s="412">
        <v>5.3938093778731232E-2</v>
      </c>
      <c r="O88" s="308">
        <v>9.1</v>
      </c>
      <c r="P88" s="309">
        <v>0.74</v>
      </c>
      <c r="Q88" s="308">
        <v>41</v>
      </c>
      <c r="R88" s="307">
        <v>5.9</v>
      </c>
      <c r="S88" s="307">
        <v>3</v>
      </c>
      <c r="T88" s="307">
        <v>17.700000000000003</v>
      </c>
    </row>
    <row r="89" spans="1:20" s="13" customFormat="1" ht="18" x14ac:dyDescent="0.25">
      <c r="A89" s="138">
        <v>4</v>
      </c>
      <c r="B89" s="137" t="s">
        <v>99</v>
      </c>
      <c r="C89" s="22" t="s">
        <v>24</v>
      </c>
      <c r="D89" s="138">
        <v>3.18</v>
      </c>
      <c r="E89" s="138">
        <v>3.18</v>
      </c>
      <c r="F89" s="22" t="s">
        <v>58</v>
      </c>
      <c r="G89" s="125" t="s">
        <v>90</v>
      </c>
      <c r="H89" s="11">
        <v>6002</v>
      </c>
      <c r="I89" s="14">
        <v>3236</v>
      </c>
      <c r="J89" s="117">
        <v>8.0820932781783821</v>
      </c>
      <c r="K89" s="11">
        <v>102</v>
      </c>
      <c r="L89" s="123">
        <v>59</v>
      </c>
      <c r="M89" s="411">
        <v>4.0775374439057197</v>
      </c>
      <c r="N89" s="412">
        <v>1.823238566131026E-2</v>
      </c>
      <c r="O89" s="88">
        <v>33</v>
      </c>
      <c r="P89" s="134">
        <v>0.8</v>
      </c>
      <c r="Q89" s="135">
        <v>264</v>
      </c>
      <c r="R89" s="136">
        <v>7</v>
      </c>
      <c r="S89" s="136">
        <v>12</v>
      </c>
      <c r="T89" s="130">
        <v>84</v>
      </c>
    </row>
    <row r="90" spans="1:20" s="13" customFormat="1" ht="18" x14ac:dyDescent="0.25">
      <c r="A90" s="153">
        <v>4</v>
      </c>
      <c r="B90" s="20" t="s">
        <v>254</v>
      </c>
      <c r="C90" s="22" t="s">
        <v>24</v>
      </c>
      <c r="D90" s="20">
        <v>43.4</v>
      </c>
      <c r="E90" s="20">
        <v>43.4</v>
      </c>
      <c r="F90" s="436" t="s">
        <v>76</v>
      </c>
      <c r="G90" s="419" t="s">
        <v>166</v>
      </c>
      <c r="H90" s="11">
        <v>3551</v>
      </c>
      <c r="I90" s="41">
        <v>3203</v>
      </c>
      <c r="J90" s="117">
        <v>8.0718431496091583</v>
      </c>
      <c r="K90" s="11">
        <v>25</v>
      </c>
      <c r="L90" s="123">
        <v>23</v>
      </c>
      <c r="M90" s="411">
        <v>3.1354942159291497</v>
      </c>
      <c r="N90" s="412">
        <v>7.1807680299719014E-3</v>
      </c>
      <c r="O90" s="154">
        <v>17.3</v>
      </c>
      <c r="P90" s="155">
        <v>0.59</v>
      </c>
      <c r="Q90" s="154">
        <v>107</v>
      </c>
      <c r="R90" s="20">
        <v>6.5</v>
      </c>
      <c r="S90" s="20">
        <v>6</v>
      </c>
      <c r="T90" s="20">
        <v>39</v>
      </c>
    </row>
    <row r="91" spans="1:20" s="13" customFormat="1" ht="18" x14ac:dyDescent="0.35">
      <c r="A91" s="42">
        <v>4</v>
      </c>
      <c r="B91" s="226" t="s">
        <v>168</v>
      </c>
      <c r="C91" s="22" t="s">
        <v>24</v>
      </c>
      <c r="D91" s="38">
        <v>35.32</v>
      </c>
      <c r="E91" s="38">
        <v>35.32</v>
      </c>
      <c r="F91" s="38" t="s">
        <v>48</v>
      </c>
      <c r="G91" s="432" t="s">
        <v>295</v>
      </c>
      <c r="H91" s="240">
        <v>3411</v>
      </c>
      <c r="I91" s="226">
        <v>3096</v>
      </c>
      <c r="J91" s="43">
        <v>8.0378662347096181</v>
      </c>
      <c r="K91" s="240">
        <v>123</v>
      </c>
      <c r="L91" s="44">
        <v>118</v>
      </c>
      <c r="M91" s="411">
        <v>4.7706846244656651</v>
      </c>
      <c r="N91" s="412">
        <v>3.8113695090439277E-2</v>
      </c>
      <c r="O91" s="109">
        <v>20.6</v>
      </c>
      <c r="P91" s="110">
        <v>0.32500000000000001</v>
      </c>
      <c r="Q91" s="109">
        <v>15.5</v>
      </c>
      <c r="R91" s="38">
        <v>10.199999999999999</v>
      </c>
      <c r="S91" s="38">
        <v>8</v>
      </c>
      <c r="T91" s="38">
        <v>81.599999999999994</v>
      </c>
    </row>
    <row r="92" spans="1:20" s="13" customFormat="1" ht="18" x14ac:dyDescent="0.25">
      <c r="A92" s="48">
        <v>4</v>
      </c>
      <c r="B92" s="208" t="s">
        <v>176</v>
      </c>
      <c r="C92" s="22" t="s">
        <v>24</v>
      </c>
      <c r="D92" s="40">
        <v>35.5</v>
      </c>
      <c r="E92" s="40">
        <v>35.5</v>
      </c>
      <c r="F92" s="22" t="s">
        <v>78</v>
      </c>
      <c r="G92" s="167" t="s">
        <v>61</v>
      </c>
      <c r="H92" s="240">
        <v>3618</v>
      </c>
      <c r="I92" s="226">
        <v>3052</v>
      </c>
      <c r="J92" s="49">
        <v>8.0235523924043477</v>
      </c>
      <c r="K92" s="240">
        <v>222</v>
      </c>
      <c r="L92" s="50">
        <v>199</v>
      </c>
      <c r="M92" s="411">
        <v>5.2933048247244923</v>
      </c>
      <c r="N92" s="412">
        <v>6.520314547837483E-2</v>
      </c>
      <c r="O92" s="193">
        <v>22.4</v>
      </c>
      <c r="P92" s="192">
        <v>0.61099999999999999</v>
      </c>
      <c r="Q92" s="193">
        <v>78</v>
      </c>
      <c r="R92" s="40">
        <v>9</v>
      </c>
      <c r="S92" s="40">
        <v>8</v>
      </c>
      <c r="T92" s="40">
        <v>72</v>
      </c>
    </row>
    <row r="93" spans="1:20" s="13" customFormat="1" ht="18" x14ac:dyDescent="0.25">
      <c r="A93" s="66">
        <v>4</v>
      </c>
      <c r="B93" s="209" t="s">
        <v>137</v>
      </c>
      <c r="C93" s="22" t="s">
        <v>24</v>
      </c>
      <c r="D93" s="190">
        <v>34.799999999999997</v>
      </c>
      <c r="E93" s="190">
        <v>34.799999999999997</v>
      </c>
      <c r="F93" s="22" t="s">
        <v>78</v>
      </c>
      <c r="G93" s="167" t="s">
        <v>61</v>
      </c>
      <c r="H93" s="240">
        <v>3281</v>
      </c>
      <c r="I93" s="226">
        <v>2717</v>
      </c>
      <c r="J93" s="30">
        <v>7.9072836094263481</v>
      </c>
      <c r="K93" s="240">
        <v>61</v>
      </c>
      <c r="L93" s="16">
        <v>53</v>
      </c>
      <c r="M93" s="411">
        <v>3.970291913552122</v>
      </c>
      <c r="N93" s="412">
        <v>1.9506808980493191E-2</v>
      </c>
      <c r="O93" s="82">
        <v>22.8</v>
      </c>
      <c r="P93" s="211">
        <v>0.62</v>
      </c>
      <c r="Q93" s="212">
        <v>130.6</v>
      </c>
      <c r="R93" s="190">
        <v>9.1999999999999993</v>
      </c>
      <c r="S93" s="190">
        <v>8</v>
      </c>
      <c r="T93" s="126">
        <v>73.599999999999994</v>
      </c>
    </row>
    <row r="94" spans="1:20" s="13" customFormat="1" ht="18" x14ac:dyDescent="0.25">
      <c r="A94" s="200">
        <v>4</v>
      </c>
      <c r="B94" s="57" t="s">
        <v>124</v>
      </c>
      <c r="C94" s="22" t="s">
        <v>24</v>
      </c>
      <c r="D94" s="57">
        <v>26.2</v>
      </c>
      <c r="E94" s="57">
        <v>26.2</v>
      </c>
      <c r="F94" s="22" t="s">
        <v>58</v>
      </c>
      <c r="G94" s="97" t="s">
        <v>115</v>
      </c>
      <c r="H94" s="11">
        <v>3040</v>
      </c>
      <c r="I94" s="41">
        <v>2473</v>
      </c>
      <c r="J94" s="117">
        <v>7.8131872675214158</v>
      </c>
      <c r="K94" s="334">
        <v>8</v>
      </c>
      <c r="L94" s="123">
        <v>4</v>
      </c>
      <c r="M94" s="411">
        <v>1.3862943611198906</v>
      </c>
      <c r="N94" s="412">
        <v>1.6174686615446825E-3</v>
      </c>
      <c r="O94" s="201">
        <v>29.2</v>
      </c>
      <c r="P94" s="202">
        <v>0.72</v>
      </c>
      <c r="Q94" s="201">
        <v>10</v>
      </c>
      <c r="R94" s="57">
        <v>8.5</v>
      </c>
      <c r="S94" s="57">
        <v>11</v>
      </c>
      <c r="T94" s="57">
        <v>93.5</v>
      </c>
    </row>
    <row r="95" spans="1:20" s="40" customFormat="1" ht="18" x14ac:dyDescent="0.25">
      <c r="A95" s="138">
        <v>4</v>
      </c>
      <c r="B95" s="137" t="s">
        <v>255</v>
      </c>
      <c r="C95" s="22" t="s">
        <v>24</v>
      </c>
      <c r="D95" s="137">
        <v>47.6</v>
      </c>
      <c r="E95" s="137">
        <v>47.6</v>
      </c>
      <c r="F95" s="436" t="s">
        <v>76</v>
      </c>
      <c r="G95" s="419" t="s">
        <v>166</v>
      </c>
      <c r="H95" s="11">
        <v>2863</v>
      </c>
      <c r="I95" s="41">
        <v>2371</v>
      </c>
      <c r="J95" s="117">
        <v>7.7710670860654059</v>
      </c>
      <c r="K95" s="36">
        <v>323</v>
      </c>
      <c r="L95" s="290">
        <v>307</v>
      </c>
      <c r="M95" s="411">
        <v>5.7268477475871968</v>
      </c>
      <c r="N95" s="412">
        <v>0.12948123154787008</v>
      </c>
      <c r="O95" s="291">
        <v>16.399999999999999</v>
      </c>
      <c r="P95" s="292">
        <v>0.59</v>
      </c>
      <c r="Q95" s="291">
        <v>42</v>
      </c>
      <c r="R95" s="137">
        <v>5.9</v>
      </c>
      <c r="S95" s="137">
        <v>5</v>
      </c>
      <c r="T95" s="137">
        <v>29.5</v>
      </c>
    </row>
    <row r="96" spans="1:20" s="13" customFormat="1" ht="18" x14ac:dyDescent="0.25">
      <c r="A96" s="66">
        <v>4</v>
      </c>
      <c r="B96" s="266" t="s">
        <v>182</v>
      </c>
      <c r="C96" s="22" t="s">
        <v>24</v>
      </c>
      <c r="D96" s="264">
        <v>53.55</v>
      </c>
      <c r="E96" s="264">
        <v>53.55</v>
      </c>
      <c r="F96" s="40" t="s">
        <v>48</v>
      </c>
      <c r="G96" s="419" t="s">
        <v>166</v>
      </c>
      <c r="H96" s="240">
        <v>2450</v>
      </c>
      <c r="I96" s="226">
        <v>2342</v>
      </c>
      <c r="J96" s="30">
        <v>7.7587605441576626</v>
      </c>
      <c r="K96" s="240">
        <v>17</v>
      </c>
      <c r="L96" s="16">
        <v>16</v>
      </c>
      <c r="M96" s="411">
        <v>2.7725887222397811</v>
      </c>
      <c r="N96" s="412">
        <v>6.8317677198975234E-3</v>
      </c>
      <c r="O96" s="82">
        <v>14.7</v>
      </c>
      <c r="P96" s="267">
        <v>0.47</v>
      </c>
      <c r="Q96" s="268">
        <v>76.5</v>
      </c>
      <c r="R96" s="264">
        <v>8</v>
      </c>
      <c r="S96" s="264">
        <v>5</v>
      </c>
      <c r="T96" s="126">
        <v>40</v>
      </c>
    </row>
    <row r="97" spans="1:20" s="21" customFormat="1" ht="18" x14ac:dyDescent="0.25">
      <c r="A97" s="153">
        <v>4</v>
      </c>
      <c r="B97" s="20" t="s">
        <v>126</v>
      </c>
      <c r="C97" s="22" t="s">
        <v>24</v>
      </c>
      <c r="D97" s="20">
        <v>23.8</v>
      </c>
      <c r="E97" s="20">
        <v>23.8</v>
      </c>
      <c r="F97" s="22" t="s">
        <v>58</v>
      </c>
      <c r="G97" s="97" t="s">
        <v>115</v>
      </c>
      <c r="H97" s="11">
        <v>2447</v>
      </c>
      <c r="I97" s="41">
        <v>2237</v>
      </c>
      <c r="J97" s="117">
        <v>7.71289096149013</v>
      </c>
      <c r="K97" s="334">
        <v>11</v>
      </c>
      <c r="L97" s="123">
        <v>10</v>
      </c>
      <c r="M97" s="411">
        <v>2.3025850929940459</v>
      </c>
      <c r="N97" s="412">
        <v>4.4702726866338843E-3</v>
      </c>
      <c r="O97" s="154">
        <v>34.700000000000003</v>
      </c>
      <c r="P97" s="155">
        <v>0.45</v>
      </c>
      <c r="Q97" s="154">
        <v>17.100000000000001</v>
      </c>
      <c r="R97" s="20">
        <v>9.8000000000000007</v>
      </c>
      <c r="S97" s="20">
        <v>12</v>
      </c>
      <c r="T97" s="20">
        <v>117.60000000000001</v>
      </c>
    </row>
    <row r="98" spans="1:20" s="13" customFormat="1" ht="18" hidden="1" x14ac:dyDescent="0.25">
      <c r="A98" s="10">
        <v>4</v>
      </c>
      <c r="B98" s="19" t="s">
        <v>110</v>
      </c>
      <c r="C98" s="22" t="s">
        <v>107</v>
      </c>
      <c r="D98" s="10">
        <v>-33.5</v>
      </c>
      <c r="E98" s="10">
        <v>33.5</v>
      </c>
      <c r="F98" s="22" t="s">
        <v>78</v>
      </c>
      <c r="G98" s="167" t="s">
        <v>61</v>
      </c>
      <c r="H98" s="11">
        <v>6762</v>
      </c>
      <c r="I98" s="168">
        <v>2055</v>
      </c>
      <c r="J98" s="117">
        <v>7.6280311269303347</v>
      </c>
      <c r="K98" s="11">
        <v>92</v>
      </c>
      <c r="L98" s="123">
        <v>72</v>
      </c>
      <c r="M98" s="411">
        <v>4.2766661190160553</v>
      </c>
      <c r="N98" s="412">
        <v>3.5036496350364967E-2</v>
      </c>
      <c r="O98" s="88">
        <v>22.4</v>
      </c>
      <c r="P98" s="92">
        <v>0.59</v>
      </c>
      <c r="Q98" s="91">
        <v>128.6</v>
      </c>
      <c r="R98" s="53">
        <v>6.9</v>
      </c>
      <c r="S98" s="53">
        <v>6</v>
      </c>
      <c r="T98" s="130">
        <v>41.400000000000006</v>
      </c>
    </row>
    <row r="99" spans="1:20" s="64" customFormat="1" ht="18" x14ac:dyDescent="0.25">
      <c r="A99" s="10">
        <v>4</v>
      </c>
      <c r="B99" s="19" t="s">
        <v>127</v>
      </c>
      <c r="C99" s="22" t="s">
        <v>24</v>
      </c>
      <c r="D99" s="19">
        <v>34.6</v>
      </c>
      <c r="E99" s="19">
        <v>34.6</v>
      </c>
      <c r="F99" s="22" t="s">
        <v>48</v>
      </c>
      <c r="G99" s="203" t="s">
        <v>49</v>
      </c>
      <c r="H99" s="11">
        <v>2171</v>
      </c>
      <c r="I99" s="41">
        <v>1979</v>
      </c>
      <c r="J99" s="117">
        <v>7.5903469456025654</v>
      </c>
      <c r="K99" s="334">
        <v>64</v>
      </c>
      <c r="L99" s="123">
        <v>60</v>
      </c>
      <c r="M99" s="411">
        <v>4.0943445622221004</v>
      </c>
      <c r="N99" s="412">
        <v>3.0318342597271349E-2</v>
      </c>
      <c r="O99" s="195">
        <v>19</v>
      </c>
      <c r="P99" s="194">
        <v>0.6</v>
      </c>
      <c r="Q99" s="195">
        <v>69</v>
      </c>
      <c r="R99" s="19">
        <v>7</v>
      </c>
      <c r="S99" s="19">
        <v>10</v>
      </c>
      <c r="T99" s="19">
        <v>70</v>
      </c>
    </row>
    <row r="100" spans="1:20" s="64" customFormat="1" ht="18" x14ac:dyDescent="0.25">
      <c r="A100" s="317">
        <v>4</v>
      </c>
      <c r="B100" s="242" t="s">
        <v>264</v>
      </c>
      <c r="C100" s="22" t="s">
        <v>24</v>
      </c>
      <c r="D100" s="242">
        <v>5.7</v>
      </c>
      <c r="E100" s="242">
        <v>5.7</v>
      </c>
      <c r="F100" s="103" t="s">
        <v>265</v>
      </c>
      <c r="G100" s="215" t="s">
        <v>293</v>
      </c>
      <c r="H100" s="11">
        <v>2074</v>
      </c>
      <c r="I100" s="41">
        <v>1922</v>
      </c>
      <c r="J100" s="117">
        <v>7.5611215895302379</v>
      </c>
      <c r="K100" s="334">
        <v>17</v>
      </c>
      <c r="L100" s="318">
        <v>12</v>
      </c>
      <c r="M100" s="411">
        <v>2.4849066497880004</v>
      </c>
      <c r="N100" s="412">
        <v>6.2434963579604576E-3</v>
      </c>
      <c r="O100" s="319">
        <v>31</v>
      </c>
      <c r="P100" s="320">
        <v>0.82</v>
      </c>
      <c r="Q100" s="319">
        <v>81</v>
      </c>
      <c r="R100" s="242">
        <v>7</v>
      </c>
      <c r="S100" s="242">
        <v>12</v>
      </c>
      <c r="T100" s="242">
        <v>84</v>
      </c>
    </row>
    <row r="101" spans="1:20" s="64" customFormat="1" ht="18" x14ac:dyDescent="0.25">
      <c r="A101" s="10">
        <v>4</v>
      </c>
      <c r="B101" s="19" t="s">
        <v>256</v>
      </c>
      <c r="C101" s="22" t="s">
        <v>24</v>
      </c>
      <c r="D101" s="19">
        <v>41.3</v>
      </c>
      <c r="E101" s="19">
        <v>41.3</v>
      </c>
      <c r="F101" s="184" t="s">
        <v>66</v>
      </c>
      <c r="G101" s="180" t="s">
        <v>120</v>
      </c>
      <c r="H101" s="11">
        <v>2046</v>
      </c>
      <c r="I101" s="41">
        <v>1873</v>
      </c>
      <c r="J101" s="117">
        <v>7.5352967024440884</v>
      </c>
      <c r="K101" s="11">
        <v>9</v>
      </c>
      <c r="L101" s="313">
        <v>7</v>
      </c>
      <c r="M101" s="411">
        <v>1.9459101490553132</v>
      </c>
      <c r="N101" s="412">
        <v>3.7373198077949813E-3</v>
      </c>
      <c r="O101" s="195">
        <v>22</v>
      </c>
      <c r="P101" s="194">
        <v>0.6</v>
      </c>
      <c r="Q101" s="195">
        <v>59.8</v>
      </c>
      <c r="R101" s="19">
        <v>7.2</v>
      </c>
      <c r="S101" s="19">
        <v>6</v>
      </c>
      <c r="T101" s="19">
        <v>43.2</v>
      </c>
    </row>
    <row r="102" spans="1:20" s="64" customFormat="1" ht="18" x14ac:dyDescent="0.25">
      <c r="A102" s="352">
        <v>4</v>
      </c>
      <c r="B102" s="353" t="s">
        <v>266</v>
      </c>
      <c r="C102" s="22" t="s">
        <v>24</v>
      </c>
      <c r="D102" s="353">
        <v>6.6</v>
      </c>
      <c r="E102" s="353">
        <v>6.6</v>
      </c>
      <c r="F102" s="103" t="s">
        <v>265</v>
      </c>
      <c r="G102" s="22" t="s">
        <v>293</v>
      </c>
      <c r="H102" s="36">
        <v>1932</v>
      </c>
      <c r="I102" s="41">
        <v>1821</v>
      </c>
      <c r="J102" s="117">
        <v>7.5071410797276084</v>
      </c>
      <c r="K102" s="334">
        <v>58</v>
      </c>
      <c r="L102" s="355">
        <v>57</v>
      </c>
      <c r="M102" s="411">
        <v>4.0430512678345503</v>
      </c>
      <c r="N102" s="412">
        <v>3.130148270181219E-2</v>
      </c>
      <c r="O102" s="356">
        <v>32.1</v>
      </c>
      <c r="P102" s="357">
        <v>0.82</v>
      </c>
      <c r="Q102" s="356">
        <v>142.4</v>
      </c>
      <c r="R102" s="353">
        <v>6</v>
      </c>
      <c r="S102" s="353">
        <v>12</v>
      </c>
      <c r="T102" s="353">
        <v>72</v>
      </c>
    </row>
    <row r="103" spans="1:20" s="64" customFormat="1" ht="18" x14ac:dyDescent="0.25">
      <c r="A103" s="58">
        <v>4</v>
      </c>
      <c r="B103" s="241" t="s">
        <v>177</v>
      </c>
      <c r="C103" s="22" t="s">
        <v>24</v>
      </c>
      <c r="D103" s="64">
        <v>45.49</v>
      </c>
      <c r="E103" s="64">
        <v>45.49</v>
      </c>
      <c r="F103" s="22" t="s">
        <v>78</v>
      </c>
      <c r="G103" s="180" t="s">
        <v>120</v>
      </c>
      <c r="H103" s="240">
        <v>2510</v>
      </c>
      <c r="I103" s="38">
        <v>1820</v>
      </c>
      <c r="J103" s="59">
        <v>7.506591780070841</v>
      </c>
      <c r="K103" s="240">
        <v>103</v>
      </c>
      <c r="L103" s="60">
        <v>85</v>
      </c>
      <c r="M103" s="411">
        <v>4.4426512564903167</v>
      </c>
      <c r="N103" s="412">
        <v>4.6703296703296704E-2</v>
      </c>
      <c r="O103" s="198">
        <v>16.3</v>
      </c>
      <c r="P103" s="199">
        <v>0.71599999999999997</v>
      </c>
      <c r="Q103" s="198">
        <v>69.3</v>
      </c>
      <c r="R103" s="64">
        <v>7.4</v>
      </c>
      <c r="S103" s="64">
        <v>5</v>
      </c>
      <c r="T103" s="64">
        <v>37</v>
      </c>
    </row>
    <row r="104" spans="1:20" s="64" customFormat="1" ht="18" x14ac:dyDescent="0.25">
      <c r="A104" s="97">
        <v>4</v>
      </c>
      <c r="B104" s="206" t="s">
        <v>165</v>
      </c>
      <c r="C104" s="22" t="s">
        <v>24</v>
      </c>
      <c r="D104" s="103">
        <v>43.2</v>
      </c>
      <c r="E104" s="103">
        <v>43.2</v>
      </c>
      <c r="F104" s="103" t="s">
        <v>48</v>
      </c>
      <c r="G104" s="419" t="s">
        <v>166</v>
      </c>
      <c r="H104" s="240">
        <v>2146</v>
      </c>
      <c r="I104" s="226">
        <v>1779</v>
      </c>
      <c r="J104" s="98">
        <v>7.4838066876658349</v>
      </c>
      <c r="K104" s="240">
        <v>72</v>
      </c>
      <c r="L104" s="99">
        <v>69</v>
      </c>
      <c r="M104" s="411">
        <v>4.2341065045972597</v>
      </c>
      <c r="N104" s="412">
        <v>3.87858347386172E-2</v>
      </c>
      <c r="O104" s="107">
        <v>14.1</v>
      </c>
      <c r="P104" s="108">
        <v>0.62</v>
      </c>
      <c r="Q104" s="107">
        <v>86.6</v>
      </c>
      <c r="R104" s="103">
        <v>7.4</v>
      </c>
      <c r="S104" s="103">
        <v>5</v>
      </c>
      <c r="T104" s="103">
        <v>37</v>
      </c>
    </row>
    <row r="105" spans="1:20" s="38" customFormat="1" ht="18" x14ac:dyDescent="0.25">
      <c r="A105" s="341">
        <v>4</v>
      </c>
      <c r="B105" s="342" t="s">
        <v>267</v>
      </c>
      <c r="C105" s="22" t="s">
        <v>24</v>
      </c>
      <c r="D105" s="342">
        <v>4</v>
      </c>
      <c r="E105" s="342">
        <v>4</v>
      </c>
      <c r="F105" s="103" t="s">
        <v>265</v>
      </c>
      <c r="G105" s="48" t="s">
        <v>26</v>
      </c>
      <c r="H105" s="11">
        <v>1832</v>
      </c>
      <c r="I105" s="41">
        <v>1693</v>
      </c>
      <c r="J105" s="117">
        <v>7.4342573821331355</v>
      </c>
      <c r="K105" s="334">
        <v>61</v>
      </c>
      <c r="L105" s="344">
        <v>55</v>
      </c>
      <c r="M105" s="411">
        <v>4.0073331852324712</v>
      </c>
      <c r="N105" s="412">
        <v>3.2486709982279975E-2</v>
      </c>
      <c r="O105" s="345">
        <v>32.1</v>
      </c>
      <c r="P105" s="346">
        <v>0.84</v>
      </c>
      <c r="Q105" s="345">
        <v>241.2</v>
      </c>
      <c r="R105" s="342">
        <v>5.9</v>
      </c>
      <c r="S105" s="342">
        <v>12</v>
      </c>
      <c r="T105" s="342">
        <v>70.800000000000011</v>
      </c>
    </row>
    <row r="106" spans="1:20" s="38" customFormat="1" ht="18" x14ac:dyDescent="0.35">
      <c r="A106" s="153">
        <v>4</v>
      </c>
      <c r="B106" s="20" t="s">
        <v>249</v>
      </c>
      <c r="C106" s="22" t="s">
        <v>24</v>
      </c>
      <c r="D106" s="20">
        <v>40.200000000000003</v>
      </c>
      <c r="E106" s="20">
        <v>40.200000000000003</v>
      </c>
      <c r="F106" s="72" t="s">
        <v>220</v>
      </c>
      <c r="G106" s="432" t="s">
        <v>295</v>
      </c>
      <c r="H106" s="11">
        <v>2148</v>
      </c>
      <c r="I106" s="41">
        <v>1616</v>
      </c>
      <c r="J106" s="117">
        <v>7.3877092390810404</v>
      </c>
      <c r="K106" s="11">
        <v>33</v>
      </c>
      <c r="L106" s="123">
        <v>30</v>
      </c>
      <c r="M106" s="411">
        <v>3.4011973816621555</v>
      </c>
      <c r="N106" s="412">
        <v>1.8564356435643563E-2</v>
      </c>
      <c r="O106" s="154">
        <v>19.399999999999999</v>
      </c>
      <c r="P106" s="155">
        <v>0.59</v>
      </c>
      <c r="Q106" s="154">
        <v>51</v>
      </c>
      <c r="R106" s="20">
        <v>5.9</v>
      </c>
      <c r="S106" s="20">
        <v>7</v>
      </c>
      <c r="T106" s="20">
        <v>41.300000000000004</v>
      </c>
    </row>
    <row r="107" spans="1:20" s="38" customFormat="1" ht="18" x14ac:dyDescent="0.25">
      <c r="A107" s="10">
        <v>4</v>
      </c>
      <c r="B107" s="19" t="s">
        <v>236</v>
      </c>
      <c r="C107" s="22" t="s">
        <v>24</v>
      </c>
      <c r="D107" s="19">
        <v>49.67</v>
      </c>
      <c r="E107" s="19">
        <v>49.67</v>
      </c>
      <c r="F107" s="72" t="s">
        <v>220</v>
      </c>
      <c r="G107" s="58" t="s">
        <v>112</v>
      </c>
      <c r="H107" s="11">
        <v>3784</v>
      </c>
      <c r="I107" s="41">
        <v>1606</v>
      </c>
      <c r="J107" s="117">
        <v>7.381501894506707</v>
      </c>
      <c r="K107" s="11">
        <v>90</v>
      </c>
      <c r="L107" s="313">
        <v>67</v>
      </c>
      <c r="M107" s="411">
        <v>4.2046926193909657</v>
      </c>
      <c r="N107" s="412">
        <v>4.1718555417185554E-2</v>
      </c>
      <c r="O107" s="195">
        <v>13.3</v>
      </c>
      <c r="P107" s="194">
        <v>0.68</v>
      </c>
      <c r="Q107" s="195">
        <v>58.2</v>
      </c>
      <c r="R107" s="19">
        <v>6.1</v>
      </c>
      <c r="S107" s="19">
        <v>4</v>
      </c>
      <c r="T107" s="19">
        <v>24.4</v>
      </c>
    </row>
    <row r="108" spans="1:20" s="103" customFormat="1" ht="18" x14ac:dyDescent="0.35">
      <c r="A108" s="317">
        <v>4</v>
      </c>
      <c r="B108" s="242" t="s">
        <v>257</v>
      </c>
      <c r="C108" s="22" t="s">
        <v>24</v>
      </c>
      <c r="D108" s="242">
        <v>40.5</v>
      </c>
      <c r="E108" s="242">
        <v>40.5</v>
      </c>
      <c r="F108" s="436" t="s">
        <v>76</v>
      </c>
      <c r="G108" s="432" t="s">
        <v>295</v>
      </c>
      <c r="H108" s="11">
        <v>1804</v>
      </c>
      <c r="I108" s="41">
        <v>1506</v>
      </c>
      <c r="J108" s="117">
        <v>7.3172124083598389</v>
      </c>
      <c r="K108" s="11">
        <v>24</v>
      </c>
      <c r="L108" s="318">
        <v>19</v>
      </c>
      <c r="M108" s="411">
        <v>2.9444389791664403</v>
      </c>
      <c r="N108" s="412">
        <v>1.2616201859229747E-2</v>
      </c>
      <c r="O108" s="319">
        <v>16.399999999999999</v>
      </c>
      <c r="P108" s="320">
        <v>0.7</v>
      </c>
      <c r="Q108" s="379">
        <v>18</v>
      </c>
      <c r="R108" s="242">
        <v>6.5</v>
      </c>
      <c r="S108" s="242">
        <v>6</v>
      </c>
      <c r="T108" s="242">
        <v>39</v>
      </c>
    </row>
    <row r="109" spans="1:20" s="103" customFormat="1" ht="18" x14ac:dyDescent="0.25">
      <c r="A109" s="66">
        <v>4</v>
      </c>
      <c r="B109" s="207" t="s">
        <v>148</v>
      </c>
      <c r="C109" s="22" t="s">
        <v>24</v>
      </c>
      <c r="D109" s="72">
        <v>43.6</v>
      </c>
      <c r="E109" s="72">
        <v>43.6</v>
      </c>
      <c r="F109" s="22" t="s">
        <v>48</v>
      </c>
      <c r="G109" s="203" t="s">
        <v>49</v>
      </c>
      <c r="H109" s="240">
        <v>2016</v>
      </c>
      <c r="I109" s="226">
        <v>1490</v>
      </c>
      <c r="J109" s="67">
        <v>7.3065313989395051</v>
      </c>
      <c r="K109" s="240">
        <v>63</v>
      </c>
      <c r="L109" s="68">
        <v>54</v>
      </c>
      <c r="M109" s="411">
        <v>3.9889840465642745</v>
      </c>
      <c r="N109" s="412">
        <v>3.6241610738255034E-2</v>
      </c>
      <c r="O109" s="204">
        <v>16.8</v>
      </c>
      <c r="P109" s="205">
        <v>0.52300000000000002</v>
      </c>
      <c r="Q109" s="204">
        <v>31.2</v>
      </c>
      <c r="R109" s="72">
        <v>9.4</v>
      </c>
      <c r="S109" s="72">
        <v>6</v>
      </c>
      <c r="T109" s="72">
        <v>56.400000000000006</v>
      </c>
    </row>
    <row r="110" spans="1:20" s="103" customFormat="1" ht="18" x14ac:dyDescent="0.25">
      <c r="A110" s="259">
        <v>4</v>
      </c>
      <c r="B110" s="65" t="s">
        <v>268</v>
      </c>
      <c r="C110" s="22" t="s">
        <v>24</v>
      </c>
      <c r="D110" s="65">
        <v>9.6</v>
      </c>
      <c r="E110" s="65">
        <v>9.6</v>
      </c>
      <c r="F110" s="103" t="s">
        <v>265</v>
      </c>
      <c r="G110" s="48" t="s">
        <v>26</v>
      </c>
      <c r="H110" s="11">
        <v>1495</v>
      </c>
      <c r="I110" s="41">
        <v>1479</v>
      </c>
      <c r="J110" s="117">
        <v>7.2991214627107999</v>
      </c>
      <c r="K110" s="334">
        <v>7</v>
      </c>
      <c r="L110" s="366">
        <v>7</v>
      </c>
      <c r="M110" s="411">
        <v>1.9459101490553132</v>
      </c>
      <c r="N110" s="412">
        <v>4.7329276538201487E-3</v>
      </c>
      <c r="O110" s="286">
        <v>33.6</v>
      </c>
      <c r="P110" s="285">
        <v>0.7</v>
      </c>
      <c r="Q110" s="286">
        <v>22</v>
      </c>
      <c r="R110" s="65">
        <v>7.4</v>
      </c>
      <c r="S110" s="65">
        <v>12</v>
      </c>
      <c r="T110" s="65">
        <v>88.800000000000011</v>
      </c>
    </row>
    <row r="111" spans="1:20" s="103" customFormat="1" ht="18" x14ac:dyDescent="0.25">
      <c r="A111" s="153">
        <v>4</v>
      </c>
      <c r="B111" s="20" t="s">
        <v>122</v>
      </c>
      <c r="C111" s="22" t="s">
        <v>24</v>
      </c>
      <c r="D111" s="20">
        <v>33.299999999999997</v>
      </c>
      <c r="E111" s="20">
        <v>33.299999999999997</v>
      </c>
      <c r="F111" s="22" t="s">
        <v>58</v>
      </c>
      <c r="G111" s="97" t="s">
        <v>115</v>
      </c>
      <c r="H111" s="11">
        <v>2085</v>
      </c>
      <c r="I111" s="41">
        <v>1391</v>
      </c>
      <c r="J111" s="117">
        <v>7.237778191923443</v>
      </c>
      <c r="K111" s="334">
        <v>93</v>
      </c>
      <c r="L111" s="123">
        <v>43</v>
      </c>
      <c r="M111" s="411">
        <v>3.7612001156935624</v>
      </c>
      <c r="N111" s="412">
        <v>3.0913012221423435E-2</v>
      </c>
      <c r="O111" s="154">
        <v>29</v>
      </c>
      <c r="P111" s="155">
        <v>0.54</v>
      </c>
      <c r="Q111" s="154">
        <v>26</v>
      </c>
      <c r="R111" s="20">
        <v>9</v>
      </c>
      <c r="S111" s="20">
        <v>8</v>
      </c>
      <c r="T111" s="20">
        <v>72</v>
      </c>
    </row>
    <row r="112" spans="1:20" s="13" customFormat="1" ht="18" x14ac:dyDescent="0.25">
      <c r="A112" s="3">
        <v>4</v>
      </c>
      <c r="B112" s="11" t="s">
        <v>258</v>
      </c>
      <c r="C112" s="22" t="s">
        <v>24</v>
      </c>
      <c r="D112" s="11">
        <v>43.9</v>
      </c>
      <c r="E112" s="11">
        <v>43.9</v>
      </c>
      <c r="F112" s="436" t="s">
        <v>76</v>
      </c>
      <c r="G112" s="419" t="s">
        <v>166</v>
      </c>
      <c r="H112" s="11">
        <v>1757</v>
      </c>
      <c r="I112" s="41">
        <v>1344</v>
      </c>
      <c r="J112" s="117">
        <v>7.203405521083095</v>
      </c>
      <c r="K112" s="11">
        <v>68</v>
      </c>
      <c r="L112" s="334">
        <v>56</v>
      </c>
      <c r="M112" s="411">
        <v>4.0253516907351496</v>
      </c>
      <c r="N112" s="412">
        <v>4.1666666666666664E-2</v>
      </c>
      <c r="O112" s="164">
        <v>15.6</v>
      </c>
      <c r="P112" s="335">
        <v>0.67</v>
      </c>
      <c r="Q112" s="164">
        <v>77</v>
      </c>
      <c r="R112" s="11">
        <v>5.0999999999999996</v>
      </c>
      <c r="S112" s="11">
        <v>5</v>
      </c>
      <c r="T112" s="11">
        <v>25.5</v>
      </c>
    </row>
    <row r="113" spans="1:20" s="21" customFormat="1" ht="18" x14ac:dyDescent="0.25">
      <c r="A113" s="153">
        <v>4</v>
      </c>
      <c r="B113" s="20" t="s">
        <v>209</v>
      </c>
      <c r="C113" s="22" t="s">
        <v>24</v>
      </c>
      <c r="D113" s="20">
        <v>23.1</v>
      </c>
      <c r="E113" s="20">
        <v>23.1</v>
      </c>
      <c r="F113" s="64" t="s">
        <v>25</v>
      </c>
      <c r="G113" s="64" t="s">
        <v>26</v>
      </c>
      <c r="H113" s="11">
        <v>1501</v>
      </c>
      <c r="I113" s="41">
        <v>1315</v>
      </c>
      <c r="J113" s="117">
        <v>7.1815919446118652</v>
      </c>
      <c r="K113" s="334">
        <v>61</v>
      </c>
      <c r="L113" s="123">
        <v>55</v>
      </c>
      <c r="M113" s="411">
        <v>4.0073331852324712</v>
      </c>
      <c r="N113" s="412">
        <v>4.1825095057034217E-2</v>
      </c>
      <c r="O113" s="154">
        <v>28.6</v>
      </c>
      <c r="P113" s="155">
        <v>0.72</v>
      </c>
      <c r="Q113" s="154">
        <v>53.7</v>
      </c>
      <c r="R113" s="20">
        <v>9</v>
      </c>
      <c r="S113" s="20">
        <v>12</v>
      </c>
      <c r="T113" s="20">
        <v>108</v>
      </c>
    </row>
    <row r="114" spans="1:20" s="21" customFormat="1" ht="18" x14ac:dyDescent="0.25">
      <c r="A114" s="259">
        <v>4</v>
      </c>
      <c r="B114" s="260" t="s">
        <v>179</v>
      </c>
      <c r="C114" s="22" t="s">
        <v>24</v>
      </c>
      <c r="D114" s="261">
        <v>18.5</v>
      </c>
      <c r="E114" s="261">
        <v>18.5</v>
      </c>
      <c r="F114" s="256" t="s">
        <v>58</v>
      </c>
      <c r="G114" s="125" t="s">
        <v>90</v>
      </c>
      <c r="H114" s="389">
        <v>1537</v>
      </c>
      <c r="I114" s="401">
        <v>1298</v>
      </c>
      <c r="J114" s="117">
        <v>7.1685798972640349</v>
      </c>
      <c r="K114" s="240">
        <v>92</v>
      </c>
      <c r="L114" s="123">
        <v>84</v>
      </c>
      <c r="M114" s="411">
        <v>4.4308167988433134</v>
      </c>
      <c r="N114" s="412">
        <v>6.4714946070878271E-2</v>
      </c>
      <c r="O114" s="262">
        <v>30.1</v>
      </c>
      <c r="P114" s="263">
        <v>0.71299999999999997</v>
      </c>
      <c r="Q114" s="262">
        <v>121</v>
      </c>
      <c r="R114" s="261">
        <v>8.9</v>
      </c>
      <c r="S114" s="261">
        <v>12</v>
      </c>
      <c r="T114" s="261">
        <v>106.80000000000001</v>
      </c>
    </row>
    <row r="115" spans="1:20" s="21" customFormat="1" ht="18" x14ac:dyDescent="0.25">
      <c r="A115" s="352">
        <v>4</v>
      </c>
      <c r="B115" s="353" t="s">
        <v>241</v>
      </c>
      <c r="C115" s="22" t="s">
        <v>24</v>
      </c>
      <c r="D115" s="353">
        <v>38</v>
      </c>
      <c r="E115" s="353">
        <v>38</v>
      </c>
      <c r="F115" s="184" t="s">
        <v>66</v>
      </c>
      <c r="G115" s="180" t="s">
        <v>120</v>
      </c>
      <c r="H115" s="11">
        <v>2591</v>
      </c>
      <c r="I115" s="41">
        <v>1277</v>
      </c>
      <c r="J115" s="117">
        <v>7.1522688560325394</v>
      </c>
      <c r="K115" s="11">
        <v>140</v>
      </c>
      <c r="L115" s="355">
        <v>91</v>
      </c>
      <c r="M115" s="411">
        <v>4.5108595065168497</v>
      </c>
      <c r="N115" s="412">
        <v>7.1260767423649174E-2</v>
      </c>
      <c r="O115" s="356">
        <v>20</v>
      </c>
      <c r="P115" s="357">
        <v>0.629</v>
      </c>
      <c r="Q115" s="356">
        <v>30.8</v>
      </c>
      <c r="R115" s="353">
        <v>7.5</v>
      </c>
      <c r="S115" s="353">
        <v>6</v>
      </c>
      <c r="T115" s="353">
        <v>45</v>
      </c>
    </row>
    <row r="116" spans="1:20" s="21" customFormat="1" ht="18" x14ac:dyDescent="0.25">
      <c r="A116" s="259">
        <v>4</v>
      </c>
      <c r="B116" s="65" t="s">
        <v>246</v>
      </c>
      <c r="C116" s="22" t="s">
        <v>24</v>
      </c>
      <c r="D116" s="65">
        <v>45.8</v>
      </c>
      <c r="E116" s="65">
        <v>45.8</v>
      </c>
      <c r="F116" s="72" t="s">
        <v>220</v>
      </c>
      <c r="G116" s="58" t="s">
        <v>112</v>
      </c>
      <c r="H116" s="11">
        <v>2076</v>
      </c>
      <c r="I116" s="41">
        <v>1209</v>
      </c>
      <c r="J116" s="117">
        <v>7.0975488506147926</v>
      </c>
      <c r="K116" s="11">
        <v>69</v>
      </c>
      <c r="L116" s="366">
        <v>63</v>
      </c>
      <c r="M116" s="411">
        <v>4.1431347263915326</v>
      </c>
      <c r="N116" s="412">
        <v>5.2109181141439205E-2</v>
      </c>
      <c r="O116" s="286">
        <v>16.3</v>
      </c>
      <c r="P116" s="285">
        <v>0.67500000000000004</v>
      </c>
      <c r="Q116" s="286">
        <v>59.3</v>
      </c>
      <c r="R116" s="65">
        <v>5.6</v>
      </c>
      <c r="S116" s="65">
        <v>5</v>
      </c>
      <c r="T116" s="65">
        <v>28</v>
      </c>
    </row>
    <row r="117" spans="1:20" s="21" customFormat="1" ht="18" x14ac:dyDescent="0.25">
      <c r="A117" s="153">
        <v>4</v>
      </c>
      <c r="B117" s="20" t="s">
        <v>105</v>
      </c>
      <c r="C117" s="22" t="s">
        <v>24</v>
      </c>
      <c r="D117" s="20">
        <v>13.78</v>
      </c>
      <c r="E117" s="20">
        <v>13.78</v>
      </c>
      <c r="F117" s="22" t="s">
        <v>58</v>
      </c>
      <c r="G117" s="125" t="s">
        <v>26</v>
      </c>
      <c r="H117" s="11">
        <v>2960</v>
      </c>
      <c r="I117" s="41">
        <v>1189</v>
      </c>
      <c r="J117" s="117">
        <v>7.0808678966907816</v>
      </c>
      <c r="K117" s="11">
        <v>54</v>
      </c>
      <c r="L117" s="123">
        <v>42</v>
      </c>
      <c r="M117" s="411">
        <v>3.7376696182833684</v>
      </c>
      <c r="N117" s="412">
        <v>3.5323801513877207E-2</v>
      </c>
      <c r="O117" s="154">
        <v>35.4</v>
      </c>
      <c r="P117" s="155">
        <v>0.72</v>
      </c>
      <c r="Q117" s="154">
        <v>91.4</v>
      </c>
      <c r="R117" s="20">
        <v>8.6</v>
      </c>
      <c r="S117" s="20">
        <v>12</v>
      </c>
      <c r="T117" s="20">
        <v>103.19999999999999</v>
      </c>
    </row>
    <row r="118" spans="1:20" s="64" customFormat="1" ht="18" x14ac:dyDescent="0.25">
      <c r="A118" s="317">
        <v>4</v>
      </c>
      <c r="B118" s="242" t="s">
        <v>260</v>
      </c>
      <c r="C118" s="22" t="s">
        <v>24</v>
      </c>
      <c r="D118" s="242">
        <v>42</v>
      </c>
      <c r="E118" s="242">
        <v>42</v>
      </c>
      <c r="F118" s="184" t="s">
        <v>66</v>
      </c>
      <c r="G118" s="167" t="s">
        <v>205</v>
      </c>
      <c r="H118" s="11">
        <v>1465</v>
      </c>
      <c r="I118" s="41">
        <v>1136</v>
      </c>
      <c r="J118" s="117">
        <v>7.035268599281097</v>
      </c>
      <c r="K118" s="11">
        <v>77</v>
      </c>
      <c r="L118" s="318">
        <v>68</v>
      </c>
      <c r="M118" s="411">
        <v>4.219507705176107</v>
      </c>
      <c r="N118" s="412">
        <v>5.9859154929577461E-2</v>
      </c>
      <c r="O118" s="319">
        <v>19.100000000000001</v>
      </c>
      <c r="P118" s="320">
        <v>0.66</v>
      </c>
      <c r="Q118" s="319">
        <v>40</v>
      </c>
      <c r="R118" s="242">
        <v>6.6</v>
      </c>
      <c r="S118" s="242">
        <v>6</v>
      </c>
      <c r="T118" s="242">
        <v>39.599999999999994</v>
      </c>
    </row>
    <row r="119" spans="1:20" s="64" customFormat="1" ht="18" x14ac:dyDescent="0.25">
      <c r="A119" s="138">
        <v>4</v>
      </c>
      <c r="B119" s="137" t="s">
        <v>259</v>
      </c>
      <c r="C119" s="22" t="s">
        <v>24</v>
      </c>
      <c r="D119" s="137">
        <v>42.8</v>
      </c>
      <c r="E119" s="137">
        <v>42.8</v>
      </c>
      <c r="F119" s="436" t="s">
        <v>76</v>
      </c>
      <c r="G119" s="419" t="s">
        <v>166</v>
      </c>
      <c r="H119" s="11">
        <v>1506</v>
      </c>
      <c r="I119" s="41">
        <v>1107</v>
      </c>
      <c r="J119" s="117">
        <v>7.0094089327086371</v>
      </c>
      <c r="K119" s="11">
        <v>66</v>
      </c>
      <c r="L119" s="290">
        <v>58</v>
      </c>
      <c r="M119" s="411">
        <v>4.0604430105464191</v>
      </c>
      <c r="N119" s="412">
        <v>5.2393857271906055E-2</v>
      </c>
      <c r="O119" s="291">
        <v>16.2</v>
      </c>
      <c r="P119" s="292">
        <v>0.62</v>
      </c>
      <c r="Q119" s="291">
        <v>50.7</v>
      </c>
      <c r="R119" s="137">
        <v>6.1</v>
      </c>
      <c r="S119" s="137">
        <v>5</v>
      </c>
      <c r="T119" s="137">
        <v>30.5</v>
      </c>
    </row>
    <row r="120" spans="1:20" s="64" customFormat="1" ht="18" x14ac:dyDescent="0.25">
      <c r="A120" s="329">
        <v>4</v>
      </c>
      <c r="B120" s="330" t="s">
        <v>269</v>
      </c>
      <c r="C120" s="22" t="s">
        <v>24</v>
      </c>
      <c r="D120" s="330">
        <v>5.4</v>
      </c>
      <c r="E120" s="330">
        <v>5.4</v>
      </c>
      <c r="F120" s="103" t="s">
        <v>265</v>
      </c>
      <c r="G120" s="125" t="s">
        <v>90</v>
      </c>
      <c r="H120" s="11">
        <v>1275</v>
      </c>
      <c r="I120" s="41">
        <v>1106</v>
      </c>
      <c r="J120" s="117">
        <v>7.0085051820822803</v>
      </c>
      <c r="K120" s="334">
        <v>14</v>
      </c>
      <c r="L120" s="331">
        <v>14</v>
      </c>
      <c r="M120" s="411">
        <v>2.6390573296152584</v>
      </c>
      <c r="N120" s="412">
        <v>1.2658227848101266E-2</v>
      </c>
      <c r="O120" s="278">
        <v>31.2</v>
      </c>
      <c r="P120" s="277">
        <v>0.71</v>
      </c>
      <c r="Q120" s="278">
        <v>141.30000000000001</v>
      </c>
      <c r="R120" s="330">
        <v>7.2</v>
      </c>
      <c r="S120" s="330">
        <v>12</v>
      </c>
      <c r="T120" s="330">
        <v>86.4</v>
      </c>
    </row>
    <row r="121" spans="1:20" s="64" customFormat="1" ht="18" x14ac:dyDescent="0.25">
      <c r="A121" s="327">
        <v>4</v>
      </c>
      <c r="B121" s="228" t="s">
        <v>128</v>
      </c>
      <c r="C121" s="327" t="s">
        <v>24</v>
      </c>
      <c r="D121" s="228">
        <v>11.7</v>
      </c>
      <c r="E121" s="228">
        <v>11.7</v>
      </c>
      <c r="F121" s="327" t="s">
        <v>58</v>
      </c>
      <c r="G121" s="327" t="s">
        <v>115</v>
      </c>
      <c r="H121" s="228">
        <v>1089</v>
      </c>
      <c r="I121" s="228">
        <v>1058</v>
      </c>
      <c r="J121" s="408">
        <v>6.9641356124182447</v>
      </c>
      <c r="K121" s="331">
        <v>2</v>
      </c>
      <c r="L121" s="328">
        <v>2</v>
      </c>
      <c r="M121" s="417">
        <v>0.69314718055994529</v>
      </c>
      <c r="N121" s="418">
        <v>1.890359168241966E-3</v>
      </c>
      <c r="O121" s="84">
        <v>32</v>
      </c>
      <c r="P121" s="83">
        <v>0.76900000000000002</v>
      </c>
      <c r="Q121" s="84">
        <v>28.9</v>
      </c>
      <c r="R121" s="228">
        <v>9.1</v>
      </c>
      <c r="S121" s="228">
        <v>12</v>
      </c>
      <c r="T121" s="228">
        <v>109.19999999999999</v>
      </c>
    </row>
    <row r="122" spans="1:20" s="40" customFormat="1" ht="18" x14ac:dyDescent="0.25">
      <c r="A122" s="329">
        <v>4</v>
      </c>
      <c r="B122" s="330" t="s">
        <v>245</v>
      </c>
      <c r="C122" s="22" t="s">
        <v>24</v>
      </c>
      <c r="D122" s="330">
        <v>48.1</v>
      </c>
      <c r="E122" s="330">
        <v>48.1</v>
      </c>
      <c r="F122" s="72" t="s">
        <v>220</v>
      </c>
      <c r="G122" s="419" t="s">
        <v>166</v>
      </c>
      <c r="H122" s="11">
        <v>1396</v>
      </c>
      <c r="I122" s="41">
        <v>1033</v>
      </c>
      <c r="J122" s="117">
        <v>6.9402224691196386</v>
      </c>
      <c r="K122" s="11">
        <v>23</v>
      </c>
      <c r="L122" s="331">
        <v>23</v>
      </c>
      <c r="M122" s="411">
        <v>3.1354942159291497</v>
      </c>
      <c r="N122" s="412">
        <v>2.2265246853823813E-2</v>
      </c>
      <c r="O122" s="278">
        <v>16.7</v>
      </c>
      <c r="P122" s="277">
        <v>0.64</v>
      </c>
      <c r="Q122" s="278">
        <v>34</v>
      </c>
      <c r="R122" s="330">
        <v>6.8</v>
      </c>
      <c r="S122" s="330">
        <v>4</v>
      </c>
      <c r="T122" s="330">
        <v>27.2</v>
      </c>
    </row>
    <row r="123" spans="1:20" s="40" customFormat="1" ht="18" hidden="1" x14ac:dyDescent="0.25">
      <c r="A123" s="153">
        <v>4</v>
      </c>
      <c r="B123" s="12" t="s">
        <v>210</v>
      </c>
      <c r="C123" s="22" t="s">
        <v>107</v>
      </c>
      <c r="D123" s="41">
        <v>-17.8</v>
      </c>
      <c r="E123" s="41">
        <v>17.8</v>
      </c>
      <c r="F123" s="103" t="s">
        <v>25</v>
      </c>
      <c r="G123" s="22" t="s">
        <v>293</v>
      </c>
      <c r="H123" s="11">
        <v>1110</v>
      </c>
      <c r="I123" s="41">
        <v>1003</v>
      </c>
      <c r="J123" s="117">
        <v>6.9107507879619359</v>
      </c>
      <c r="K123" s="334">
        <v>59</v>
      </c>
      <c r="L123" s="123">
        <v>53</v>
      </c>
      <c r="M123" s="411">
        <v>3.970291913552122</v>
      </c>
      <c r="N123" s="412">
        <v>5.2841475573280158E-2</v>
      </c>
      <c r="O123" s="164">
        <v>27.7</v>
      </c>
      <c r="P123" s="275">
        <v>0.78</v>
      </c>
      <c r="Q123" s="276">
        <v>118</v>
      </c>
      <c r="R123" s="41">
        <v>8</v>
      </c>
      <c r="S123" s="41">
        <v>11</v>
      </c>
      <c r="T123" s="130">
        <v>88</v>
      </c>
    </row>
    <row r="124" spans="1:20" s="40" customFormat="1" ht="18" x14ac:dyDescent="0.25">
      <c r="A124" s="66">
        <v>4</v>
      </c>
      <c r="B124" s="227" t="s">
        <v>146</v>
      </c>
      <c r="C124" s="22" t="s">
        <v>24</v>
      </c>
      <c r="D124" s="228">
        <v>13.44</v>
      </c>
      <c r="E124" s="228">
        <v>13.44</v>
      </c>
      <c r="F124" s="22" t="s">
        <v>58</v>
      </c>
      <c r="G124" s="125" t="s">
        <v>90</v>
      </c>
      <c r="H124" s="240">
        <v>1111</v>
      </c>
      <c r="I124" s="226">
        <v>972</v>
      </c>
      <c r="J124" s="30">
        <v>6.879355804460439</v>
      </c>
      <c r="K124" s="240">
        <v>6</v>
      </c>
      <c r="L124" s="16">
        <v>4</v>
      </c>
      <c r="M124" s="411">
        <v>1.3862943611198906</v>
      </c>
      <c r="N124" s="412">
        <v>4.11522633744856E-3</v>
      </c>
      <c r="O124" s="84">
        <v>33.299999999999997</v>
      </c>
      <c r="P124" s="83">
        <v>0.64</v>
      </c>
      <c r="Q124" s="84">
        <v>101.6</v>
      </c>
      <c r="R124" s="228">
        <v>8.6</v>
      </c>
      <c r="S124" s="228">
        <v>12</v>
      </c>
      <c r="T124" s="126"/>
    </row>
    <row r="125" spans="1:20" s="40" customFormat="1" ht="18" x14ac:dyDescent="0.25">
      <c r="A125" s="66">
        <v>4</v>
      </c>
      <c r="B125" s="226" t="s">
        <v>191</v>
      </c>
      <c r="C125" s="22" t="s">
        <v>24</v>
      </c>
      <c r="D125" s="109">
        <v>38.35</v>
      </c>
      <c r="E125" s="109">
        <v>38.35</v>
      </c>
      <c r="F125" s="22" t="s">
        <v>78</v>
      </c>
      <c r="G125" s="167" t="s">
        <v>61</v>
      </c>
      <c r="H125" s="240">
        <v>1125</v>
      </c>
      <c r="I125" s="226">
        <v>963</v>
      </c>
      <c r="J125" s="30">
        <v>6.8700534117981258</v>
      </c>
      <c r="K125" s="240">
        <v>44</v>
      </c>
      <c r="L125" s="16">
        <v>43</v>
      </c>
      <c r="M125" s="411">
        <v>3.7612001156935624</v>
      </c>
      <c r="N125" s="412">
        <v>4.46521287642783E-2</v>
      </c>
      <c r="O125" s="38">
        <v>19.8</v>
      </c>
      <c r="P125" s="174">
        <v>0.59799999999999998</v>
      </c>
      <c r="Q125" s="82">
        <v>82</v>
      </c>
      <c r="R125" s="38">
        <v>6.1</v>
      </c>
      <c r="S125" s="38">
        <v>6</v>
      </c>
      <c r="T125" s="38">
        <v>36.599999999999994</v>
      </c>
    </row>
    <row r="126" spans="1:20" s="21" customFormat="1" ht="18" x14ac:dyDescent="0.25">
      <c r="A126" s="372">
        <v>4</v>
      </c>
      <c r="B126" s="373" t="s">
        <v>247</v>
      </c>
      <c r="C126" s="22" t="s">
        <v>24</v>
      </c>
      <c r="D126" s="373">
        <v>59.4</v>
      </c>
      <c r="E126" s="373">
        <v>59.4</v>
      </c>
      <c r="F126" s="72" t="s">
        <v>220</v>
      </c>
      <c r="G126" s="419" t="s">
        <v>166</v>
      </c>
      <c r="H126" s="11">
        <v>1689</v>
      </c>
      <c r="I126" s="41">
        <v>944</v>
      </c>
      <c r="J126" s="117">
        <v>6.8501261661455004</v>
      </c>
      <c r="K126" s="11">
        <v>52</v>
      </c>
      <c r="L126" s="375">
        <v>48</v>
      </c>
      <c r="M126" s="411">
        <v>3.8712010109078911</v>
      </c>
      <c r="N126" s="412">
        <v>5.0847457627118647E-2</v>
      </c>
      <c r="O126" s="376">
        <v>9.1999999999999993</v>
      </c>
      <c r="P126" s="377">
        <v>0.73</v>
      </c>
      <c r="Q126" s="376">
        <v>30</v>
      </c>
      <c r="R126" s="373">
        <v>6.2</v>
      </c>
      <c r="S126" s="373">
        <v>3</v>
      </c>
      <c r="T126" s="373">
        <v>18.600000000000001</v>
      </c>
    </row>
    <row r="127" spans="1:20" s="21" customFormat="1" ht="18" x14ac:dyDescent="0.25">
      <c r="A127" s="48">
        <v>4</v>
      </c>
      <c r="B127" s="208" t="s">
        <v>174</v>
      </c>
      <c r="C127" s="22" t="s">
        <v>24</v>
      </c>
      <c r="D127" s="40">
        <v>46.86</v>
      </c>
      <c r="E127" s="40">
        <v>46.86</v>
      </c>
      <c r="F127" s="40" t="s">
        <v>48</v>
      </c>
      <c r="G127" s="419" t="s">
        <v>166</v>
      </c>
      <c r="H127" s="240">
        <v>1067</v>
      </c>
      <c r="I127" s="226">
        <v>941</v>
      </c>
      <c r="J127" s="49">
        <v>6.8469431395853793</v>
      </c>
      <c r="K127" s="240">
        <v>19</v>
      </c>
      <c r="L127" s="50">
        <v>16</v>
      </c>
      <c r="M127" s="411">
        <v>2.7725887222397811</v>
      </c>
      <c r="N127" s="412">
        <v>1.7003188097768331E-2</v>
      </c>
      <c r="O127" s="193">
        <v>13.2</v>
      </c>
      <c r="P127" s="192">
        <v>0.65600000000000003</v>
      </c>
      <c r="Q127" s="193">
        <v>34.5</v>
      </c>
      <c r="R127" s="40">
        <v>8.1</v>
      </c>
      <c r="S127" s="40">
        <v>5</v>
      </c>
      <c r="T127" s="40">
        <v>40.5</v>
      </c>
    </row>
    <row r="128" spans="1:20" s="21" customFormat="1" ht="18" x14ac:dyDescent="0.25">
      <c r="A128" s="116">
        <v>4</v>
      </c>
      <c r="B128" s="10" t="s">
        <v>95</v>
      </c>
      <c r="C128" s="22" t="s">
        <v>24</v>
      </c>
      <c r="D128" s="10">
        <v>37.9</v>
      </c>
      <c r="E128" s="10">
        <v>37.9</v>
      </c>
      <c r="F128" s="22" t="s">
        <v>78</v>
      </c>
      <c r="G128" s="22" t="s">
        <v>61</v>
      </c>
      <c r="H128" s="11">
        <v>10774</v>
      </c>
      <c r="I128" s="14">
        <v>887</v>
      </c>
      <c r="J128" s="117">
        <v>6.7878449823095792</v>
      </c>
      <c r="K128" s="11">
        <v>247</v>
      </c>
      <c r="L128" s="118">
        <v>82</v>
      </c>
      <c r="M128" s="411">
        <v>4.4067192472642533</v>
      </c>
      <c r="N128" s="412">
        <v>9.2446448703494929E-2</v>
      </c>
      <c r="O128" s="7">
        <v>17.8</v>
      </c>
      <c r="P128" s="8">
        <v>0.56000000000000005</v>
      </c>
      <c r="Q128" s="9">
        <v>64.5</v>
      </c>
      <c r="R128" s="35">
        <v>6.8</v>
      </c>
      <c r="S128" s="35">
        <v>7</v>
      </c>
      <c r="T128" s="11">
        <v>47.6</v>
      </c>
    </row>
    <row r="129" spans="1:22" s="21" customFormat="1" ht="18" x14ac:dyDescent="0.25">
      <c r="A129" s="317">
        <v>4</v>
      </c>
      <c r="B129" s="242" t="s">
        <v>248</v>
      </c>
      <c r="C129" s="22" t="s">
        <v>24</v>
      </c>
      <c r="D129" s="242">
        <v>54.69</v>
      </c>
      <c r="E129" s="242">
        <v>54.69</v>
      </c>
      <c r="F129" s="72" t="s">
        <v>220</v>
      </c>
      <c r="G129" s="419" t="s">
        <v>166</v>
      </c>
      <c r="H129" s="11">
        <v>1385</v>
      </c>
      <c r="I129" s="41">
        <v>852</v>
      </c>
      <c r="J129" s="117">
        <v>6.7475865268293154</v>
      </c>
      <c r="K129" s="11">
        <v>45</v>
      </c>
      <c r="L129" s="318">
        <v>38</v>
      </c>
      <c r="M129" s="411">
        <v>3.6375861597263857</v>
      </c>
      <c r="N129" s="412">
        <v>4.4600938967136149E-2</v>
      </c>
      <c r="O129" s="319">
        <v>10.7</v>
      </c>
      <c r="P129" s="320">
        <v>0.65500000000000003</v>
      </c>
      <c r="Q129" s="319">
        <v>46.2</v>
      </c>
      <c r="R129" s="242">
        <v>5.5</v>
      </c>
      <c r="S129" s="242">
        <v>3</v>
      </c>
      <c r="T129" s="242">
        <v>16.5</v>
      </c>
    </row>
    <row r="130" spans="1:22" s="13" customFormat="1" ht="20.399999999999999" x14ac:dyDescent="0.35">
      <c r="A130" s="138">
        <v>4</v>
      </c>
      <c r="B130" s="452" t="s">
        <v>321</v>
      </c>
      <c r="C130" s="22" t="s">
        <v>24</v>
      </c>
      <c r="D130" s="133">
        <v>57</v>
      </c>
      <c r="E130" s="133">
        <v>57</v>
      </c>
      <c r="F130" s="446" t="s">
        <v>76</v>
      </c>
      <c r="G130" s="28" t="s">
        <v>344</v>
      </c>
      <c r="H130" s="133">
        <v>849</v>
      </c>
      <c r="I130" s="133">
        <v>849</v>
      </c>
      <c r="J130" s="117">
        <v>6.7440591863113477</v>
      </c>
      <c r="K130" s="288">
        <v>15</v>
      </c>
      <c r="L130" s="288">
        <v>15</v>
      </c>
      <c r="M130" s="411">
        <v>2.7080502011022101</v>
      </c>
      <c r="N130" s="412">
        <v>1.7667844522968199E-2</v>
      </c>
      <c r="O130" s="140">
        <v>9.8000000000000007</v>
      </c>
      <c r="P130" s="139">
        <v>0.69699999999999995</v>
      </c>
      <c r="Q130" s="140">
        <v>41.4</v>
      </c>
      <c r="R130" s="133">
        <v>6.1</v>
      </c>
      <c r="S130" s="133">
        <v>3</v>
      </c>
      <c r="T130" s="133">
        <v>18.299999999999997</v>
      </c>
    </row>
    <row r="131" spans="1:22" s="72" customFormat="1" ht="20.399999999999999" x14ac:dyDescent="0.35">
      <c r="A131" s="153">
        <v>4</v>
      </c>
      <c r="B131" s="432" t="s">
        <v>322</v>
      </c>
      <c r="C131" s="22" t="s">
        <v>24</v>
      </c>
      <c r="D131" s="38">
        <v>42.8</v>
      </c>
      <c r="E131" s="38">
        <v>42.8</v>
      </c>
      <c r="F131" s="446" t="s">
        <v>76</v>
      </c>
      <c r="G131" s="28" t="s">
        <v>344</v>
      </c>
      <c r="H131" s="38">
        <v>799</v>
      </c>
      <c r="I131" s="38">
        <v>799</v>
      </c>
      <c r="J131" s="117">
        <v>6.6833609457662746</v>
      </c>
      <c r="K131" s="44">
        <v>22</v>
      </c>
      <c r="L131" s="44">
        <v>22</v>
      </c>
      <c r="M131" s="411">
        <v>3.0910424533583161</v>
      </c>
      <c r="N131" s="412">
        <v>2.7534418022528161E-2</v>
      </c>
      <c r="O131" s="109">
        <v>15.7</v>
      </c>
      <c r="P131" s="110">
        <v>0.65</v>
      </c>
      <c r="Q131" s="109">
        <v>48.8</v>
      </c>
      <c r="R131" s="38">
        <v>6.1</v>
      </c>
      <c r="S131" s="38">
        <v>5</v>
      </c>
      <c r="T131" s="38">
        <v>30.5</v>
      </c>
    </row>
    <row r="132" spans="1:22" s="72" customFormat="1" ht="18" x14ac:dyDescent="0.25">
      <c r="A132" s="22">
        <v>4</v>
      </c>
      <c r="B132" s="250" t="s">
        <v>155</v>
      </c>
      <c r="C132" s="22" t="s">
        <v>24</v>
      </c>
      <c r="D132" s="21">
        <v>44.36</v>
      </c>
      <c r="E132" s="21">
        <v>44.36</v>
      </c>
      <c r="F132" s="22" t="s">
        <v>48</v>
      </c>
      <c r="G132" s="413" t="s">
        <v>49</v>
      </c>
      <c r="H132" s="240">
        <v>1095</v>
      </c>
      <c r="I132" s="226">
        <v>792</v>
      </c>
      <c r="J132" s="15">
        <v>6.674561391814426</v>
      </c>
      <c r="K132" s="240">
        <v>53</v>
      </c>
      <c r="L132" s="16">
        <v>48</v>
      </c>
      <c r="M132" s="411">
        <v>3.8712010109078911</v>
      </c>
      <c r="N132" s="412">
        <v>6.0606060606060608E-2</v>
      </c>
      <c r="O132" s="151">
        <v>11.8</v>
      </c>
      <c r="P132" s="152">
        <v>0.66800000000000004</v>
      </c>
      <c r="Q132" s="151">
        <v>109.7</v>
      </c>
      <c r="R132" s="21">
        <v>7.1</v>
      </c>
      <c r="S132" s="21">
        <v>5</v>
      </c>
      <c r="T132" s="21">
        <v>35.5</v>
      </c>
    </row>
    <row r="133" spans="1:22" s="72" customFormat="1" ht="20.399999999999999" x14ac:dyDescent="0.35">
      <c r="A133" s="153">
        <v>4</v>
      </c>
      <c r="B133" s="432" t="s">
        <v>320</v>
      </c>
      <c r="C133" s="22" t="s">
        <v>24</v>
      </c>
      <c r="D133" s="38">
        <v>41.4</v>
      </c>
      <c r="E133" s="38">
        <v>41.4</v>
      </c>
      <c r="F133" s="184" t="s">
        <v>66</v>
      </c>
      <c r="G133" s="385" t="s">
        <v>343</v>
      </c>
      <c r="H133" s="38">
        <v>773</v>
      </c>
      <c r="I133" s="38">
        <v>773</v>
      </c>
      <c r="J133" s="117">
        <v>6.6502790485874224</v>
      </c>
      <c r="K133" s="44">
        <v>31</v>
      </c>
      <c r="L133" s="44">
        <v>31</v>
      </c>
      <c r="M133" s="411">
        <v>3.4339872044851463</v>
      </c>
      <c r="N133" s="412">
        <v>4.0103492884864166E-2</v>
      </c>
      <c r="O133" s="109">
        <v>19</v>
      </c>
      <c r="P133" s="110">
        <v>0.72</v>
      </c>
      <c r="Q133" s="109">
        <v>104</v>
      </c>
      <c r="R133" s="38">
        <v>6.4</v>
      </c>
      <c r="S133" s="38">
        <v>6</v>
      </c>
      <c r="T133" s="38">
        <v>38.400000000000006</v>
      </c>
    </row>
    <row r="134" spans="1:22" s="103" customFormat="1" ht="20.399999999999999" x14ac:dyDescent="0.35">
      <c r="A134" s="156">
        <v>4</v>
      </c>
      <c r="B134" s="432" t="s">
        <v>324</v>
      </c>
      <c r="C134" s="22" t="s">
        <v>24</v>
      </c>
      <c r="D134" s="103">
        <v>14.7</v>
      </c>
      <c r="E134" s="103">
        <v>14.7</v>
      </c>
      <c r="F134" s="103" t="s">
        <v>265</v>
      </c>
      <c r="G134" s="272" t="s">
        <v>294</v>
      </c>
      <c r="H134" s="103">
        <v>882</v>
      </c>
      <c r="I134" s="38">
        <v>720</v>
      </c>
      <c r="J134" s="117">
        <v>6.5792512120101012</v>
      </c>
      <c r="K134" s="107">
        <v>9</v>
      </c>
      <c r="L134" s="107">
        <v>9</v>
      </c>
      <c r="M134" s="411">
        <v>2.1972245773362196</v>
      </c>
      <c r="N134" s="412">
        <v>1.2500000000000001E-2</v>
      </c>
      <c r="O134" s="107">
        <v>25.3</v>
      </c>
      <c r="P134" s="108">
        <v>0.79</v>
      </c>
      <c r="Q134" s="107">
        <v>0</v>
      </c>
      <c r="R134" s="103">
        <v>9.6</v>
      </c>
      <c r="S134" s="103">
        <v>12</v>
      </c>
      <c r="T134" s="228">
        <v>115.19999999999999</v>
      </c>
    </row>
    <row r="135" spans="1:22" s="77" customFormat="1" ht="18" x14ac:dyDescent="0.25">
      <c r="A135" s="156">
        <v>4</v>
      </c>
      <c r="B135" s="96" t="s">
        <v>242</v>
      </c>
      <c r="C135" s="22" t="s">
        <v>24</v>
      </c>
      <c r="D135" s="96">
        <v>64.2</v>
      </c>
      <c r="E135" s="96">
        <v>64.2</v>
      </c>
      <c r="F135" s="72" t="s">
        <v>220</v>
      </c>
      <c r="G135" s="58" t="s">
        <v>112</v>
      </c>
      <c r="H135" s="11">
        <v>1797</v>
      </c>
      <c r="I135" s="41">
        <v>662</v>
      </c>
      <c r="J135" s="117">
        <v>6.4952655559370083</v>
      </c>
      <c r="K135" s="11">
        <v>10</v>
      </c>
      <c r="L135" s="197">
        <v>8</v>
      </c>
      <c r="M135" s="411">
        <v>2.0794415416798357</v>
      </c>
      <c r="N135" s="412">
        <v>1.2084592145015106E-2</v>
      </c>
      <c r="O135" s="157">
        <v>5.7</v>
      </c>
      <c r="P135" s="158">
        <v>0.79</v>
      </c>
      <c r="Q135" s="157">
        <v>58.3</v>
      </c>
      <c r="R135" s="96">
        <v>4.7</v>
      </c>
      <c r="S135" s="96">
        <v>2</v>
      </c>
      <c r="T135" s="96">
        <v>9.4</v>
      </c>
      <c r="V135" s="38"/>
    </row>
    <row r="136" spans="1:22" s="77" customFormat="1" ht="20.399999999999999" x14ac:dyDescent="0.35">
      <c r="A136" s="138">
        <v>4</v>
      </c>
      <c r="B136" s="452" t="s">
        <v>319</v>
      </c>
      <c r="C136" s="22" t="s">
        <v>24</v>
      </c>
      <c r="D136" s="133">
        <v>43.1</v>
      </c>
      <c r="E136" s="133">
        <v>43.1</v>
      </c>
      <c r="F136" s="446" t="s">
        <v>76</v>
      </c>
      <c r="G136" s="28" t="s">
        <v>344</v>
      </c>
      <c r="H136" s="133">
        <v>746</v>
      </c>
      <c r="I136" s="133">
        <v>639</v>
      </c>
      <c r="J136" s="117">
        <v>6.4599044543775346</v>
      </c>
      <c r="K136" s="288">
        <v>8</v>
      </c>
      <c r="L136" s="288">
        <v>8</v>
      </c>
      <c r="M136" s="411">
        <v>2.0794415416798357</v>
      </c>
      <c r="N136" s="412">
        <v>1.2519561815336464E-2</v>
      </c>
      <c r="O136" s="140">
        <v>18.5</v>
      </c>
      <c r="P136" s="139">
        <v>0.63</v>
      </c>
      <c r="Q136" s="140">
        <v>67</v>
      </c>
      <c r="R136" s="133">
        <v>6.5</v>
      </c>
      <c r="S136" s="133">
        <v>7</v>
      </c>
      <c r="T136" s="133">
        <v>45.5</v>
      </c>
      <c r="V136" s="38"/>
    </row>
    <row r="137" spans="1:22" s="77" customFormat="1" ht="20.399999999999999" x14ac:dyDescent="0.35">
      <c r="A137" s="327">
        <v>4</v>
      </c>
      <c r="B137" s="432" t="s">
        <v>335</v>
      </c>
      <c r="C137" s="39" t="s">
        <v>24</v>
      </c>
      <c r="D137" s="38">
        <v>37</v>
      </c>
      <c r="E137" s="38">
        <v>37</v>
      </c>
      <c r="F137" s="42" t="s">
        <v>302</v>
      </c>
      <c r="G137" s="385" t="s">
        <v>343</v>
      </c>
      <c r="H137" s="38">
        <v>980</v>
      </c>
      <c r="I137" s="38">
        <v>618</v>
      </c>
      <c r="J137" s="117">
        <v>6.4264884574576904</v>
      </c>
      <c r="K137" s="44">
        <v>40</v>
      </c>
      <c r="L137" s="44">
        <v>31</v>
      </c>
      <c r="M137" s="411">
        <v>3.4339872044851463</v>
      </c>
      <c r="N137" s="412">
        <v>5.0161812297734629E-2</v>
      </c>
      <c r="O137" s="109">
        <v>22.4</v>
      </c>
      <c r="P137" s="110">
        <v>0.65</v>
      </c>
      <c r="Q137" s="109">
        <v>38</v>
      </c>
      <c r="R137" s="38">
        <v>7.5</v>
      </c>
      <c r="S137" s="38">
        <v>7</v>
      </c>
      <c r="T137" s="38">
        <v>52.5</v>
      </c>
      <c r="V137" s="38"/>
    </row>
    <row r="138" spans="1:22" s="77" customFormat="1" ht="18" x14ac:dyDescent="0.25">
      <c r="A138" s="317">
        <v>4</v>
      </c>
      <c r="B138" s="242" t="s">
        <v>244</v>
      </c>
      <c r="C138" s="22" t="s">
        <v>24</v>
      </c>
      <c r="D138" s="242">
        <v>46.06</v>
      </c>
      <c r="E138" s="242">
        <v>46.06</v>
      </c>
      <c r="F138" s="72" t="s">
        <v>220</v>
      </c>
      <c r="G138" s="58" t="s">
        <v>112</v>
      </c>
      <c r="H138" s="11">
        <v>1429</v>
      </c>
      <c r="I138" s="41">
        <v>615</v>
      </c>
      <c r="J138" s="117">
        <v>6.4216222678065176</v>
      </c>
      <c r="K138" s="11">
        <v>91</v>
      </c>
      <c r="L138" s="318">
        <v>78</v>
      </c>
      <c r="M138" s="411">
        <v>4.3567088266895917</v>
      </c>
      <c r="N138" s="412">
        <v>0.12682926829268293</v>
      </c>
      <c r="O138" s="319">
        <v>16.100000000000001</v>
      </c>
      <c r="P138" s="320">
        <v>0.7</v>
      </c>
      <c r="Q138" s="319">
        <v>99</v>
      </c>
      <c r="R138" s="242">
        <v>5.9</v>
      </c>
      <c r="S138" s="242">
        <v>5</v>
      </c>
      <c r="T138" s="242">
        <v>29.5</v>
      </c>
      <c r="V138" s="38"/>
    </row>
    <row r="139" spans="1:22" s="40" customFormat="1" ht="18" x14ac:dyDescent="0.35">
      <c r="A139" s="48">
        <v>4</v>
      </c>
      <c r="B139" s="450" t="s">
        <v>305</v>
      </c>
      <c r="C139" s="78" t="s">
        <v>24</v>
      </c>
      <c r="D139" s="40">
        <v>14</v>
      </c>
      <c r="E139" s="40">
        <v>14</v>
      </c>
      <c r="F139" s="103" t="s">
        <v>25</v>
      </c>
      <c r="G139" s="48" t="s">
        <v>26</v>
      </c>
      <c r="H139" s="40">
        <v>738</v>
      </c>
      <c r="I139" s="40">
        <v>599</v>
      </c>
      <c r="J139" s="30">
        <v>6.3952615981154493</v>
      </c>
      <c r="K139" s="50">
        <v>66</v>
      </c>
      <c r="L139" s="50">
        <v>64</v>
      </c>
      <c r="M139" s="411">
        <v>4.1588830833596715</v>
      </c>
      <c r="N139" s="412">
        <v>0.10684474123539232</v>
      </c>
      <c r="O139" s="193">
        <v>30.2</v>
      </c>
      <c r="P139" s="192">
        <v>0.6</v>
      </c>
      <c r="Q139" s="193">
        <v>42.9</v>
      </c>
      <c r="R139" s="40">
        <v>8.1</v>
      </c>
      <c r="S139" s="21">
        <v>12</v>
      </c>
      <c r="T139" s="21">
        <v>97.199999999999989</v>
      </c>
      <c r="V139" s="38"/>
    </row>
    <row r="140" spans="1:22" s="40" customFormat="1" ht="20.399999999999999" x14ac:dyDescent="0.35">
      <c r="A140" s="327">
        <v>4</v>
      </c>
      <c r="B140" s="432" t="s">
        <v>333</v>
      </c>
      <c r="C140" s="48" t="s">
        <v>24</v>
      </c>
      <c r="D140" s="38">
        <v>2.4</v>
      </c>
      <c r="E140" s="38">
        <v>2.4</v>
      </c>
      <c r="F140" s="103" t="s">
        <v>265</v>
      </c>
      <c r="G140" s="272" t="s">
        <v>294</v>
      </c>
      <c r="H140" s="38">
        <v>582</v>
      </c>
      <c r="I140" s="38">
        <v>579</v>
      </c>
      <c r="J140" s="117">
        <v>6.3613024775729956</v>
      </c>
      <c r="K140" s="44">
        <v>28</v>
      </c>
      <c r="L140" s="44">
        <v>28</v>
      </c>
      <c r="M140" s="411">
        <v>3.3322045101752038</v>
      </c>
      <c r="N140" s="412">
        <v>4.8359240069084632E-2</v>
      </c>
      <c r="O140" s="109">
        <v>32</v>
      </c>
      <c r="P140" s="110">
        <v>0.77</v>
      </c>
      <c r="Q140" s="109">
        <v>61</v>
      </c>
      <c r="R140" s="38">
        <v>8.6999999999999993</v>
      </c>
      <c r="S140" s="40">
        <v>12</v>
      </c>
      <c r="T140" s="40">
        <v>104.39999999999999</v>
      </c>
      <c r="V140" s="38"/>
    </row>
    <row r="141" spans="1:22" s="40" customFormat="1" ht="18" x14ac:dyDescent="0.25">
      <c r="A141" s="66">
        <v>4</v>
      </c>
      <c r="B141" s="209" t="s">
        <v>187</v>
      </c>
      <c r="C141" s="22" t="s">
        <v>24</v>
      </c>
      <c r="D141" s="190">
        <v>44.5</v>
      </c>
      <c r="E141" s="190">
        <v>44.5</v>
      </c>
      <c r="F141" s="40" t="s">
        <v>48</v>
      </c>
      <c r="G141" s="419" t="s">
        <v>166</v>
      </c>
      <c r="H141" s="240">
        <v>866</v>
      </c>
      <c r="I141" s="226">
        <v>573</v>
      </c>
      <c r="J141" s="30">
        <v>6.3508857167147399</v>
      </c>
      <c r="K141" s="240">
        <v>49</v>
      </c>
      <c r="L141" s="16">
        <v>36</v>
      </c>
      <c r="M141" s="411">
        <v>3.5835189384561099</v>
      </c>
      <c r="N141" s="412">
        <v>6.2827225130890049E-2</v>
      </c>
      <c r="O141" s="82">
        <v>12.6</v>
      </c>
      <c r="P141" s="211">
        <v>0.61199999999999999</v>
      </c>
      <c r="Q141" s="212">
        <v>71.599999999999994</v>
      </c>
      <c r="R141" s="190">
        <v>6.9</v>
      </c>
      <c r="S141" s="190">
        <v>5</v>
      </c>
      <c r="T141" s="126">
        <v>34.5</v>
      </c>
      <c r="V141" s="38"/>
    </row>
    <row r="142" spans="1:22" s="13" customFormat="1" ht="18" x14ac:dyDescent="0.35">
      <c r="A142" s="200">
        <v>4</v>
      </c>
      <c r="B142" s="451" t="s">
        <v>297</v>
      </c>
      <c r="C142" s="58" t="s">
        <v>24</v>
      </c>
      <c r="D142" s="64">
        <v>8</v>
      </c>
      <c r="E142" s="64">
        <v>8</v>
      </c>
      <c r="F142" s="58" t="s">
        <v>58</v>
      </c>
      <c r="G142" s="58" t="s">
        <v>26</v>
      </c>
      <c r="H142" s="64">
        <v>649</v>
      </c>
      <c r="I142" s="64">
        <v>529</v>
      </c>
      <c r="J142" s="59">
        <v>6.2709884318582994</v>
      </c>
      <c r="K142" s="60">
        <v>7</v>
      </c>
      <c r="L142" s="60">
        <v>6</v>
      </c>
      <c r="M142" s="414">
        <v>1.791759469228055</v>
      </c>
      <c r="N142" s="415">
        <v>1.1342155009451797E-2</v>
      </c>
      <c r="O142" s="198">
        <v>31.8</v>
      </c>
      <c r="P142" s="199">
        <v>0.75</v>
      </c>
      <c r="Q142" s="198">
        <v>245.6</v>
      </c>
      <c r="R142" s="64">
        <v>7.8</v>
      </c>
      <c r="S142" s="21">
        <v>12</v>
      </c>
      <c r="T142" s="21">
        <v>93.6</v>
      </c>
      <c r="V142" s="38"/>
    </row>
    <row r="143" spans="1:22" s="130" customFormat="1" ht="18" x14ac:dyDescent="0.35">
      <c r="A143" s="78">
        <v>4</v>
      </c>
      <c r="B143" s="432" t="s">
        <v>307</v>
      </c>
      <c r="C143" s="78" t="s">
        <v>24</v>
      </c>
      <c r="D143" s="40">
        <v>14</v>
      </c>
      <c r="E143" s="40">
        <v>14</v>
      </c>
      <c r="F143" s="103" t="s">
        <v>25</v>
      </c>
      <c r="G143" s="22" t="s">
        <v>294</v>
      </c>
      <c r="H143" s="77">
        <v>557</v>
      </c>
      <c r="I143" s="77">
        <v>521</v>
      </c>
      <c r="J143" s="30">
        <v>6.2557500417533669</v>
      </c>
      <c r="K143" s="253">
        <v>16</v>
      </c>
      <c r="L143" s="253">
        <v>15</v>
      </c>
      <c r="M143" s="411">
        <v>2.7080502011022101</v>
      </c>
      <c r="N143" s="412">
        <v>2.8790786948176585E-2</v>
      </c>
      <c r="O143" s="142">
        <v>27.8</v>
      </c>
      <c r="P143" s="141">
        <v>0.74299999999999999</v>
      </c>
      <c r="Q143" s="142">
        <v>31</v>
      </c>
      <c r="R143" s="77">
        <v>7.9</v>
      </c>
      <c r="S143" s="21">
        <v>12</v>
      </c>
      <c r="T143" s="21">
        <v>94.800000000000011</v>
      </c>
      <c r="V143" s="41"/>
    </row>
    <row r="144" spans="1:22" s="126" customFormat="1" ht="18" hidden="1" x14ac:dyDescent="0.25">
      <c r="A144" s="131">
        <v>4</v>
      </c>
      <c r="B144" s="130" t="s">
        <v>111</v>
      </c>
      <c r="C144" s="22" t="s">
        <v>107</v>
      </c>
      <c r="D144" s="130">
        <v>-41.2</v>
      </c>
      <c r="E144" s="130">
        <v>41.2</v>
      </c>
      <c r="F144" s="22" t="s">
        <v>48</v>
      </c>
      <c r="G144" s="58" t="s">
        <v>112</v>
      </c>
      <c r="H144" s="11">
        <v>1132</v>
      </c>
      <c r="I144" s="41">
        <v>485</v>
      </c>
      <c r="J144" s="117">
        <v>6.1841488909374833</v>
      </c>
      <c r="K144" s="11">
        <v>19</v>
      </c>
      <c r="L144" s="123">
        <v>18</v>
      </c>
      <c r="M144" s="411">
        <v>2.8903717578961645</v>
      </c>
      <c r="N144" s="412">
        <v>3.711340206185567E-2</v>
      </c>
      <c r="O144" s="164">
        <v>16.600000000000001</v>
      </c>
      <c r="P144" s="171">
        <v>0.82799999999999996</v>
      </c>
      <c r="Q144" s="172">
        <v>98.2</v>
      </c>
      <c r="R144" s="130">
        <v>5.0999999999999996</v>
      </c>
      <c r="S144" s="130">
        <v>4</v>
      </c>
      <c r="T144" s="130">
        <v>20.399999999999999</v>
      </c>
      <c r="V144" s="38"/>
    </row>
    <row r="145" spans="1:22" s="126" customFormat="1" ht="20.399999999999999" x14ac:dyDescent="0.35">
      <c r="A145" s="138">
        <v>4</v>
      </c>
      <c r="B145" s="432" t="s">
        <v>327</v>
      </c>
      <c r="C145" s="13" t="s">
        <v>24</v>
      </c>
      <c r="D145" s="133">
        <v>12.8</v>
      </c>
      <c r="E145" s="133">
        <v>12.8</v>
      </c>
      <c r="F145" s="103" t="s">
        <v>265</v>
      </c>
      <c r="G145" s="272" t="s">
        <v>294</v>
      </c>
      <c r="H145" s="133">
        <v>482</v>
      </c>
      <c r="I145" s="38">
        <v>464</v>
      </c>
      <c r="J145" s="117">
        <v>6.1398845522262553</v>
      </c>
      <c r="K145" s="140">
        <v>25</v>
      </c>
      <c r="L145" s="140">
        <v>25</v>
      </c>
      <c r="M145" s="411">
        <v>3.2188758248682006</v>
      </c>
      <c r="N145" s="412">
        <v>5.3879310344827583E-2</v>
      </c>
      <c r="O145" s="140">
        <v>39.6</v>
      </c>
      <c r="P145" s="139">
        <v>0.33</v>
      </c>
      <c r="Q145" s="140">
        <v>19.7</v>
      </c>
      <c r="R145" s="133">
        <v>7.7</v>
      </c>
      <c r="S145" s="133">
        <v>12</v>
      </c>
      <c r="T145" s="228">
        <v>92.4</v>
      </c>
      <c r="V145" s="38"/>
    </row>
    <row r="146" spans="1:22" s="13" customFormat="1" ht="18" x14ac:dyDescent="0.25">
      <c r="A146" s="85">
        <v>4</v>
      </c>
      <c r="B146" s="2" t="s">
        <v>81</v>
      </c>
      <c r="C146" s="22" t="s">
        <v>24</v>
      </c>
      <c r="D146" s="2">
        <v>46.2</v>
      </c>
      <c r="E146" s="2">
        <v>46.2</v>
      </c>
      <c r="F146" s="22" t="s">
        <v>48</v>
      </c>
      <c r="G146" s="413" t="s">
        <v>49</v>
      </c>
      <c r="H146" s="36">
        <v>944</v>
      </c>
      <c r="I146" s="42">
        <v>460</v>
      </c>
      <c r="J146" s="30">
        <v>6.131226489483141</v>
      </c>
      <c r="K146" s="74">
        <v>13</v>
      </c>
      <c r="L146" s="31">
        <v>0</v>
      </c>
      <c r="M146" s="411"/>
      <c r="N146" s="412">
        <v>0</v>
      </c>
      <c r="O146" s="88">
        <v>13.7</v>
      </c>
      <c r="P146" s="89">
        <v>0.49</v>
      </c>
      <c r="Q146" s="90">
        <v>18.399999999999999</v>
      </c>
      <c r="R146" s="35">
        <v>7.7</v>
      </c>
      <c r="S146" s="35">
        <v>4</v>
      </c>
      <c r="T146" s="36">
        <v>30.8</v>
      </c>
      <c r="V146" s="38"/>
    </row>
    <row r="147" spans="1:22" s="77" customFormat="1" ht="20.399999999999999" hidden="1" x14ac:dyDescent="0.35">
      <c r="A147" s="329">
        <v>4</v>
      </c>
      <c r="B147" s="432" t="s">
        <v>325</v>
      </c>
      <c r="C147" s="13" t="s">
        <v>107</v>
      </c>
      <c r="D147" s="13">
        <v>-4.3</v>
      </c>
      <c r="E147" s="13">
        <v>4.3</v>
      </c>
      <c r="F147" s="103" t="s">
        <v>265</v>
      </c>
      <c r="G147" s="380" t="s">
        <v>26</v>
      </c>
      <c r="H147" s="36">
        <v>500</v>
      </c>
      <c r="I147" s="38">
        <v>402</v>
      </c>
      <c r="J147" s="117">
        <v>5.9964520886190211</v>
      </c>
      <c r="K147" s="82">
        <v>31</v>
      </c>
      <c r="L147" s="81">
        <v>23</v>
      </c>
      <c r="M147" s="411">
        <v>3.1354942159291497</v>
      </c>
      <c r="N147" s="412">
        <v>5.721393034825871E-2</v>
      </c>
      <c r="O147" s="82">
        <v>33</v>
      </c>
      <c r="P147" s="83">
        <v>0.79500000000000004</v>
      </c>
      <c r="Q147" s="84">
        <v>196</v>
      </c>
      <c r="R147" s="40">
        <v>5</v>
      </c>
      <c r="S147" s="40">
        <v>12</v>
      </c>
      <c r="T147" s="228">
        <v>60</v>
      </c>
      <c r="V147" s="38"/>
    </row>
    <row r="148" spans="1:22" s="76" customFormat="1" ht="18" x14ac:dyDescent="0.25">
      <c r="A148" s="22">
        <v>4</v>
      </c>
      <c r="B148" s="21" t="s">
        <v>212</v>
      </c>
      <c r="C148" s="22" t="s">
        <v>24</v>
      </c>
      <c r="D148" s="21">
        <v>10</v>
      </c>
      <c r="E148" s="21">
        <v>10</v>
      </c>
      <c r="F148" s="103" t="s">
        <v>25</v>
      </c>
      <c r="G148" s="48" t="s">
        <v>26</v>
      </c>
      <c r="H148" s="21">
        <v>705</v>
      </c>
      <c r="I148" s="21">
        <v>391</v>
      </c>
      <c r="J148" s="30">
        <v>5.9687075599853658</v>
      </c>
      <c r="K148" s="16">
        <v>6</v>
      </c>
      <c r="L148" s="16">
        <v>4</v>
      </c>
      <c r="M148" s="411">
        <v>1.3862943611198906</v>
      </c>
      <c r="N148" s="412">
        <v>1.0230179028132993E-2</v>
      </c>
      <c r="O148" s="151">
        <v>28.4</v>
      </c>
      <c r="P148" s="275">
        <v>0.77</v>
      </c>
      <c r="Q148" s="151">
        <v>79.900000000000006</v>
      </c>
      <c r="R148" s="21">
        <v>8</v>
      </c>
      <c r="S148" s="21">
        <v>12</v>
      </c>
      <c r="T148" s="21">
        <v>96</v>
      </c>
      <c r="V148" s="41"/>
    </row>
    <row r="149" spans="1:22" s="77" customFormat="1" ht="18" x14ac:dyDescent="0.25">
      <c r="A149" s="48">
        <v>4</v>
      </c>
      <c r="B149" s="208" t="s">
        <v>147</v>
      </c>
      <c r="C149" s="22" t="s">
        <v>24</v>
      </c>
      <c r="D149" s="40">
        <v>21.3</v>
      </c>
      <c r="E149" s="40">
        <v>21.3</v>
      </c>
      <c r="F149" s="22" t="s">
        <v>58</v>
      </c>
      <c r="G149" s="215" t="s">
        <v>293</v>
      </c>
      <c r="H149" s="240">
        <v>609</v>
      </c>
      <c r="I149" s="226">
        <v>385</v>
      </c>
      <c r="J149" s="49">
        <v>5.9532433342877846</v>
      </c>
      <c r="K149" s="240">
        <v>16</v>
      </c>
      <c r="L149" s="50">
        <v>15</v>
      </c>
      <c r="M149" s="411">
        <v>2.7080502011022101</v>
      </c>
      <c r="N149" s="412">
        <v>3.896103896103896E-2</v>
      </c>
      <c r="O149" s="193">
        <v>28.2</v>
      </c>
      <c r="P149" s="192">
        <v>0.67300000000000004</v>
      </c>
      <c r="Q149" s="193">
        <v>67.3</v>
      </c>
      <c r="R149" s="40">
        <v>8.4</v>
      </c>
      <c r="S149" s="40">
        <v>11</v>
      </c>
      <c r="T149" s="40">
        <v>92.4</v>
      </c>
      <c r="V149" s="38"/>
    </row>
    <row r="150" spans="1:22" s="13" customFormat="1" ht="20.399999999999999" hidden="1" x14ac:dyDescent="0.35">
      <c r="A150" s="10">
        <v>4</v>
      </c>
      <c r="B150" s="450" t="s">
        <v>331</v>
      </c>
      <c r="C150" s="40" t="s">
        <v>107</v>
      </c>
      <c r="D150" s="40">
        <v>-12.8</v>
      </c>
      <c r="E150" s="40">
        <v>12.8</v>
      </c>
      <c r="F150" s="103" t="s">
        <v>265</v>
      </c>
      <c r="G150" s="380" t="s">
        <v>26</v>
      </c>
      <c r="H150" s="40">
        <v>460</v>
      </c>
      <c r="I150" s="38">
        <v>378</v>
      </c>
      <c r="J150" s="117">
        <v>5.934894195619588</v>
      </c>
      <c r="K150" s="193">
        <v>4</v>
      </c>
      <c r="L150" s="193">
        <v>4</v>
      </c>
      <c r="M150" s="411">
        <v>1.3862943611198906</v>
      </c>
      <c r="N150" s="412">
        <v>1.0582010582010581E-2</v>
      </c>
      <c r="O150" s="193">
        <v>28</v>
      </c>
      <c r="P150" s="192">
        <v>0.79500000000000004</v>
      </c>
      <c r="Q150" s="193">
        <v>127</v>
      </c>
      <c r="R150" s="40">
        <v>9</v>
      </c>
      <c r="S150" s="40">
        <v>11</v>
      </c>
      <c r="T150" s="38">
        <v>99</v>
      </c>
      <c r="V150" s="38"/>
    </row>
    <row r="151" spans="1:22" s="148" customFormat="1" ht="20.399999999999999" x14ac:dyDescent="0.35">
      <c r="A151" s="48">
        <v>4</v>
      </c>
      <c r="B151" s="432" t="s">
        <v>332</v>
      </c>
      <c r="C151" s="48" t="s">
        <v>24</v>
      </c>
      <c r="D151" s="40">
        <v>15.8</v>
      </c>
      <c r="E151" s="40">
        <v>15.8</v>
      </c>
      <c r="F151" s="103" t="s">
        <v>265</v>
      </c>
      <c r="G151" s="383" t="s">
        <v>115</v>
      </c>
      <c r="H151" s="40">
        <v>375</v>
      </c>
      <c r="I151" s="40">
        <v>369</v>
      </c>
      <c r="J151" s="117">
        <v>5.9107966440405271</v>
      </c>
      <c r="K151" s="50">
        <v>28</v>
      </c>
      <c r="L151" s="50">
        <v>28</v>
      </c>
      <c r="M151" s="411">
        <v>3.3322045101752038</v>
      </c>
      <c r="N151" s="412">
        <v>7.5880758807588072E-2</v>
      </c>
      <c r="O151" s="193">
        <v>40.1</v>
      </c>
      <c r="P151" s="192">
        <v>0.16</v>
      </c>
      <c r="Q151" s="193">
        <v>0</v>
      </c>
      <c r="R151" s="40">
        <v>11</v>
      </c>
      <c r="S151" s="40">
        <v>12</v>
      </c>
      <c r="T151" s="40">
        <v>132</v>
      </c>
      <c r="V151" s="38"/>
    </row>
    <row r="152" spans="1:22" s="21" customFormat="1" ht="18" x14ac:dyDescent="0.35">
      <c r="A152" s="22">
        <v>4</v>
      </c>
      <c r="B152" s="453" t="s">
        <v>308</v>
      </c>
      <c r="C152" s="78" t="s">
        <v>24</v>
      </c>
      <c r="D152" s="21">
        <v>13.7</v>
      </c>
      <c r="E152" s="21">
        <v>13.7</v>
      </c>
      <c r="F152" s="103" t="s">
        <v>25</v>
      </c>
      <c r="G152" s="48" t="s">
        <v>26</v>
      </c>
      <c r="H152" s="21">
        <v>377</v>
      </c>
      <c r="I152" s="21">
        <v>347</v>
      </c>
      <c r="J152" s="30">
        <v>5.8493247799468593</v>
      </c>
      <c r="K152" s="16">
        <v>9</v>
      </c>
      <c r="L152" s="16">
        <v>9</v>
      </c>
      <c r="M152" s="411">
        <v>2.1972245773362196</v>
      </c>
      <c r="N152" s="412">
        <v>2.5936599423631124E-2</v>
      </c>
      <c r="O152" s="151">
        <v>32.200000000000003</v>
      </c>
      <c r="P152" s="141">
        <v>0.74299999999999999</v>
      </c>
      <c r="Q152" s="151">
        <v>36</v>
      </c>
      <c r="R152" s="21">
        <v>8.1</v>
      </c>
      <c r="S152" s="21">
        <v>12</v>
      </c>
      <c r="T152" s="21">
        <v>97.199999999999989</v>
      </c>
    </row>
    <row r="153" spans="1:22" s="21" customFormat="1" ht="20.399999999999999" hidden="1" x14ac:dyDescent="0.35">
      <c r="A153" s="138">
        <v>4</v>
      </c>
      <c r="B153" s="432" t="s">
        <v>336</v>
      </c>
      <c r="C153" s="133" t="s">
        <v>107</v>
      </c>
      <c r="D153" s="133">
        <v>-1.3</v>
      </c>
      <c r="E153" s="133">
        <v>1.3</v>
      </c>
      <c r="F153" s="103" t="s">
        <v>302</v>
      </c>
      <c r="G153" s="385" t="s">
        <v>88</v>
      </c>
      <c r="H153" s="133">
        <v>384</v>
      </c>
      <c r="I153" s="38">
        <v>346</v>
      </c>
      <c r="J153" s="117">
        <v>5.8464387750577247</v>
      </c>
      <c r="K153" s="140">
        <v>15</v>
      </c>
      <c r="L153" s="140">
        <v>15</v>
      </c>
      <c r="M153" s="411">
        <v>2.7080502011022101</v>
      </c>
      <c r="N153" s="412">
        <v>4.3352601156069363E-2</v>
      </c>
      <c r="O153" s="140">
        <v>25</v>
      </c>
      <c r="P153" s="139">
        <v>0.78500000000000003</v>
      </c>
      <c r="Q153" s="140">
        <v>242.3</v>
      </c>
      <c r="R153" s="133">
        <v>6.8</v>
      </c>
      <c r="S153" s="133">
        <v>12</v>
      </c>
      <c r="T153" s="228">
        <v>81.599999999999994</v>
      </c>
    </row>
    <row r="154" spans="1:22" s="20" customFormat="1" ht="20.399999999999999" x14ac:dyDescent="0.35">
      <c r="A154" s="329">
        <v>4</v>
      </c>
      <c r="B154" s="432" t="s">
        <v>330</v>
      </c>
      <c r="C154" s="103" t="s">
        <v>24</v>
      </c>
      <c r="D154" s="228">
        <v>1.9</v>
      </c>
      <c r="E154" s="228">
        <v>1.9</v>
      </c>
      <c r="F154" s="103" t="s">
        <v>265</v>
      </c>
      <c r="G154" s="380" t="s">
        <v>26</v>
      </c>
      <c r="H154" s="228">
        <v>315</v>
      </c>
      <c r="I154" s="38">
        <v>301</v>
      </c>
      <c r="J154" s="117">
        <v>5.7071102647488754</v>
      </c>
      <c r="K154" s="84">
        <v>1</v>
      </c>
      <c r="L154" s="84">
        <v>1</v>
      </c>
      <c r="M154" s="411">
        <v>0</v>
      </c>
      <c r="N154" s="412">
        <v>3.3222591362126247E-3</v>
      </c>
      <c r="O154" s="84">
        <v>31</v>
      </c>
      <c r="P154" s="83">
        <v>0.89</v>
      </c>
      <c r="Q154" s="84">
        <v>292</v>
      </c>
      <c r="R154" s="228">
        <v>5.9</v>
      </c>
      <c r="S154" s="228">
        <v>12</v>
      </c>
      <c r="T154" s="228">
        <v>70.800000000000011</v>
      </c>
    </row>
    <row r="155" spans="1:22" s="64" customFormat="1" ht="18" x14ac:dyDescent="0.35">
      <c r="A155" s="66">
        <v>4</v>
      </c>
      <c r="B155" s="226" t="s">
        <v>193</v>
      </c>
      <c r="C155" s="22" t="s">
        <v>24</v>
      </c>
      <c r="D155" s="38">
        <v>41.19</v>
      </c>
      <c r="E155" s="38">
        <v>41.19</v>
      </c>
      <c r="F155" s="38" t="s">
        <v>48</v>
      </c>
      <c r="G155" s="432" t="s">
        <v>295</v>
      </c>
      <c r="H155" s="240">
        <v>415</v>
      </c>
      <c r="I155" s="226">
        <v>295</v>
      </c>
      <c r="J155" s="30">
        <v>5.6869753563398202</v>
      </c>
      <c r="K155" s="240">
        <v>7</v>
      </c>
      <c r="L155" s="16">
        <v>7</v>
      </c>
      <c r="M155" s="411">
        <v>1.9459101490553132</v>
      </c>
      <c r="N155" s="412">
        <v>2.3728813559322035E-2</v>
      </c>
      <c r="O155" s="109">
        <v>12.7</v>
      </c>
      <c r="P155" s="110">
        <v>0.54300000000000004</v>
      </c>
      <c r="Q155" s="109">
        <v>45.2</v>
      </c>
      <c r="R155" s="38">
        <v>9.1</v>
      </c>
      <c r="S155" s="38">
        <v>7</v>
      </c>
      <c r="T155" s="126">
        <v>63.699999999999996</v>
      </c>
    </row>
    <row r="156" spans="1:22" s="21" customFormat="1" ht="20.399999999999999" x14ac:dyDescent="0.35">
      <c r="A156" s="39">
        <v>4</v>
      </c>
      <c r="B156" s="449" t="s">
        <v>334</v>
      </c>
      <c r="C156" s="39" t="s">
        <v>24</v>
      </c>
      <c r="D156" s="36">
        <v>34.200000000000003</v>
      </c>
      <c r="E156" s="36">
        <v>34.200000000000003</v>
      </c>
      <c r="F156" s="42" t="s">
        <v>302</v>
      </c>
      <c r="G156" s="385" t="s">
        <v>343</v>
      </c>
      <c r="H156" s="36">
        <v>721</v>
      </c>
      <c r="I156" s="36">
        <v>275</v>
      </c>
      <c r="J156" s="117">
        <v>5.6167710976665717</v>
      </c>
      <c r="K156" s="74">
        <v>24</v>
      </c>
      <c r="L156" s="74">
        <v>13</v>
      </c>
      <c r="M156" s="411">
        <v>2.5649493574615367</v>
      </c>
      <c r="N156" s="412">
        <v>4.7272727272727272E-2</v>
      </c>
      <c r="O156" s="82">
        <v>22.6</v>
      </c>
      <c r="P156" s="174">
        <v>0.69</v>
      </c>
      <c r="Q156" s="82">
        <v>46.3</v>
      </c>
      <c r="R156" s="36">
        <v>8.1</v>
      </c>
      <c r="S156" s="36">
        <v>8</v>
      </c>
      <c r="T156" s="38">
        <v>64.8</v>
      </c>
    </row>
    <row r="157" spans="1:22" s="21" customFormat="1" ht="18" x14ac:dyDescent="0.25">
      <c r="A157" s="39">
        <v>4</v>
      </c>
      <c r="B157" s="39" t="s">
        <v>57</v>
      </c>
      <c r="C157" s="22" t="s">
        <v>24</v>
      </c>
      <c r="D157" s="39">
        <v>22</v>
      </c>
      <c r="E157" s="39">
        <v>22</v>
      </c>
      <c r="F157" s="22" t="s">
        <v>58</v>
      </c>
      <c r="G157" s="125" t="s">
        <v>26</v>
      </c>
      <c r="H157" s="36">
        <v>1037</v>
      </c>
      <c r="I157" s="42">
        <v>272</v>
      </c>
      <c r="J157" s="73">
        <v>5.6058020662959978</v>
      </c>
      <c r="K157" s="74">
        <v>4</v>
      </c>
      <c r="L157" s="74">
        <v>0</v>
      </c>
      <c r="M157" s="411"/>
      <c r="N157" s="412">
        <v>0</v>
      </c>
      <c r="O157" s="32">
        <v>25</v>
      </c>
      <c r="P157" s="75">
        <v>0.83</v>
      </c>
      <c r="Q157" s="32">
        <v>174.7</v>
      </c>
      <c r="R157" s="35">
        <v>3.4</v>
      </c>
      <c r="S157" s="35">
        <v>12</v>
      </c>
      <c r="T157" s="36">
        <v>40.799999999999997</v>
      </c>
    </row>
    <row r="158" spans="1:22" s="21" customFormat="1" ht="20.399999999999999" x14ac:dyDescent="0.35">
      <c r="A158" s="156">
        <v>4</v>
      </c>
      <c r="B158" s="432" t="s">
        <v>326</v>
      </c>
      <c r="C158" s="103" t="s">
        <v>24</v>
      </c>
      <c r="D158" s="103">
        <v>0.5</v>
      </c>
      <c r="E158" s="103">
        <v>0.5</v>
      </c>
      <c r="F158" s="103" t="s">
        <v>265</v>
      </c>
      <c r="G158" s="380" t="s">
        <v>26</v>
      </c>
      <c r="H158" s="103">
        <v>276</v>
      </c>
      <c r="I158" s="38">
        <v>269</v>
      </c>
      <c r="J158" s="117">
        <v>5.5947113796018391</v>
      </c>
      <c r="K158" s="107">
        <v>3</v>
      </c>
      <c r="L158" s="107">
        <v>2</v>
      </c>
      <c r="M158" s="411">
        <v>0.69314718055994529</v>
      </c>
      <c r="N158" s="412">
        <v>7.4349442379182153E-3</v>
      </c>
      <c r="O158" s="107">
        <v>30.1</v>
      </c>
      <c r="P158" s="108">
        <v>0.84</v>
      </c>
      <c r="Q158" s="107">
        <v>339</v>
      </c>
      <c r="R158" s="103">
        <v>5.9</v>
      </c>
      <c r="S158" s="103">
        <v>12</v>
      </c>
      <c r="T158" s="228">
        <v>70.800000000000011</v>
      </c>
    </row>
    <row r="159" spans="1:22" s="40" customFormat="1" ht="18" x14ac:dyDescent="0.25">
      <c r="A159" s="97">
        <v>4</v>
      </c>
      <c r="B159" s="206" t="s">
        <v>162</v>
      </c>
      <c r="C159" s="22" t="s">
        <v>24</v>
      </c>
      <c r="D159" s="103">
        <v>46.7</v>
      </c>
      <c r="E159" s="103">
        <v>46.7</v>
      </c>
      <c r="F159" s="22" t="s">
        <v>48</v>
      </c>
      <c r="G159" s="413" t="s">
        <v>49</v>
      </c>
      <c r="H159" s="240">
        <v>453</v>
      </c>
      <c r="I159" s="226">
        <v>255</v>
      </c>
      <c r="J159" s="98">
        <v>5.5412635451584258</v>
      </c>
      <c r="K159" s="240">
        <v>16</v>
      </c>
      <c r="L159" s="99">
        <v>11</v>
      </c>
      <c r="M159" s="411">
        <v>2.3978952727983707</v>
      </c>
      <c r="N159" s="412">
        <v>4.3137254901960784E-2</v>
      </c>
      <c r="O159" s="107">
        <v>14.2</v>
      </c>
      <c r="P159" s="108">
        <v>0.53800000000000003</v>
      </c>
      <c r="Q159" s="107">
        <v>42.2</v>
      </c>
      <c r="R159" s="103">
        <v>8.5</v>
      </c>
      <c r="S159" s="103">
        <v>5</v>
      </c>
      <c r="T159" s="103">
        <v>42.5</v>
      </c>
    </row>
    <row r="160" spans="1:22" s="13" customFormat="1" ht="18" x14ac:dyDescent="0.35">
      <c r="A160" s="153">
        <v>4</v>
      </c>
      <c r="B160" s="432" t="s">
        <v>298</v>
      </c>
      <c r="C160" s="22" t="s">
        <v>24</v>
      </c>
      <c r="D160" s="21">
        <v>4.2</v>
      </c>
      <c r="E160" s="21">
        <v>4.2</v>
      </c>
      <c r="F160" s="22" t="s">
        <v>58</v>
      </c>
      <c r="G160" s="125" t="s">
        <v>26</v>
      </c>
      <c r="H160" s="36">
        <v>256</v>
      </c>
      <c r="I160" s="38">
        <v>239</v>
      </c>
      <c r="J160" s="30">
        <v>5.476463551931511</v>
      </c>
      <c r="K160" s="74">
        <v>0</v>
      </c>
      <c r="L160" s="16">
        <v>0</v>
      </c>
      <c r="M160" s="411"/>
      <c r="N160" s="412">
        <v>0</v>
      </c>
      <c r="O160" s="151">
        <v>31.5</v>
      </c>
      <c r="P160" s="152">
        <v>0.78100000000000003</v>
      </c>
      <c r="Q160" s="151">
        <v>131.6</v>
      </c>
      <c r="R160" s="21">
        <v>8.1999999999999993</v>
      </c>
      <c r="S160" s="21">
        <v>12</v>
      </c>
      <c r="T160" s="21">
        <v>98.399999999999991</v>
      </c>
      <c r="V160" s="38"/>
    </row>
    <row r="161" spans="1:22" s="126" customFormat="1" ht="18" x14ac:dyDescent="0.25">
      <c r="A161" s="66">
        <v>4</v>
      </c>
      <c r="B161" s="207" t="s">
        <v>132</v>
      </c>
      <c r="C161" s="22" t="s">
        <v>24</v>
      </c>
      <c r="D161" s="72">
        <v>61.22</v>
      </c>
      <c r="E161" s="72">
        <v>61.22</v>
      </c>
      <c r="F161" s="22" t="s">
        <v>48</v>
      </c>
      <c r="G161" s="215" t="s">
        <v>133</v>
      </c>
      <c r="H161" s="240">
        <v>353</v>
      </c>
      <c r="I161" s="226">
        <v>220</v>
      </c>
      <c r="J161" s="67">
        <v>5.393627546352362</v>
      </c>
      <c r="K161" s="240">
        <v>7</v>
      </c>
      <c r="L161" s="68">
        <v>5</v>
      </c>
      <c r="M161" s="411">
        <v>1.6094379124341003</v>
      </c>
      <c r="N161" s="412">
        <v>2.2727272727272728E-2</v>
      </c>
      <c r="O161" s="204">
        <v>7.8</v>
      </c>
      <c r="P161" s="205">
        <v>0.64300000000000002</v>
      </c>
      <c r="Q161" s="204">
        <v>11.9</v>
      </c>
      <c r="R161" s="72">
        <v>7.8</v>
      </c>
      <c r="S161" s="72">
        <v>2</v>
      </c>
      <c r="T161" s="72">
        <v>15.6</v>
      </c>
      <c r="V161" s="38"/>
    </row>
    <row r="162" spans="1:22" s="40" customFormat="1" ht="18" x14ac:dyDescent="0.25">
      <c r="A162" s="78">
        <v>4</v>
      </c>
      <c r="B162" s="77" t="s">
        <v>213</v>
      </c>
      <c r="C162" s="78" t="s">
        <v>24</v>
      </c>
      <c r="D162" s="77">
        <v>10.5</v>
      </c>
      <c r="E162" s="77">
        <v>10.5</v>
      </c>
      <c r="F162" s="103" t="s">
        <v>25</v>
      </c>
      <c r="G162" s="22" t="s">
        <v>294</v>
      </c>
      <c r="H162" s="77">
        <v>329</v>
      </c>
      <c r="I162" s="77">
        <v>200</v>
      </c>
      <c r="J162" s="30">
        <v>5.2983173665480363</v>
      </c>
      <c r="K162" s="253">
        <v>10</v>
      </c>
      <c r="L162" s="253">
        <v>7</v>
      </c>
      <c r="M162" s="411">
        <v>1.9459101490553132</v>
      </c>
      <c r="N162" s="412">
        <v>3.5000000000000003E-2</v>
      </c>
      <c r="O162" s="142">
        <v>25</v>
      </c>
      <c r="P162" s="141">
        <v>0.76300000000000001</v>
      </c>
      <c r="Q162" s="142">
        <v>59.2</v>
      </c>
      <c r="R162" s="77">
        <v>6.1</v>
      </c>
      <c r="S162" s="21">
        <v>12</v>
      </c>
      <c r="T162" s="21">
        <v>73.199999999999989</v>
      </c>
    </row>
    <row r="163" spans="1:22" s="13" customFormat="1" ht="18" x14ac:dyDescent="0.25">
      <c r="A163" s="22">
        <v>4</v>
      </c>
      <c r="B163" s="22" t="s">
        <v>82</v>
      </c>
      <c r="C163" s="22" t="s">
        <v>24</v>
      </c>
      <c r="D163" s="22">
        <v>31.9</v>
      </c>
      <c r="E163" s="22">
        <v>31.9</v>
      </c>
      <c r="F163" s="22" t="s">
        <v>78</v>
      </c>
      <c r="G163" s="22" t="s">
        <v>61</v>
      </c>
      <c r="H163" s="36">
        <v>652</v>
      </c>
      <c r="I163" s="42">
        <v>136</v>
      </c>
      <c r="J163" s="15">
        <v>4.9126548857360524</v>
      </c>
      <c r="K163" s="74">
        <v>7</v>
      </c>
      <c r="L163" s="16">
        <v>1</v>
      </c>
      <c r="M163" s="411">
        <v>0</v>
      </c>
      <c r="N163" s="412">
        <v>7.3529411764705881E-3</v>
      </c>
      <c r="O163" s="55">
        <v>19.5</v>
      </c>
      <c r="P163" s="56">
        <v>0.72</v>
      </c>
      <c r="Q163" s="55">
        <v>74.2</v>
      </c>
      <c r="R163" s="25">
        <v>5</v>
      </c>
      <c r="S163" s="25">
        <v>9</v>
      </c>
      <c r="T163" s="21">
        <v>45</v>
      </c>
      <c r="V163" s="38"/>
    </row>
    <row r="164" spans="1:22" s="103" customFormat="1" ht="20.399999999999999" x14ac:dyDescent="0.35">
      <c r="A164" s="156">
        <v>4</v>
      </c>
      <c r="B164" s="454" t="s">
        <v>328</v>
      </c>
      <c r="C164" s="103" t="s">
        <v>24</v>
      </c>
      <c r="D164" s="103">
        <v>9</v>
      </c>
      <c r="E164" s="103">
        <v>9</v>
      </c>
      <c r="F164" s="103" t="s">
        <v>302</v>
      </c>
      <c r="G164" s="385" t="s">
        <v>88</v>
      </c>
      <c r="H164" s="103">
        <v>130</v>
      </c>
      <c r="I164" s="103">
        <v>107</v>
      </c>
      <c r="J164" s="117">
        <v>4.6728288344619058</v>
      </c>
      <c r="K164" s="107">
        <v>3</v>
      </c>
      <c r="L164" s="107">
        <v>3</v>
      </c>
      <c r="M164" s="411">
        <v>1.0986122886681098</v>
      </c>
      <c r="N164" s="412">
        <v>2.8037383177570093E-2</v>
      </c>
      <c r="O164" s="107">
        <v>25</v>
      </c>
      <c r="P164" s="108">
        <v>0.54500000000000004</v>
      </c>
      <c r="Q164" s="107">
        <v>82</v>
      </c>
      <c r="R164" s="103">
        <v>7</v>
      </c>
      <c r="S164" s="103">
        <v>12</v>
      </c>
      <c r="T164" s="228">
        <v>84</v>
      </c>
    </row>
    <row r="165" spans="1:22" s="21" customFormat="1" ht="18" x14ac:dyDescent="0.25">
      <c r="A165" s="22">
        <v>4</v>
      </c>
      <c r="B165" s="22" t="s">
        <v>59</v>
      </c>
      <c r="C165" s="22" t="s">
        <v>24</v>
      </c>
      <c r="D165" s="22">
        <v>25.5</v>
      </c>
      <c r="E165" s="22">
        <v>25.5</v>
      </c>
      <c r="F165" s="22" t="s">
        <v>58</v>
      </c>
      <c r="G165" s="125" t="s">
        <v>26</v>
      </c>
      <c r="H165" s="36">
        <v>429</v>
      </c>
      <c r="I165" s="42">
        <v>100</v>
      </c>
      <c r="J165" s="15">
        <v>4.6051701859880918</v>
      </c>
      <c r="K165" s="74">
        <v>6</v>
      </c>
      <c r="L165" s="16">
        <v>1</v>
      </c>
      <c r="M165" s="411">
        <v>0</v>
      </c>
      <c r="N165" s="412">
        <v>0.01</v>
      </c>
      <c r="O165" s="55">
        <v>25.7</v>
      </c>
      <c r="P165" s="56">
        <v>0.77800000000000002</v>
      </c>
      <c r="Q165" s="55">
        <v>177.8</v>
      </c>
      <c r="R165" s="25">
        <v>3.1</v>
      </c>
      <c r="S165" s="25">
        <v>11</v>
      </c>
      <c r="T165" s="21">
        <v>34.1</v>
      </c>
    </row>
    <row r="166" spans="1:22" s="40" customFormat="1" ht="18" x14ac:dyDescent="0.25">
      <c r="A166" s="66">
        <v>4</v>
      </c>
      <c r="B166" s="66" t="s">
        <v>55</v>
      </c>
      <c r="C166" s="22" t="s">
        <v>24</v>
      </c>
      <c r="D166" s="66">
        <v>41</v>
      </c>
      <c r="E166" s="66">
        <v>41</v>
      </c>
      <c r="F166" s="22" t="s">
        <v>48</v>
      </c>
      <c r="G166" s="13" t="s">
        <v>49</v>
      </c>
      <c r="H166" s="36">
        <v>201</v>
      </c>
      <c r="I166" s="42">
        <v>90</v>
      </c>
      <c r="J166" s="67">
        <v>4.499809670330265</v>
      </c>
      <c r="K166" s="74">
        <v>1</v>
      </c>
      <c r="L166" s="68">
        <v>0</v>
      </c>
      <c r="M166" s="411"/>
      <c r="N166" s="412">
        <v>0</v>
      </c>
      <c r="O166" s="69">
        <v>16.3</v>
      </c>
      <c r="P166" s="70">
        <v>0.37</v>
      </c>
      <c r="Q166" s="69">
        <v>13.5</v>
      </c>
      <c r="R166" s="71">
        <v>9</v>
      </c>
      <c r="S166" s="71">
        <v>6</v>
      </c>
      <c r="T166" s="72">
        <v>54</v>
      </c>
      <c r="V166" s="38"/>
    </row>
    <row r="167" spans="1:22" s="40" customFormat="1" ht="18" x14ac:dyDescent="0.25">
      <c r="A167" s="22">
        <v>4</v>
      </c>
      <c r="B167" s="22" t="s">
        <v>23</v>
      </c>
      <c r="C167" s="22" t="s">
        <v>24</v>
      </c>
      <c r="D167" s="22">
        <v>23.3</v>
      </c>
      <c r="E167" s="22">
        <v>23.3</v>
      </c>
      <c r="F167" s="22" t="s">
        <v>25</v>
      </c>
      <c r="G167" s="125" t="s">
        <v>26</v>
      </c>
      <c r="H167" s="36">
        <v>1588</v>
      </c>
      <c r="I167" s="42">
        <v>87</v>
      </c>
      <c r="J167" s="15">
        <v>4.4659081186545837</v>
      </c>
      <c r="K167" s="74">
        <v>8</v>
      </c>
      <c r="L167" s="16">
        <v>0</v>
      </c>
      <c r="M167" s="411"/>
      <c r="N167" s="412">
        <v>0</v>
      </c>
      <c r="O167" s="23">
        <v>25.7</v>
      </c>
      <c r="P167" s="24">
        <v>0.84</v>
      </c>
      <c r="Q167" s="23">
        <v>201.2</v>
      </c>
      <c r="R167" s="25">
        <v>2.2000000000000002</v>
      </c>
      <c r="S167" s="25">
        <v>12</v>
      </c>
      <c r="T167" s="21">
        <v>26.400000000000002</v>
      </c>
      <c r="V167" s="38"/>
    </row>
    <row r="168" spans="1:22" s="21" customFormat="1" ht="20.399999999999999" hidden="1" x14ac:dyDescent="0.35">
      <c r="A168" s="138">
        <v>4</v>
      </c>
      <c r="B168" s="432" t="s">
        <v>329</v>
      </c>
      <c r="C168" s="103" t="s">
        <v>107</v>
      </c>
      <c r="D168" s="13">
        <v>-15.4</v>
      </c>
      <c r="E168" s="13">
        <v>15.4</v>
      </c>
      <c r="F168" s="103" t="s">
        <v>302</v>
      </c>
      <c r="G168" s="384" t="s">
        <v>345</v>
      </c>
      <c r="H168" s="36">
        <v>97</v>
      </c>
      <c r="I168" s="38">
        <v>62</v>
      </c>
      <c r="J168" s="117">
        <v>4.1271343850450917</v>
      </c>
      <c r="K168" s="82">
        <v>3</v>
      </c>
      <c r="L168" s="81">
        <v>3</v>
      </c>
      <c r="M168" s="411">
        <v>1.0986122886681098</v>
      </c>
      <c r="N168" s="412">
        <v>4.8387096774193547E-2</v>
      </c>
      <c r="O168" s="82">
        <v>27.1</v>
      </c>
      <c r="P168" s="83">
        <v>0.75800000000000001</v>
      </c>
      <c r="Q168" s="84">
        <v>34.700000000000003</v>
      </c>
      <c r="R168" s="40">
        <v>8.1999999999999993</v>
      </c>
      <c r="S168" s="40">
        <v>11</v>
      </c>
      <c r="T168" s="228">
        <v>90.199999999999989</v>
      </c>
    </row>
    <row r="169" spans="1:22" s="20" customFormat="1" ht="18" x14ac:dyDescent="0.35">
      <c r="A169" s="405">
        <v>4</v>
      </c>
      <c r="B169" s="455" t="s">
        <v>309</v>
      </c>
      <c r="C169" s="78" t="s">
        <v>24</v>
      </c>
      <c r="D169" s="404">
        <v>18.7</v>
      </c>
      <c r="E169" s="404">
        <v>18.7</v>
      </c>
      <c r="F169" s="103" t="s">
        <v>25</v>
      </c>
      <c r="G169" s="48" t="s">
        <v>26</v>
      </c>
      <c r="H169" s="404">
        <v>76</v>
      </c>
      <c r="I169" s="404">
        <v>61</v>
      </c>
      <c r="J169" s="30">
        <v>4.1108738641733114</v>
      </c>
      <c r="K169" s="406">
        <v>6</v>
      </c>
      <c r="L169" s="406">
        <v>6</v>
      </c>
      <c r="M169" s="411">
        <v>1.791759469228055</v>
      </c>
      <c r="N169" s="412">
        <v>9.8360655737704916E-2</v>
      </c>
      <c r="O169" s="407">
        <v>32</v>
      </c>
      <c r="P169" s="202">
        <v>0.85</v>
      </c>
      <c r="Q169" s="407">
        <v>160</v>
      </c>
      <c r="R169" s="404">
        <v>9.1</v>
      </c>
      <c r="S169" s="21">
        <v>12</v>
      </c>
      <c r="T169" s="21">
        <v>109.19999999999999</v>
      </c>
    </row>
    <row r="170" spans="1:22" s="21" customFormat="1" ht="20.399999999999999" x14ac:dyDescent="0.35">
      <c r="A170" s="156">
        <v>4</v>
      </c>
      <c r="B170" s="432" t="s">
        <v>296</v>
      </c>
      <c r="C170" s="13" t="s">
        <v>24</v>
      </c>
      <c r="D170" s="13">
        <v>11.7</v>
      </c>
      <c r="E170" s="13">
        <v>11.7</v>
      </c>
      <c r="F170" s="103" t="s">
        <v>265</v>
      </c>
      <c r="G170" s="272" t="s">
        <v>294</v>
      </c>
      <c r="H170" s="36">
        <v>77</v>
      </c>
      <c r="I170" s="38">
        <v>61</v>
      </c>
      <c r="J170" s="117">
        <v>4.1108738641733114</v>
      </c>
      <c r="K170" s="82">
        <v>1</v>
      </c>
      <c r="L170" s="81">
        <v>1</v>
      </c>
      <c r="M170" s="411">
        <v>0</v>
      </c>
      <c r="N170" s="412">
        <v>1.6393442622950821E-2</v>
      </c>
      <c r="O170" s="82">
        <v>33.299999999999997</v>
      </c>
      <c r="P170" s="285">
        <v>0.7</v>
      </c>
      <c r="Q170" s="84">
        <v>0.8</v>
      </c>
      <c r="R170" s="40">
        <v>9</v>
      </c>
      <c r="S170" s="40">
        <v>12</v>
      </c>
      <c r="T170" s="228">
        <v>108</v>
      </c>
    </row>
    <row r="171" spans="1:22" s="21" customFormat="1" ht="18" x14ac:dyDescent="0.25">
      <c r="A171" s="58">
        <v>4</v>
      </c>
      <c r="B171" s="58" t="s">
        <v>54</v>
      </c>
      <c r="C171" s="22" t="s">
        <v>24</v>
      </c>
      <c r="D171" s="58">
        <v>37.700000000000003</v>
      </c>
      <c r="E171" s="58">
        <v>37.700000000000003</v>
      </c>
      <c r="F171" s="22" t="s">
        <v>48</v>
      </c>
      <c r="G171" s="413" t="s">
        <v>49</v>
      </c>
      <c r="H171" s="36">
        <v>197</v>
      </c>
      <c r="I171" s="42">
        <v>60</v>
      </c>
      <c r="J171" s="59">
        <v>4.0943445622221004</v>
      </c>
      <c r="K171" s="74">
        <v>0</v>
      </c>
      <c r="L171" s="60">
        <v>0</v>
      </c>
      <c r="M171" s="411"/>
      <c r="N171" s="412">
        <v>0</v>
      </c>
      <c r="O171" s="61">
        <v>19.8</v>
      </c>
      <c r="P171" s="62">
        <v>0.47</v>
      </c>
      <c r="Q171" s="61">
        <v>19.899999999999999</v>
      </c>
      <c r="R171" s="63">
        <v>7.7</v>
      </c>
      <c r="S171" s="63">
        <v>7</v>
      </c>
      <c r="T171" s="64">
        <v>53.9</v>
      </c>
    </row>
    <row r="172" spans="1:22" s="113" customFormat="1" ht="18" x14ac:dyDescent="0.35">
      <c r="A172" s="10">
        <v>4</v>
      </c>
      <c r="B172" s="432" t="s">
        <v>299</v>
      </c>
      <c r="C172" s="22" t="s">
        <v>24</v>
      </c>
      <c r="D172" s="40">
        <v>27.8</v>
      </c>
      <c r="E172" s="40">
        <v>27.8</v>
      </c>
      <c r="F172" s="48" t="s">
        <v>302</v>
      </c>
      <c r="G172" s="48" t="s">
        <v>88</v>
      </c>
      <c r="H172" s="40">
        <v>57</v>
      </c>
      <c r="I172" s="40">
        <v>52</v>
      </c>
      <c r="J172" s="30">
        <v>3.9512437185814275</v>
      </c>
      <c r="K172" s="50">
        <v>0</v>
      </c>
      <c r="L172" s="50">
        <v>0</v>
      </c>
      <c r="M172" s="411"/>
      <c r="N172" s="412">
        <v>0</v>
      </c>
      <c r="O172" s="193">
        <v>28.2</v>
      </c>
      <c r="P172" s="192">
        <v>0.53</v>
      </c>
      <c r="Q172" s="193">
        <v>61</v>
      </c>
      <c r="R172" s="40">
        <v>7.7</v>
      </c>
      <c r="S172" s="40">
        <v>12</v>
      </c>
      <c r="T172" s="40">
        <v>92.4</v>
      </c>
    </row>
    <row r="173" spans="1:22" s="38" customFormat="1" ht="18" x14ac:dyDescent="0.25">
      <c r="A173" s="97">
        <v>4</v>
      </c>
      <c r="B173" s="97" t="s">
        <v>86</v>
      </c>
      <c r="C173" s="22" t="s">
        <v>24</v>
      </c>
      <c r="D173" s="97">
        <v>34.6</v>
      </c>
      <c r="E173" s="97">
        <v>34.6</v>
      </c>
      <c r="F173" s="22" t="s">
        <v>48</v>
      </c>
      <c r="G173" s="413" t="s">
        <v>49</v>
      </c>
      <c r="H173" s="36">
        <v>306</v>
      </c>
      <c r="I173" s="42">
        <v>51</v>
      </c>
      <c r="J173" s="98">
        <v>3.9318256327243257</v>
      </c>
      <c r="K173" s="74">
        <v>3</v>
      </c>
      <c r="L173" s="99">
        <v>0</v>
      </c>
      <c r="M173" s="411"/>
      <c r="N173" s="412">
        <v>0</v>
      </c>
      <c r="O173" s="100">
        <v>21</v>
      </c>
      <c r="P173" s="101">
        <v>0.68</v>
      </c>
      <c r="Q173" s="100">
        <v>43</v>
      </c>
      <c r="R173" s="102">
        <v>4.9000000000000004</v>
      </c>
      <c r="S173" s="102">
        <v>8</v>
      </c>
      <c r="T173" s="103">
        <v>39.200000000000003</v>
      </c>
    </row>
    <row r="174" spans="1:22" s="214" customFormat="1" ht="18" x14ac:dyDescent="0.25">
      <c r="A174" s="48">
        <v>4</v>
      </c>
      <c r="B174" s="48" t="s">
        <v>51</v>
      </c>
      <c r="C174" s="22" t="s">
        <v>24</v>
      </c>
      <c r="D174" s="48">
        <v>39.1</v>
      </c>
      <c r="E174" s="48">
        <v>39.1</v>
      </c>
      <c r="F174" s="22" t="s">
        <v>48</v>
      </c>
      <c r="G174" s="413" t="s">
        <v>49</v>
      </c>
      <c r="H174" s="36">
        <v>190</v>
      </c>
      <c r="I174" s="42">
        <v>14</v>
      </c>
      <c r="J174" s="49">
        <v>2.6390573296152584</v>
      </c>
      <c r="K174" s="74">
        <v>3</v>
      </c>
      <c r="L174" s="50">
        <v>0</v>
      </c>
      <c r="M174" s="411"/>
      <c r="N174" s="412">
        <v>0</v>
      </c>
      <c r="O174" s="51">
        <v>20.5</v>
      </c>
      <c r="P174" s="52">
        <v>0.51</v>
      </c>
      <c r="Q174" s="51">
        <v>20.9</v>
      </c>
      <c r="R174" s="53">
        <v>7.7</v>
      </c>
      <c r="S174" s="53">
        <v>6</v>
      </c>
      <c r="T174" s="40">
        <v>46.2</v>
      </c>
      <c r="V174" s="38"/>
    </row>
    <row r="175" spans="1:22" s="38" customFormat="1" ht="18" x14ac:dyDescent="0.25">
      <c r="A175" s="27">
        <v>4</v>
      </c>
      <c r="B175" s="2" t="s">
        <v>47</v>
      </c>
      <c r="C175" s="22" t="s">
        <v>24</v>
      </c>
      <c r="D175" s="2">
        <v>40.700000000000003</v>
      </c>
      <c r="E175" s="2">
        <v>40.700000000000003</v>
      </c>
      <c r="F175" s="22" t="s">
        <v>48</v>
      </c>
      <c r="G175" s="413" t="s">
        <v>49</v>
      </c>
      <c r="H175" s="36">
        <v>593</v>
      </c>
      <c r="I175" s="42">
        <v>13</v>
      </c>
      <c r="J175" s="30">
        <v>2.5649493574615367</v>
      </c>
      <c r="K175" s="74">
        <v>9</v>
      </c>
      <c r="L175" s="31">
        <v>1</v>
      </c>
      <c r="M175" s="411">
        <v>0</v>
      </c>
      <c r="N175" s="412">
        <v>7.6923076923076927E-2</v>
      </c>
      <c r="O175" s="32">
        <v>20.3</v>
      </c>
      <c r="P175" s="33">
        <v>0.46</v>
      </c>
      <c r="Q175" s="34">
        <v>21.2</v>
      </c>
      <c r="R175" s="35">
        <v>8.4</v>
      </c>
      <c r="S175" s="35">
        <v>6</v>
      </c>
      <c r="T175" s="36">
        <v>50.400000000000006</v>
      </c>
    </row>
    <row r="176" spans="1:22" s="40" customFormat="1" ht="18" x14ac:dyDescent="0.25">
      <c r="A176" s="85">
        <v>4</v>
      </c>
      <c r="B176" s="2" t="s">
        <v>75</v>
      </c>
      <c r="C176" s="22" t="s">
        <v>24</v>
      </c>
      <c r="D176" s="2">
        <v>37</v>
      </c>
      <c r="E176" s="2">
        <v>37</v>
      </c>
      <c r="F176" s="2" t="s">
        <v>76</v>
      </c>
      <c r="G176" s="2" t="s">
        <v>49</v>
      </c>
      <c r="H176" s="36">
        <v>787</v>
      </c>
      <c r="I176" s="42">
        <v>13</v>
      </c>
      <c r="J176" s="30">
        <v>2.5649493574615367</v>
      </c>
      <c r="K176" s="74">
        <v>7</v>
      </c>
      <c r="L176" s="31">
        <v>0</v>
      </c>
      <c r="M176" s="411"/>
      <c r="N176" s="412">
        <v>0</v>
      </c>
      <c r="O176" s="88">
        <v>21.6</v>
      </c>
      <c r="P176" s="89">
        <v>0.46</v>
      </c>
      <c r="Q176" s="90">
        <v>27.4</v>
      </c>
      <c r="R176" s="35">
        <v>8.1</v>
      </c>
      <c r="S176" s="35">
        <v>7</v>
      </c>
      <c r="T176" s="36">
        <v>56.699999999999996</v>
      </c>
    </row>
    <row r="177" spans="1:22" s="40" customFormat="1" ht="18" x14ac:dyDescent="0.25">
      <c r="A177" s="66">
        <v>4</v>
      </c>
      <c r="B177" s="66" t="s">
        <v>93</v>
      </c>
      <c r="C177" s="22" t="s">
        <v>24</v>
      </c>
      <c r="D177" s="66">
        <v>44.1</v>
      </c>
      <c r="E177" s="66">
        <v>44.1</v>
      </c>
      <c r="F177" s="22" t="s">
        <v>48</v>
      </c>
      <c r="G177" s="413" t="s">
        <v>49</v>
      </c>
      <c r="H177" s="36">
        <v>111</v>
      </c>
      <c r="I177" s="42">
        <v>13</v>
      </c>
      <c r="J177" s="67">
        <v>2.5649493574615367</v>
      </c>
      <c r="K177" s="74">
        <v>1</v>
      </c>
      <c r="L177" s="68">
        <v>0</v>
      </c>
      <c r="M177" s="411"/>
      <c r="N177" s="412">
        <v>0</v>
      </c>
      <c r="O177" s="69">
        <v>14.1</v>
      </c>
      <c r="P177" s="70">
        <v>0.49</v>
      </c>
      <c r="Q177" s="69">
        <v>21.9</v>
      </c>
      <c r="R177" s="71">
        <v>8</v>
      </c>
      <c r="S177" s="71">
        <v>5</v>
      </c>
      <c r="T177" s="72">
        <v>40</v>
      </c>
    </row>
    <row r="178" spans="1:22" s="230" customFormat="1" ht="18" x14ac:dyDescent="0.25">
      <c r="A178" s="78">
        <v>4</v>
      </c>
      <c r="B178" s="2" t="s">
        <v>65</v>
      </c>
      <c r="C178" s="22" t="s">
        <v>24</v>
      </c>
      <c r="D178" s="2">
        <v>30.5</v>
      </c>
      <c r="E178" s="2">
        <v>30.5</v>
      </c>
      <c r="F178" s="22" t="s">
        <v>66</v>
      </c>
      <c r="G178" s="22" t="s">
        <v>61</v>
      </c>
      <c r="H178" s="36">
        <v>1268</v>
      </c>
      <c r="I178" s="42">
        <v>11</v>
      </c>
      <c r="J178" s="30">
        <v>2.3978952727983707</v>
      </c>
      <c r="K178" s="74">
        <v>1</v>
      </c>
      <c r="L178" s="31">
        <v>0</v>
      </c>
      <c r="M178" s="411"/>
      <c r="N178" s="412">
        <v>0</v>
      </c>
      <c r="O178" s="32">
        <v>21.1</v>
      </c>
      <c r="P178" s="33">
        <v>0.74</v>
      </c>
      <c r="Q178" s="34">
        <v>123.1</v>
      </c>
      <c r="R178" s="35">
        <v>4.7</v>
      </c>
      <c r="S178" s="35">
        <v>10</v>
      </c>
      <c r="T178" s="36">
        <v>47</v>
      </c>
      <c r="V178" s="38"/>
    </row>
    <row r="179" spans="1:22" s="230" customFormat="1" ht="18" x14ac:dyDescent="0.25">
      <c r="A179" s="58">
        <v>4</v>
      </c>
      <c r="B179" s="58" t="s">
        <v>83</v>
      </c>
      <c r="C179" s="22" t="s">
        <v>24</v>
      </c>
      <c r="D179" s="58">
        <v>26.1</v>
      </c>
      <c r="E179" s="58">
        <v>26.1</v>
      </c>
      <c r="F179" s="22" t="s">
        <v>58</v>
      </c>
      <c r="G179" s="125" t="s">
        <v>26</v>
      </c>
      <c r="H179" s="36">
        <v>356</v>
      </c>
      <c r="I179" s="42">
        <v>11</v>
      </c>
      <c r="J179" s="59">
        <v>2.3978952727983707</v>
      </c>
      <c r="K179" s="74">
        <v>1</v>
      </c>
      <c r="L179" s="60">
        <v>0</v>
      </c>
      <c r="M179" s="411"/>
      <c r="N179" s="412">
        <v>0</v>
      </c>
      <c r="O179" s="61">
        <v>23.2</v>
      </c>
      <c r="P179" s="62">
        <v>0.8</v>
      </c>
      <c r="Q179" s="61">
        <v>166.5</v>
      </c>
      <c r="R179" s="63">
        <v>3.7</v>
      </c>
      <c r="S179" s="63">
        <v>11</v>
      </c>
      <c r="T179" s="64">
        <v>40.700000000000003</v>
      </c>
      <c r="V179" s="38"/>
    </row>
    <row r="180" spans="1:22" s="229" customFormat="1" ht="18" x14ac:dyDescent="0.25">
      <c r="A180" s="85">
        <v>4</v>
      </c>
      <c r="B180" s="2" t="s">
        <v>80</v>
      </c>
      <c r="C180" s="22" t="s">
        <v>24</v>
      </c>
      <c r="D180" s="2">
        <v>31.5</v>
      </c>
      <c r="E180" s="2">
        <v>31.5</v>
      </c>
      <c r="F180" s="22" t="s">
        <v>78</v>
      </c>
      <c r="G180" s="22" t="s">
        <v>61</v>
      </c>
      <c r="H180" s="36">
        <v>561</v>
      </c>
      <c r="I180" s="42">
        <v>9</v>
      </c>
      <c r="J180" s="30">
        <v>2.1972245773362196</v>
      </c>
      <c r="K180" s="74">
        <v>3</v>
      </c>
      <c r="L180" s="31">
        <v>0</v>
      </c>
      <c r="M180" s="411"/>
      <c r="N180" s="412">
        <v>0</v>
      </c>
      <c r="O180" s="88">
        <v>21.7</v>
      </c>
      <c r="P180" s="89">
        <v>0.78</v>
      </c>
      <c r="Q180" s="90">
        <v>44.2</v>
      </c>
      <c r="R180" s="35">
        <v>3.8</v>
      </c>
      <c r="S180" s="35">
        <v>10</v>
      </c>
      <c r="T180" s="36">
        <v>38</v>
      </c>
    </row>
    <row r="181" spans="1:22" s="36" customFormat="1" ht="18" x14ac:dyDescent="0.25">
      <c r="A181" s="85">
        <v>4</v>
      </c>
      <c r="B181" s="2" t="s">
        <v>77</v>
      </c>
      <c r="C181" s="22" t="s">
        <v>24</v>
      </c>
      <c r="D181" s="2">
        <v>32.5</v>
      </c>
      <c r="E181" s="2">
        <v>32.5</v>
      </c>
      <c r="F181" s="22" t="s">
        <v>78</v>
      </c>
      <c r="G181" s="22" t="s">
        <v>61</v>
      </c>
      <c r="H181" s="36">
        <v>653</v>
      </c>
      <c r="I181" s="42">
        <v>7</v>
      </c>
      <c r="J181" s="30">
        <v>1.9459101490553132</v>
      </c>
      <c r="K181" s="74">
        <v>0</v>
      </c>
      <c r="L181" s="31">
        <v>0</v>
      </c>
      <c r="M181" s="411"/>
      <c r="N181" s="412">
        <v>0</v>
      </c>
      <c r="O181" s="88">
        <v>20</v>
      </c>
      <c r="P181" s="89">
        <v>0.72</v>
      </c>
      <c r="Q181" s="90">
        <v>87</v>
      </c>
      <c r="R181" s="93">
        <v>6</v>
      </c>
      <c r="S181" s="35">
        <v>9</v>
      </c>
      <c r="T181" s="36">
        <v>54</v>
      </c>
    </row>
    <row r="182" spans="1:22" s="64" customFormat="1" ht="18" x14ac:dyDescent="0.25">
      <c r="A182" s="22">
        <v>4</v>
      </c>
      <c r="B182" s="22" t="s">
        <v>92</v>
      </c>
      <c r="C182" s="22" t="s">
        <v>24</v>
      </c>
      <c r="D182" s="22">
        <v>42</v>
      </c>
      <c r="E182" s="22">
        <v>42</v>
      </c>
      <c r="F182" s="22" t="s">
        <v>48</v>
      </c>
      <c r="G182" s="413" t="s">
        <v>49</v>
      </c>
      <c r="H182" s="36">
        <v>146</v>
      </c>
      <c r="I182" s="42">
        <v>6</v>
      </c>
      <c r="J182" s="15">
        <v>1.791759469228055</v>
      </c>
      <c r="K182" s="74">
        <v>2</v>
      </c>
      <c r="L182" s="16">
        <v>0</v>
      </c>
      <c r="M182" s="411"/>
      <c r="N182" s="412">
        <v>0</v>
      </c>
      <c r="O182" s="55">
        <v>16.5</v>
      </c>
      <c r="P182" s="56">
        <v>0.52</v>
      </c>
      <c r="Q182" s="55">
        <v>39.4</v>
      </c>
      <c r="R182" s="25">
        <v>7.9</v>
      </c>
      <c r="S182" s="25">
        <v>5</v>
      </c>
      <c r="T182" s="21">
        <v>39.5</v>
      </c>
    </row>
    <row r="183" spans="1:22" s="243" customFormat="1" ht="18" x14ac:dyDescent="0.25">
      <c r="A183" s="22">
        <v>4</v>
      </c>
      <c r="B183" s="22" t="s">
        <v>52</v>
      </c>
      <c r="C183" s="22" t="s">
        <v>24</v>
      </c>
      <c r="D183" s="22">
        <v>37.799999999999997</v>
      </c>
      <c r="E183" s="22">
        <v>37.799999999999997</v>
      </c>
      <c r="F183" s="22" t="s">
        <v>48</v>
      </c>
      <c r="G183" s="413" t="s">
        <v>49</v>
      </c>
      <c r="H183" s="36">
        <v>328</v>
      </c>
      <c r="I183" s="42">
        <v>5</v>
      </c>
      <c r="J183" s="15">
        <v>1.6094379124341003</v>
      </c>
      <c r="K183" s="74">
        <v>6</v>
      </c>
      <c r="L183" s="16">
        <v>0</v>
      </c>
      <c r="M183" s="411"/>
      <c r="N183" s="412">
        <v>0</v>
      </c>
      <c r="O183" s="55">
        <v>21.5</v>
      </c>
      <c r="P183" s="56">
        <v>0.52</v>
      </c>
      <c r="Q183" s="55">
        <v>17.8</v>
      </c>
      <c r="R183" s="25">
        <v>7.9</v>
      </c>
      <c r="S183" s="25">
        <v>7</v>
      </c>
      <c r="T183" s="21">
        <v>55.300000000000004</v>
      </c>
    </row>
    <row r="184" spans="1:22" s="230" customFormat="1" ht="18" x14ac:dyDescent="0.25">
      <c r="A184" s="22">
        <v>4</v>
      </c>
      <c r="B184" s="22" t="s">
        <v>87</v>
      </c>
      <c r="C184" s="22" t="s">
        <v>24</v>
      </c>
      <c r="D184" s="22">
        <v>25.4</v>
      </c>
      <c r="E184" s="22">
        <v>25.4</v>
      </c>
      <c r="F184" s="22" t="s">
        <v>78</v>
      </c>
      <c r="G184" s="180" t="s">
        <v>88</v>
      </c>
      <c r="H184" s="36">
        <v>185</v>
      </c>
      <c r="I184" s="42">
        <v>3</v>
      </c>
      <c r="J184" s="15">
        <v>1.0986122886681098</v>
      </c>
      <c r="K184" s="74">
        <v>2</v>
      </c>
      <c r="L184" s="16">
        <v>0</v>
      </c>
      <c r="M184" s="411"/>
      <c r="N184" s="412">
        <v>0</v>
      </c>
      <c r="O184" s="55">
        <v>23.8</v>
      </c>
      <c r="P184" s="56">
        <v>0.59</v>
      </c>
      <c r="Q184" s="55">
        <v>23.5</v>
      </c>
      <c r="R184" s="25">
        <v>8.1999999999999993</v>
      </c>
      <c r="S184" s="25">
        <v>12</v>
      </c>
      <c r="T184" s="21">
        <v>98.399999999999991</v>
      </c>
      <c r="V184" s="38"/>
    </row>
    <row r="185" spans="1:22" s="38" customFormat="1" ht="18" x14ac:dyDescent="0.25">
      <c r="A185" s="78">
        <v>4</v>
      </c>
      <c r="B185" s="2" t="s">
        <v>60</v>
      </c>
      <c r="C185" s="22" t="s">
        <v>24</v>
      </c>
      <c r="D185" s="2">
        <v>31</v>
      </c>
      <c r="E185" s="2">
        <v>31</v>
      </c>
      <c r="F185" s="22" t="s">
        <v>48</v>
      </c>
      <c r="G185" s="22" t="s">
        <v>61</v>
      </c>
      <c r="H185" s="36">
        <v>68128</v>
      </c>
      <c r="I185" s="42">
        <v>1</v>
      </c>
      <c r="J185" s="30">
        <v>0</v>
      </c>
      <c r="K185" s="74">
        <v>4512</v>
      </c>
      <c r="L185" s="74">
        <v>29</v>
      </c>
      <c r="M185" s="411">
        <v>3.3672958299864741</v>
      </c>
      <c r="N185" s="412">
        <v>29</v>
      </c>
      <c r="O185" s="32">
        <v>21.4</v>
      </c>
      <c r="P185" s="33">
        <v>0.78</v>
      </c>
      <c r="Q185" s="34">
        <v>131.1</v>
      </c>
      <c r="R185" s="35">
        <v>5</v>
      </c>
      <c r="S185" s="35">
        <v>9</v>
      </c>
      <c r="T185" s="36">
        <v>45</v>
      </c>
    </row>
    <row r="186" spans="1:22" s="38" customFormat="1" ht="18" x14ac:dyDescent="0.25">
      <c r="A186" s="85">
        <v>4</v>
      </c>
      <c r="B186" s="2" t="s">
        <v>67</v>
      </c>
      <c r="C186" s="22" t="s">
        <v>24</v>
      </c>
      <c r="D186" s="2">
        <v>28.5</v>
      </c>
      <c r="E186" s="2">
        <v>28.5</v>
      </c>
      <c r="F186" s="22" t="s">
        <v>66</v>
      </c>
      <c r="G186" s="22" t="s">
        <v>61</v>
      </c>
      <c r="H186" s="36">
        <v>1019</v>
      </c>
      <c r="I186" s="42">
        <v>1</v>
      </c>
      <c r="J186" s="30">
        <v>0</v>
      </c>
      <c r="K186" s="74">
        <v>4</v>
      </c>
      <c r="L186" s="31">
        <v>0</v>
      </c>
      <c r="M186" s="411"/>
      <c r="N186" s="412">
        <v>0</v>
      </c>
      <c r="O186" s="32">
        <v>21.3</v>
      </c>
      <c r="P186" s="33">
        <v>0.84</v>
      </c>
      <c r="Q186" s="34">
        <v>207.2</v>
      </c>
      <c r="R186" s="35">
        <v>2.9</v>
      </c>
      <c r="S186" s="35">
        <v>10</v>
      </c>
      <c r="T186" s="36">
        <v>29</v>
      </c>
    </row>
    <row r="187" spans="1:22" s="38" customFormat="1" ht="18" x14ac:dyDescent="0.25">
      <c r="A187" s="85">
        <v>4</v>
      </c>
      <c r="B187" s="2" t="s">
        <v>69</v>
      </c>
      <c r="C187" s="22" t="s">
        <v>24</v>
      </c>
      <c r="D187" s="2">
        <v>32.1</v>
      </c>
      <c r="E187" s="2">
        <v>32.1</v>
      </c>
      <c r="F187" s="22" t="s">
        <v>66</v>
      </c>
      <c r="G187" s="22" t="s">
        <v>61</v>
      </c>
      <c r="H187" s="36">
        <v>991</v>
      </c>
      <c r="I187" s="42">
        <v>1</v>
      </c>
      <c r="J187" s="30">
        <v>0</v>
      </c>
      <c r="K187" s="74">
        <v>6</v>
      </c>
      <c r="L187" s="31">
        <v>0</v>
      </c>
      <c r="M187" s="411"/>
      <c r="N187" s="412">
        <v>0</v>
      </c>
      <c r="O187" s="88">
        <v>20.7</v>
      </c>
      <c r="P187" s="89">
        <v>0.73</v>
      </c>
      <c r="Q187" s="90">
        <v>78.900000000000006</v>
      </c>
      <c r="R187" s="35">
        <v>5.4</v>
      </c>
      <c r="S187" s="35">
        <v>9</v>
      </c>
      <c r="T187" s="36">
        <v>48.6</v>
      </c>
    </row>
    <row r="188" spans="1:22" s="103" customFormat="1" ht="18" x14ac:dyDescent="0.25">
      <c r="A188" s="97">
        <v>4</v>
      </c>
      <c r="B188" s="97" t="s">
        <v>94</v>
      </c>
      <c r="C188" s="22" t="s">
        <v>24</v>
      </c>
      <c r="D188" s="97">
        <v>36.07</v>
      </c>
      <c r="E188" s="97">
        <v>36.07</v>
      </c>
      <c r="F188" s="22" t="s">
        <v>48</v>
      </c>
      <c r="G188" s="13" t="s">
        <v>49</v>
      </c>
      <c r="H188" s="36">
        <v>139</v>
      </c>
      <c r="I188" s="38">
        <v>1</v>
      </c>
      <c r="J188" s="98">
        <v>0</v>
      </c>
      <c r="K188" s="74">
        <v>2</v>
      </c>
      <c r="L188" s="99">
        <v>0</v>
      </c>
      <c r="M188" s="411"/>
      <c r="N188" s="412">
        <v>0</v>
      </c>
      <c r="O188" s="107">
        <v>18</v>
      </c>
      <c r="P188" s="108">
        <v>0.45</v>
      </c>
      <c r="Q188" s="107">
        <v>20</v>
      </c>
      <c r="R188" s="103">
        <v>8</v>
      </c>
      <c r="S188" s="103">
        <v>8</v>
      </c>
      <c r="T188" s="103">
        <v>64</v>
      </c>
    </row>
    <row r="189" spans="1:22" s="103" customFormat="1" ht="18" x14ac:dyDescent="0.25">
      <c r="A189" s="39">
        <v>4</v>
      </c>
      <c r="B189" s="39" t="s">
        <v>64</v>
      </c>
      <c r="C189" s="22" t="s">
        <v>24</v>
      </c>
      <c r="D189" s="39">
        <v>35</v>
      </c>
      <c r="E189" s="39">
        <v>35</v>
      </c>
      <c r="F189" s="22" t="s">
        <v>48</v>
      </c>
      <c r="G189" s="413" t="s">
        <v>49</v>
      </c>
      <c r="H189" s="36">
        <v>1276</v>
      </c>
      <c r="I189" s="42">
        <v>0</v>
      </c>
      <c r="J189" s="73"/>
      <c r="K189" s="74">
        <v>22</v>
      </c>
      <c r="L189" s="74">
        <v>0</v>
      </c>
      <c r="M189" s="411"/>
      <c r="N189" s="412"/>
      <c r="O189" s="32">
        <v>21.7</v>
      </c>
      <c r="P189" s="75">
        <v>0.61</v>
      </c>
      <c r="Q189" s="32">
        <v>39.6</v>
      </c>
      <c r="R189" s="35">
        <v>6.8</v>
      </c>
      <c r="S189" s="35">
        <v>8</v>
      </c>
      <c r="T189" s="36">
        <v>54.4</v>
      </c>
    </row>
    <row r="190" spans="1:22" s="38" customFormat="1" ht="18" x14ac:dyDescent="0.25">
      <c r="A190" s="85">
        <v>4</v>
      </c>
      <c r="B190" s="2" t="s">
        <v>74</v>
      </c>
      <c r="C190" s="22" t="s">
        <v>24</v>
      </c>
      <c r="D190" s="2">
        <v>28.9</v>
      </c>
      <c r="E190" s="2">
        <v>28.9</v>
      </c>
      <c r="F190" s="22" t="s">
        <v>66</v>
      </c>
      <c r="G190" s="22" t="s">
        <v>61</v>
      </c>
      <c r="H190" s="36">
        <v>937</v>
      </c>
      <c r="I190" s="42">
        <v>0</v>
      </c>
      <c r="J190" s="30"/>
      <c r="K190" s="74">
        <v>1</v>
      </c>
      <c r="L190" s="31">
        <v>0</v>
      </c>
      <c r="M190" s="411"/>
      <c r="N190" s="412"/>
      <c r="O190" s="88">
        <v>21.2</v>
      </c>
      <c r="P190" s="89">
        <v>0.81</v>
      </c>
      <c r="Q190" s="90">
        <v>223.8</v>
      </c>
      <c r="R190" s="35">
        <v>3.8</v>
      </c>
      <c r="S190" s="35">
        <v>10</v>
      </c>
      <c r="T190" s="36">
        <v>38</v>
      </c>
    </row>
    <row r="191" spans="1:22" s="38" customFormat="1" ht="18" x14ac:dyDescent="0.25">
      <c r="A191" s="85">
        <v>4</v>
      </c>
      <c r="B191" s="2" t="s">
        <v>79</v>
      </c>
      <c r="C191" s="22" t="s">
        <v>24</v>
      </c>
      <c r="D191" s="2">
        <v>30.4</v>
      </c>
      <c r="E191" s="2">
        <v>30.4</v>
      </c>
      <c r="F191" s="22" t="s">
        <v>78</v>
      </c>
      <c r="G191" s="22" t="s">
        <v>61</v>
      </c>
      <c r="H191" s="36">
        <v>579</v>
      </c>
      <c r="I191" s="42">
        <v>0</v>
      </c>
      <c r="J191" s="30"/>
      <c r="K191" s="74">
        <v>6</v>
      </c>
      <c r="L191" s="31">
        <v>0</v>
      </c>
      <c r="M191" s="411"/>
      <c r="N191" s="412"/>
      <c r="O191" s="88">
        <v>22.9</v>
      </c>
      <c r="P191" s="89">
        <v>0.77</v>
      </c>
      <c r="Q191" s="90">
        <v>104.6</v>
      </c>
      <c r="R191" s="35">
        <v>3.3</v>
      </c>
      <c r="S191" s="35">
        <v>10</v>
      </c>
      <c r="T191" s="36">
        <v>33</v>
      </c>
    </row>
    <row r="192" spans="1:22" s="36" customFormat="1" ht="18" x14ac:dyDescent="0.25">
      <c r="A192" s="42">
        <v>4</v>
      </c>
      <c r="B192" s="42" t="s">
        <v>85</v>
      </c>
      <c r="C192" s="22" t="s">
        <v>24</v>
      </c>
      <c r="D192" s="42">
        <v>23</v>
      </c>
      <c r="E192" s="42">
        <v>23</v>
      </c>
      <c r="F192" s="22" t="s">
        <v>58</v>
      </c>
      <c r="G192" s="125" t="s">
        <v>26</v>
      </c>
      <c r="H192" s="36">
        <v>254</v>
      </c>
      <c r="I192" s="42">
        <v>0</v>
      </c>
      <c r="J192" s="43"/>
      <c r="K192" s="74">
        <v>2</v>
      </c>
      <c r="L192" s="44">
        <v>0</v>
      </c>
      <c r="M192" s="411"/>
      <c r="N192" s="412"/>
      <c r="O192" s="94">
        <v>27.6</v>
      </c>
      <c r="P192" s="95">
        <v>0.81</v>
      </c>
      <c r="Q192" s="94">
        <v>97.1</v>
      </c>
      <c r="R192" s="47">
        <v>3</v>
      </c>
      <c r="S192" s="47">
        <v>12</v>
      </c>
      <c r="T192" s="38">
        <v>36</v>
      </c>
    </row>
    <row r="193" spans="1:22" s="77" customFormat="1" ht="18" x14ac:dyDescent="0.25">
      <c r="A193" s="58">
        <v>4</v>
      </c>
      <c r="B193" s="58" t="s">
        <v>89</v>
      </c>
      <c r="C193" s="22" t="s">
        <v>24</v>
      </c>
      <c r="D193" s="58">
        <v>20.6</v>
      </c>
      <c r="E193" s="58">
        <v>20.6</v>
      </c>
      <c r="F193" s="22" t="s">
        <v>58</v>
      </c>
      <c r="G193" s="58" t="s">
        <v>90</v>
      </c>
      <c r="H193" s="36">
        <v>168</v>
      </c>
      <c r="I193" s="42">
        <v>0</v>
      </c>
      <c r="J193" s="59"/>
      <c r="K193" s="74">
        <v>6</v>
      </c>
      <c r="L193" s="60">
        <v>0</v>
      </c>
      <c r="M193" s="411"/>
      <c r="N193" s="412"/>
      <c r="O193" s="61">
        <v>29.7</v>
      </c>
      <c r="P193" s="62">
        <v>0.85</v>
      </c>
      <c r="Q193" s="61">
        <v>100.2</v>
      </c>
      <c r="R193" s="63">
        <v>8.1999999999999993</v>
      </c>
      <c r="S193" s="63">
        <v>12</v>
      </c>
      <c r="T193" s="64">
        <v>98.399999999999991</v>
      </c>
    </row>
    <row r="194" spans="1:22" s="77" customFormat="1" ht="18" x14ac:dyDescent="0.25">
      <c r="A194" s="48">
        <v>4</v>
      </c>
      <c r="B194" s="48" t="s">
        <v>91</v>
      </c>
      <c r="C194" s="22" t="s">
        <v>24</v>
      </c>
      <c r="D194" s="48">
        <v>26.9</v>
      </c>
      <c r="E194" s="48">
        <v>26.9</v>
      </c>
      <c r="F194" s="22" t="s">
        <v>78</v>
      </c>
      <c r="G194" s="180" t="s">
        <v>88</v>
      </c>
      <c r="H194" s="36">
        <v>147</v>
      </c>
      <c r="I194" s="42">
        <v>0</v>
      </c>
      <c r="J194" s="49"/>
      <c r="K194" s="74">
        <v>2</v>
      </c>
      <c r="L194" s="50">
        <v>0</v>
      </c>
      <c r="M194" s="411"/>
      <c r="N194" s="412"/>
      <c r="O194" s="91">
        <v>21.2</v>
      </c>
      <c r="P194" s="92">
        <v>0.75</v>
      </c>
      <c r="Q194" s="91">
        <v>87.6</v>
      </c>
      <c r="R194" s="53">
        <v>3.5</v>
      </c>
      <c r="S194" s="53">
        <v>11</v>
      </c>
      <c r="T194" s="40">
        <v>38.5</v>
      </c>
    </row>
    <row r="195" spans="1:22" s="13" customFormat="1" ht="18" hidden="1" x14ac:dyDescent="0.25">
      <c r="H195" s="38">
        <f>SUM(H2:H194)</f>
        <v>3192425</v>
      </c>
      <c r="I195" s="38">
        <f>SUM(I2:I194)</f>
        <v>2350424</v>
      </c>
      <c r="J195" s="38">
        <f t="shared" ref="J195:L195" si="0">SUM(J2:J194)</f>
        <v>1401.0666546514187</v>
      </c>
      <c r="K195" s="38">
        <f t="shared" si="0"/>
        <v>231344</v>
      </c>
      <c r="L195" s="38">
        <f t="shared" si="0"/>
        <v>189584</v>
      </c>
      <c r="M195" s="381"/>
      <c r="N195" s="381"/>
      <c r="O195" s="82"/>
      <c r="P195" s="83"/>
      <c r="Q195" s="84"/>
      <c r="R195" s="40"/>
      <c r="S195" s="40"/>
      <c r="T195" s="36"/>
      <c r="V195" s="38"/>
    </row>
    <row r="196" spans="1:22" s="13" customFormat="1" ht="18" hidden="1" x14ac:dyDescent="0.25">
      <c r="H196" s="36"/>
      <c r="I196" s="38"/>
      <c r="J196" s="80"/>
      <c r="K196" s="82"/>
      <c r="L196" s="81"/>
      <c r="M196" s="381"/>
      <c r="N196" s="381"/>
      <c r="O196" s="82"/>
      <c r="P196" s="83"/>
      <c r="Q196" s="84"/>
      <c r="R196" s="40"/>
      <c r="S196" s="40"/>
      <c r="T196" s="36"/>
      <c r="V196" s="38"/>
    </row>
    <row r="197" spans="1:22" s="13" customFormat="1" ht="18" hidden="1" x14ac:dyDescent="0.25">
      <c r="H197" s="36"/>
      <c r="I197" s="38"/>
      <c r="J197" s="80"/>
      <c r="K197" s="82"/>
      <c r="L197" s="81"/>
      <c r="M197" s="381"/>
      <c r="N197" s="381"/>
      <c r="O197" s="82"/>
      <c r="P197" s="83"/>
      <c r="Q197" s="84"/>
      <c r="R197" s="40"/>
      <c r="S197" s="40"/>
      <c r="T197" s="36"/>
      <c r="V197" s="38"/>
    </row>
    <row r="198" spans="1:22" s="13" customFormat="1" ht="18" hidden="1" x14ac:dyDescent="0.25">
      <c r="H198" s="36"/>
      <c r="I198" s="38"/>
      <c r="J198" s="80"/>
      <c r="K198" s="82"/>
      <c r="L198" s="81"/>
      <c r="M198" s="381"/>
      <c r="N198" s="381"/>
      <c r="O198" s="82"/>
      <c r="P198" s="83"/>
      <c r="Q198" s="84"/>
      <c r="R198" s="40"/>
      <c r="S198" s="40"/>
      <c r="T198" s="36"/>
      <c r="V198" s="38"/>
    </row>
    <row r="199" spans="1:22" s="13" customFormat="1" ht="18" hidden="1" x14ac:dyDescent="0.25">
      <c r="H199" s="36"/>
      <c r="I199" s="38"/>
      <c r="J199" s="80"/>
      <c r="K199" s="82"/>
      <c r="L199" s="81"/>
      <c r="M199" s="381"/>
      <c r="N199" s="381"/>
      <c r="O199" s="82"/>
      <c r="P199" s="83"/>
      <c r="Q199" s="84"/>
      <c r="R199" s="40"/>
      <c r="S199" s="40"/>
      <c r="T199" s="36"/>
      <c r="V199" s="38"/>
    </row>
    <row r="200" spans="1:22" s="13" customFormat="1" ht="18" hidden="1" x14ac:dyDescent="0.25">
      <c r="H200" s="36"/>
      <c r="I200" s="38"/>
      <c r="J200" s="80"/>
      <c r="K200" s="82"/>
      <c r="L200" s="81"/>
      <c r="M200" s="381"/>
      <c r="N200" s="381"/>
      <c r="O200" s="82"/>
      <c r="P200" s="83"/>
      <c r="Q200" s="84"/>
      <c r="R200" s="40"/>
      <c r="S200" s="40"/>
      <c r="T200" s="36"/>
      <c r="V200" s="38"/>
    </row>
    <row r="201" spans="1:22" s="13" customFormat="1" ht="18" hidden="1" x14ac:dyDescent="0.25">
      <c r="H201" s="36"/>
      <c r="I201" s="38"/>
      <c r="J201" s="80"/>
      <c r="K201" s="82"/>
      <c r="L201" s="81"/>
      <c r="M201" s="381"/>
      <c r="N201" s="381"/>
      <c r="O201" s="82"/>
      <c r="P201" s="83"/>
      <c r="Q201" s="84"/>
      <c r="R201" s="40"/>
      <c r="S201" s="40"/>
      <c r="T201" s="36"/>
      <c r="V201" s="38"/>
    </row>
    <row r="202" spans="1:22" s="13" customFormat="1" ht="18" hidden="1" x14ac:dyDescent="0.25">
      <c r="H202" s="36"/>
      <c r="I202" s="38"/>
      <c r="J202" s="80"/>
      <c r="K202" s="82"/>
      <c r="L202" s="81"/>
      <c r="M202" s="381"/>
      <c r="N202" s="381"/>
      <c r="O202" s="82"/>
      <c r="P202" s="83"/>
      <c r="Q202" s="84"/>
      <c r="R202" s="40"/>
      <c r="S202" s="40"/>
      <c r="T202" s="36"/>
      <c r="V202" s="38"/>
    </row>
    <row r="203" spans="1:22" s="13" customFormat="1" ht="18" hidden="1" x14ac:dyDescent="0.25">
      <c r="H203" s="36"/>
      <c r="I203" s="38"/>
      <c r="J203" s="80"/>
      <c r="K203" s="82"/>
      <c r="L203" s="81"/>
      <c r="M203" s="381"/>
      <c r="N203" s="381"/>
      <c r="O203" s="82"/>
      <c r="P203" s="83"/>
      <c r="Q203" s="84"/>
      <c r="R203" s="40"/>
      <c r="S203" s="40"/>
      <c r="T203" s="36"/>
      <c r="V203" s="38"/>
    </row>
    <row r="204" spans="1:22" s="13" customFormat="1" ht="18" hidden="1" x14ac:dyDescent="0.25">
      <c r="H204" s="36"/>
      <c r="I204" s="38"/>
      <c r="J204" s="80"/>
      <c r="K204" s="82"/>
      <c r="L204" s="81"/>
      <c r="M204" s="381"/>
      <c r="N204" s="381"/>
      <c r="O204" s="82"/>
      <c r="P204" s="83"/>
      <c r="Q204" s="84"/>
      <c r="R204" s="40"/>
      <c r="S204" s="40"/>
      <c r="T204" s="36"/>
      <c r="V204" s="38"/>
    </row>
    <row r="205" spans="1:22" s="13" customFormat="1" ht="18" hidden="1" x14ac:dyDescent="0.25">
      <c r="H205" s="36"/>
      <c r="I205" s="38"/>
      <c r="J205" s="80"/>
      <c r="K205" s="82"/>
      <c r="L205" s="81"/>
      <c r="M205" s="381"/>
      <c r="N205" s="381"/>
      <c r="O205" s="82"/>
      <c r="P205" s="83"/>
      <c r="Q205" s="84"/>
      <c r="R205" s="40"/>
      <c r="S205" s="40"/>
      <c r="T205" s="36"/>
      <c r="V205" s="38"/>
    </row>
    <row r="206" spans="1:22" s="13" customFormat="1" ht="18" hidden="1" x14ac:dyDescent="0.25">
      <c r="H206" s="36"/>
      <c r="I206" s="38"/>
      <c r="J206" s="80"/>
      <c r="K206" s="82"/>
      <c r="L206" s="81"/>
      <c r="M206" s="381"/>
      <c r="N206" s="381"/>
      <c r="O206" s="82"/>
      <c r="P206" s="83"/>
      <c r="Q206" s="84"/>
      <c r="R206" s="40"/>
      <c r="S206" s="40"/>
      <c r="T206" s="36"/>
      <c r="V206" s="38"/>
    </row>
    <row r="207" spans="1:22" s="13" customFormat="1" ht="18" hidden="1" x14ac:dyDescent="0.25">
      <c r="H207" s="36"/>
      <c r="I207" s="38"/>
      <c r="J207" s="80"/>
      <c r="K207" s="82"/>
      <c r="L207" s="81"/>
      <c r="M207" s="381"/>
      <c r="N207" s="381"/>
      <c r="O207" s="82"/>
      <c r="P207" s="83"/>
      <c r="Q207" s="84"/>
      <c r="R207" s="40"/>
      <c r="S207" s="40"/>
      <c r="T207" s="36"/>
      <c r="V207" s="38"/>
    </row>
    <row r="208" spans="1:22" s="13" customFormat="1" ht="18" hidden="1" x14ac:dyDescent="0.25">
      <c r="H208" s="36"/>
      <c r="I208" s="38"/>
      <c r="J208" s="80"/>
      <c r="K208" s="82"/>
      <c r="L208" s="81"/>
      <c r="M208" s="381"/>
      <c r="N208" s="381"/>
      <c r="O208" s="82"/>
      <c r="P208" s="83"/>
      <c r="Q208" s="84"/>
      <c r="R208" s="40"/>
      <c r="S208" s="40"/>
      <c r="T208" s="36"/>
      <c r="V208" s="38"/>
    </row>
    <row r="209" spans="8:22" s="13" customFormat="1" ht="18" hidden="1" x14ac:dyDescent="0.25">
      <c r="H209" s="36"/>
      <c r="I209" s="38"/>
      <c r="J209" s="80"/>
      <c r="K209" s="82"/>
      <c r="L209" s="81"/>
      <c r="M209" s="381"/>
      <c r="N209" s="381"/>
      <c r="O209" s="82"/>
      <c r="P209" s="83"/>
      <c r="Q209" s="84"/>
      <c r="R209" s="40"/>
      <c r="S209" s="40"/>
      <c r="T209" s="36"/>
      <c r="V209" s="38"/>
    </row>
    <row r="210" spans="8:22" s="13" customFormat="1" ht="18" hidden="1" x14ac:dyDescent="0.25">
      <c r="H210" s="36"/>
      <c r="I210" s="38"/>
      <c r="J210" s="80"/>
      <c r="K210" s="82"/>
      <c r="L210" s="81"/>
      <c r="M210" s="381"/>
      <c r="N210" s="381"/>
      <c r="O210" s="82"/>
      <c r="P210" s="83"/>
      <c r="Q210" s="84"/>
      <c r="R210" s="40"/>
      <c r="S210" s="40"/>
      <c r="T210" s="36"/>
      <c r="V210" s="38"/>
    </row>
    <row r="211" spans="8:22" s="13" customFormat="1" ht="18" hidden="1" x14ac:dyDescent="0.25">
      <c r="H211" s="36"/>
      <c r="I211" s="38"/>
      <c r="J211" s="80"/>
      <c r="K211" s="82"/>
      <c r="L211" s="81"/>
      <c r="M211" s="381"/>
      <c r="N211" s="381"/>
      <c r="O211" s="82"/>
      <c r="P211" s="83"/>
      <c r="Q211" s="84"/>
      <c r="R211" s="40"/>
      <c r="S211" s="40"/>
      <c r="T211" s="36"/>
      <c r="V211" s="38"/>
    </row>
    <row r="212" spans="8:22" s="13" customFormat="1" ht="18" hidden="1" x14ac:dyDescent="0.25">
      <c r="H212" s="36"/>
      <c r="I212" s="38"/>
      <c r="J212" s="80"/>
      <c r="K212" s="82"/>
      <c r="L212" s="81"/>
      <c r="M212" s="381"/>
      <c r="N212" s="381"/>
      <c r="O212" s="82"/>
      <c r="P212" s="83"/>
      <c r="Q212" s="84"/>
      <c r="R212" s="40"/>
      <c r="S212" s="40"/>
      <c r="T212" s="36"/>
      <c r="V212" s="38"/>
    </row>
    <row r="213" spans="8:22" s="13" customFormat="1" ht="18" hidden="1" x14ac:dyDescent="0.25">
      <c r="H213" s="36"/>
      <c r="I213" s="38"/>
      <c r="J213" s="80"/>
      <c r="K213" s="82"/>
      <c r="L213" s="81"/>
      <c r="M213" s="381"/>
      <c r="N213" s="381"/>
      <c r="O213" s="82"/>
      <c r="P213" s="83"/>
      <c r="Q213" s="84"/>
      <c r="R213" s="40"/>
      <c r="S213" s="40"/>
      <c r="T213" s="36"/>
      <c r="V213" s="38"/>
    </row>
    <row r="214" spans="8:22" s="13" customFormat="1" ht="18" hidden="1" x14ac:dyDescent="0.25">
      <c r="H214" s="36"/>
      <c r="I214" s="38"/>
      <c r="J214" s="80"/>
      <c r="K214" s="82"/>
      <c r="L214" s="81"/>
      <c r="M214" s="381"/>
      <c r="N214" s="381"/>
      <c r="O214" s="82"/>
      <c r="P214" s="83"/>
      <c r="Q214" s="84"/>
      <c r="R214" s="40"/>
      <c r="S214" s="40"/>
      <c r="T214" s="36"/>
      <c r="V214" s="38"/>
    </row>
    <row r="215" spans="8:22" s="13" customFormat="1" ht="18" hidden="1" x14ac:dyDescent="0.25">
      <c r="H215" s="36"/>
      <c r="I215" s="38"/>
      <c r="J215" s="80"/>
      <c r="K215" s="82"/>
      <c r="L215" s="81"/>
      <c r="M215" s="381"/>
      <c r="N215" s="381"/>
      <c r="O215" s="82"/>
      <c r="P215" s="83"/>
      <c r="Q215" s="84"/>
      <c r="R215" s="40"/>
      <c r="S215" s="40"/>
      <c r="T215" s="36"/>
      <c r="V215" s="38"/>
    </row>
    <row r="216" spans="8:22" s="13" customFormat="1" ht="18" hidden="1" x14ac:dyDescent="0.25">
      <c r="H216" s="36"/>
      <c r="I216" s="38"/>
      <c r="J216" s="80"/>
      <c r="K216" s="82"/>
      <c r="L216" s="81"/>
      <c r="M216" s="381"/>
      <c r="N216" s="381"/>
      <c r="O216" s="82"/>
      <c r="P216" s="83"/>
      <c r="Q216" s="84"/>
      <c r="R216" s="40"/>
      <c r="S216" s="40"/>
      <c r="T216" s="36"/>
      <c r="V216" s="38"/>
    </row>
    <row r="217" spans="8:22" s="13" customFormat="1" ht="18" hidden="1" x14ac:dyDescent="0.25">
      <c r="H217" s="36"/>
      <c r="I217" s="38"/>
      <c r="J217" s="80"/>
      <c r="K217" s="82"/>
      <c r="L217" s="81"/>
      <c r="M217" s="381"/>
      <c r="N217" s="381"/>
      <c r="O217" s="82"/>
      <c r="P217" s="83"/>
      <c r="Q217" s="84"/>
      <c r="R217" s="40"/>
      <c r="S217" s="40"/>
      <c r="T217" s="36"/>
      <c r="V217" s="38"/>
    </row>
    <row r="218" spans="8:22" s="13" customFormat="1" ht="18" hidden="1" x14ac:dyDescent="0.25">
      <c r="H218" s="36"/>
      <c r="I218" s="38"/>
      <c r="J218" s="80"/>
      <c r="K218" s="82"/>
      <c r="L218" s="81"/>
      <c r="M218" s="381"/>
      <c r="N218" s="381"/>
      <c r="O218" s="82"/>
      <c r="P218" s="83"/>
      <c r="Q218" s="84"/>
      <c r="R218" s="40"/>
      <c r="S218" s="40"/>
      <c r="T218" s="36"/>
      <c r="V218" s="38"/>
    </row>
    <row r="219" spans="8:22" s="13" customFormat="1" ht="18" hidden="1" x14ac:dyDescent="0.25">
      <c r="H219" s="36"/>
      <c r="I219" s="38"/>
      <c r="J219" s="80"/>
      <c r="K219" s="82"/>
      <c r="L219" s="81"/>
      <c r="M219" s="381"/>
      <c r="N219" s="381"/>
      <c r="O219" s="82"/>
      <c r="P219" s="83"/>
      <c r="Q219" s="84"/>
      <c r="R219" s="40"/>
      <c r="S219" s="40"/>
      <c r="T219" s="36"/>
      <c r="V219" s="38"/>
    </row>
    <row r="220" spans="8:22" s="13" customFormat="1" ht="18" hidden="1" x14ac:dyDescent="0.25">
      <c r="H220" s="36"/>
      <c r="I220" s="38"/>
      <c r="J220" s="80"/>
      <c r="K220" s="82"/>
      <c r="L220" s="81"/>
      <c r="M220" s="381"/>
      <c r="N220" s="381"/>
      <c r="O220" s="82"/>
      <c r="P220" s="83"/>
      <c r="Q220" s="84"/>
      <c r="R220" s="40"/>
      <c r="S220" s="40"/>
      <c r="T220" s="36"/>
      <c r="V220" s="38"/>
    </row>
    <row r="221" spans="8:22" s="13" customFormat="1" ht="18" hidden="1" x14ac:dyDescent="0.25">
      <c r="H221" s="36"/>
      <c r="I221" s="38"/>
      <c r="J221" s="80"/>
      <c r="K221" s="82"/>
      <c r="L221" s="81"/>
      <c r="M221" s="381"/>
      <c r="N221" s="381"/>
      <c r="O221" s="82"/>
      <c r="P221" s="83"/>
      <c r="Q221" s="84"/>
      <c r="R221" s="40"/>
      <c r="S221" s="40"/>
      <c r="T221" s="36"/>
      <c r="V221" s="38"/>
    </row>
    <row r="222" spans="8:22" s="13" customFormat="1" ht="18" hidden="1" x14ac:dyDescent="0.25">
      <c r="H222" s="36"/>
      <c r="I222" s="38"/>
      <c r="J222" s="80"/>
      <c r="K222" s="82"/>
      <c r="L222" s="81"/>
      <c r="M222" s="381"/>
      <c r="N222" s="381"/>
      <c r="O222" s="82"/>
      <c r="P222" s="83"/>
      <c r="Q222" s="84"/>
      <c r="R222" s="40"/>
      <c r="S222" s="40"/>
      <c r="T222" s="36"/>
      <c r="V222" s="38"/>
    </row>
    <row r="223" spans="8:22" s="13" customFormat="1" ht="18" hidden="1" x14ac:dyDescent="0.25">
      <c r="H223" s="36"/>
      <c r="I223" s="38"/>
      <c r="J223" s="80"/>
      <c r="K223" s="82"/>
      <c r="L223" s="81"/>
      <c r="M223" s="381"/>
      <c r="N223" s="381"/>
      <c r="O223" s="82"/>
      <c r="P223" s="83"/>
      <c r="Q223" s="84"/>
      <c r="R223" s="40"/>
      <c r="S223" s="40"/>
      <c r="T223" s="36"/>
      <c r="V223" s="38"/>
    </row>
    <row r="224" spans="8:22" s="13" customFormat="1" ht="18" hidden="1" x14ac:dyDescent="0.25">
      <c r="H224" s="36"/>
      <c r="I224" s="38"/>
      <c r="J224" s="80"/>
      <c r="K224" s="82"/>
      <c r="L224" s="81"/>
      <c r="M224" s="381"/>
      <c r="N224" s="381"/>
      <c r="O224" s="82"/>
      <c r="P224" s="83"/>
      <c r="Q224" s="84"/>
      <c r="R224" s="40"/>
      <c r="S224" s="40"/>
      <c r="T224" s="36"/>
      <c r="V224" s="38"/>
    </row>
    <row r="225" spans="8:22" s="13" customFormat="1" ht="18" hidden="1" x14ac:dyDescent="0.25">
      <c r="H225" s="36"/>
      <c r="I225" s="38"/>
      <c r="J225" s="80"/>
      <c r="K225" s="82"/>
      <c r="L225" s="81"/>
      <c r="M225" s="381"/>
      <c r="N225" s="381"/>
      <c r="O225" s="82"/>
      <c r="P225" s="83"/>
      <c r="Q225" s="84"/>
      <c r="R225" s="40"/>
      <c r="S225" s="40"/>
      <c r="T225" s="36"/>
      <c r="V225" s="38"/>
    </row>
  </sheetData>
  <autoFilter ref="C1:C225">
    <filterColumn colId="0">
      <filters>
        <filter val="N"/>
      </filters>
    </filterColumn>
  </autoFilter>
  <phoneticPr fontId="2" type="noConversion"/>
  <conditionalFormatting sqref="O162:O225 O148 O143:O146 O131:O141 O113:O129 O99:O111 O81:O97 O71:O79 O52:O69 O1:O50">
    <cfRule type="top10" dxfId="2" priority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tabSelected="1" topLeftCell="A173" zoomScale="60" zoomScaleNormal="60" workbookViewId="0">
      <selection activeCell="G199" sqref="G199"/>
    </sheetView>
  </sheetViews>
  <sheetFormatPr defaultRowHeight="14.4" x14ac:dyDescent="0.25"/>
  <cols>
    <col min="1" max="1" width="8.88671875" style="382"/>
    <col min="2" max="2" width="34.77734375" style="382" customWidth="1"/>
    <col min="3" max="5" width="8.88671875" style="382"/>
    <col min="6" max="6" width="15.5546875" style="382" customWidth="1"/>
    <col min="7" max="7" width="42.5546875" style="382" customWidth="1"/>
    <col min="8" max="8" width="12.21875" style="382" customWidth="1"/>
    <col min="9" max="9" width="15.77734375" style="382" customWidth="1"/>
    <col min="10" max="12" width="8.88671875" style="382"/>
    <col min="13" max="14" width="10.77734375" style="382" customWidth="1"/>
    <col min="15" max="20" width="8.88671875" style="382"/>
    <col min="21" max="21" width="47.109375" style="382" customWidth="1"/>
    <col min="22" max="16384" width="8.88671875" style="382"/>
  </cols>
  <sheetData>
    <row r="1" spans="1:22" s="1" customFormat="1" ht="52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1" t="s">
        <v>6</v>
      </c>
      <c r="H1" s="3" t="s">
        <v>7</v>
      </c>
      <c r="I1" s="14" t="s">
        <v>8</v>
      </c>
      <c r="J1" s="4" t="s">
        <v>9</v>
      </c>
      <c r="K1" s="88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3" t="s">
        <v>19</v>
      </c>
      <c r="U1" s="1" t="s">
        <v>20</v>
      </c>
    </row>
    <row r="2" spans="1:22" s="12" customFormat="1" ht="18" x14ac:dyDescent="0.25">
      <c r="A2" s="22">
        <v>5</v>
      </c>
      <c r="B2" s="103" t="s">
        <v>196</v>
      </c>
      <c r="C2" s="22" t="s">
        <v>107</v>
      </c>
      <c r="D2" s="103">
        <v>-15.5</v>
      </c>
      <c r="E2" s="103">
        <v>15.5</v>
      </c>
      <c r="F2" s="103" t="s">
        <v>25</v>
      </c>
      <c r="G2" s="22" t="s">
        <v>293</v>
      </c>
      <c r="H2" s="36">
        <v>465166</v>
      </c>
      <c r="I2" s="38">
        <v>387004</v>
      </c>
      <c r="J2" s="117">
        <v>12.866190307875817</v>
      </c>
      <c r="K2" s="74">
        <v>27878</v>
      </c>
      <c r="L2" s="99">
        <v>22412</v>
      </c>
      <c r="M2" s="411">
        <v>10.017351808685175</v>
      </c>
      <c r="N2" s="412">
        <v>5.7911546133890088E-2</v>
      </c>
      <c r="O2" s="107">
        <v>25.7</v>
      </c>
      <c r="P2" s="108">
        <v>0.68</v>
      </c>
      <c r="Q2" s="107">
        <v>38.6</v>
      </c>
      <c r="R2" s="103">
        <v>7.6</v>
      </c>
      <c r="S2" s="103">
        <v>9</v>
      </c>
      <c r="T2" s="103">
        <v>68.399999999999991</v>
      </c>
      <c r="V2" s="14"/>
    </row>
    <row r="3" spans="1:22" s="21" customFormat="1" ht="18" x14ac:dyDescent="0.25">
      <c r="A3" s="39">
        <v>5</v>
      </c>
      <c r="B3" s="36" t="s">
        <v>238</v>
      </c>
      <c r="C3" s="22" t="s">
        <v>24</v>
      </c>
      <c r="D3" s="36">
        <v>55.7</v>
      </c>
      <c r="E3" s="36">
        <v>55.7</v>
      </c>
      <c r="F3" s="436" t="s">
        <v>76</v>
      </c>
      <c r="G3" s="419" t="s">
        <v>166</v>
      </c>
      <c r="H3" s="36">
        <v>405843</v>
      </c>
      <c r="I3" s="38">
        <v>291412</v>
      </c>
      <c r="J3" s="117">
        <v>12.58249335240324</v>
      </c>
      <c r="K3" s="74">
        <v>4693</v>
      </c>
      <c r="L3" s="74">
        <v>3524</v>
      </c>
      <c r="M3" s="411">
        <v>8.1673519870560707</v>
      </c>
      <c r="N3" s="412">
        <v>1.2092844495079132E-2</v>
      </c>
      <c r="O3" s="82">
        <v>18.600000000000001</v>
      </c>
      <c r="P3" s="174">
        <v>0.64</v>
      </c>
      <c r="Q3" s="82">
        <v>49</v>
      </c>
      <c r="R3" s="36">
        <v>8.5</v>
      </c>
      <c r="S3" s="36">
        <v>5</v>
      </c>
      <c r="T3" s="36">
        <v>42.5</v>
      </c>
      <c r="U3" s="21" t="s">
        <v>27</v>
      </c>
      <c r="V3" s="456">
        <f>SUMPRODUCT(E2:E195,I2:I195)/SUM(I2:I195)</f>
        <v>32.840843815170352</v>
      </c>
    </row>
    <row r="4" spans="1:22" s="21" customFormat="1" ht="18" x14ac:dyDescent="0.35">
      <c r="A4" s="78">
        <v>5</v>
      </c>
      <c r="B4" s="160" t="s">
        <v>108</v>
      </c>
      <c r="C4" s="22" t="s">
        <v>24</v>
      </c>
      <c r="D4" s="160">
        <v>19.12</v>
      </c>
      <c r="E4" s="160">
        <v>19.12</v>
      </c>
      <c r="F4" s="22" t="s">
        <v>58</v>
      </c>
      <c r="G4" s="125" t="s">
        <v>26</v>
      </c>
      <c r="H4" s="430">
        <v>182143</v>
      </c>
      <c r="I4" s="38">
        <v>147100</v>
      </c>
      <c r="J4" s="30">
        <v>11.89886790658953</v>
      </c>
      <c r="K4" s="74">
        <v>5164</v>
      </c>
      <c r="L4" s="31">
        <v>4017</v>
      </c>
      <c r="M4" s="411">
        <v>8.298290634359283</v>
      </c>
      <c r="N4" s="412">
        <v>2.7307953772943577E-2</v>
      </c>
      <c r="O4" s="82">
        <v>33.299999999999997</v>
      </c>
      <c r="P4" s="161">
        <v>0.7</v>
      </c>
      <c r="Q4" s="162">
        <v>12.5</v>
      </c>
      <c r="R4" s="160">
        <v>9.6</v>
      </c>
      <c r="S4" s="160">
        <v>12</v>
      </c>
      <c r="T4" s="126">
        <v>115.19999999999999</v>
      </c>
      <c r="U4" s="21" t="s">
        <v>31</v>
      </c>
      <c r="V4" s="456">
        <f>SUMPRODUCT(O2:O195,I2:I195)/SUM(I2:I195)</f>
        <v>24.700143730456706</v>
      </c>
    </row>
    <row r="5" spans="1:22" s="21" customFormat="1" ht="18" x14ac:dyDescent="0.25">
      <c r="A5" s="22">
        <v>5</v>
      </c>
      <c r="B5" s="103" t="s">
        <v>206</v>
      </c>
      <c r="C5" s="22" t="s">
        <v>107</v>
      </c>
      <c r="D5" s="103">
        <v>-11.89</v>
      </c>
      <c r="E5" s="103">
        <v>11.89</v>
      </c>
      <c r="F5" s="184" t="s">
        <v>200</v>
      </c>
      <c r="G5" s="180" t="s">
        <v>136</v>
      </c>
      <c r="H5" s="36">
        <v>148285</v>
      </c>
      <c r="I5" s="38">
        <v>114354</v>
      </c>
      <c r="J5" s="30">
        <v>11.647054179162698</v>
      </c>
      <c r="K5" s="74">
        <v>4230</v>
      </c>
      <c r="L5" s="99">
        <v>3287</v>
      </c>
      <c r="M5" s="411">
        <v>8.0977305736642187</v>
      </c>
      <c r="N5" s="412">
        <v>2.8744075414939573E-2</v>
      </c>
      <c r="O5" s="107">
        <v>21.7</v>
      </c>
      <c r="P5" s="108">
        <v>0.85099999999999998</v>
      </c>
      <c r="Q5" s="107">
        <v>0.1</v>
      </c>
      <c r="R5" s="103">
        <v>3.8</v>
      </c>
      <c r="S5" s="103">
        <v>10</v>
      </c>
      <c r="T5" s="103">
        <v>38</v>
      </c>
      <c r="U5" s="21" t="s">
        <v>34</v>
      </c>
      <c r="V5" s="151">
        <f>SUMPRODUCT(P2:P195,I2:I195)/SUM(I2:I195)</f>
        <v>0.63070761553104915</v>
      </c>
    </row>
    <row r="6" spans="1:22" s="21" customFormat="1" ht="18" x14ac:dyDescent="0.25">
      <c r="A6" s="85">
        <v>5</v>
      </c>
      <c r="B6" s="48" t="s">
        <v>221</v>
      </c>
      <c r="C6" s="22" t="s">
        <v>24</v>
      </c>
      <c r="D6" s="40">
        <v>51.53</v>
      </c>
      <c r="E6" s="40">
        <v>51.53</v>
      </c>
      <c r="F6" s="72" t="s">
        <v>220</v>
      </c>
      <c r="G6" s="58" t="s">
        <v>112</v>
      </c>
      <c r="H6" s="36">
        <v>272830</v>
      </c>
      <c r="I6" s="38">
        <v>101573</v>
      </c>
      <c r="J6" s="117">
        <v>11.528533030777757</v>
      </c>
      <c r="K6" s="74">
        <v>38376</v>
      </c>
      <c r="L6" s="31">
        <v>11605</v>
      </c>
      <c r="M6" s="411">
        <v>9.3591913187085378</v>
      </c>
      <c r="N6" s="412">
        <v>0.11425280340247901</v>
      </c>
      <c r="O6" s="82">
        <v>17.899999999999999</v>
      </c>
      <c r="P6" s="192">
        <v>0.65</v>
      </c>
      <c r="Q6" s="193">
        <v>49.4</v>
      </c>
      <c r="R6" s="40">
        <v>6.4</v>
      </c>
      <c r="S6" s="40">
        <v>5</v>
      </c>
      <c r="T6" s="126">
        <v>32</v>
      </c>
      <c r="U6" s="21" t="s">
        <v>36</v>
      </c>
      <c r="V6" s="456">
        <f>SUMPRODUCT(Q2:Q195,I2:I195)/SUM(I2:I195)</f>
        <v>59.741318569466799</v>
      </c>
    </row>
    <row r="7" spans="1:22" s="37" customFormat="1" ht="18" x14ac:dyDescent="0.35">
      <c r="A7" s="22">
        <v>5</v>
      </c>
      <c r="B7" s="21" t="s">
        <v>198</v>
      </c>
      <c r="C7" s="22" t="s">
        <v>24</v>
      </c>
      <c r="D7" s="21">
        <v>-33.44</v>
      </c>
      <c r="E7" s="21">
        <v>33.44</v>
      </c>
      <c r="F7" s="21" t="s">
        <v>48</v>
      </c>
      <c r="G7" s="432" t="s">
        <v>295</v>
      </c>
      <c r="H7" s="36">
        <v>94858</v>
      </c>
      <c r="I7" s="38">
        <v>78835</v>
      </c>
      <c r="J7" s="30">
        <v>11.275112339671582</v>
      </c>
      <c r="K7" s="74">
        <v>997</v>
      </c>
      <c r="L7" s="31">
        <v>770</v>
      </c>
      <c r="M7" s="411">
        <v>6.6463905148477291</v>
      </c>
      <c r="N7" s="412">
        <v>9.7672353650028534E-3</v>
      </c>
      <c r="O7" s="82">
        <v>18.2</v>
      </c>
      <c r="P7" s="152">
        <v>0.8</v>
      </c>
      <c r="Q7" s="151">
        <v>44.2</v>
      </c>
      <c r="R7" s="21">
        <v>5</v>
      </c>
      <c r="S7" s="21">
        <v>4</v>
      </c>
      <c r="T7" s="126">
        <v>20</v>
      </c>
      <c r="U7" s="21" t="s">
        <v>38</v>
      </c>
      <c r="V7" s="456">
        <f>SUMPRODUCT(T2:T195,I2:I195)/SUM(I2:I195)</f>
        <v>67.946355112291229</v>
      </c>
    </row>
    <row r="8" spans="1:22" s="37" customFormat="1" ht="18" x14ac:dyDescent="0.25">
      <c r="A8" s="39">
        <v>5</v>
      </c>
      <c r="B8" s="240" t="s">
        <v>170</v>
      </c>
      <c r="C8" s="22" t="s">
        <v>24</v>
      </c>
      <c r="D8" s="39">
        <v>40.76</v>
      </c>
      <c r="E8" s="39">
        <v>40.76</v>
      </c>
      <c r="F8" s="22" t="s">
        <v>78</v>
      </c>
      <c r="G8" s="167" t="s">
        <v>61</v>
      </c>
      <c r="H8" s="213">
        <v>375575</v>
      </c>
      <c r="I8" s="226">
        <v>71174</v>
      </c>
      <c r="J8" s="73">
        <v>11.172882862170475</v>
      </c>
      <c r="K8" s="213">
        <v>29699</v>
      </c>
      <c r="L8" s="74">
        <v>6083</v>
      </c>
      <c r="M8" s="411">
        <v>8.7132532743207047</v>
      </c>
      <c r="N8" s="412">
        <v>8.5466602972995756E-2</v>
      </c>
      <c r="O8" s="82">
        <v>21.6</v>
      </c>
      <c r="P8" s="174">
        <v>0.627</v>
      </c>
      <c r="Q8" s="82">
        <v>106.4</v>
      </c>
      <c r="R8" s="36">
        <v>8.3000000000000007</v>
      </c>
      <c r="S8" s="36">
        <v>7</v>
      </c>
      <c r="T8" s="36">
        <v>58.100000000000009</v>
      </c>
      <c r="V8" s="38"/>
    </row>
    <row r="9" spans="1:22" s="37" customFormat="1" ht="18" x14ac:dyDescent="0.25">
      <c r="A9" s="66">
        <v>5</v>
      </c>
      <c r="B9" s="232" t="s">
        <v>149</v>
      </c>
      <c r="C9" s="22" t="s">
        <v>24</v>
      </c>
      <c r="D9" s="230">
        <v>42</v>
      </c>
      <c r="E9" s="230">
        <v>42</v>
      </c>
      <c r="F9" s="22" t="s">
        <v>48</v>
      </c>
      <c r="G9" s="203" t="s">
        <v>49</v>
      </c>
      <c r="H9" s="210">
        <v>120588</v>
      </c>
      <c r="I9" s="226">
        <v>67670</v>
      </c>
      <c r="J9" s="30">
        <v>11.12239822922627</v>
      </c>
      <c r="K9" s="210">
        <v>5426</v>
      </c>
      <c r="L9" s="31">
        <v>3065</v>
      </c>
      <c r="M9" s="411">
        <v>8.0278028483703121</v>
      </c>
      <c r="N9" s="412">
        <v>4.529333530367962E-2</v>
      </c>
      <c r="O9" s="82">
        <v>21.2</v>
      </c>
      <c r="P9" s="233">
        <v>0.64100000000000001</v>
      </c>
      <c r="Q9" s="234">
        <v>64.099999999999994</v>
      </c>
      <c r="R9" s="230">
        <v>9.1</v>
      </c>
      <c r="S9" s="230">
        <v>7</v>
      </c>
      <c r="T9" s="126">
        <v>63.699999999999996</v>
      </c>
      <c r="V9" s="38"/>
    </row>
    <row r="10" spans="1:22" s="37" customFormat="1" ht="18" x14ac:dyDescent="0.25">
      <c r="A10" s="22">
        <v>5</v>
      </c>
      <c r="B10" s="103" t="s">
        <v>203</v>
      </c>
      <c r="C10" s="22" t="s">
        <v>24</v>
      </c>
      <c r="D10" s="103">
        <v>19.440000000000001</v>
      </c>
      <c r="E10" s="103">
        <v>19.440000000000001</v>
      </c>
      <c r="F10" s="184" t="s">
        <v>200</v>
      </c>
      <c r="G10" s="180" t="s">
        <v>88</v>
      </c>
      <c r="H10" s="36">
        <v>84627</v>
      </c>
      <c r="I10" s="38">
        <v>66828</v>
      </c>
      <c r="J10" s="30">
        <v>11.109877433377669</v>
      </c>
      <c r="K10" s="74">
        <v>9415</v>
      </c>
      <c r="L10" s="99">
        <v>7683</v>
      </c>
      <c r="M10" s="411">
        <v>8.9467653748676348</v>
      </c>
      <c r="N10" s="412">
        <v>0.11496678039145268</v>
      </c>
      <c r="O10" s="107">
        <v>26.8</v>
      </c>
      <c r="P10" s="108">
        <v>0.51</v>
      </c>
      <c r="Q10" s="107">
        <v>66.5</v>
      </c>
      <c r="R10" s="103">
        <v>7.3</v>
      </c>
      <c r="S10" s="103">
        <v>12</v>
      </c>
      <c r="T10" s="103">
        <v>87.6</v>
      </c>
      <c r="V10" s="38"/>
    </row>
    <row r="11" spans="1:22" s="38" customFormat="1" ht="18" x14ac:dyDescent="0.25">
      <c r="A11" s="66">
        <v>5</v>
      </c>
      <c r="B11" s="216" t="s">
        <v>138</v>
      </c>
      <c r="C11" s="22" t="s">
        <v>24</v>
      </c>
      <c r="D11" s="214">
        <v>34.299999999999997</v>
      </c>
      <c r="E11" s="214">
        <v>34.299999999999997</v>
      </c>
      <c r="F11" s="22" t="s">
        <v>78</v>
      </c>
      <c r="G11" s="180" t="s">
        <v>120</v>
      </c>
      <c r="H11" s="210">
        <v>113114</v>
      </c>
      <c r="I11" s="38">
        <v>62644</v>
      </c>
      <c r="J11" s="30">
        <v>11.045223185586325</v>
      </c>
      <c r="K11" s="210">
        <v>4242</v>
      </c>
      <c r="L11" s="31">
        <v>2185</v>
      </c>
      <c r="M11" s="411">
        <v>7.6893711075296904</v>
      </c>
      <c r="N11" s="412">
        <v>3.4879637315624802E-2</v>
      </c>
      <c r="O11" s="82">
        <v>23.6</v>
      </c>
      <c r="P11" s="217">
        <v>0.74</v>
      </c>
      <c r="Q11" s="218">
        <v>5</v>
      </c>
      <c r="R11" s="214">
        <v>8.9</v>
      </c>
      <c r="S11" s="214">
        <v>9</v>
      </c>
      <c r="T11" s="126">
        <v>80.100000000000009</v>
      </c>
    </row>
    <row r="12" spans="1:22" s="37" customFormat="1" ht="18" x14ac:dyDescent="0.25">
      <c r="A12" s="176">
        <v>5</v>
      </c>
      <c r="B12" s="176" t="s">
        <v>114</v>
      </c>
      <c r="C12" s="22" t="s">
        <v>24</v>
      </c>
      <c r="D12" s="176">
        <v>25.8</v>
      </c>
      <c r="E12" s="176">
        <v>25.8</v>
      </c>
      <c r="F12" s="22" t="s">
        <v>58</v>
      </c>
      <c r="G12" s="97" t="s">
        <v>115</v>
      </c>
      <c r="H12" s="36">
        <v>83384</v>
      </c>
      <c r="I12" s="42">
        <v>60631</v>
      </c>
      <c r="J12" s="117">
        <v>11.012561592414833</v>
      </c>
      <c r="K12" s="74">
        <v>480</v>
      </c>
      <c r="L12" s="31">
        <v>318</v>
      </c>
      <c r="M12" s="411">
        <v>5.7620513827801769</v>
      </c>
      <c r="N12" s="412">
        <v>5.2448417476208542E-3</v>
      </c>
      <c r="O12" s="32">
        <v>39.4</v>
      </c>
      <c r="P12" s="177">
        <v>0.17</v>
      </c>
      <c r="Q12" s="178">
        <v>4.9000000000000004</v>
      </c>
      <c r="R12" s="179">
        <v>9.3000000000000007</v>
      </c>
      <c r="S12" s="179">
        <v>12</v>
      </c>
      <c r="T12" s="126">
        <v>111.60000000000001</v>
      </c>
      <c r="V12" s="38"/>
    </row>
    <row r="13" spans="1:22" s="40" customFormat="1" ht="18" x14ac:dyDescent="0.25">
      <c r="A13" s="186">
        <v>5</v>
      </c>
      <c r="B13" s="186" t="s">
        <v>116</v>
      </c>
      <c r="C13" s="22" t="s">
        <v>24</v>
      </c>
      <c r="D13" s="186">
        <v>36.5</v>
      </c>
      <c r="E13" s="186">
        <v>36.5</v>
      </c>
      <c r="F13" s="22" t="s">
        <v>48</v>
      </c>
      <c r="G13" s="184" t="s">
        <v>49</v>
      </c>
      <c r="H13" s="36">
        <v>148950</v>
      </c>
      <c r="I13" s="42">
        <v>54310</v>
      </c>
      <c r="J13" s="117">
        <v>10.90246365102889</v>
      </c>
      <c r="K13" s="74">
        <v>7734</v>
      </c>
      <c r="L13" s="31">
        <v>1706</v>
      </c>
      <c r="M13" s="411">
        <v>7.4419067280516247</v>
      </c>
      <c r="N13" s="412">
        <v>3.1412262935002759E-2</v>
      </c>
      <c r="O13" s="88">
        <v>28.5</v>
      </c>
      <c r="P13" s="187">
        <v>0.33</v>
      </c>
      <c r="Q13" s="188">
        <v>15.4</v>
      </c>
      <c r="R13" s="189">
        <v>9.1999999999999993</v>
      </c>
      <c r="S13" s="189">
        <v>11</v>
      </c>
      <c r="T13" s="126">
        <v>101.19999999999999</v>
      </c>
    </row>
    <row r="14" spans="1:22" s="40" customFormat="1" ht="18" x14ac:dyDescent="0.25">
      <c r="A14" s="186">
        <v>5</v>
      </c>
      <c r="B14" s="21" t="s">
        <v>117</v>
      </c>
      <c r="C14" s="22" t="s">
        <v>24</v>
      </c>
      <c r="D14" s="21">
        <v>33.74</v>
      </c>
      <c r="E14" s="21">
        <v>33.74</v>
      </c>
      <c r="F14" s="22" t="s">
        <v>48</v>
      </c>
      <c r="G14" s="184" t="s">
        <v>49</v>
      </c>
      <c r="H14" s="36">
        <v>69496</v>
      </c>
      <c r="I14" s="38">
        <v>52679</v>
      </c>
      <c r="J14" s="117">
        <v>10.87197217314098</v>
      </c>
      <c r="K14" s="74">
        <v>1843</v>
      </c>
      <c r="L14" s="16">
        <v>1458</v>
      </c>
      <c r="M14" s="411">
        <v>7.2848209125686036</v>
      </c>
      <c r="N14" s="412">
        <v>2.7677062966267395E-2</v>
      </c>
      <c r="O14" s="151">
        <v>35.299999999999997</v>
      </c>
      <c r="P14" s="152">
        <v>0.2</v>
      </c>
      <c r="Q14" s="151">
        <v>39.200000000000003</v>
      </c>
      <c r="R14" s="21">
        <v>10.1</v>
      </c>
      <c r="S14" s="21">
        <v>11</v>
      </c>
      <c r="T14" s="21">
        <v>111.1</v>
      </c>
    </row>
    <row r="15" spans="1:22" s="40" customFormat="1" ht="18" x14ac:dyDescent="0.35">
      <c r="A15" s="97">
        <v>5</v>
      </c>
      <c r="B15" s="103" t="s">
        <v>227</v>
      </c>
      <c r="C15" s="22" t="s">
        <v>24</v>
      </c>
      <c r="D15" s="103">
        <v>41.23</v>
      </c>
      <c r="E15" s="103">
        <v>41.23</v>
      </c>
      <c r="F15" s="184" t="s">
        <v>200</v>
      </c>
      <c r="G15" s="180" t="s">
        <v>120</v>
      </c>
      <c r="H15" s="430">
        <v>163103</v>
      </c>
      <c r="I15" s="38">
        <v>42899</v>
      </c>
      <c r="J15" s="117">
        <v>10.666603794621116</v>
      </c>
      <c r="K15" s="74">
        <v>4515</v>
      </c>
      <c r="L15" s="99">
        <v>1341</v>
      </c>
      <c r="M15" s="411">
        <v>7.2011708832816783</v>
      </c>
      <c r="N15" s="412">
        <v>3.1259469917713702E-2</v>
      </c>
      <c r="O15" s="107">
        <v>20</v>
      </c>
      <c r="P15" s="108">
        <v>0.55000000000000004</v>
      </c>
      <c r="Q15" s="107">
        <v>34.1</v>
      </c>
      <c r="R15" s="103">
        <v>8.1</v>
      </c>
      <c r="S15" s="103">
        <v>7</v>
      </c>
      <c r="T15" s="103">
        <v>56.699999999999996</v>
      </c>
    </row>
    <row r="16" spans="1:22" s="21" customFormat="1" ht="18" x14ac:dyDescent="0.25">
      <c r="A16" s="186">
        <v>5</v>
      </c>
      <c r="B16" s="40" t="s">
        <v>118</v>
      </c>
      <c r="C16" s="22" t="s">
        <v>24</v>
      </c>
      <c r="D16" s="40">
        <v>25.3</v>
      </c>
      <c r="E16" s="40">
        <v>25.3</v>
      </c>
      <c r="F16" s="22" t="s">
        <v>58</v>
      </c>
      <c r="G16" s="97" t="s">
        <v>115</v>
      </c>
      <c r="H16" s="36">
        <v>55262</v>
      </c>
      <c r="I16" s="38">
        <v>41853</v>
      </c>
      <c r="J16" s="30">
        <v>10.641918757936217</v>
      </c>
      <c r="K16" s="74">
        <v>36</v>
      </c>
      <c r="L16" s="31">
        <v>26</v>
      </c>
      <c r="M16" s="411">
        <v>3.2580965380214821</v>
      </c>
      <c r="N16" s="412">
        <v>6.212218956825078E-4</v>
      </c>
      <c r="O16" s="82">
        <v>38.200000000000003</v>
      </c>
      <c r="P16" s="192">
        <v>0.44</v>
      </c>
      <c r="Q16" s="193">
        <v>3.6</v>
      </c>
      <c r="R16" s="40">
        <v>10.5</v>
      </c>
      <c r="S16" s="40">
        <v>12</v>
      </c>
      <c r="T16" s="126">
        <v>126</v>
      </c>
    </row>
    <row r="17" spans="1:20" s="21" customFormat="1" ht="18" x14ac:dyDescent="0.25">
      <c r="A17" s="22">
        <v>5</v>
      </c>
      <c r="B17" s="250" t="s">
        <v>167</v>
      </c>
      <c r="C17" s="22" t="s">
        <v>24</v>
      </c>
      <c r="D17" s="21">
        <v>40.75</v>
      </c>
      <c r="E17" s="21">
        <v>40.75</v>
      </c>
      <c r="F17" s="22" t="s">
        <v>78</v>
      </c>
      <c r="G17" s="167" t="s">
        <v>61</v>
      </c>
      <c r="H17" s="213">
        <v>160445</v>
      </c>
      <c r="I17" s="226">
        <v>41793</v>
      </c>
      <c r="J17" s="15">
        <v>10.640484140374335</v>
      </c>
      <c r="K17" s="213">
        <v>11698</v>
      </c>
      <c r="L17" s="16">
        <v>4470</v>
      </c>
      <c r="M17" s="411">
        <v>8.4051436876076142</v>
      </c>
      <c r="N17" s="412">
        <v>0.1069557102864116</v>
      </c>
      <c r="O17" s="151">
        <v>22.3</v>
      </c>
      <c r="P17" s="152">
        <v>0.627</v>
      </c>
      <c r="Q17" s="151">
        <v>103.9</v>
      </c>
      <c r="R17" s="21">
        <v>8</v>
      </c>
      <c r="S17" s="21">
        <v>7</v>
      </c>
      <c r="T17" s="21">
        <v>56</v>
      </c>
    </row>
    <row r="18" spans="1:20" s="21" customFormat="1" ht="18" x14ac:dyDescent="0.25">
      <c r="A18" s="22">
        <v>5</v>
      </c>
      <c r="B18" s="48" t="s">
        <v>194</v>
      </c>
      <c r="C18" s="22" t="s">
        <v>24</v>
      </c>
      <c r="D18" s="48">
        <v>46.2</v>
      </c>
      <c r="E18" s="48">
        <v>46.2</v>
      </c>
      <c r="F18" s="40" t="s">
        <v>48</v>
      </c>
      <c r="G18" s="419" t="s">
        <v>166</v>
      </c>
      <c r="H18" s="36">
        <v>89741</v>
      </c>
      <c r="I18" s="42">
        <v>37685</v>
      </c>
      <c r="J18" s="30">
        <v>10.537017416277569</v>
      </c>
      <c r="K18" s="74">
        <v>6996</v>
      </c>
      <c r="L18" s="31">
        <v>3914</v>
      </c>
      <c r="M18" s="411">
        <v>8.2723151479560215</v>
      </c>
      <c r="N18" s="412">
        <v>0.10386095263367387</v>
      </c>
      <c r="O18" s="119">
        <v>19</v>
      </c>
      <c r="P18" s="89">
        <v>0.499</v>
      </c>
      <c r="Q18" s="90">
        <v>80.099999999999994</v>
      </c>
      <c r="R18" s="35">
        <v>6.8</v>
      </c>
      <c r="S18" s="35">
        <v>6</v>
      </c>
      <c r="T18" s="126">
        <v>40.799999999999997</v>
      </c>
    </row>
    <row r="19" spans="1:20" s="21" customFormat="1" ht="18" x14ac:dyDescent="0.35">
      <c r="A19" s="22">
        <v>5</v>
      </c>
      <c r="B19" s="21" t="s">
        <v>109</v>
      </c>
      <c r="C19" s="22" t="s">
        <v>24</v>
      </c>
      <c r="D19" s="21">
        <v>23.7</v>
      </c>
      <c r="E19" s="21">
        <v>23.7</v>
      </c>
      <c r="F19" s="22" t="s">
        <v>58</v>
      </c>
      <c r="G19" s="125" t="s">
        <v>90</v>
      </c>
      <c r="H19" s="430">
        <v>44608</v>
      </c>
      <c r="I19" s="38">
        <v>36941</v>
      </c>
      <c r="J19" s="30">
        <v>10.517077324312647</v>
      </c>
      <c r="K19" s="74">
        <v>610</v>
      </c>
      <c r="L19" s="16">
        <v>442</v>
      </c>
      <c r="M19" s="411">
        <v>6.0913098820776979</v>
      </c>
      <c r="N19" s="412">
        <v>1.1965025310630465E-2</v>
      </c>
      <c r="O19" s="151">
        <v>32.9</v>
      </c>
      <c r="P19" s="152">
        <v>0.59</v>
      </c>
      <c r="Q19" s="151">
        <v>339.4</v>
      </c>
      <c r="R19" s="21">
        <v>5</v>
      </c>
      <c r="S19" s="21">
        <v>12</v>
      </c>
      <c r="T19" s="21">
        <v>60</v>
      </c>
    </row>
    <row r="20" spans="1:20" s="21" customFormat="1" ht="18" x14ac:dyDescent="0.25">
      <c r="A20" s="66">
        <v>5</v>
      </c>
      <c r="B20" s="232" t="s">
        <v>184</v>
      </c>
      <c r="C20" s="22" t="s">
        <v>24</v>
      </c>
      <c r="D20" s="230">
        <v>30.63</v>
      </c>
      <c r="E20" s="230">
        <v>30.63</v>
      </c>
      <c r="F20" s="22" t="s">
        <v>78</v>
      </c>
      <c r="G20" s="167" t="s">
        <v>61</v>
      </c>
      <c r="H20" s="210">
        <v>64974</v>
      </c>
      <c r="I20" s="38">
        <v>35902</v>
      </c>
      <c r="J20" s="30">
        <v>10.488548283231015</v>
      </c>
      <c r="K20" s="210">
        <v>1683</v>
      </c>
      <c r="L20" s="31">
        <v>855</v>
      </c>
      <c r="M20" s="411">
        <v>6.7511014689367599</v>
      </c>
      <c r="N20" s="412">
        <v>2.3814829257422985E-2</v>
      </c>
      <c r="O20" s="82">
        <v>30.2</v>
      </c>
      <c r="P20" s="233">
        <v>0.75</v>
      </c>
      <c r="Q20" s="234">
        <v>129.30000000000001</v>
      </c>
      <c r="R20" s="230">
        <v>8</v>
      </c>
      <c r="S20" s="230">
        <v>10</v>
      </c>
      <c r="T20" s="126">
        <v>80</v>
      </c>
    </row>
    <row r="21" spans="1:20" s="21" customFormat="1" ht="18" x14ac:dyDescent="0.25">
      <c r="A21" s="66">
        <v>5</v>
      </c>
      <c r="B21" s="232" t="s">
        <v>157</v>
      </c>
      <c r="C21" s="22" t="s">
        <v>24</v>
      </c>
      <c r="D21" s="230">
        <v>42.3</v>
      </c>
      <c r="E21" s="230">
        <v>42.3</v>
      </c>
      <c r="F21" s="22" t="s">
        <v>48</v>
      </c>
      <c r="G21" s="413" t="s">
        <v>49</v>
      </c>
      <c r="H21" s="210">
        <v>96965</v>
      </c>
      <c r="I21" s="226">
        <v>34760</v>
      </c>
      <c r="J21" s="30">
        <v>10.456222579379329</v>
      </c>
      <c r="K21" s="210">
        <v>6846</v>
      </c>
      <c r="L21" s="31">
        <v>3284</v>
      </c>
      <c r="M21" s="411">
        <v>8.0968174705723186</v>
      </c>
      <c r="N21" s="412">
        <v>9.4476409666283082E-2</v>
      </c>
      <c r="O21" s="82">
        <v>18.899999999999999</v>
      </c>
      <c r="P21" s="233">
        <v>0.66700000000000004</v>
      </c>
      <c r="Q21" s="234">
        <v>66.7</v>
      </c>
      <c r="R21" s="230">
        <v>8.6</v>
      </c>
      <c r="S21" s="230">
        <v>7</v>
      </c>
      <c r="T21" s="126">
        <v>60.199999999999996</v>
      </c>
    </row>
    <row r="22" spans="1:20" s="21" customFormat="1" ht="18" x14ac:dyDescent="0.25">
      <c r="A22" s="66">
        <v>5</v>
      </c>
      <c r="B22" s="209" t="s">
        <v>156</v>
      </c>
      <c r="C22" s="22" t="s">
        <v>24</v>
      </c>
      <c r="D22" s="190">
        <v>39.24</v>
      </c>
      <c r="E22" s="190">
        <v>39.24</v>
      </c>
      <c r="F22" s="22" t="s">
        <v>78</v>
      </c>
      <c r="G22" s="167" t="s">
        <v>61</v>
      </c>
      <c r="H22" s="213">
        <v>53456</v>
      </c>
      <c r="I22" s="226">
        <v>31714</v>
      </c>
      <c r="J22" s="30">
        <v>10.364513502749514</v>
      </c>
      <c r="K22" s="213">
        <v>2532</v>
      </c>
      <c r="L22" s="31">
        <v>1392</v>
      </c>
      <c r="M22" s="411">
        <v>7.2384968408943653</v>
      </c>
      <c r="N22" s="412">
        <v>4.3892287317903768E-2</v>
      </c>
      <c r="O22" s="82">
        <v>24</v>
      </c>
      <c r="P22" s="211">
        <v>0.66100000000000003</v>
      </c>
      <c r="Q22" s="212">
        <v>88.6</v>
      </c>
      <c r="R22" s="190">
        <v>8.1999999999999993</v>
      </c>
      <c r="S22" s="190">
        <v>8</v>
      </c>
      <c r="T22" s="126">
        <v>65.599999999999994</v>
      </c>
    </row>
    <row r="23" spans="1:20" s="21" customFormat="1" ht="18" x14ac:dyDescent="0.25">
      <c r="A23" s="22">
        <v>5</v>
      </c>
      <c r="B23" s="250" t="s">
        <v>188</v>
      </c>
      <c r="C23" s="22" t="s">
        <v>24</v>
      </c>
      <c r="D23" s="21">
        <v>37.78</v>
      </c>
      <c r="E23" s="21">
        <v>37.78</v>
      </c>
      <c r="F23" s="22" t="s">
        <v>78</v>
      </c>
      <c r="G23" s="167" t="s">
        <v>61</v>
      </c>
      <c r="H23" s="210">
        <v>44607</v>
      </c>
      <c r="I23" s="226">
        <v>28761</v>
      </c>
      <c r="J23" s="15">
        <v>10.266775581745106</v>
      </c>
      <c r="K23" s="210">
        <v>1375</v>
      </c>
      <c r="L23" s="16">
        <v>823</v>
      </c>
      <c r="M23" s="411">
        <v>6.7129562006770698</v>
      </c>
      <c r="N23" s="412">
        <v>2.8615138555683043E-2</v>
      </c>
      <c r="O23" s="151">
        <v>25.5</v>
      </c>
      <c r="P23" s="152">
        <v>0.128</v>
      </c>
      <c r="Q23" s="151">
        <v>96</v>
      </c>
      <c r="R23" s="21">
        <v>9.3000000000000007</v>
      </c>
      <c r="S23" s="21">
        <v>8</v>
      </c>
      <c r="T23" s="21">
        <v>74.400000000000006</v>
      </c>
    </row>
    <row r="24" spans="1:20" s="64" customFormat="1" ht="18" x14ac:dyDescent="0.25">
      <c r="A24" s="78">
        <v>5</v>
      </c>
      <c r="B24" s="252" t="s">
        <v>178</v>
      </c>
      <c r="C24" s="22" t="s">
        <v>24</v>
      </c>
      <c r="D24" s="77">
        <v>39.950000000000003</v>
      </c>
      <c r="E24" s="77">
        <v>39.950000000000003</v>
      </c>
      <c r="F24" s="22" t="s">
        <v>78</v>
      </c>
      <c r="G24" s="167" t="s">
        <v>61</v>
      </c>
      <c r="H24" s="210">
        <v>76218</v>
      </c>
      <c r="I24" s="226">
        <v>27994</v>
      </c>
      <c r="J24" s="254">
        <v>10.239745480480591</v>
      </c>
      <c r="K24" s="210">
        <v>5555</v>
      </c>
      <c r="L24" s="253">
        <v>2975</v>
      </c>
      <c r="M24" s="411">
        <v>7.9979993179797297</v>
      </c>
      <c r="N24" s="412">
        <v>0.10627277273701508</v>
      </c>
      <c r="O24" s="142">
        <v>23.2</v>
      </c>
      <c r="P24" s="141">
        <v>0.65400000000000003</v>
      </c>
      <c r="Q24" s="142">
        <v>94.2</v>
      </c>
      <c r="R24" s="77">
        <v>7.9</v>
      </c>
      <c r="S24" s="77">
        <v>8</v>
      </c>
      <c r="T24" s="77">
        <v>63.2</v>
      </c>
    </row>
    <row r="25" spans="1:20" s="64" customFormat="1" ht="18" x14ac:dyDescent="0.35">
      <c r="A25" s="42">
        <v>5</v>
      </c>
      <c r="B25" s="38" t="s">
        <v>251</v>
      </c>
      <c r="C25" s="22" t="s">
        <v>24</v>
      </c>
      <c r="D25" s="38">
        <v>54</v>
      </c>
      <c r="E25" s="38">
        <v>54</v>
      </c>
      <c r="F25" s="436" t="s">
        <v>76</v>
      </c>
      <c r="G25" s="419" t="s">
        <v>166</v>
      </c>
      <c r="H25" s="430">
        <v>41658</v>
      </c>
      <c r="I25" s="38">
        <v>27631</v>
      </c>
      <c r="J25" s="117">
        <v>10.226693609806864</v>
      </c>
      <c r="K25" s="74">
        <v>229</v>
      </c>
      <c r="L25" s="44">
        <v>140</v>
      </c>
      <c r="M25" s="411">
        <v>4.9416424226093039</v>
      </c>
      <c r="N25" s="412">
        <v>5.0667728276211502E-3</v>
      </c>
      <c r="O25" s="109">
        <v>18.7</v>
      </c>
      <c r="P25" s="110">
        <v>0.66</v>
      </c>
      <c r="Q25" s="109">
        <v>65</v>
      </c>
      <c r="R25" s="38">
        <v>8.1999999999999993</v>
      </c>
      <c r="S25" s="38">
        <v>5</v>
      </c>
      <c r="T25" s="38">
        <v>41</v>
      </c>
    </row>
    <row r="26" spans="1:20" s="64" customFormat="1" ht="18" x14ac:dyDescent="0.25">
      <c r="A26" s="85">
        <v>5</v>
      </c>
      <c r="B26" s="48" t="s">
        <v>215</v>
      </c>
      <c r="C26" s="22" t="s">
        <v>24</v>
      </c>
      <c r="D26" s="48">
        <v>45.47</v>
      </c>
      <c r="E26" s="48">
        <v>45.47</v>
      </c>
      <c r="F26" s="184" t="s">
        <v>200</v>
      </c>
      <c r="G26" s="167" t="s">
        <v>205</v>
      </c>
      <c r="H26" s="36">
        <v>232664</v>
      </c>
      <c r="I26" s="42">
        <v>27201</v>
      </c>
      <c r="J26" s="117">
        <v>10.211009016314167</v>
      </c>
      <c r="K26" s="74">
        <v>33340</v>
      </c>
      <c r="L26" s="31">
        <v>5373</v>
      </c>
      <c r="M26" s="411">
        <v>8.5891416907288214</v>
      </c>
      <c r="N26" s="412">
        <v>0.19752950259181648</v>
      </c>
      <c r="O26" s="88">
        <v>22.3</v>
      </c>
      <c r="P26" s="89">
        <v>0.72</v>
      </c>
      <c r="Q26" s="90">
        <v>95.5</v>
      </c>
      <c r="R26" s="35">
        <v>6.8</v>
      </c>
      <c r="S26" s="35">
        <v>7</v>
      </c>
      <c r="T26" s="126">
        <v>47.6</v>
      </c>
    </row>
    <row r="27" spans="1:20" s="64" customFormat="1" ht="18" x14ac:dyDescent="0.25">
      <c r="A27" s="85">
        <v>5</v>
      </c>
      <c r="B27" s="22" t="s">
        <v>217</v>
      </c>
      <c r="C27" s="22" t="s">
        <v>24</v>
      </c>
      <c r="D27" s="13">
        <v>40.72</v>
      </c>
      <c r="E27" s="13">
        <v>40.72</v>
      </c>
      <c r="F27" s="184" t="s">
        <v>200</v>
      </c>
      <c r="G27" s="180" t="s">
        <v>120</v>
      </c>
      <c r="H27" s="36">
        <v>239600</v>
      </c>
      <c r="I27" s="38">
        <v>26165</v>
      </c>
      <c r="J27" s="117">
        <v>10.172177918806309</v>
      </c>
      <c r="K27" s="74">
        <v>29043</v>
      </c>
      <c r="L27" s="31">
        <v>4500</v>
      </c>
      <c r="M27" s="411">
        <v>8.4118326757584114</v>
      </c>
      <c r="N27" s="412">
        <v>0.17198547678196063</v>
      </c>
      <c r="O27" s="82">
        <v>22.2</v>
      </c>
      <c r="P27" s="83">
        <v>0.56000000000000005</v>
      </c>
      <c r="Q27" s="84">
        <v>51</v>
      </c>
      <c r="R27" s="40">
        <v>8.8000000000000007</v>
      </c>
      <c r="S27" s="40">
        <v>8</v>
      </c>
      <c r="T27" s="126">
        <v>70.400000000000006</v>
      </c>
    </row>
    <row r="28" spans="1:20" s="64" customFormat="1" ht="18" x14ac:dyDescent="0.25">
      <c r="A28" s="343">
        <v>5</v>
      </c>
      <c r="B28" s="337" t="s">
        <v>262</v>
      </c>
      <c r="C28" s="22" t="s">
        <v>24</v>
      </c>
      <c r="D28" s="337">
        <v>-26.2</v>
      </c>
      <c r="E28" s="337">
        <v>26.2</v>
      </c>
      <c r="F28" s="184" t="s">
        <v>66</v>
      </c>
      <c r="G28" s="180" t="s">
        <v>88</v>
      </c>
      <c r="H28" s="36">
        <v>30967</v>
      </c>
      <c r="I28" s="38">
        <v>25320</v>
      </c>
      <c r="J28" s="117">
        <v>10.139349876258112</v>
      </c>
      <c r="K28" s="74">
        <v>643</v>
      </c>
      <c r="L28" s="338">
        <v>540</v>
      </c>
      <c r="M28" s="411">
        <v>6.2915691395583204</v>
      </c>
      <c r="N28" s="412">
        <v>2.132701421800948E-2</v>
      </c>
      <c r="O28" s="339">
        <v>18.899999999999999</v>
      </c>
      <c r="P28" s="340">
        <v>0.56000000000000005</v>
      </c>
      <c r="Q28" s="339">
        <v>13</v>
      </c>
      <c r="R28" s="337">
        <v>8.9</v>
      </c>
      <c r="S28" s="337">
        <v>6</v>
      </c>
      <c r="T28" s="337">
        <v>53.400000000000006</v>
      </c>
    </row>
    <row r="29" spans="1:20" s="72" customFormat="1" ht="18" x14ac:dyDescent="0.25">
      <c r="A29" s="66">
        <v>5</v>
      </c>
      <c r="B29" s="216" t="s">
        <v>144</v>
      </c>
      <c r="C29" s="22" t="s">
        <v>24</v>
      </c>
      <c r="D29" s="214">
        <v>26</v>
      </c>
      <c r="E29" s="214">
        <v>26</v>
      </c>
      <c r="F29" s="22" t="s">
        <v>78</v>
      </c>
      <c r="G29" s="167" t="s">
        <v>61</v>
      </c>
      <c r="H29" s="213">
        <v>56155</v>
      </c>
      <c r="I29" s="38">
        <v>22472</v>
      </c>
      <c r="J29" s="30">
        <v>10.020025368784079</v>
      </c>
      <c r="K29" s="213">
        <v>2450</v>
      </c>
      <c r="L29" s="31">
        <v>1183</v>
      </c>
      <c r="M29" s="411">
        <v>7.0758088639783869</v>
      </c>
      <c r="N29" s="412">
        <v>5.2643289426842294E-2</v>
      </c>
      <c r="O29" s="82">
        <v>30.6</v>
      </c>
      <c r="P29" s="217">
        <v>0.71599999999999997</v>
      </c>
      <c r="Q29" s="218">
        <v>71.599999999999994</v>
      </c>
      <c r="R29" s="214">
        <v>9.6999999999999993</v>
      </c>
      <c r="S29" s="214">
        <v>11</v>
      </c>
      <c r="T29" s="126">
        <v>106.69999999999999</v>
      </c>
    </row>
    <row r="30" spans="1:20" s="72" customFormat="1" ht="18" x14ac:dyDescent="0.25">
      <c r="A30" s="85">
        <v>5</v>
      </c>
      <c r="B30" s="66" t="s">
        <v>219</v>
      </c>
      <c r="C30" s="22" t="s">
        <v>24</v>
      </c>
      <c r="D30" s="72">
        <v>48.14</v>
      </c>
      <c r="E30" s="72">
        <v>48.14</v>
      </c>
      <c r="F30" s="72" t="s">
        <v>220</v>
      </c>
      <c r="G30" s="58" t="s">
        <v>112</v>
      </c>
      <c r="H30" s="36">
        <v>181482</v>
      </c>
      <c r="I30" s="38">
        <v>22363</v>
      </c>
      <c r="J30" s="117">
        <v>10.015163086426718</v>
      </c>
      <c r="K30" s="74">
        <v>8500</v>
      </c>
      <c r="L30" s="31">
        <v>2212</v>
      </c>
      <c r="M30" s="411">
        <v>7.7016523626422257</v>
      </c>
      <c r="N30" s="412">
        <v>9.891338371417073E-2</v>
      </c>
      <c r="O30" s="82">
        <v>18</v>
      </c>
      <c r="P30" s="205">
        <v>0.55000000000000004</v>
      </c>
      <c r="Q30" s="204">
        <v>93</v>
      </c>
      <c r="R30" s="72">
        <v>6.4</v>
      </c>
      <c r="S30" s="72">
        <v>6</v>
      </c>
      <c r="T30" s="126">
        <v>38.400000000000006</v>
      </c>
    </row>
    <row r="31" spans="1:20" s="72" customFormat="1" ht="18" x14ac:dyDescent="0.25">
      <c r="A31" s="97">
        <v>5</v>
      </c>
      <c r="B31" s="103" t="s">
        <v>125</v>
      </c>
      <c r="C31" s="22" t="s">
        <v>24</v>
      </c>
      <c r="D31" s="103">
        <v>29.4</v>
      </c>
      <c r="E31" s="103">
        <v>29.4</v>
      </c>
      <c r="F31" s="22" t="s">
        <v>58</v>
      </c>
      <c r="G31" s="97" t="s">
        <v>115</v>
      </c>
      <c r="H31" s="36">
        <v>26192</v>
      </c>
      <c r="I31" s="38">
        <v>22168</v>
      </c>
      <c r="J31" s="196">
        <v>10.006405086542815</v>
      </c>
      <c r="K31" s="74">
        <v>205</v>
      </c>
      <c r="L31" s="99">
        <v>179</v>
      </c>
      <c r="M31" s="411">
        <v>5.1873858058407549</v>
      </c>
      <c r="N31" s="412">
        <v>8.0747022735474551E-3</v>
      </c>
      <c r="O31" s="107">
        <v>34.1</v>
      </c>
      <c r="P31" s="108">
        <v>0.55000000000000004</v>
      </c>
      <c r="Q31" s="107">
        <v>1.1000000000000001</v>
      </c>
      <c r="R31" s="103">
        <v>9.9</v>
      </c>
      <c r="S31" s="103">
        <v>12</v>
      </c>
      <c r="T31" s="103">
        <v>118.80000000000001</v>
      </c>
    </row>
    <row r="32" spans="1:20" s="72" customFormat="1" ht="18" x14ac:dyDescent="0.25">
      <c r="A32" s="97">
        <v>5</v>
      </c>
      <c r="B32" s="103" t="s">
        <v>121</v>
      </c>
      <c r="C32" s="22" t="s">
        <v>24</v>
      </c>
      <c r="D32" s="103">
        <v>25.2</v>
      </c>
      <c r="E32" s="103">
        <v>25.2</v>
      </c>
      <c r="F32" s="22" t="s">
        <v>58</v>
      </c>
      <c r="G32" s="97" t="s">
        <v>115</v>
      </c>
      <c r="H32" s="36">
        <v>33896</v>
      </c>
      <c r="I32" s="38">
        <v>21415</v>
      </c>
      <c r="J32" s="196">
        <v>9.9718468900494717</v>
      </c>
      <c r="K32" s="74">
        <v>262</v>
      </c>
      <c r="L32" s="99">
        <v>157</v>
      </c>
      <c r="M32" s="411">
        <v>5.0562458053483077</v>
      </c>
      <c r="N32" s="412">
        <v>7.3313098295587206E-3</v>
      </c>
      <c r="O32" s="107">
        <v>37.6</v>
      </c>
      <c r="P32" s="108">
        <v>0.53</v>
      </c>
      <c r="Q32" s="107">
        <v>0.4</v>
      </c>
      <c r="R32" s="103">
        <v>11.1</v>
      </c>
      <c r="S32" s="103">
        <v>12</v>
      </c>
      <c r="T32" s="103">
        <v>133.19999999999999</v>
      </c>
    </row>
    <row r="33" spans="1:21" s="72" customFormat="1" ht="18" x14ac:dyDescent="0.25">
      <c r="A33" s="22">
        <v>5</v>
      </c>
      <c r="B33" s="38" t="s">
        <v>208</v>
      </c>
      <c r="C33" s="22" t="s">
        <v>24</v>
      </c>
      <c r="D33" s="38">
        <v>4.7</v>
      </c>
      <c r="E33" s="38">
        <v>4.7</v>
      </c>
      <c r="F33" s="184" t="s">
        <v>200</v>
      </c>
      <c r="G33" s="180" t="s">
        <v>88</v>
      </c>
      <c r="H33" s="36">
        <v>26688</v>
      </c>
      <c r="I33" s="38">
        <v>20477</v>
      </c>
      <c r="J33" s="117">
        <v>9.9270575840485602</v>
      </c>
      <c r="K33" s="74">
        <v>853</v>
      </c>
      <c r="L33" s="31">
        <v>575</v>
      </c>
      <c r="M33" s="411">
        <v>6.3543700407973507</v>
      </c>
      <c r="N33" s="412">
        <v>2.8080285198027053E-2</v>
      </c>
      <c r="O33" s="82">
        <v>19</v>
      </c>
      <c r="P33" s="110">
        <v>0.77</v>
      </c>
      <c r="Q33" s="109">
        <v>120</v>
      </c>
      <c r="R33" s="38">
        <v>2.7</v>
      </c>
      <c r="S33" s="38">
        <v>12</v>
      </c>
      <c r="T33" s="126">
        <v>32.400000000000006</v>
      </c>
    </row>
    <row r="34" spans="1:21" s="72" customFormat="1" ht="18" x14ac:dyDescent="0.35">
      <c r="A34" s="85">
        <v>5</v>
      </c>
      <c r="B34" s="40" t="s">
        <v>216</v>
      </c>
      <c r="C34" s="22" t="s">
        <v>24</v>
      </c>
      <c r="D34" s="40">
        <v>49.1</v>
      </c>
      <c r="E34" s="40">
        <v>49.1</v>
      </c>
      <c r="F34" s="103" t="s">
        <v>48</v>
      </c>
      <c r="G34" s="58" t="s">
        <v>112</v>
      </c>
      <c r="H34" s="430">
        <v>148436</v>
      </c>
      <c r="I34" s="38">
        <v>20315</v>
      </c>
      <c r="J34" s="117">
        <v>9.9191148084218277</v>
      </c>
      <c r="K34" s="74">
        <v>28717</v>
      </c>
      <c r="L34" s="31">
        <v>4375</v>
      </c>
      <c r="M34" s="411">
        <v>8.3836617987917155</v>
      </c>
      <c r="N34" s="412">
        <v>0.21535810977110509</v>
      </c>
      <c r="O34" s="88">
        <v>19.600000000000001</v>
      </c>
      <c r="P34" s="83">
        <v>0.69</v>
      </c>
      <c r="Q34" s="84">
        <v>65</v>
      </c>
      <c r="R34" s="35">
        <v>6.3</v>
      </c>
      <c r="S34" s="35">
        <v>6</v>
      </c>
      <c r="T34" s="126">
        <v>37.799999999999997</v>
      </c>
    </row>
    <row r="35" spans="1:21" s="72" customFormat="1" ht="18" x14ac:dyDescent="0.25">
      <c r="A35" s="66">
        <v>5</v>
      </c>
      <c r="B35" s="213" t="s">
        <v>159</v>
      </c>
      <c r="C35" s="22" t="s">
        <v>24</v>
      </c>
      <c r="D35" s="13">
        <v>45</v>
      </c>
      <c r="E35" s="13">
        <v>45</v>
      </c>
      <c r="F35" s="22" t="s">
        <v>48</v>
      </c>
      <c r="G35" s="413" t="s">
        <v>49</v>
      </c>
      <c r="H35" s="210">
        <v>24860</v>
      </c>
      <c r="I35" s="226">
        <v>19724</v>
      </c>
      <c r="J35" s="30">
        <v>9.8895914473440172</v>
      </c>
      <c r="K35" s="210">
        <v>1050</v>
      </c>
      <c r="L35" s="31">
        <v>707</v>
      </c>
      <c r="M35" s="411">
        <v>6.5610306658965731</v>
      </c>
      <c r="N35" s="412">
        <v>3.5844656256337454E-2</v>
      </c>
      <c r="O35" s="82">
        <v>20.8</v>
      </c>
      <c r="P35" s="83">
        <v>0.60399999999999998</v>
      </c>
      <c r="Q35" s="84">
        <v>85.3</v>
      </c>
      <c r="R35" s="40">
        <v>9.5</v>
      </c>
      <c r="S35" s="40">
        <v>7</v>
      </c>
      <c r="T35" s="126">
        <v>66.5</v>
      </c>
    </row>
    <row r="36" spans="1:21" s="72" customFormat="1" ht="18" x14ac:dyDescent="0.25">
      <c r="A36" s="66">
        <v>5</v>
      </c>
      <c r="B36" s="226" t="s">
        <v>145</v>
      </c>
      <c r="C36" s="22" t="s">
        <v>24</v>
      </c>
      <c r="D36" s="38">
        <v>33.99</v>
      </c>
      <c r="E36" s="38">
        <v>33.99</v>
      </c>
      <c r="F36" s="22" t="s">
        <v>78</v>
      </c>
      <c r="G36" s="167" t="s">
        <v>61</v>
      </c>
      <c r="H36" s="210">
        <v>45051</v>
      </c>
      <c r="I36" s="226">
        <v>19620</v>
      </c>
      <c r="J36" s="30">
        <v>9.8843047331193539</v>
      </c>
      <c r="K36" s="210">
        <v>2019</v>
      </c>
      <c r="L36" s="31">
        <v>898</v>
      </c>
      <c r="M36" s="411">
        <v>6.8001700683021999</v>
      </c>
      <c r="N36" s="412">
        <v>4.5769622833843018E-2</v>
      </c>
      <c r="O36" s="82">
        <v>26.6</v>
      </c>
      <c r="P36" s="110">
        <v>0.67200000000000004</v>
      </c>
      <c r="Q36" s="109">
        <v>93.2</v>
      </c>
      <c r="R36" s="38">
        <v>9.3000000000000007</v>
      </c>
      <c r="S36" s="38">
        <v>9</v>
      </c>
      <c r="T36" s="126">
        <v>83.7</v>
      </c>
    </row>
    <row r="37" spans="1:21" s="36" customFormat="1" ht="18" x14ac:dyDescent="0.35">
      <c r="A37" s="124">
        <v>5</v>
      </c>
      <c r="B37" s="124" t="s">
        <v>98</v>
      </c>
      <c r="C37" s="22" t="s">
        <v>24</v>
      </c>
      <c r="D37" s="124">
        <v>1.27</v>
      </c>
      <c r="E37" s="124">
        <v>1.27</v>
      </c>
      <c r="F37" s="22" t="s">
        <v>58</v>
      </c>
      <c r="G37" s="125" t="s">
        <v>90</v>
      </c>
      <c r="H37" s="430">
        <v>34366</v>
      </c>
      <c r="I37" s="42">
        <v>18197</v>
      </c>
      <c r="J37" s="30">
        <v>9.8090120243132422</v>
      </c>
      <c r="K37" s="74">
        <v>23</v>
      </c>
      <c r="L37" s="31">
        <v>8</v>
      </c>
      <c r="M37" s="411">
        <v>2.0794415416798357</v>
      </c>
      <c r="N37" s="412">
        <v>4.3963290652305326E-4</v>
      </c>
      <c r="O37" s="88">
        <v>31.6</v>
      </c>
      <c r="P37" s="127">
        <v>0.84399999999999997</v>
      </c>
      <c r="Q37" s="128">
        <v>171.3</v>
      </c>
      <c r="R37" s="129">
        <v>5.8</v>
      </c>
      <c r="S37" s="129">
        <v>12</v>
      </c>
      <c r="T37" s="126">
        <v>69.599999999999994</v>
      </c>
    </row>
    <row r="38" spans="1:21" s="36" customFormat="1" ht="18" x14ac:dyDescent="0.25">
      <c r="A38" s="22">
        <v>5</v>
      </c>
      <c r="B38" s="250" t="s">
        <v>173</v>
      </c>
      <c r="C38" s="22" t="s">
        <v>24</v>
      </c>
      <c r="D38" s="21">
        <v>35.799999999999997</v>
      </c>
      <c r="E38" s="21">
        <v>35.799999999999997</v>
      </c>
      <c r="F38" s="22" t="s">
        <v>78</v>
      </c>
      <c r="G38" s="167" t="s">
        <v>61</v>
      </c>
      <c r="H38" s="210">
        <v>28686</v>
      </c>
      <c r="I38" s="226">
        <v>18179</v>
      </c>
      <c r="J38" s="15">
        <v>9.808022360718061</v>
      </c>
      <c r="K38" s="210">
        <v>911</v>
      </c>
      <c r="L38" s="16">
        <v>526</v>
      </c>
      <c r="M38" s="411">
        <v>6.2653012127377101</v>
      </c>
      <c r="N38" s="412">
        <v>2.8934484845150998E-2</v>
      </c>
      <c r="O38" s="151">
        <v>26.4</v>
      </c>
      <c r="P38" s="152">
        <v>0.71099999999999997</v>
      </c>
      <c r="Q38" s="151">
        <v>83.1</v>
      </c>
      <c r="R38" s="21">
        <v>8.3000000000000007</v>
      </c>
      <c r="S38" s="21">
        <v>9</v>
      </c>
      <c r="T38" s="21">
        <v>74.7</v>
      </c>
    </row>
    <row r="39" spans="1:21" s="36" customFormat="1" ht="18" x14ac:dyDescent="0.25">
      <c r="A39" s="22">
        <v>5</v>
      </c>
      <c r="B39" s="21" t="s">
        <v>119</v>
      </c>
      <c r="C39" s="22" t="s">
        <v>24</v>
      </c>
      <c r="D39" s="21">
        <v>30</v>
      </c>
      <c r="E39" s="21">
        <v>30</v>
      </c>
      <c r="F39" s="22" t="s">
        <v>78</v>
      </c>
      <c r="G39" s="180" t="s">
        <v>120</v>
      </c>
      <c r="H39" s="36">
        <v>23449</v>
      </c>
      <c r="I39" s="38">
        <v>17912</v>
      </c>
      <c r="J39" s="30">
        <v>9.7932261582785909</v>
      </c>
      <c r="K39" s="74">
        <v>913</v>
      </c>
      <c r="L39" s="16">
        <v>521</v>
      </c>
      <c r="M39" s="411">
        <v>6.2557500417533669</v>
      </c>
      <c r="N39" s="412">
        <v>2.9086645824028583E-2</v>
      </c>
      <c r="O39" s="151">
        <v>32</v>
      </c>
      <c r="P39" s="152">
        <v>0.46</v>
      </c>
      <c r="Q39" s="151">
        <v>0.5</v>
      </c>
      <c r="R39" s="21">
        <v>10.5</v>
      </c>
      <c r="S39" s="21">
        <v>10</v>
      </c>
      <c r="T39" s="21">
        <v>105</v>
      </c>
    </row>
    <row r="40" spans="1:21" s="36" customFormat="1" ht="18" x14ac:dyDescent="0.25">
      <c r="A40" s="236">
        <v>5</v>
      </c>
      <c r="B40" s="229" t="s">
        <v>150</v>
      </c>
      <c r="C40" s="22" t="s">
        <v>24</v>
      </c>
      <c r="D40" s="229">
        <v>39.4</v>
      </c>
      <c r="E40" s="229">
        <v>39.4</v>
      </c>
      <c r="F40" s="22" t="s">
        <v>48</v>
      </c>
      <c r="G40" s="203" t="s">
        <v>49</v>
      </c>
      <c r="H40" s="213">
        <v>35429</v>
      </c>
      <c r="I40" s="400">
        <v>17594</v>
      </c>
      <c r="J40" s="237">
        <v>9.7753132138126198</v>
      </c>
      <c r="K40" s="213">
        <v>2134</v>
      </c>
      <c r="L40" s="238">
        <v>1064</v>
      </c>
      <c r="M40" s="411">
        <v>6.9697906699015899</v>
      </c>
      <c r="N40" s="412">
        <v>6.0475161987041039E-2</v>
      </c>
      <c r="O40" s="238">
        <v>22.7</v>
      </c>
      <c r="P40" s="239">
        <v>0.67100000000000004</v>
      </c>
      <c r="Q40" s="238">
        <v>128.30000000000001</v>
      </c>
      <c r="R40" s="229">
        <v>8.5</v>
      </c>
      <c r="S40" s="229">
        <v>8</v>
      </c>
      <c r="T40" s="229">
        <v>68</v>
      </c>
    </row>
    <row r="41" spans="1:21" s="36" customFormat="1" ht="18" x14ac:dyDescent="0.25">
      <c r="A41" s="66">
        <v>5</v>
      </c>
      <c r="B41" s="209" t="s">
        <v>175</v>
      </c>
      <c r="C41" s="22" t="s">
        <v>24</v>
      </c>
      <c r="D41" s="190">
        <v>40.049999999999997</v>
      </c>
      <c r="E41" s="190">
        <v>40.049999999999997</v>
      </c>
      <c r="F41" s="40" t="s">
        <v>48</v>
      </c>
      <c r="G41" s="419" t="s">
        <v>166</v>
      </c>
      <c r="H41" s="213">
        <v>35513</v>
      </c>
      <c r="I41" s="38">
        <v>17486</v>
      </c>
      <c r="J41" s="30">
        <v>9.7691558397408365</v>
      </c>
      <c r="K41" s="213">
        <v>2155</v>
      </c>
      <c r="L41" s="31">
        <v>1180</v>
      </c>
      <c r="M41" s="411">
        <v>7.0732697174597101</v>
      </c>
      <c r="N41" s="412">
        <v>6.7482557474551064E-2</v>
      </c>
      <c r="O41" s="82">
        <v>22.7</v>
      </c>
      <c r="P41" s="211">
        <v>0.66500000000000004</v>
      </c>
      <c r="Q41" s="212">
        <v>105.9</v>
      </c>
      <c r="R41" s="190">
        <v>7.9</v>
      </c>
      <c r="S41" s="190">
        <v>8</v>
      </c>
      <c r="T41" s="126">
        <v>63.2</v>
      </c>
    </row>
    <row r="42" spans="1:21" s="36" customFormat="1" ht="18" x14ac:dyDescent="0.35">
      <c r="A42" s="48">
        <v>5</v>
      </c>
      <c r="B42" s="48" t="s">
        <v>232</v>
      </c>
      <c r="C42" s="22" t="s">
        <v>24</v>
      </c>
      <c r="D42" s="40">
        <v>59.3</v>
      </c>
      <c r="E42" s="40">
        <v>59.3</v>
      </c>
      <c r="F42" s="72" t="s">
        <v>220</v>
      </c>
      <c r="G42" s="58" t="s">
        <v>112</v>
      </c>
      <c r="H42" s="430">
        <v>37113</v>
      </c>
      <c r="I42" s="38">
        <v>16021</v>
      </c>
      <c r="J42" s="117">
        <v>9.6816556406467136</v>
      </c>
      <c r="K42" s="74">
        <v>4395</v>
      </c>
      <c r="L42" s="50">
        <v>1809</v>
      </c>
      <c r="M42" s="411">
        <v>7.5005294853952948</v>
      </c>
      <c r="N42" s="412">
        <v>0.11291429998127457</v>
      </c>
      <c r="O42" s="193">
        <v>15.7</v>
      </c>
      <c r="P42" s="192">
        <v>0.68</v>
      </c>
      <c r="Q42" s="193">
        <v>32</v>
      </c>
      <c r="R42" s="40">
        <v>8.9</v>
      </c>
      <c r="S42" s="40">
        <v>4</v>
      </c>
      <c r="T42" s="40">
        <v>35.6</v>
      </c>
    </row>
    <row r="43" spans="1:21" s="36" customFormat="1" ht="18" x14ac:dyDescent="0.25">
      <c r="A43" s="22">
        <v>5</v>
      </c>
      <c r="B43" s="250" t="s">
        <v>158</v>
      </c>
      <c r="C43" s="22" t="s">
        <v>24</v>
      </c>
      <c r="D43" s="21">
        <v>52.56</v>
      </c>
      <c r="E43" s="21">
        <v>52.56</v>
      </c>
      <c r="F43" s="22" t="s">
        <v>48</v>
      </c>
      <c r="G43" s="413" t="s">
        <v>49</v>
      </c>
      <c r="H43" s="213">
        <v>57355</v>
      </c>
      <c r="I43" s="226">
        <v>16008</v>
      </c>
      <c r="J43" s="15">
        <v>9.6808438762635696</v>
      </c>
      <c r="K43" s="213">
        <v>5491</v>
      </c>
      <c r="L43" s="16">
        <v>1703</v>
      </c>
      <c r="M43" s="411">
        <v>7.4401466806626884</v>
      </c>
      <c r="N43" s="412">
        <v>0.10638430784607696</v>
      </c>
      <c r="O43" s="151">
        <v>21.1</v>
      </c>
      <c r="P43" s="152">
        <v>0.65300000000000002</v>
      </c>
      <c r="Q43" s="151">
        <v>85.9</v>
      </c>
      <c r="R43" s="21">
        <v>8.9</v>
      </c>
      <c r="S43" s="21">
        <v>7</v>
      </c>
      <c r="T43" s="21">
        <v>62.300000000000004</v>
      </c>
    </row>
    <row r="44" spans="1:21" s="21" customFormat="1" ht="18" x14ac:dyDescent="0.35">
      <c r="A44" s="78">
        <v>5</v>
      </c>
      <c r="B44" s="103" t="s">
        <v>106</v>
      </c>
      <c r="C44" s="22" t="s">
        <v>107</v>
      </c>
      <c r="D44" s="103">
        <v>-6.2</v>
      </c>
      <c r="E44" s="103">
        <v>6.2</v>
      </c>
      <c r="F44" s="22" t="s">
        <v>58</v>
      </c>
      <c r="G44" s="125" t="s">
        <v>90</v>
      </c>
      <c r="H44" s="430">
        <v>25773</v>
      </c>
      <c r="I44" s="38">
        <v>15655</v>
      </c>
      <c r="J44" s="30">
        <v>9.6585456337605056</v>
      </c>
      <c r="K44" s="74">
        <v>1573</v>
      </c>
      <c r="L44" s="99">
        <v>781</v>
      </c>
      <c r="M44" s="411">
        <v>6.6605751498396861</v>
      </c>
      <c r="N44" s="412">
        <v>4.9888214627914401E-2</v>
      </c>
      <c r="O44" s="107">
        <v>32.5</v>
      </c>
      <c r="P44" s="108">
        <v>0.82</v>
      </c>
      <c r="Q44" s="107">
        <v>113</v>
      </c>
      <c r="R44" s="103">
        <v>8.4</v>
      </c>
      <c r="S44" s="103">
        <v>11</v>
      </c>
      <c r="T44" s="103">
        <v>92.4</v>
      </c>
    </row>
    <row r="45" spans="1:21" s="21" customFormat="1" ht="18" x14ac:dyDescent="0.25">
      <c r="A45" s="66">
        <v>5</v>
      </c>
      <c r="B45" s="210" t="s">
        <v>140</v>
      </c>
      <c r="C45" s="22" t="s">
        <v>24</v>
      </c>
      <c r="D45" s="13">
        <v>41.87</v>
      </c>
      <c r="E45" s="13">
        <v>41.87</v>
      </c>
      <c r="F45" s="22" t="s">
        <v>48</v>
      </c>
      <c r="G45" s="413" t="s">
        <v>49</v>
      </c>
      <c r="H45" s="210">
        <v>42201</v>
      </c>
      <c r="I45" s="226">
        <v>14501</v>
      </c>
      <c r="J45" s="30">
        <v>9.5819728915478954</v>
      </c>
      <c r="K45" s="210">
        <v>3944</v>
      </c>
      <c r="L45" s="31">
        <v>1687</v>
      </c>
      <c r="M45" s="411">
        <v>7.4307070825459682</v>
      </c>
      <c r="N45" s="412">
        <v>0.11633680435832011</v>
      </c>
      <c r="O45" s="82">
        <v>21.8</v>
      </c>
      <c r="P45" s="83">
        <v>0.63</v>
      </c>
      <c r="Q45" s="84">
        <v>110.5</v>
      </c>
      <c r="R45" s="40">
        <v>8.3000000000000007</v>
      </c>
      <c r="S45" s="40">
        <v>7</v>
      </c>
      <c r="T45" s="126">
        <v>58.100000000000009</v>
      </c>
    </row>
    <row r="46" spans="1:21" s="21" customFormat="1" ht="18" x14ac:dyDescent="0.25">
      <c r="A46" s="58">
        <v>5</v>
      </c>
      <c r="B46" s="64" t="s">
        <v>201</v>
      </c>
      <c r="C46" s="22" t="s">
        <v>24</v>
      </c>
      <c r="D46" s="64">
        <v>0.34</v>
      </c>
      <c r="E46" s="64">
        <v>0.34</v>
      </c>
      <c r="F46" s="184" t="s">
        <v>200</v>
      </c>
      <c r="G46" s="180" t="s">
        <v>88</v>
      </c>
      <c r="H46" s="36">
        <v>38571</v>
      </c>
      <c r="I46" s="38">
        <v>13637</v>
      </c>
      <c r="J46" s="273">
        <v>9.5205419658578343</v>
      </c>
      <c r="K46" s="74">
        <v>3334</v>
      </c>
      <c r="L46" s="60">
        <v>2434</v>
      </c>
      <c r="M46" s="411">
        <v>7.7972912735474722</v>
      </c>
      <c r="N46" s="412">
        <v>0.17848500403314513</v>
      </c>
      <c r="O46" s="198">
        <v>21</v>
      </c>
      <c r="P46" s="199">
        <v>0.77</v>
      </c>
      <c r="Q46" s="198">
        <v>105.5</v>
      </c>
      <c r="R46" s="64">
        <v>5.3</v>
      </c>
      <c r="S46" s="64">
        <v>12</v>
      </c>
      <c r="T46" s="64">
        <v>63.599999999999994</v>
      </c>
    </row>
    <row r="47" spans="1:21" s="77" customFormat="1" ht="18" x14ac:dyDescent="0.25">
      <c r="A47" s="48">
        <v>5</v>
      </c>
      <c r="B47" s="40" t="s">
        <v>127</v>
      </c>
      <c r="C47" s="22" t="s">
        <v>24</v>
      </c>
      <c r="D47" s="40">
        <v>34.6</v>
      </c>
      <c r="E47" s="40">
        <v>34.6</v>
      </c>
      <c r="F47" s="22" t="s">
        <v>48</v>
      </c>
      <c r="G47" s="203" t="s">
        <v>49</v>
      </c>
      <c r="H47" s="36">
        <v>15094</v>
      </c>
      <c r="I47" s="38">
        <v>12923</v>
      </c>
      <c r="J47" s="30">
        <v>9.4667639485251911</v>
      </c>
      <c r="K47" s="74">
        <v>250</v>
      </c>
      <c r="L47" s="16">
        <v>186</v>
      </c>
      <c r="M47" s="411">
        <v>5.2257466737132017</v>
      </c>
      <c r="N47" s="412">
        <v>1.4392942815135805E-2</v>
      </c>
      <c r="O47" s="193">
        <v>24</v>
      </c>
      <c r="P47" s="192">
        <v>0.5</v>
      </c>
      <c r="Q47" s="193">
        <v>24</v>
      </c>
      <c r="R47" s="40">
        <v>10</v>
      </c>
      <c r="S47" s="40">
        <v>11</v>
      </c>
      <c r="T47" s="40">
        <v>110</v>
      </c>
      <c r="U47" s="38"/>
    </row>
    <row r="48" spans="1:21" s="77" customFormat="1" ht="18" x14ac:dyDescent="0.35">
      <c r="A48" s="66">
        <v>5</v>
      </c>
      <c r="B48" s="72" t="s">
        <v>250</v>
      </c>
      <c r="C48" s="22" t="s">
        <v>24</v>
      </c>
      <c r="D48" s="72">
        <v>50.45</v>
      </c>
      <c r="E48" s="72">
        <v>50.45</v>
      </c>
      <c r="F48" s="436" t="s">
        <v>76</v>
      </c>
      <c r="G48" s="419" t="s">
        <v>166</v>
      </c>
      <c r="H48" s="430">
        <v>23672</v>
      </c>
      <c r="I48" s="38">
        <v>12811</v>
      </c>
      <c r="J48" s="117">
        <v>9.4580594558564339</v>
      </c>
      <c r="K48" s="74">
        <v>708</v>
      </c>
      <c r="L48" s="68">
        <v>436</v>
      </c>
      <c r="M48" s="411">
        <v>6.0776422433490342</v>
      </c>
      <c r="N48" s="412">
        <v>3.4033252673483727E-2</v>
      </c>
      <c r="O48" s="204">
        <v>20.7</v>
      </c>
      <c r="P48" s="205">
        <v>0.62</v>
      </c>
      <c r="Q48" s="204">
        <v>57</v>
      </c>
      <c r="R48" s="72">
        <v>9</v>
      </c>
      <c r="S48" s="72">
        <v>6</v>
      </c>
      <c r="T48" s="72">
        <v>54</v>
      </c>
      <c r="U48" s="38" t="s">
        <v>63</v>
      </c>
    </row>
    <row r="49" spans="1:22" s="77" customFormat="1" ht="18" x14ac:dyDescent="0.25">
      <c r="A49" s="66">
        <v>5</v>
      </c>
      <c r="B49" s="213" t="s">
        <v>151</v>
      </c>
      <c r="C49" s="22" t="s">
        <v>24</v>
      </c>
      <c r="D49" s="13">
        <v>41.7</v>
      </c>
      <c r="E49" s="13">
        <v>41.7</v>
      </c>
      <c r="F49" s="22" t="s">
        <v>48</v>
      </c>
      <c r="G49" s="203" t="s">
        <v>49</v>
      </c>
      <c r="H49" s="210">
        <v>19621</v>
      </c>
      <c r="I49" s="226">
        <v>12476</v>
      </c>
      <c r="J49" s="30">
        <v>9.4315620777276941</v>
      </c>
      <c r="K49" s="210">
        <v>537</v>
      </c>
      <c r="L49" s="31">
        <v>375</v>
      </c>
      <c r="M49" s="411">
        <v>5.9269260259704106</v>
      </c>
      <c r="N49" s="412">
        <v>3.0057710804745112E-2</v>
      </c>
      <c r="O49" s="82">
        <v>22.4</v>
      </c>
      <c r="P49" s="83">
        <v>0.63</v>
      </c>
      <c r="Q49" s="84">
        <v>120.4</v>
      </c>
      <c r="R49" s="40">
        <v>8.9</v>
      </c>
      <c r="S49" s="40">
        <v>8</v>
      </c>
      <c r="T49" s="126">
        <v>71.2</v>
      </c>
      <c r="V49" s="38"/>
    </row>
    <row r="50" spans="1:22" s="77" customFormat="1" ht="18" x14ac:dyDescent="0.25">
      <c r="A50" s="48">
        <v>5</v>
      </c>
      <c r="B50" s="208" t="s">
        <v>134</v>
      </c>
      <c r="C50" s="22" t="s">
        <v>24</v>
      </c>
      <c r="D50" s="40">
        <v>33.700000000000003</v>
      </c>
      <c r="E50" s="40">
        <v>33.700000000000003</v>
      </c>
      <c r="F50" s="22" t="s">
        <v>135</v>
      </c>
      <c r="G50" s="180" t="s">
        <v>136</v>
      </c>
      <c r="H50" s="210">
        <v>19936</v>
      </c>
      <c r="I50" s="226">
        <v>12288</v>
      </c>
      <c r="J50" s="30">
        <v>9.4163784553874539</v>
      </c>
      <c r="K50" s="210">
        <v>906</v>
      </c>
      <c r="L50" s="50">
        <v>586</v>
      </c>
      <c r="M50" s="411">
        <v>6.3733197895770122</v>
      </c>
      <c r="N50" s="412">
        <v>4.7688802083333336E-2</v>
      </c>
      <c r="O50" s="193">
        <v>34.9</v>
      </c>
      <c r="P50" s="192">
        <v>0.219</v>
      </c>
      <c r="Q50" s="193">
        <v>2.8</v>
      </c>
      <c r="R50" s="40">
        <v>12.9</v>
      </c>
      <c r="S50" s="40">
        <v>9</v>
      </c>
      <c r="T50" s="40">
        <v>116.10000000000001</v>
      </c>
      <c r="V50" s="38"/>
    </row>
    <row r="51" spans="1:22" s="77" customFormat="1" ht="18" x14ac:dyDescent="0.25">
      <c r="A51" s="66">
        <v>5</v>
      </c>
      <c r="B51" s="210" t="s">
        <v>183</v>
      </c>
      <c r="C51" s="22" t="s">
        <v>24</v>
      </c>
      <c r="D51" s="13">
        <v>36.340000000000003</v>
      </c>
      <c r="E51" s="13">
        <v>36.340000000000003</v>
      </c>
      <c r="F51" s="22" t="s">
        <v>78</v>
      </c>
      <c r="G51" s="167" t="s">
        <v>61</v>
      </c>
      <c r="H51" s="213">
        <v>22832</v>
      </c>
      <c r="I51" s="226">
        <v>12270</v>
      </c>
      <c r="J51" s="30">
        <v>9.4149125377049572</v>
      </c>
      <c r="K51" s="213">
        <v>360</v>
      </c>
      <c r="L51" s="31">
        <v>152</v>
      </c>
      <c r="M51" s="411">
        <v>5.0238805208462765</v>
      </c>
      <c r="N51" s="412">
        <v>1.2387938060309698E-2</v>
      </c>
      <c r="O51" s="82">
        <v>25.7</v>
      </c>
      <c r="P51" s="83">
        <v>0.69499999999999995</v>
      </c>
      <c r="Q51" s="84">
        <v>139.69999999999999</v>
      </c>
      <c r="R51" s="40">
        <v>8.4</v>
      </c>
      <c r="S51" s="40">
        <v>9</v>
      </c>
      <c r="T51" s="126">
        <v>75.600000000000009</v>
      </c>
      <c r="V51" s="38"/>
    </row>
    <row r="52" spans="1:22" s="38" customFormat="1" ht="18" x14ac:dyDescent="0.25">
      <c r="A52" s="244">
        <v>5</v>
      </c>
      <c r="B52" s="245" t="s">
        <v>154</v>
      </c>
      <c r="C52" s="22" t="s">
        <v>24</v>
      </c>
      <c r="D52" s="243">
        <v>29.67</v>
      </c>
      <c r="E52" s="243">
        <v>29.67</v>
      </c>
      <c r="F52" s="22" t="s">
        <v>78</v>
      </c>
      <c r="G52" s="167" t="s">
        <v>61</v>
      </c>
      <c r="H52" s="213">
        <v>40021</v>
      </c>
      <c r="I52" s="226">
        <v>12020</v>
      </c>
      <c r="J52" s="246">
        <v>9.394327208089198</v>
      </c>
      <c r="K52" s="213">
        <v>2791</v>
      </c>
      <c r="L52" s="247">
        <v>929</v>
      </c>
      <c r="M52" s="411">
        <v>6.8341087388138382</v>
      </c>
      <c r="N52" s="412">
        <v>7.7287853577371043E-2</v>
      </c>
      <c r="O52" s="248">
        <v>29.6</v>
      </c>
      <c r="P52" s="249">
        <v>0.74399999999999999</v>
      </c>
      <c r="Q52" s="248">
        <v>74.400000000000006</v>
      </c>
      <c r="R52" s="243">
        <v>9</v>
      </c>
      <c r="S52" s="243">
        <v>10</v>
      </c>
      <c r="T52" s="243">
        <v>90</v>
      </c>
    </row>
    <row r="53" spans="1:22" s="13" customFormat="1" ht="18" x14ac:dyDescent="0.25">
      <c r="A53" s="66">
        <v>5</v>
      </c>
      <c r="B53" s="216" t="s">
        <v>192</v>
      </c>
      <c r="C53" s="22" t="s">
        <v>24</v>
      </c>
      <c r="D53" s="214">
        <v>43.16</v>
      </c>
      <c r="E53" s="214">
        <v>43.16</v>
      </c>
      <c r="F53" s="40" t="s">
        <v>48</v>
      </c>
      <c r="G53" s="419" t="s">
        <v>166</v>
      </c>
      <c r="H53" s="213">
        <v>18418</v>
      </c>
      <c r="I53" s="38">
        <v>11564</v>
      </c>
      <c r="J53" s="30">
        <v>9.3556521031362365</v>
      </c>
      <c r="K53" s="213">
        <v>594</v>
      </c>
      <c r="L53" s="31">
        <v>278</v>
      </c>
      <c r="M53" s="411">
        <v>5.6276211136906369</v>
      </c>
      <c r="N53" s="412">
        <v>2.4040124524386027E-2</v>
      </c>
      <c r="O53" s="82">
        <v>18.3</v>
      </c>
      <c r="P53" s="217">
        <v>0.68500000000000005</v>
      </c>
      <c r="Q53" s="218">
        <v>86.4</v>
      </c>
      <c r="R53" s="214">
        <v>8.9</v>
      </c>
      <c r="S53" s="214">
        <v>7</v>
      </c>
      <c r="T53" s="126">
        <v>62.300000000000004</v>
      </c>
      <c r="V53" s="38"/>
    </row>
    <row r="54" spans="1:22" s="36" customFormat="1" ht="18" x14ac:dyDescent="0.35">
      <c r="A54" s="66">
        <v>5</v>
      </c>
      <c r="B54" s="209" t="s">
        <v>139</v>
      </c>
      <c r="C54" s="22" t="s">
        <v>24</v>
      </c>
      <c r="D54" s="190">
        <v>39.979999999999997</v>
      </c>
      <c r="E54" s="190">
        <v>39.979999999999997</v>
      </c>
      <c r="F54" s="22" t="s">
        <v>48</v>
      </c>
      <c r="G54" s="432" t="s">
        <v>295</v>
      </c>
      <c r="H54" s="213">
        <v>26364</v>
      </c>
      <c r="I54" s="38">
        <v>11157</v>
      </c>
      <c r="J54" s="30">
        <v>9.3198223825931805</v>
      </c>
      <c r="K54" s="213">
        <v>1445</v>
      </c>
      <c r="L54" s="31">
        <v>670</v>
      </c>
      <c r="M54" s="411">
        <v>6.5072777123850116</v>
      </c>
      <c r="N54" s="412">
        <v>6.0051985300708079E-2</v>
      </c>
      <c r="O54" s="82">
        <v>21.9</v>
      </c>
      <c r="P54" s="211">
        <v>0.51700000000000002</v>
      </c>
      <c r="Q54" s="212">
        <v>53.8</v>
      </c>
      <c r="R54" s="190">
        <v>9.4</v>
      </c>
      <c r="S54" s="190">
        <v>9</v>
      </c>
      <c r="T54" s="126">
        <v>84.600000000000009</v>
      </c>
    </row>
    <row r="55" spans="1:22" s="36" customFormat="1" ht="18" x14ac:dyDescent="0.25">
      <c r="A55" s="97">
        <v>5</v>
      </c>
      <c r="B55" s="206" t="s">
        <v>130</v>
      </c>
      <c r="C55" s="22" t="s">
        <v>24</v>
      </c>
      <c r="D55" s="103">
        <v>33.58</v>
      </c>
      <c r="E55" s="103">
        <v>33.58</v>
      </c>
      <c r="F55" s="22" t="s">
        <v>78</v>
      </c>
      <c r="G55" s="167" t="s">
        <v>61</v>
      </c>
      <c r="H55" s="213">
        <v>17952</v>
      </c>
      <c r="I55" s="226">
        <v>10884</v>
      </c>
      <c r="J55" s="98">
        <v>9.295049099903137</v>
      </c>
      <c r="K55" s="213">
        <v>630</v>
      </c>
      <c r="L55" s="99">
        <v>358</v>
      </c>
      <c r="M55" s="411">
        <v>5.8805329864007003</v>
      </c>
      <c r="N55" s="412">
        <v>3.2892319000367515E-2</v>
      </c>
      <c r="O55" s="107">
        <v>27.5</v>
      </c>
      <c r="P55" s="108">
        <v>0.70099999999999996</v>
      </c>
      <c r="Q55" s="107">
        <v>126.7</v>
      </c>
      <c r="R55" s="103">
        <v>9.1</v>
      </c>
      <c r="S55" s="103">
        <v>9</v>
      </c>
      <c r="T55" s="103">
        <v>81.899999999999991</v>
      </c>
    </row>
    <row r="56" spans="1:22" s="36" customFormat="1" ht="18" x14ac:dyDescent="0.35">
      <c r="A56" s="22">
        <v>5</v>
      </c>
      <c r="B56" s="21" t="s">
        <v>237</v>
      </c>
      <c r="C56" s="22" t="s">
        <v>24</v>
      </c>
      <c r="D56" s="21">
        <v>52.2</v>
      </c>
      <c r="E56" s="21">
        <v>52.2</v>
      </c>
      <c r="F56" s="72" t="s">
        <v>220</v>
      </c>
      <c r="G56" s="58" t="s">
        <v>112</v>
      </c>
      <c r="H56" s="430">
        <v>23571</v>
      </c>
      <c r="I56" s="38">
        <v>10694</v>
      </c>
      <c r="J56" s="117">
        <v>9.2774381155086765</v>
      </c>
      <c r="K56" s="74">
        <v>1061</v>
      </c>
      <c r="L56" s="16">
        <v>417</v>
      </c>
      <c r="M56" s="411">
        <v>6.0330862217988015</v>
      </c>
      <c r="N56" s="412">
        <v>3.8993828314942962E-2</v>
      </c>
      <c r="O56" s="151">
        <v>19.3</v>
      </c>
      <c r="P56" s="152">
        <v>0.68</v>
      </c>
      <c r="Q56" s="151">
        <v>54.6</v>
      </c>
      <c r="R56" s="21">
        <v>7</v>
      </c>
      <c r="S56" s="21">
        <v>5</v>
      </c>
      <c r="T56" s="21">
        <v>35</v>
      </c>
    </row>
    <row r="57" spans="1:22" s="36" customFormat="1" ht="18" x14ac:dyDescent="0.25">
      <c r="A57" s="22">
        <v>5</v>
      </c>
      <c r="B57" s="13" t="s">
        <v>204</v>
      </c>
      <c r="C57" s="22" t="s">
        <v>107</v>
      </c>
      <c r="D57" s="13">
        <v>-34.6</v>
      </c>
      <c r="E57" s="13">
        <v>34.6</v>
      </c>
      <c r="F57" s="184" t="s">
        <v>200</v>
      </c>
      <c r="G57" s="167" t="s">
        <v>205</v>
      </c>
      <c r="H57" s="36">
        <v>14702</v>
      </c>
      <c r="I57" s="38">
        <v>10398</v>
      </c>
      <c r="J57" s="30">
        <v>9.2493687589436604</v>
      </c>
      <c r="K57" s="74">
        <v>510</v>
      </c>
      <c r="L57" s="31">
        <v>295</v>
      </c>
      <c r="M57" s="411">
        <v>5.6869753563398202</v>
      </c>
      <c r="N57" s="412">
        <v>2.8370840546258897E-2</v>
      </c>
      <c r="O57" s="82">
        <v>19.3</v>
      </c>
      <c r="P57" s="83">
        <v>0.78</v>
      </c>
      <c r="Q57" s="84">
        <v>72.3</v>
      </c>
      <c r="R57" s="40">
        <v>5.4</v>
      </c>
      <c r="S57" s="40">
        <v>3</v>
      </c>
      <c r="T57" s="126">
        <v>16.200000000000003</v>
      </c>
    </row>
    <row r="58" spans="1:22" s="36" customFormat="1" ht="18" x14ac:dyDescent="0.25">
      <c r="A58" s="58">
        <v>5</v>
      </c>
      <c r="B58" s="64" t="s">
        <v>207</v>
      </c>
      <c r="C58" s="22" t="s">
        <v>24</v>
      </c>
      <c r="D58" s="64">
        <v>18.57</v>
      </c>
      <c r="E58" s="64">
        <v>18.57</v>
      </c>
      <c r="F58" s="64" t="s">
        <v>25</v>
      </c>
      <c r="G58" s="64" t="s">
        <v>26</v>
      </c>
      <c r="H58" s="36">
        <v>16908</v>
      </c>
      <c r="I58" s="38">
        <v>9936</v>
      </c>
      <c r="J58" s="273">
        <v>9.2039198041732604</v>
      </c>
      <c r="K58" s="74">
        <v>498</v>
      </c>
      <c r="L58" s="60">
        <v>197</v>
      </c>
      <c r="M58" s="411">
        <v>5.2832037287379885</v>
      </c>
      <c r="N58" s="412">
        <v>1.9826892109500806E-2</v>
      </c>
      <c r="O58" s="198">
        <v>21.7</v>
      </c>
      <c r="P58" s="199">
        <v>0.85099999999999998</v>
      </c>
      <c r="Q58" s="198">
        <v>187.7</v>
      </c>
      <c r="R58" s="64">
        <v>3.8</v>
      </c>
      <c r="S58" s="64">
        <v>10</v>
      </c>
      <c r="T58" s="64">
        <v>38</v>
      </c>
    </row>
    <row r="59" spans="1:22" s="36" customFormat="1" ht="18" x14ac:dyDescent="0.25">
      <c r="A59" s="66">
        <v>5</v>
      </c>
      <c r="B59" s="232" t="s">
        <v>163</v>
      </c>
      <c r="C59" s="22" t="s">
        <v>24</v>
      </c>
      <c r="D59" s="230">
        <v>40.92</v>
      </c>
      <c r="E59" s="230">
        <v>40.92</v>
      </c>
      <c r="F59" s="22" t="s">
        <v>48</v>
      </c>
      <c r="G59" s="413" t="s">
        <v>49</v>
      </c>
      <c r="H59" s="210">
        <v>14101</v>
      </c>
      <c r="I59" s="38">
        <v>9769</v>
      </c>
      <c r="J59" s="30">
        <v>9.186969385652942</v>
      </c>
      <c r="K59" s="210">
        <v>178</v>
      </c>
      <c r="L59" s="31">
        <v>107</v>
      </c>
      <c r="M59" s="411">
        <v>4.6728288344619058</v>
      </c>
      <c r="N59" s="412">
        <v>1.0953014638141058E-2</v>
      </c>
      <c r="O59" s="82">
        <v>23.4</v>
      </c>
      <c r="P59" s="233">
        <v>0.66900000000000004</v>
      </c>
      <c r="Q59" s="234">
        <v>66.900000000000006</v>
      </c>
      <c r="R59" s="230">
        <v>14.5</v>
      </c>
      <c r="S59" s="230">
        <v>8</v>
      </c>
      <c r="T59" s="126">
        <v>116</v>
      </c>
    </row>
    <row r="60" spans="1:22" s="36" customFormat="1" ht="18" x14ac:dyDescent="0.35">
      <c r="A60" s="42">
        <v>5</v>
      </c>
      <c r="B60" s="42" t="s">
        <v>224</v>
      </c>
      <c r="C60" s="22" t="s">
        <v>24</v>
      </c>
      <c r="D60" s="38">
        <v>51</v>
      </c>
      <c r="E60" s="38">
        <v>51</v>
      </c>
      <c r="F60" s="72" t="s">
        <v>220</v>
      </c>
      <c r="G60" s="58" t="s">
        <v>112</v>
      </c>
      <c r="H60" s="430">
        <v>58186</v>
      </c>
      <c r="I60" s="38">
        <v>9667</v>
      </c>
      <c r="J60" s="117">
        <v>9.1764733024646059</v>
      </c>
      <c r="K60" s="74">
        <v>9453</v>
      </c>
      <c r="L60" s="44">
        <v>1859</v>
      </c>
      <c r="M60" s="411">
        <v>7.5277939877214441</v>
      </c>
      <c r="N60" s="412">
        <v>0.19230371366504603</v>
      </c>
      <c r="O60" s="109">
        <v>18.100000000000001</v>
      </c>
      <c r="P60" s="110">
        <v>0.73199999999999998</v>
      </c>
      <c r="Q60" s="109">
        <v>66.5</v>
      </c>
      <c r="R60" s="38">
        <v>6.2</v>
      </c>
      <c r="S60" s="38">
        <v>6</v>
      </c>
      <c r="T60" s="38">
        <v>37.200000000000003</v>
      </c>
    </row>
    <row r="61" spans="1:22" s="77" customFormat="1" ht="18" x14ac:dyDescent="0.35">
      <c r="A61" s="78">
        <v>5</v>
      </c>
      <c r="B61" s="77" t="s">
        <v>100</v>
      </c>
      <c r="C61" s="22" t="s">
        <v>24</v>
      </c>
      <c r="D61" s="77">
        <v>14.75</v>
      </c>
      <c r="E61" s="77">
        <v>14.75</v>
      </c>
      <c r="F61" s="22" t="s">
        <v>58</v>
      </c>
      <c r="G61" s="125" t="s">
        <v>90</v>
      </c>
      <c r="H61" s="430">
        <v>17224</v>
      </c>
      <c r="I61" s="38">
        <v>8736</v>
      </c>
      <c r="J61" s="30">
        <v>9.0752076979846859</v>
      </c>
      <c r="K61" s="74">
        <v>950</v>
      </c>
      <c r="L61" s="31">
        <v>470</v>
      </c>
      <c r="M61" s="411">
        <v>6.1527326947041043</v>
      </c>
      <c r="N61" s="412">
        <v>5.3800366300366304E-2</v>
      </c>
      <c r="O61" s="82">
        <v>33.4</v>
      </c>
      <c r="P61" s="141">
        <v>0.68</v>
      </c>
      <c r="Q61" s="142">
        <v>138.6</v>
      </c>
      <c r="R61" s="77">
        <v>7.2</v>
      </c>
      <c r="S61" s="77">
        <v>12</v>
      </c>
      <c r="T61" s="126">
        <v>86.4</v>
      </c>
      <c r="V61" s="38"/>
    </row>
    <row r="62" spans="1:22" s="77" customFormat="1" ht="18" x14ac:dyDescent="0.25">
      <c r="A62" s="66">
        <v>5</v>
      </c>
      <c r="B62" s="209" t="s">
        <v>160</v>
      </c>
      <c r="C62" s="22" t="s">
        <v>24</v>
      </c>
      <c r="D62" s="190">
        <v>32.35</v>
      </c>
      <c r="E62" s="190">
        <v>32.35</v>
      </c>
      <c r="F62" s="22" t="s">
        <v>78</v>
      </c>
      <c r="G62" s="167" t="s">
        <v>61</v>
      </c>
      <c r="H62" s="213">
        <v>15501</v>
      </c>
      <c r="I62" s="226">
        <v>8686</v>
      </c>
      <c r="J62" s="30">
        <v>9.0694678130947679</v>
      </c>
      <c r="K62" s="213">
        <v>734</v>
      </c>
      <c r="L62" s="31">
        <v>473</v>
      </c>
      <c r="M62" s="411">
        <v>6.1590953884919326</v>
      </c>
      <c r="N62" s="412">
        <v>5.4455445544554455E-2</v>
      </c>
      <c r="O62" s="82">
        <v>28.4</v>
      </c>
      <c r="P62" s="211">
        <v>0.73799999999999999</v>
      </c>
      <c r="Q62" s="212">
        <v>111.3</v>
      </c>
      <c r="R62" s="190">
        <v>8.9</v>
      </c>
      <c r="S62" s="190">
        <v>10</v>
      </c>
      <c r="T62" s="126">
        <v>89</v>
      </c>
      <c r="V62" s="38"/>
    </row>
    <row r="63" spans="1:22" s="77" customFormat="1" ht="18" x14ac:dyDescent="0.25">
      <c r="A63" s="22">
        <v>5</v>
      </c>
      <c r="B63" s="21" t="s">
        <v>126</v>
      </c>
      <c r="C63" s="22" t="s">
        <v>24</v>
      </c>
      <c r="D63" s="21">
        <v>23.8</v>
      </c>
      <c r="E63" s="21">
        <v>23.8</v>
      </c>
      <c r="F63" s="22" t="s">
        <v>58</v>
      </c>
      <c r="G63" s="97" t="s">
        <v>115</v>
      </c>
      <c r="H63" s="36">
        <v>10423</v>
      </c>
      <c r="I63" s="38">
        <v>7976</v>
      </c>
      <c r="J63" s="117">
        <v>8.9841923116416744</v>
      </c>
      <c r="K63" s="74">
        <v>42</v>
      </c>
      <c r="L63" s="16">
        <v>31</v>
      </c>
      <c r="M63" s="411">
        <v>3.4339872044851463</v>
      </c>
      <c r="N63" s="412">
        <v>3.8866599799398196E-3</v>
      </c>
      <c r="O63" s="151">
        <v>39.5</v>
      </c>
      <c r="P63" s="152">
        <v>0.42</v>
      </c>
      <c r="Q63" s="151">
        <v>7</v>
      </c>
      <c r="R63" s="21">
        <v>11.2</v>
      </c>
      <c r="S63" s="21">
        <v>12</v>
      </c>
      <c r="T63" s="21">
        <v>134.39999999999998</v>
      </c>
      <c r="V63" s="38"/>
    </row>
    <row r="64" spans="1:22" s="77" customFormat="1" ht="18" x14ac:dyDescent="0.25">
      <c r="A64" s="354">
        <v>5</v>
      </c>
      <c r="B64" s="348" t="s">
        <v>266</v>
      </c>
      <c r="C64" s="22" t="s">
        <v>24</v>
      </c>
      <c r="D64" s="348">
        <v>6.6</v>
      </c>
      <c r="E64" s="348">
        <v>6.6</v>
      </c>
      <c r="F64" s="103" t="s">
        <v>265</v>
      </c>
      <c r="G64" s="22" t="s">
        <v>293</v>
      </c>
      <c r="H64" s="36">
        <v>9855</v>
      </c>
      <c r="I64" s="38">
        <v>7923</v>
      </c>
      <c r="J64" s="117">
        <v>8.9775252009652426</v>
      </c>
      <c r="K64" s="74">
        <v>273</v>
      </c>
      <c r="L64" s="349">
        <v>215</v>
      </c>
      <c r="M64" s="411">
        <v>5.3706380281276624</v>
      </c>
      <c r="N64" s="412">
        <v>2.7136185788211534E-2</v>
      </c>
      <c r="O64" s="350">
        <v>30.9</v>
      </c>
      <c r="P64" s="351">
        <v>0.85</v>
      </c>
      <c r="Q64" s="350">
        <v>204.8</v>
      </c>
      <c r="R64" s="348">
        <v>5.7</v>
      </c>
      <c r="S64" s="348">
        <v>12</v>
      </c>
      <c r="T64" s="348">
        <v>68.400000000000006</v>
      </c>
      <c r="V64" s="38"/>
    </row>
    <row r="65" spans="1:22" s="38" customFormat="1" ht="18" x14ac:dyDescent="0.25">
      <c r="A65" s="66">
        <v>5</v>
      </c>
      <c r="B65" s="220" t="s">
        <v>189</v>
      </c>
      <c r="C65" s="22" t="s">
        <v>24</v>
      </c>
      <c r="D65" s="221">
        <v>47.98</v>
      </c>
      <c r="E65" s="221">
        <v>47.98</v>
      </c>
      <c r="F65" s="22" t="s">
        <v>78</v>
      </c>
      <c r="G65" s="180" t="s">
        <v>120</v>
      </c>
      <c r="H65" s="213">
        <v>22543</v>
      </c>
      <c r="I65" s="38">
        <v>7847</v>
      </c>
      <c r="J65" s="30">
        <v>8.9678865721274725</v>
      </c>
      <c r="K65" s="213">
        <v>1126</v>
      </c>
      <c r="L65" s="31">
        <v>304</v>
      </c>
      <c r="M65" s="411">
        <v>5.7170277014062219</v>
      </c>
      <c r="N65" s="412">
        <v>3.8740920096852302E-2</v>
      </c>
      <c r="O65" s="82">
        <v>18.2</v>
      </c>
      <c r="P65" s="269">
        <v>0.68899999999999995</v>
      </c>
      <c r="Q65" s="270">
        <v>49.3</v>
      </c>
      <c r="R65" s="221">
        <v>8.1999999999999993</v>
      </c>
      <c r="S65" s="221">
        <v>6</v>
      </c>
      <c r="T65" s="126">
        <v>49.199999999999996</v>
      </c>
    </row>
    <row r="66" spans="1:22" s="77" customFormat="1" ht="18" x14ac:dyDescent="0.25">
      <c r="A66" s="58">
        <v>5</v>
      </c>
      <c r="B66" s="64" t="s">
        <v>124</v>
      </c>
      <c r="C66" s="22" t="s">
        <v>24</v>
      </c>
      <c r="D66" s="64">
        <v>26.2</v>
      </c>
      <c r="E66" s="64">
        <v>26.2</v>
      </c>
      <c r="F66" s="22" t="s">
        <v>58</v>
      </c>
      <c r="G66" s="97" t="s">
        <v>115</v>
      </c>
      <c r="H66" s="36">
        <v>10793</v>
      </c>
      <c r="I66" s="38">
        <v>7753</v>
      </c>
      <c r="J66" s="30">
        <v>8.955835144218959</v>
      </c>
      <c r="K66" s="74">
        <v>17</v>
      </c>
      <c r="L66" s="60">
        <v>9</v>
      </c>
      <c r="M66" s="411">
        <v>2.1972245773362196</v>
      </c>
      <c r="N66" s="412">
        <v>1.1608409647878241E-3</v>
      </c>
      <c r="O66" s="198">
        <v>34.1</v>
      </c>
      <c r="P66" s="199">
        <v>0.72</v>
      </c>
      <c r="Q66" s="198">
        <v>1.1000000000000001</v>
      </c>
      <c r="R66" s="64">
        <v>9.9</v>
      </c>
      <c r="S66" s="64">
        <v>12</v>
      </c>
      <c r="T66" s="64">
        <v>118.80000000000001</v>
      </c>
      <c r="V66" s="38"/>
    </row>
    <row r="67" spans="1:22" s="13" customFormat="1" ht="18" x14ac:dyDescent="0.25">
      <c r="A67" s="22">
        <v>5</v>
      </c>
      <c r="B67" s="13" t="s">
        <v>210</v>
      </c>
      <c r="C67" s="22" t="s">
        <v>107</v>
      </c>
      <c r="D67" s="38">
        <v>-17.8</v>
      </c>
      <c r="E67" s="38">
        <v>17.8</v>
      </c>
      <c r="F67" s="103" t="s">
        <v>25</v>
      </c>
      <c r="G67" s="22" t="s">
        <v>293</v>
      </c>
      <c r="H67" s="36">
        <v>8731</v>
      </c>
      <c r="I67" s="38">
        <v>7621</v>
      </c>
      <c r="J67" s="30">
        <v>8.938662873666118</v>
      </c>
      <c r="K67" s="74">
        <v>300</v>
      </c>
      <c r="L67" s="31">
        <v>241</v>
      </c>
      <c r="M67" s="411">
        <v>5.4847969334906548</v>
      </c>
      <c r="N67" s="412">
        <v>3.1623146568691772E-2</v>
      </c>
      <c r="O67" s="82">
        <v>24.9</v>
      </c>
      <c r="P67" s="110">
        <v>0.79</v>
      </c>
      <c r="Q67" s="109">
        <v>84</v>
      </c>
      <c r="R67" s="38">
        <v>7</v>
      </c>
      <c r="S67" s="38">
        <v>8</v>
      </c>
      <c r="T67" s="126">
        <v>56</v>
      </c>
    </row>
    <row r="68" spans="1:22" s="13" customFormat="1" ht="18" x14ac:dyDescent="0.25">
      <c r="A68" s="22">
        <v>5</v>
      </c>
      <c r="B68" s="21" t="s">
        <v>254</v>
      </c>
      <c r="C68" s="22" t="s">
        <v>24</v>
      </c>
      <c r="D68" s="21">
        <v>43.4</v>
      </c>
      <c r="E68" s="21">
        <v>43.4</v>
      </c>
      <c r="F68" s="436" t="s">
        <v>76</v>
      </c>
      <c r="G68" s="419" t="s">
        <v>166</v>
      </c>
      <c r="H68" s="36">
        <v>10858</v>
      </c>
      <c r="I68" s="38">
        <v>7307</v>
      </c>
      <c r="J68" s="117">
        <v>8.8965880717912178</v>
      </c>
      <c r="K68" s="74">
        <v>38</v>
      </c>
      <c r="L68" s="16">
        <v>13</v>
      </c>
      <c r="M68" s="411">
        <v>2.5649493574615367</v>
      </c>
      <c r="N68" s="412">
        <v>1.7791159162446968E-3</v>
      </c>
      <c r="O68" s="151">
        <v>22.4</v>
      </c>
      <c r="P68" s="152">
        <v>0.56000000000000005</v>
      </c>
      <c r="Q68" s="151">
        <v>106</v>
      </c>
      <c r="R68" s="21">
        <v>7.8</v>
      </c>
      <c r="S68" s="21">
        <v>8</v>
      </c>
      <c r="T68" s="21">
        <v>62.4</v>
      </c>
    </row>
    <row r="69" spans="1:22" s="13" customFormat="1" ht="18" x14ac:dyDescent="0.35">
      <c r="A69" s="22">
        <v>5</v>
      </c>
      <c r="B69" s="21" t="s">
        <v>229</v>
      </c>
      <c r="C69" s="22" t="s">
        <v>24</v>
      </c>
      <c r="D69" s="21">
        <v>39</v>
      </c>
      <c r="E69" s="21">
        <v>39</v>
      </c>
      <c r="F69" s="184" t="s">
        <v>200</v>
      </c>
      <c r="G69" s="180" t="s">
        <v>120</v>
      </c>
      <c r="H69" s="430">
        <v>32203</v>
      </c>
      <c r="I69" s="38">
        <v>7147</v>
      </c>
      <c r="J69" s="117">
        <v>8.8744479672199788</v>
      </c>
      <c r="K69" s="74">
        <v>1396</v>
      </c>
      <c r="L69" s="16">
        <v>407</v>
      </c>
      <c r="M69" s="411">
        <v>6.0088131854425946</v>
      </c>
      <c r="N69" s="412">
        <v>5.6946970756960966E-2</v>
      </c>
      <c r="O69" s="151">
        <v>22.1</v>
      </c>
      <c r="P69" s="152">
        <v>0.74</v>
      </c>
      <c r="Q69" s="151">
        <v>53.6</v>
      </c>
      <c r="R69" s="21">
        <v>9</v>
      </c>
      <c r="S69" s="21">
        <v>8</v>
      </c>
      <c r="T69" s="21">
        <v>72</v>
      </c>
    </row>
    <row r="70" spans="1:22" s="13" customFormat="1" ht="18" x14ac:dyDescent="0.35">
      <c r="A70" s="22">
        <v>5</v>
      </c>
      <c r="B70" s="21" t="s">
        <v>249</v>
      </c>
      <c r="C70" s="22" t="s">
        <v>24</v>
      </c>
      <c r="D70" s="21">
        <v>40.200000000000003</v>
      </c>
      <c r="E70" s="21">
        <v>40.200000000000003</v>
      </c>
      <c r="F70" s="72" t="s">
        <v>220</v>
      </c>
      <c r="G70" s="432" t="s">
        <v>295</v>
      </c>
      <c r="H70" s="36">
        <v>9282</v>
      </c>
      <c r="I70" s="38">
        <v>7134</v>
      </c>
      <c r="J70" s="117">
        <v>8.8726273659188362</v>
      </c>
      <c r="K70" s="74">
        <v>131</v>
      </c>
      <c r="L70" s="16">
        <v>98</v>
      </c>
      <c r="M70" s="411">
        <v>4.5849674786705723</v>
      </c>
      <c r="N70" s="412">
        <v>1.3737033922063359E-2</v>
      </c>
      <c r="O70" s="151">
        <v>24.1</v>
      </c>
      <c r="P70" s="152">
        <v>0.57999999999999996</v>
      </c>
      <c r="Q70" s="151">
        <v>42</v>
      </c>
      <c r="R70" s="21">
        <v>7.8</v>
      </c>
      <c r="S70" s="21">
        <v>9</v>
      </c>
      <c r="T70" s="21">
        <v>70.2</v>
      </c>
    </row>
    <row r="71" spans="1:22" s="13" customFormat="1" ht="18" x14ac:dyDescent="0.35">
      <c r="A71" s="132">
        <v>5</v>
      </c>
      <c r="B71" s="132" t="s">
        <v>223</v>
      </c>
      <c r="C71" s="22" t="s">
        <v>24</v>
      </c>
      <c r="D71" s="133">
        <v>52.48</v>
      </c>
      <c r="E71" s="133">
        <v>52.48</v>
      </c>
      <c r="F71" s="72" t="s">
        <v>220</v>
      </c>
      <c r="G71" s="58" t="s">
        <v>112</v>
      </c>
      <c r="H71" s="430">
        <v>46257</v>
      </c>
      <c r="I71" s="38">
        <v>6941</v>
      </c>
      <c r="J71" s="289">
        <v>8.8452011353395843</v>
      </c>
      <c r="K71" s="74">
        <v>5951</v>
      </c>
      <c r="L71" s="288">
        <v>1156</v>
      </c>
      <c r="M71" s="411">
        <v>7.0527210492323231</v>
      </c>
      <c r="N71" s="412">
        <v>0.1665466071171301</v>
      </c>
      <c r="O71" s="140">
        <v>17.399999999999999</v>
      </c>
      <c r="P71" s="139">
        <v>0.76</v>
      </c>
      <c r="Q71" s="140">
        <v>55.6</v>
      </c>
      <c r="R71" s="133">
        <v>7.2</v>
      </c>
      <c r="S71" s="133">
        <v>5</v>
      </c>
      <c r="T71" s="133">
        <v>36</v>
      </c>
    </row>
    <row r="72" spans="1:22" s="13" customFormat="1" ht="18" x14ac:dyDescent="0.35">
      <c r="A72" s="343">
        <v>5</v>
      </c>
      <c r="B72" s="337" t="s">
        <v>239</v>
      </c>
      <c r="C72" s="22" t="s">
        <v>24</v>
      </c>
      <c r="D72" s="337">
        <v>44.4</v>
      </c>
      <c r="E72" s="337">
        <v>44.4</v>
      </c>
      <c r="F72" s="184" t="s">
        <v>66</v>
      </c>
      <c r="G72" s="167" t="s">
        <v>205</v>
      </c>
      <c r="H72" s="430">
        <v>19133</v>
      </c>
      <c r="I72" s="38">
        <v>6893</v>
      </c>
      <c r="J72" s="117">
        <v>8.8382616828856513</v>
      </c>
      <c r="K72" s="74">
        <v>1253</v>
      </c>
      <c r="L72" s="338">
        <v>536</v>
      </c>
      <c r="M72" s="411">
        <v>6.2841341610708019</v>
      </c>
      <c r="N72" s="412">
        <v>7.7760046423908311E-2</v>
      </c>
      <c r="O72" s="339">
        <v>23.3</v>
      </c>
      <c r="P72" s="340">
        <v>0.74</v>
      </c>
      <c r="Q72" s="339">
        <v>70</v>
      </c>
      <c r="R72" s="337">
        <v>7.9</v>
      </c>
      <c r="S72" s="337">
        <v>7</v>
      </c>
      <c r="T72" s="337">
        <v>55.300000000000004</v>
      </c>
    </row>
    <row r="73" spans="1:22" s="13" customFormat="1" ht="18" x14ac:dyDescent="0.25">
      <c r="A73" s="66">
        <v>5</v>
      </c>
      <c r="B73" s="232" t="s">
        <v>180</v>
      </c>
      <c r="C73" s="22" t="s">
        <v>24</v>
      </c>
      <c r="D73" s="230">
        <v>41.82</v>
      </c>
      <c r="E73" s="230">
        <v>41.82</v>
      </c>
      <c r="F73" s="40" t="s">
        <v>48</v>
      </c>
      <c r="G73" s="419" t="s">
        <v>166</v>
      </c>
      <c r="H73" s="210">
        <v>14928</v>
      </c>
      <c r="I73" s="38">
        <v>6307</v>
      </c>
      <c r="J73" s="30">
        <v>8.7494154066636511</v>
      </c>
      <c r="K73" s="210">
        <v>718</v>
      </c>
      <c r="L73" s="31">
        <v>452</v>
      </c>
      <c r="M73" s="411">
        <v>6.1136821798322316</v>
      </c>
      <c r="N73" s="412">
        <v>7.1666402410020619E-2</v>
      </c>
      <c r="O73" s="82">
        <v>20.2</v>
      </c>
      <c r="P73" s="233">
        <v>0.66600000000000004</v>
      </c>
      <c r="Q73" s="234">
        <v>90.2</v>
      </c>
      <c r="R73" s="230">
        <v>8.1999999999999993</v>
      </c>
      <c r="S73" s="230">
        <v>7</v>
      </c>
      <c r="T73" s="126">
        <v>57.399999999999991</v>
      </c>
    </row>
    <row r="74" spans="1:22" s="13" customFormat="1" ht="18" x14ac:dyDescent="0.25">
      <c r="A74" s="22">
        <v>5</v>
      </c>
      <c r="B74" s="13" t="s">
        <v>202</v>
      </c>
      <c r="C74" s="22" t="s">
        <v>24</v>
      </c>
      <c r="D74" s="13">
        <v>9</v>
      </c>
      <c r="E74" s="13">
        <v>9</v>
      </c>
      <c r="F74" s="103" t="s">
        <v>25</v>
      </c>
      <c r="G74" s="22" t="s">
        <v>293</v>
      </c>
      <c r="H74" s="36">
        <v>12531</v>
      </c>
      <c r="I74" s="38">
        <v>6153</v>
      </c>
      <c r="J74" s="117">
        <v>8.7246950467404911</v>
      </c>
      <c r="K74" s="74">
        <v>326</v>
      </c>
      <c r="L74" s="31">
        <v>148</v>
      </c>
      <c r="M74" s="411">
        <v>4.9972122737641147</v>
      </c>
      <c r="N74" s="412">
        <v>2.4053307329757842E-2</v>
      </c>
      <c r="O74" s="82">
        <v>34.5</v>
      </c>
      <c r="P74" s="110">
        <v>0.77</v>
      </c>
      <c r="Q74" s="109">
        <v>225.1</v>
      </c>
      <c r="R74" s="40">
        <v>3.5</v>
      </c>
      <c r="S74" s="40">
        <v>12</v>
      </c>
      <c r="T74" s="126">
        <v>42</v>
      </c>
    </row>
    <row r="75" spans="1:22" s="13" customFormat="1" ht="18" x14ac:dyDescent="0.25">
      <c r="A75" s="66">
        <v>5</v>
      </c>
      <c r="B75" s="210" t="s">
        <v>181</v>
      </c>
      <c r="C75" s="22" t="s">
        <v>24</v>
      </c>
      <c r="D75" s="13">
        <v>32.9</v>
      </c>
      <c r="E75" s="13">
        <v>32.9</v>
      </c>
      <c r="F75" s="22" t="s">
        <v>78</v>
      </c>
      <c r="G75" s="167" t="s">
        <v>61</v>
      </c>
      <c r="H75" s="213">
        <v>11861</v>
      </c>
      <c r="I75" s="226">
        <v>5766</v>
      </c>
      <c r="J75" s="30">
        <v>8.6597338781983471</v>
      </c>
      <c r="K75" s="213">
        <v>494</v>
      </c>
      <c r="L75" s="31">
        <v>250</v>
      </c>
      <c r="M75" s="411">
        <v>5.521460917862246</v>
      </c>
      <c r="N75" s="412">
        <v>4.3357613596947626E-2</v>
      </c>
      <c r="O75" s="82">
        <v>28.4</v>
      </c>
      <c r="P75" s="83">
        <v>0.72499999999999998</v>
      </c>
      <c r="Q75" s="84">
        <v>76.7</v>
      </c>
      <c r="R75" s="40">
        <v>9.5</v>
      </c>
      <c r="S75" s="40">
        <v>9</v>
      </c>
      <c r="T75" s="126">
        <v>85.5</v>
      </c>
    </row>
    <row r="76" spans="1:22" s="13" customFormat="1" ht="18" x14ac:dyDescent="0.25">
      <c r="A76" s="244">
        <v>5</v>
      </c>
      <c r="B76" s="243" t="s">
        <v>264</v>
      </c>
      <c r="C76" s="22" t="s">
        <v>24</v>
      </c>
      <c r="D76" s="243">
        <v>5.7</v>
      </c>
      <c r="E76" s="243">
        <v>5.7</v>
      </c>
      <c r="F76" s="103" t="s">
        <v>265</v>
      </c>
      <c r="G76" s="215" t="s">
        <v>293</v>
      </c>
      <c r="H76" s="36">
        <v>7768</v>
      </c>
      <c r="I76" s="38">
        <v>5694</v>
      </c>
      <c r="J76" s="117">
        <v>8.6471682678379835</v>
      </c>
      <c r="K76" s="74">
        <v>35</v>
      </c>
      <c r="L76" s="247">
        <v>18</v>
      </c>
      <c r="M76" s="411">
        <v>2.8903717578961645</v>
      </c>
      <c r="N76" s="412">
        <v>3.1612223393045311E-3</v>
      </c>
      <c r="O76" s="248">
        <v>31</v>
      </c>
      <c r="P76" s="249">
        <v>0.83</v>
      </c>
      <c r="Q76" s="248">
        <v>142</v>
      </c>
      <c r="R76" s="243">
        <v>7</v>
      </c>
      <c r="S76" s="243">
        <v>12</v>
      </c>
      <c r="T76" s="243">
        <v>84</v>
      </c>
      <c r="V76" s="38"/>
    </row>
    <row r="77" spans="1:22" s="13" customFormat="1" ht="18" x14ac:dyDescent="0.25">
      <c r="A77" s="39">
        <v>5</v>
      </c>
      <c r="B77" s="240" t="s">
        <v>152</v>
      </c>
      <c r="C77" s="22" t="s">
        <v>24</v>
      </c>
      <c r="D77" s="36">
        <v>39.29</v>
      </c>
      <c r="E77" s="36">
        <v>39.29</v>
      </c>
      <c r="F77" s="22" t="s">
        <v>78</v>
      </c>
      <c r="G77" s="167" t="s">
        <v>61</v>
      </c>
      <c r="H77" s="213">
        <v>9878</v>
      </c>
      <c r="I77" s="226">
        <v>5587</v>
      </c>
      <c r="J77" s="73">
        <v>8.6281977494591491</v>
      </c>
      <c r="K77" s="213">
        <v>211</v>
      </c>
      <c r="L77" s="74">
        <v>78</v>
      </c>
      <c r="M77" s="411">
        <v>4.3567088266895917</v>
      </c>
      <c r="N77" s="412">
        <v>1.3960980848398067E-2</v>
      </c>
      <c r="O77" s="82">
        <v>24.4</v>
      </c>
      <c r="P77" s="174">
        <v>0.68</v>
      </c>
      <c r="Q77" s="82">
        <v>130.30000000000001</v>
      </c>
      <c r="R77" s="36">
        <v>9.1999999999999993</v>
      </c>
      <c r="S77" s="36">
        <v>8</v>
      </c>
      <c r="T77" s="36">
        <v>73.599999999999994</v>
      </c>
    </row>
    <row r="78" spans="1:22" s="13" customFormat="1" ht="18" x14ac:dyDescent="0.25">
      <c r="A78" s="42">
        <v>5</v>
      </c>
      <c r="B78" s="226" t="s">
        <v>161</v>
      </c>
      <c r="C78" s="22" t="s">
        <v>24</v>
      </c>
      <c r="D78" s="38">
        <v>39</v>
      </c>
      <c r="E78" s="38">
        <v>39</v>
      </c>
      <c r="F78" s="22" t="s">
        <v>78</v>
      </c>
      <c r="G78" s="167" t="s">
        <v>61</v>
      </c>
      <c r="H78" s="210">
        <v>13297</v>
      </c>
      <c r="I78" s="226">
        <v>5584</v>
      </c>
      <c r="J78" s="43">
        <v>8.6276606444422086</v>
      </c>
      <c r="K78" s="210">
        <v>784</v>
      </c>
      <c r="L78" s="44">
        <v>443</v>
      </c>
      <c r="M78" s="411">
        <v>6.0935697700451357</v>
      </c>
      <c r="N78" s="412">
        <v>7.9333810888252143E-2</v>
      </c>
      <c r="O78" s="109">
        <v>23.6</v>
      </c>
      <c r="P78" s="110">
        <v>0.70899999999999996</v>
      </c>
      <c r="Q78" s="109">
        <v>126.5</v>
      </c>
      <c r="R78" s="38">
        <v>8.5</v>
      </c>
      <c r="S78" s="38">
        <v>8</v>
      </c>
      <c r="T78" s="38">
        <v>68</v>
      </c>
    </row>
    <row r="79" spans="1:22" s="13" customFormat="1" ht="18" x14ac:dyDescent="0.25">
      <c r="A79" s="327">
        <v>5</v>
      </c>
      <c r="B79" s="228" t="s">
        <v>263</v>
      </c>
      <c r="C79" s="22" t="s">
        <v>24</v>
      </c>
      <c r="D79" s="228">
        <v>36.75</v>
      </c>
      <c r="E79" s="228">
        <v>36.75</v>
      </c>
      <c r="F79" s="184" t="s">
        <v>66</v>
      </c>
      <c r="G79" s="180" t="s">
        <v>120</v>
      </c>
      <c r="H79" s="36">
        <v>9267</v>
      </c>
      <c r="I79" s="38">
        <v>5261</v>
      </c>
      <c r="J79" s="117">
        <v>8.5680764017308064</v>
      </c>
      <c r="K79" s="74">
        <v>646</v>
      </c>
      <c r="L79" s="328">
        <v>196</v>
      </c>
      <c r="M79" s="411">
        <v>5.2781146592305168</v>
      </c>
      <c r="N79" s="412">
        <v>3.7255274662611672E-2</v>
      </c>
      <c r="O79" s="84">
        <v>24.4</v>
      </c>
      <c r="P79" s="83">
        <v>0.75</v>
      </c>
      <c r="Q79" s="84">
        <v>33.6</v>
      </c>
      <c r="R79" s="228">
        <v>10.3</v>
      </c>
      <c r="S79" s="228">
        <v>8</v>
      </c>
      <c r="T79" s="228">
        <v>82.4</v>
      </c>
    </row>
    <row r="80" spans="1:22" s="13" customFormat="1" ht="18" x14ac:dyDescent="0.25">
      <c r="A80" s="58">
        <v>5</v>
      </c>
      <c r="B80" s="241" t="s">
        <v>153</v>
      </c>
      <c r="C80" s="22" t="s">
        <v>24</v>
      </c>
      <c r="D80" s="64">
        <v>38.450000000000003</v>
      </c>
      <c r="E80" s="64">
        <v>38.450000000000003</v>
      </c>
      <c r="F80" s="22" t="s">
        <v>78</v>
      </c>
      <c r="G80" s="167" t="s">
        <v>61</v>
      </c>
      <c r="H80" s="210">
        <v>9937</v>
      </c>
      <c r="I80" s="226">
        <v>5229</v>
      </c>
      <c r="J80" s="59">
        <v>8.5619753341881299</v>
      </c>
      <c r="K80" s="210">
        <v>441</v>
      </c>
      <c r="L80" s="60">
        <v>201</v>
      </c>
      <c r="M80" s="411">
        <v>5.3033049080590757</v>
      </c>
      <c r="N80" s="412">
        <v>3.8439472174411932E-2</v>
      </c>
      <c r="O80" s="198">
        <v>25.1</v>
      </c>
      <c r="P80" s="199">
        <v>0.67200000000000004</v>
      </c>
      <c r="Q80" s="198">
        <v>133.9</v>
      </c>
      <c r="R80" s="64">
        <v>8.5</v>
      </c>
      <c r="S80" s="64">
        <v>8</v>
      </c>
      <c r="T80" s="64">
        <v>68</v>
      </c>
    </row>
    <row r="81" spans="1:22" s="40" customFormat="1" ht="18" x14ac:dyDescent="0.35">
      <c r="A81" s="66">
        <v>5</v>
      </c>
      <c r="B81" s="220" t="s">
        <v>185</v>
      </c>
      <c r="C81" s="22" t="s">
        <v>24</v>
      </c>
      <c r="D81" s="221">
        <v>40.869999999999997</v>
      </c>
      <c r="E81" s="221">
        <v>40.869999999999997</v>
      </c>
      <c r="F81" s="38" t="s">
        <v>48</v>
      </c>
      <c r="G81" s="432" t="s">
        <v>295</v>
      </c>
      <c r="H81" s="213">
        <v>9829</v>
      </c>
      <c r="I81" s="38">
        <v>5157</v>
      </c>
      <c r="J81" s="30">
        <v>8.548110294050959</v>
      </c>
      <c r="K81" s="213">
        <v>113</v>
      </c>
      <c r="L81" s="31">
        <v>67</v>
      </c>
      <c r="M81" s="411">
        <v>4.2046926193909657</v>
      </c>
      <c r="N81" s="412">
        <v>1.2992049641264301E-2</v>
      </c>
      <c r="O81" s="82">
        <v>22.2</v>
      </c>
      <c r="P81" s="269">
        <v>0.48699999999999999</v>
      </c>
      <c r="Q81" s="270">
        <v>49.5</v>
      </c>
      <c r="R81" s="221">
        <v>10.4</v>
      </c>
      <c r="S81" s="221">
        <v>9</v>
      </c>
      <c r="T81" s="126">
        <v>93.600000000000009</v>
      </c>
    </row>
    <row r="82" spans="1:22" s="13" customFormat="1" ht="18" x14ac:dyDescent="0.25">
      <c r="A82" s="97">
        <v>5</v>
      </c>
      <c r="B82" s="206" t="s">
        <v>142</v>
      </c>
      <c r="C82" s="22" t="s">
        <v>24</v>
      </c>
      <c r="D82" s="103">
        <v>39.799999999999997</v>
      </c>
      <c r="E82" s="103">
        <v>39.799999999999997</v>
      </c>
      <c r="F82" s="22" t="s">
        <v>48</v>
      </c>
      <c r="G82" s="413" t="s">
        <v>49</v>
      </c>
      <c r="H82" s="213">
        <v>9498</v>
      </c>
      <c r="I82" s="226">
        <v>4764</v>
      </c>
      <c r="J82" s="98">
        <v>8.4688429304751907</v>
      </c>
      <c r="K82" s="213">
        <v>366</v>
      </c>
      <c r="L82" s="99">
        <v>214</v>
      </c>
      <c r="M82" s="411">
        <v>5.3659760150218512</v>
      </c>
      <c r="N82" s="412">
        <v>4.4920235096557515E-2</v>
      </c>
      <c r="O82" s="107">
        <v>22.8</v>
      </c>
      <c r="P82" s="108">
        <v>0.65</v>
      </c>
      <c r="Q82" s="107">
        <v>100.3</v>
      </c>
      <c r="R82" s="103">
        <v>8</v>
      </c>
      <c r="S82" s="103">
        <v>8</v>
      </c>
      <c r="T82" s="103">
        <v>64</v>
      </c>
    </row>
    <row r="83" spans="1:22" s="13" customFormat="1" ht="18" x14ac:dyDescent="0.25">
      <c r="A83" s="219">
        <v>5</v>
      </c>
      <c r="B83" s="220" t="s">
        <v>141</v>
      </c>
      <c r="C83" s="22" t="s">
        <v>24</v>
      </c>
      <c r="D83" s="219">
        <v>38.9</v>
      </c>
      <c r="E83" s="219">
        <v>38.9</v>
      </c>
      <c r="F83" s="22" t="s">
        <v>78</v>
      </c>
      <c r="G83" s="167" t="s">
        <v>61</v>
      </c>
      <c r="H83" s="210">
        <v>8801</v>
      </c>
      <c r="I83" s="42">
        <v>4478</v>
      </c>
      <c r="J83" s="30">
        <v>8.4069317971587001</v>
      </c>
      <c r="K83" s="210">
        <v>466</v>
      </c>
      <c r="L83" s="31">
        <v>242</v>
      </c>
      <c r="M83" s="411">
        <v>5.4889377261566867</v>
      </c>
      <c r="N83" s="412">
        <v>5.4041983028137563E-2</v>
      </c>
      <c r="O83" s="88">
        <v>24.1</v>
      </c>
      <c r="P83" s="222">
        <v>0.64500000000000002</v>
      </c>
      <c r="Q83" s="223">
        <v>101.3</v>
      </c>
      <c r="R83" s="224">
        <v>8.4</v>
      </c>
      <c r="S83" s="224">
        <v>8</v>
      </c>
      <c r="T83" s="126">
        <v>67.2</v>
      </c>
    </row>
    <row r="84" spans="1:22" s="13" customFormat="1" ht="20.399999999999999" x14ac:dyDescent="0.35">
      <c r="A84" s="48">
        <v>5</v>
      </c>
      <c r="B84" s="430" t="s">
        <v>332</v>
      </c>
      <c r="C84" s="48" t="s">
        <v>24</v>
      </c>
      <c r="D84" s="40">
        <v>15.8</v>
      </c>
      <c r="E84" s="40">
        <v>15.8</v>
      </c>
      <c r="F84" s="103" t="s">
        <v>265</v>
      </c>
      <c r="G84" s="383" t="s">
        <v>115</v>
      </c>
      <c r="H84" s="40">
        <v>4800</v>
      </c>
      <c r="I84" s="40">
        <v>4425</v>
      </c>
      <c r="J84" s="117">
        <v>8.3950255574420307</v>
      </c>
      <c r="K84" s="50">
        <v>262</v>
      </c>
      <c r="L84" s="50">
        <v>234</v>
      </c>
      <c r="M84" s="411">
        <v>5.4553211153577017</v>
      </c>
      <c r="N84" s="412">
        <v>5.2881355932203389E-2</v>
      </c>
      <c r="O84" s="193">
        <v>41.9</v>
      </c>
      <c r="P84" s="192">
        <v>0.19</v>
      </c>
      <c r="Q84" s="193">
        <v>0.4</v>
      </c>
      <c r="R84" s="40">
        <v>11.6</v>
      </c>
      <c r="S84" s="40">
        <v>12</v>
      </c>
      <c r="T84" s="40">
        <v>139.19999999999999</v>
      </c>
    </row>
    <row r="85" spans="1:22" s="13" customFormat="1" ht="18" x14ac:dyDescent="0.35">
      <c r="A85" s="132">
        <v>5</v>
      </c>
      <c r="B85" s="133" t="s">
        <v>234</v>
      </c>
      <c r="C85" s="22" t="s">
        <v>24</v>
      </c>
      <c r="D85" s="133">
        <v>53.3</v>
      </c>
      <c r="E85" s="133">
        <v>53.3</v>
      </c>
      <c r="F85" s="72" t="s">
        <v>220</v>
      </c>
      <c r="G85" s="58" t="s">
        <v>112</v>
      </c>
      <c r="H85" s="430">
        <v>24929</v>
      </c>
      <c r="I85" s="38">
        <v>4317</v>
      </c>
      <c r="J85" s="117">
        <v>8.3703159955554778</v>
      </c>
      <c r="K85" s="74">
        <v>1651</v>
      </c>
      <c r="L85" s="288">
        <v>419</v>
      </c>
      <c r="M85" s="411">
        <v>6.0378709199221374</v>
      </c>
      <c r="N85" s="412">
        <v>9.7058142228399355E-2</v>
      </c>
      <c r="O85" s="140">
        <v>15.2</v>
      </c>
      <c r="P85" s="139">
        <v>0.74</v>
      </c>
      <c r="Q85" s="140">
        <v>57.9</v>
      </c>
      <c r="R85" s="133">
        <v>6.3</v>
      </c>
      <c r="S85" s="133">
        <v>5</v>
      </c>
      <c r="T85" s="133">
        <v>31.5</v>
      </c>
      <c r="V85" s="38"/>
    </row>
    <row r="86" spans="1:22" s="13" customFormat="1" ht="18" x14ac:dyDescent="0.35">
      <c r="A86" s="42">
        <v>5</v>
      </c>
      <c r="B86" s="226" t="s">
        <v>168</v>
      </c>
      <c r="C86" s="22" t="s">
        <v>24</v>
      </c>
      <c r="D86" s="38">
        <v>35.32</v>
      </c>
      <c r="E86" s="38">
        <v>35.32</v>
      </c>
      <c r="F86" s="38" t="s">
        <v>48</v>
      </c>
      <c r="G86" s="432" t="s">
        <v>295</v>
      </c>
      <c r="H86" s="210">
        <v>7689</v>
      </c>
      <c r="I86" s="226">
        <v>4278</v>
      </c>
      <c r="J86" s="43">
        <v>8.3612408896423513</v>
      </c>
      <c r="K86" s="210">
        <v>356</v>
      </c>
      <c r="L86" s="44">
        <v>233</v>
      </c>
      <c r="M86" s="411">
        <v>5.4510384535657002</v>
      </c>
      <c r="N86" s="412">
        <v>5.4464703132304816E-2</v>
      </c>
      <c r="O86" s="109">
        <v>26</v>
      </c>
      <c r="P86" s="110">
        <v>0.311</v>
      </c>
      <c r="Q86" s="109">
        <v>12.7</v>
      </c>
      <c r="R86" s="38">
        <v>11.2</v>
      </c>
      <c r="S86" s="38">
        <v>10</v>
      </c>
      <c r="T86" s="38">
        <v>112</v>
      </c>
    </row>
    <row r="87" spans="1:22" s="13" customFormat="1" ht="18" x14ac:dyDescent="0.25">
      <c r="A87" s="97">
        <v>5</v>
      </c>
      <c r="B87" s="103" t="s">
        <v>252</v>
      </c>
      <c r="C87" s="22" t="s">
        <v>24</v>
      </c>
      <c r="D87" s="103">
        <v>47</v>
      </c>
      <c r="E87" s="103">
        <v>47</v>
      </c>
      <c r="F87" s="436" t="s">
        <v>76</v>
      </c>
      <c r="G87" s="419" t="s">
        <v>166</v>
      </c>
      <c r="H87" s="36">
        <v>8098</v>
      </c>
      <c r="I87" s="38">
        <v>4201</v>
      </c>
      <c r="J87" s="117">
        <v>8.3430778711693829</v>
      </c>
      <c r="K87" s="74">
        <v>294</v>
      </c>
      <c r="L87" s="99">
        <v>175</v>
      </c>
      <c r="M87" s="411">
        <v>5.1647859739235145</v>
      </c>
      <c r="N87" s="412">
        <v>4.1656748393239705E-2</v>
      </c>
      <c r="O87" s="107">
        <v>22</v>
      </c>
      <c r="P87" s="108">
        <v>0.6</v>
      </c>
      <c r="Q87" s="107">
        <v>48</v>
      </c>
      <c r="R87" s="103">
        <v>8.1999999999999993</v>
      </c>
      <c r="S87" s="103">
        <v>6</v>
      </c>
      <c r="T87" s="103">
        <v>49.199999999999996</v>
      </c>
    </row>
    <row r="88" spans="1:22" s="13" customFormat="1" ht="18" x14ac:dyDescent="0.35">
      <c r="A88" s="48">
        <v>5</v>
      </c>
      <c r="B88" s="433" t="s">
        <v>305</v>
      </c>
      <c r="C88" s="78" t="s">
        <v>24</v>
      </c>
      <c r="D88" s="40">
        <v>14</v>
      </c>
      <c r="E88" s="40">
        <v>14</v>
      </c>
      <c r="F88" s="103" t="s">
        <v>25</v>
      </c>
      <c r="G88" s="48" t="s">
        <v>26</v>
      </c>
      <c r="H88" s="40">
        <v>4886</v>
      </c>
      <c r="I88" s="40">
        <v>4148</v>
      </c>
      <c r="J88" s="30">
        <v>8.3303815693494183</v>
      </c>
      <c r="K88" s="50">
        <v>199</v>
      </c>
      <c r="L88" s="50">
        <v>133</v>
      </c>
      <c r="M88" s="411">
        <v>4.8903491282217537</v>
      </c>
      <c r="N88" s="412">
        <v>3.206364513018322E-2</v>
      </c>
      <c r="O88" s="193">
        <v>30.2</v>
      </c>
      <c r="P88" s="192">
        <v>0.67</v>
      </c>
      <c r="Q88" s="193">
        <v>143.5</v>
      </c>
      <c r="R88" s="40">
        <v>7</v>
      </c>
      <c r="S88" s="21">
        <v>12</v>
      </c>
      <c r="T88" s="21">
        <v>84</v>
      </c>
    </row>
    <row r="89" spans="1:22" s="13" customFormat="1" ht="18" x14ac:dyDescent="0.25">
      <c r="A89" s="22">
        <v>5</v>
      </c>
      <c r="B89" s="21" t="s">
        <v>122</v>
      </c>
      <c r="C89" s="22" t="s">
        <v>24</v>
      </c>
      <c r="D89" s="21">
        <v>33.299999999999997</v>
      </c>
      <c r="E89" s="21">
        <v>33.299999999999997</v>
      </c>
      <c r="F89" s="22" t="s">
        <v>58</v>
      </c>
      <c r="G89" s="97" t="s">
        <v>115</v>
      </c>
      <c r="H89" s="36">
        <v>6179</v>
      </c>
      <c r="I89" s="38">
        <v>4094</v>
      </c>
      <c r="J89" s="117">
        <v>8.3172777662212347</v>
      </c>
      <c r="K89" s="74">
        <v>195</v>
      </c>
      <c r="L89" s="16">
        <v>102</v>
      </c>
      <c r="M89" s="411">
        <v>4.6249728132842707</v>
      </c>
      <c r="N89" s="412">
        <v>2.4914509037616023E-2</v>
      </c>
      <c r="O89" s="151">
        <v>36</v>
      </c>
      <c r="P89" s="152">
        <v>0.3</v>
      </c>
      <c r="Q89" s="151">
        <v>8</v>
      </c>
      <c r="R89" s="21">
        <v>11</v>
      </c>
      <c r="S89" s="21">
        <v>10</v>
      </c>
      <c r="T89" s="21">
        <v>110</v>
      </c>
    </row>
    <row r="90" spans="1:22" s="13" customFormat="1" ht="18" x14ac:dyDescent="0.35">
      <c r="A90" s="78">
        <v>5</v>
      </c>
      <c r="B90" s="430" t="s">
        <v>307</v>
      </c>
      <c r="C90" s="78" t="s">
        <v>24</v>
      </c>
      <c r="D90" s="40">
        <v>14</v>
      </c>
      <c r="E90" s="40">
        <v>14</v>
      </c>
      <c r="F90" s="103" t="s">
        <v>25</v>
      </c>
      <c r="G90" s="22" t="s">
        <v>294</v>
      </c>
      <c r="H90" s="77">
        <v>4607</v>
      </c>
      <c r="I90" s="77">
        <v>4050</v>
      </c>
      <c r="J90" s="30">
        <v>8.3064721601005846</v>
      </c>
      <c r="K90" s="253">
        <v>90</v>
      </c>
      <c r="L90" s="253">
        <v>74</v>
      </c>
      <c r="M90" s="411">
        <v>4.3040650932041702</v>
      </c>
      <c r="N90" s="412">
        <v>1.8271604938271607E-2</v>
      </c>
      <c r="O90" s="142">
        <v>27.1</v>
      </c>
      <c r="P90" s="141">
        <v>0.77300000000000002</v>
      </c>
      <c r="Q90" s="142">
        <v>128.9</v>
      </c>
      <c r="R90" s="77">
        <v>5.9</v>
      </c>
      <c r="S90" s="21">
        <v>12</v>
      </c>
      <c r="T90" s="21">
        <v>70.800000000000011</v>
      </c>
    </row>
    <row r="91" spans="1:22" s="13" customFormat="1" ht="18" x14ac:dyDescent="0.25">
      <c r="A91" s="66">
        <v>5</v>
      </c>
      <c r="B91" s="209" t="s">
        <v>137</v>
      </c>
      <c r="C91" s="22" t="s">
        <v>24</v>
      </c>
      <c r="D91" s="190">
        <v>34.799999999999997</v>
      </c>
      <c r="E91" s="190">
        <v>34.799999999999997</v>
      </c>
      <c r="F91" s="22" t="s">
        <v>78</v>
      </c>
      <c r="G91" s="167" t="s">
        <v>61</v>
      </c>
      <c r="H91" s="213">
        <v>7253</v>
      </c>
      <c r="I91" s="226">
        <v>3972</v>
      </c>
      <c r="J91" s="30">
        <v>8.2870250251650628</v>
      </c>
      <c r="K91" s="213">
        <v>133</v>
      </c>
      <c r="L91" s="31">
        <v>72</v>
      </c>
      <c r="M91" s="411">
        <v>4.2766661190160553</v>
      </c>
      <c r="N91" s="412">
        <v>1.812688821752266E-2</v>
      </c>
      <c r="O91" s="82">
        <v>27.3</v>
      </c>
      <c r="P91" s="211">
        <v>0.66</v>
      </c>
      <c r="Q91" s="212">
        <v>123.7</v>
      </c>
      <c r="R91" s="190">
        <v>10.5</v>
      </c>
      <c r="S91" s="190">
        <v>9</v>
      </c>
      <c r="T91" s="126">
        <v>94.5</v>
      </c>
    </row>
    <row r="92" spans="1:22" s="13" customFormat="1" ht="18" x14ac:dyDescent="0.25">
      <c r="A92" s="343">
        <v>5</v>
      </c>
      <c r="B92" s="337" t="s">
        <v>267</v>
      </c>
      <c r="C92" s="22" t="s">
        <v>24</v>
      </c>
      <c r="D92" s="337">
        <v>4</v>
      </c>
      <c r="E92" s="337">
        <v>4</v>
      </c>
      <c r="F92" s="103" t="s">
        <v>265</v>
      </c>
      <c r="G92" s="48" t="s">
        <v>26</v>
      </c>
      <c r="H92" s="36">
        <v>5659</v>
      </c>
      <c r="I92" s="38">
        <v>3827</v>
      </c>
      <c r="J92" s="117">
        <v>8.2498364854257016</v>
      </c>
      <c r="K92" s="74">
        <v>185</v>
      </c>
      <c r="L92" s="338">
        <v>124</v>
      </c>
      <c r="M92" s="411">
        <v>4.8202815656050371</v>
      </c>
      <c r="N92" s="412">
        <v>3.2401358766657957E-2</v>
      </c>
      <c r="O92" s="339">
        <v>31.4</v>
      </c>
      <c r="P92" s="340">
        <v>0.85</v>
      </c>
      <c r="Q92" s="339">
        <v>276.2</v>
      </c>
      <c r="R92" s="337">
        <v>5.7</v>
      </c>
      <c r="S92" s="337">
        <v>12</v>
      </c>
      <c r="T92" s="337">
        <v>68.400000000000006</v>
      </c>
    </row>
    <row r="93" spans="1:22" s="13" customFormat="1" ht="20.399999999999999" x14ac:dyDescent="0.35">
      <c r="A93" s="22">
        <v>5</v>
      </c>
      <c r="B93" s="434" t="s">
        <v>318</v>
      </c>
      <c r="C93" s="22" t="s">
        <v>24</v>
      </c>
      <c r="D93" s="21">
        <v>38.6</v>
      </c>
      <c r="E93" s="21">
        <v>38.6</v>
      </c>
      <c r="F93" s="184" t="s">
        <v>66</v>
      </c>
      <c r="G93" s="385" t="s">
        <v>343</v>
      </c>
      <c r="H93" s="21">
        <v>3807</v>
      </c>
      <c r="I93" s="21">
        <v>3807</v>
      </c>
      <c r="J93" s="117">
        <v>8.2445967563824976</v>
      </c>
      <c r="K93" s="16">
        <v>47</v>
      </c>
      <c r="L93" s="16">
        <v>47</v>
      </c>
      <c r="M93" s="411">
        <v>3.8501476017100584</v>
      </c>
      <c r="N93" s="412">
        <v>1.2345679012345678E-2</v>
      </c>
      <c r="O93" s="151">
        <v>27</v>
      </c>
      <c r="P93" s="152">
        <v>0.56999999999999995</v>
      </c>
      <c r="Q93" s="151">
        <v>66</v>
      </c>
      <c r="R93" s="21">
        <v>9.1</v>
      </c>
      <c r="S93" s="21">
        <v>10</v>
      </c>
      <c r="T93" s="21">
        <v>91</v>
      </c>
    </row>
    <row r="94" spans="1:22" s="13" customFormat="1" ht="18" x14ac:dyDescent="0.25">
      <c r="A94" s="66">
        <v>5</v>
      </c>
      <c r="B94" s="209" t="s">
        <v>164</v>
      </c>
      <c r="C94" s="22" t="s">
        <v>24</v>
      </c>
      <c r="D94" s="190">
        <v>35.53</v>
      </c>
      <c r="E94" s="190">
        <v>35.53</v>
      </c>
      <c r="F94" s="22" t="s">
        <v>78</v>
      </c>
      <c r="G94" s="180" t="s">
        <v>136</v>
      </c>
      <c r="H94" s="213">
        <v>8628</v>
      </c>
      <c r="I94" s="226">
        <v>3575</v>
      </c>
      <c r="J94" s="30">
        <v>8.181720455128108</v>
      </c>
      <c r="K94" s="213">
        <v>421</v>
      </c>
      <c r="L94" s="31">
        <v>178</v>
      </c>
      <c r="M94" s="411">
        <v>5.181783550292085</v>
      </c>
      <c r="N94" s="412">
        <v>4.9790209790209788E-2</v>
      </c>
      <c r="O94" s="82">
        <v>31.6</v>
      </c>
      <c r="P94" s="211">
        <v>0.21299999999999999</v>
      </c>
      <c r="Q94" s="212">
        <v>3</v>
      </c>
      <c r="R94" s="190">
        <v>12.5</v>
      </c>
      <c r="S94" s="190">
        <v>9</v>
      </c>
      <c r="T94" s="126">
        <v>112.5</v>
      </c>
    </row>
    <row r="95" spans="1:22" s="40" customFormat="1" ht="18" x14ac:dyDescent="0.35">
      <c r="A95" s="244">
        <v>5</v>
      </c>
      <c r="B95" s="243" t="s">
        <v>257</v>
      </c>
      <c r="C95" s="22" t="s">
        <v>24</v>
      </c>
      <c r="D95" s="243">
        <v>40.5</v>
      </c>
      <c r="E95" s="243">
        <v>40.5</v>
      </c>
      <c r="F95" s="436" t="s">
        <v>76</v>
      </c>
      <c r="G95" s="432" t="s">
        <v>295</v>
      </c>
      <c r="H95" s="36">
        <v>5246</v>
      </c>
      <c r="I95" s="38">
        <v>3442</v>
      </c>
      <c r="J95" s="117">
        <v>8.1438079767714839</v>
      </c>
      <c r="K95" s="74">
        <v>61</v>
      </c>
      <c r="L95" s="247">
        <v>37</v>
      </c>
      <c r="M95" s="411">
        <v>3.6109179126442243</v>
      </c>
      <c r="N95" s="412">
        <v>1.074956420685648E-2</v>
      </c>
      <c r="O95" s="248">
        <v>22.1</v>
      </c>
      <c r="P95" s="249">
        <v>0.65</v>
      </c>
      <c r="Q95" s="378">
        <v>18</v>
      </c>
      <c r="R95" s="243">
        <v>8.3000000000000007</v>
      </c>
      <c r="S95" s="243">
        <v>8</v>
      </c>
      <c r="T95" s="243">
        <v>66.400000000000006</v>
      </c>
    </row>
    <row r="96" spans="1:22" s="13" customFormat="1" ht="18" x14ac:dyDescent="0.25">
      <c r="A96" s="186">
        <v>5</v>
      </c>
      <c r="B96" s="40" t="s">
        <v>123</v>
      </c>
      <c r="C96" s="22" t="s">
        <v>24</v>
      </c>
      <c r="D96" s="40">
        <v>33.58</v>
      </c>
      <c r="E96" s="40">
        <v>33.58</v>
      </c>
      <c r="F96" s="22" t="s">
        <v>78</v>
      </c>
      <c r="G96" s="180" t="s">
        <v>120</v>
      </c>
      <c r="H96" s="36">
        <v>7780</v>
      </c>
      <c r="I96" s="38">
        <v>3357</v>
      </c>
      <c r="J96" s="30">
        <v>8.118802996980035</v>
      </c>
      <c r="K96" s="74">
        <v>204</v>
      </c>
      <c r="L96" s="31">
        <v>34</v>
      </c>
      <c r="M96" s="411">
        <v>3.5263605246161616</v>
      </c>
      <c r="N96" s="412">
        <v>1.0128090557044981E-2</v>
      </c>
      <c r="O96" s="82">
        <v>22.2</v>
      </c>
      <c r="P96" s="192">
        <v>0.77</v>
      </c>
      <c r="Q96" s="193">
        <v>18.8</v>
      </c>
      <c r="R96" s="40">
        <v>9.5</v>
      </c>
      <c r="S96" s="40">
        <v>9</v>
      </c>
      <c r="T96" s="126">
        <v>85.5</v>
      </c>
      <c r="V96" s="38"/>
    </row>
    <row r="97" spans="1:20" s="40" customFormat="1" ht="18" x14ac:dyDescent="0.25">
      <c r="A97" s="48">
        <v>5</v>
      </c>
      <c r="B97" s="208" t="s">
        <v>176</v>
      </c>
      <c r="C97" s="22" t="s">
        <v>24</v>
      </c>
      <c r="D97" s="40">
        <v>35.5</v>
      </c>
      <c r="E97" s="40">
        <v>35.5</v>
      </c>
      <c r="F97" s="22" t="s">
        <v>78</v>
      </c>
      <c r="G97" s="167" t="s">
        <v>61</v>
      </c>
      <c r="H97" s="210">
        <v>6506</v>
      </c>
      <c r="I97" s="226">
        <v>2888</v>
      </c>
      <c r="J97" s="49">
        <v>7.9683195000127167</v>
      </c>
      <c r="K97" s="210">
        <v>334</v>
      </c>
      <c r="L97" s="50">
        <v>112</v>
      </c>
      <c r="M97" s="411">
        <v>4.7184988712950942</v>
      </c>
      <c r="N97" s="412">
        <v>3.8781163434903045E-2</v>
      </c>
      <c r="O97" s="193">
        <v>26.8</v>
      </c>
      <c r="P97" s="192">
        <v>0.67500000000000004</v>
      </c>
      <c r="Q97" s="193">
        <v>118.1</v>
      </c>
      <c r="R97" s="40">
        <v>9.5</v>
      </c>
      <c r="S97" s="40">
        <v>9</v>
      </c>
      <c r="T97" s="40">
        <v>85.5</v>
      </c>
    </row>
    <row r="98" spans="1:20" s="13" customFormat="1" ht="20.399999999999999" x14ac:dyDescent="0.35">
      <c r="A98" s="97">
        <v>5</v>
      </c>
      <c r="B98" s="430" t="s">
        <v>324</v>
      </c>
      <c r="C98" s="22" t="s">
        <v>24</v>
      </c>
      <c r="D98" s="103">
        <v>14.7</v>
      </c>
      <c r="E98" s="103">
        <v>14.7</v>
      </c>
      <c r="F98" s="103" t="s">
        <v>265</v>
      </c>
      <c r="G98" s="272" t="s">
        <v>294</v>
      </c>
      <c r="H98" s="103">
        <v>3535</v>
      </c>
      <c r="I98" s="38">
        <v>2653</v>
      </c>
      <c r="J98" s="117">
        <v>7.8834463541377398</v>
      </c>
      <c r="K98" s="107">
        <v>42</v>
      </c>
      <c r="L98" s="107">
        <v>33</v>
      </c>
      <c r="M98" s="411">
        <v>3.4965075614664802</v>
      </c>
      <c r="N98" s="412">
        <v>1.2438748586505842E-2</v>
      </c>
      <c r="O98" s="107">
        <v>26.3</v>
      </c>
      <c r="P98" s="108">
        <v>0.79</v>
      </c>
      <c r="Q98" s="107">
        <v>0</v>
      </c>
      <c r="R98" s="103">
        <v>9.4</v>
      </c>
      <c r="S98" s="103">
        <v>12</v>
      </c>
      <c r="T98" s="228">
        <v>112.80000000000001</v>
      </c>
    </row>
    <row r="99" spans="1:20" s="13" customFormat="1" ht="18" x14ac:dyDescent="0.35">
      <c r="A99" s="85">
        <v>5</v>
      </c>
      <c r="B99" s="48" t="s">
        <v>96</v>
      </c>
      <c r="C99" s="22" t="s">
        <v>24</v>
      </c>
      <c r="D99" s="48">
        <v>35.700000000000003</v>
      </c>
      <c r="E99" s="48">
        <v>35.700000000000003</v>
      </c>
      <c r="F99" s="22" t="s">
        <v>78</v>
      </c>
      <c r="G99" s="22" t="s">
        <v>61</v>
      </c>
      <c r="H99" s="430">
        <v>16851</v>
      </c>
      <c r="I99" s="42">
        <v>2570</v>
      </c>
      <c r="J99" s="30">
        <v>7.8516611778892651</v>
      </c>
      <c r="K99" s="74">
        <v>891</v>
      </c>
      <c r="L99" s="31">
        <v>459</v>
      </c>
      <c r="M99" s="411">
        <v>6.1290502100605453</v>
      </c>
      <c r="N99" s="412">
        <v>0.17859922178988327</v>
      </c>
      <c r="O99" s="119">
        <v>22.9</v>
      </c>
      <c r="P99" s="120">
        <v>0.69</v>
      </c>
      <c r="Q99" s="121">
        <v>145.4</v>
      </c>
      <c r="R99" s="35">
        <v>5.4</v>
      </c>
      <c r="S99" s="35">
        <v>9</v>
      </c>
      <c r="T99" s="36">
        <v>48.6</v>
      </c>
    </row>
    <row r="100" spans="1:20" s="13" customFormat="1" ht="18" x14ac:dyDescent="0.25">
      <c r="A100" s="66">
        <v>5</v>
      </c>
      <c r="B100" s="266" t="s">
        <v>182</v>
      </c>
      <c r="C100" s="22" t="s">
        <v>24</v>
      </c>
      <c r="D100" s="264">
        <v>53.55</v>
      </c>
      <c r="E100" s="264">
        <v>53.55</v>
      </c>
      <c r="F100" s="40" t="s">
        <v>48</v>
      </c>
      <c r="G100" s="419" t="s">
        <v>166</v>
      </c>
      <c r="H100" s="210">
        <v>4993</v>
      </c>
      <c r="I100" s="226">
        <v>2543</v>
      </c>
      <c r="J100" s="30">
        <v>7.8410997654221193</v>
      </c>
      <c r="K100" s="210">
        <v>62</v>
      </c>
      <c r="L100" s="31">
        <v>45</v>
      </c>
      <c r="M100" s="411">
        <v>3.8066624897703196</v>
      </c>
      <c r="N100" s="412">
        <v>1.7695635076681086E-2</v>
      </c>
      <c r="O100" s="82">
        <v>21</v>
      </c>
      <c r="P100" s="267">
        <v>0.49</v>
      </c>
      <c r="Q100" s="268">
        <v>86.1</v>
      </c>
      <c r="R100" s="264">
        <v>9</v>
      </c>
      <c r="S100" s="264">
        <v>7</v>
      </c>
      <c r="T100" s="126">
        <v>63</v>
      </c>
    </row>
    <row r="101" spans="1:20" s="13" customFormat="1" ht="18" x14ac:dyDescent="0.25">
      <c r="A101" s="97">
        <v>5</v>
      </c>
      <c r="B101" s="206" t="s">
        <v>165</v>
      </c>
      <c r="C101" s="22" t="s">
        <v>24</v>
      </c>
      <c r="D101" s="103">
        <v>43.2</v>
      </c>
      <c r="E101" s="103">
        <v>43.2</v>
      </c>
      <c r="F101" s="103" t="s">
        <v>48</v>
      </c>
      <c r="G101" s="419" t="s">
        <v>166</v>
      </c>
      <c r="H101" s="210">
        <v>4651</v>
      </c>
      <c r="I101" s="226">
        <v>2505</v>
      </c>
      <c r="J101" s="98">
        <v>7.8260440135189651</v>
      </c>
      <c r="K101" s="210">
        <v>245</v>
      </c>
      <c r="L101" s="99">
        <v>173</v>
      </c>
      <c r="M101" s="411">
        <v>5.1532915944977793</v>
      </c>
      <c r="N101" s="412">
        <v>6.9061876247504997E-2</v>
      </c>
      <c r="O101" s="107">
        <v>20.5</v>
      </c>
      <c r="P101" s="108">
        <v>0.65</v>
      </c>
      <c r="Q101" s="107">
        <v>93</v>
      </c>
      <c r="R101" s="103">
        <v>8.3000000000000007</v>
      </c>
      <c r="S101" s="103">
        <v>7</v>
      </c>
      <c r="T101" s="103">
        <v>58.100000000000009</v>
      </c>
    </row>
    <row r="102" spans="1:20" s="13" customFormat="1" ht="18" x14ac:dyDescent="0.35">
      <c r="A102" s="327">
        <v>5</v>
      </c>
      <c r="B102" s="327" t="s">
        <v>235</v>
      </c>
      <c r="C102" s="22" t="s">
        <v>24</v>
      </c>
      <c r="D102" s="228">
        <v>55.67</v>
      </c>
      <c r="E102" s="228">
        <v>55.67</v>
      </c>
      <c r="F102" s="72" t="s">
        <v>220</v>
      </c>
      <c r="G102" s="58" t="s">
        <v>112</v>
      </c>
      <c r="H102" s="430">
        <v>11633</v>
      </c>
      <c r="I102" s="38">
        <v>2475</v>
      </c>
      <c r="J102" s="117">
        <v>7.8139956750027908</v>
      </c>
      <c r="K102" s="74">
        <v>571</v>
      </c>
      <c r="L102" s="328">
        <v>119</v>
      </c>
      <c r="M102" s="411">
        <v>4.7791234931115296</v>
      </c>
      <c r="N102" s="412">
        <v>4.8080808080808078E-2</v>
      </c>
      <c r="O102" s="84">
        <v>15.5</v>
      </c>
      <c r="P102" s="83">
        <v>0.72</v>
      </c>
      <c r="Q102" s="84">
        <v>40.5</v>
      </c>
      <c r="R102" s="228">
        <v>8.5</v>
      </c>
      <c r="S102" s="228">
        <v>5</v>
      </c>
      <c r="T102" s="228">
        <v>42.5</v>
      </c>
    </row>
    <row r="103" spans="1:20" s="13" customFormat="1" ht="20.399999999999999" x14ac:dyDescent="0.35">
      <c r="A103" s="327">
        <v>5</v>
      </c>
      <c r="B103" s="430" t="s">
        <v>325</v>
      </c>
      <c r="C103" s="13" t="s">
        <v>107</v>
      </c>
      <c r="D103" s="13">
        <v>-4.3</v>
      </c>
      <c r="E103" s="13">
        <v>4.3</v>
      </c>
      <c r="F103" s="103" t="s">
        <v>265</v>
      </c>
      <c r="G103" s="380" t="s">
        <v>26</v>
      </c>
      <c r="H103" s="36">
        <v>2967</v>
      </c>
      <c r="I103" s="38">
        <v>2467</v>
      </c>
      <c r="J103" s="117">
        <v>7.8107581165293567</v>
      </c>
      <c r="K103" s="36">
        <v>68</v>
      </c>
      <c r="L103" s="13">
        <v>37</v>
      </c>
      <c r="M103" s="411">
        <v>3.6109179126442243</v>
      </c>
      <c r="N103" s="412">
        <v>1.4997973246858533E-2</v>
      </c>
      <c r="O103" s="13">
        <v>32</v>
      </c>
      <c r="P103" s="83">
        <v>0.79500000000000004</v>
      </c>
      <c r="Q103" s="13">
        <v>159</v>
      </c>
      <c r="R103" s="13">
        <v>5</v>
      </c>
      <c r="S103" s="13">
        <v>11</v>
      </c>
      <c r="T103" s="228">
        <v>55</v>
      </c>
    </row>
    <row r="104" spans="1:20" s="13" customFormat="1" ht="18" x14ac:dyDescent="0.35">
      <c r="A104" s="176">
        <v>5</v>
      </c>
      <c r="B104" s="180" t="s">
        <v>243</v>
      </c>
      <c r="C104" s="22" t="s">
        <v>24</v>
      </c>
      <c r="D104" s="180">
        <v>45.1</v>
      </c>
      <c r="E104" s="180">
        <v>45.1</v>
      </c>
      <c r="F104" s="184" t="s">
        <v>66</v>
      </c>
      <c r="G104" s="167" t="s">
        <v>205</v>
      </c>
      <c r="H104" s="430">
        <v>11381</v>
      </c>
      <c r="I104" s="38">
        <v>2372</v>
      </c>
      <c r="J104" s="117">
        <v>7.7714887601176157</v>
      </c>
      <c r="K104" s="74">
        <v>242</v>
      </c>
      <c r="L104" s="358">
        <v>63</v>
      </c>
      <c r="M104" s="411">
        <v>4.1431347263915326</v>
      </c>
      <c r="N104" s="412">
        <v>2.6559865092748734E-2</v>
      </c>
      <c r="O104" s="359">
        <v>23.5</v>
      </c>
      <c r="P104" s="360">
        <v>0.61</v>
      </c>
      <c r="Q104" s="359">
        <v>58</v>
      </c>
      <c r="R104" s="180">
        <v>7.8</v>
      </c>
      <c r="S104" s="180">
        <v>7</v>
      </c>
      <c r="T104" s="180">
        <v>54.6</v>
      </c>
    </row>
    <row r="105" spans="1:20" s="13" customFormat="1" ht="20.399999999999999" x14ac:dyDescent="0.35">
      <c r="A105" s="97">
        <v>5</v>
      </c>
      <c r="B105" s="430" t="s">
        <v>326</v>
      </c>
      <c r="C105" s="103" t="s">
        <v>24</v>
      </c>
      <c r="D105" s="103">
        <v>0.5</v>
      </c>
      <c r="E105" s="103">
        <v>0.5</v>
      </c>
      <c r="F105" s="103" t="s">
        <v>265</v>
      </c>
      <c r="G105" s="380" t="s">
        <v>26</v>
      </c>
      <c r="H105" s="103">
        <v>2613</v>
      </c>
      <c r="I105" s="38">
        <v>2337</v>
      </c>
      <c r="J105" s="117">
        <v>7.7566233345388582</v>
      </c>
      <c r="K105" s="107">
        <v>15</v>
      </c>
      <c r="L105" s="107">
        <v>12</v>
      </c>
      <c r="M105" s="411">
        <v>2.4849066497880004</v>
      </c>
      <c r="N105" s="412">
        <v>5.1347881899871627E-3</v>
      </c>
      <c r="O105" s="107">
        <v>29.4</v>
      </c>
      <c r="P105" s="108">
        <v>0.84</v>
      </c>
      <c r="Q105" s="107">
        <v>247</v>
      </c>
      <c r="R105" s="103">
        <v>5.0999999999999996</v>
      </c>
      <c r="S105" s="103">
        <v>12</v>
      </c>
      <c r="T105" s="228">
        <v>61.199999999999996</v>
      </c>
    </row>
    <row r="106" spans="1:20" s="21" customFormat="1" ht="18" x14ac:dyDescent="0.25">
      <c r="A106" s="66">
        <v>5</v>
      </c>
      <c r="B106" s="255" t="s">
        <v>179</v>
      </c>
      <c r="C106" s="22" t="s">
        <v>24</v>
      </c>
      <c r="D106" s="256">
        <v>18.5</v>
      </c>
      <c r="E106" s="256">
        <v>18.5</v>
      </c>
      <c r="F106" s="256" t="s">
        <v>58</v>
      </c>
      <c r="G106" s="125" t="s">
        <v>90</v>
      </c>
      <c r="H106" s="213">
        <v>3776</v>
      </c>
      <c r="I106" s="226">
        <v>2239</v>
      </c>
      <c r="J106" s="30">
        <v>7.7137846165987547</v>
      </c>
      <c r="K106" s="213">
        <v>136</v>
      </c>
      <c r="L106" s="31">
        <v>44</v>
      </c>
      <c r="M106" s="411">
        <v>3.784189633918261</v>
      </c>
      <c r="N106" s="412">
        <v>1.9651630192050022E-2</v>
      </c>
      <c r="O106" s="257">
        <v>30.8</v>
      </c>
      <c r="P106" s="258">
        <v>0.749</v>
      </c>
      <c r="Q106" s="257">
        <v>182</v>
      </c>
      <c r="R106" s="256">
        <v>8.1999999999999993</v>
      </c>
      <c r="S106" s="256">
        <v>12</v>
      </c>
      <c r="T106" s="256">
        <v>98.399999999999991</v>
      </c>
    </row>
    <row r="107" spans="1:20" s="21" customFormat="1" ht="18" x14ac:dyDescent="0.25">
      <c r="A107" s="66">
        <v>5</v>
      </c>
      <c r="B107" s="72" t="s">
        <v>268</v>
      </c>
      <c r="C107" s="22" t="s">
        <v>24</v>
      </c>
      <c r="D107" s="72">
        <v>9.6</v>
      </c>
      <c r="E107" s="72">
        <v>9.6</v>
      </c>
      <c r="F107" s="103" t="s">
        <v>265</v>
      </c>
      <c r="G107" s="48" t="s">
        <v>26</v>
      </c>
      <c r="H107" s="36">
        <v>3706</v>
      </c>
      <c r="I107" s="38">
        <v>2211</v>
      </c>
      <c r="J107" s="117">
        <v>7.7012001808574464</v>
      </c>
      <c r="K107" s="74">
        <v>23</v>
      </c>
      <c r="L107" s="68">
        <v>16</v>
      </c>
      <c r="M107" s="411">
        <v>2.7725887222397811</v>
      </c>
      <c r="N107" s="412">
        <v>7.2365445499773858E-3</v>
      </c>
      <c r="O107" s="204">
        <v>33.200000000000003</v>
      </c>
      <c r="P107" s="205">
        <v>0.74</v>
      </c>
      <c r="Q107" s="204">
        <v>137</v>
      </c>
      <c r="R107" s="72">
        <v>6.7</v>
      </c>
      <c r="S107" s="72">
        <v>12</v>
      </c>
      <c r="T107" s="72">
        <v>80.400000000000006</v>
      </c>
    </row>
    <row r="108" spans="1:20" s="21" customFormat="1" ht="18" x14ac:dyDescent="0.25">
      <c r="A108" s="327">
        <v>5</v>
      </c>
      <c r="B108" s="228" t="s">
        <v>128</v>
      </c>
      <c r="C108" s="327" t="s">
        <v>24</v>
      </c>
      <c r="D108" s="228">
        <v>11.7</v>
      </c>
      <c r="E108" s="228">
        <v>11.7</v>
      </c>
      <c r="F108" s="327" t="s">
        <v>58</v>
      </c>
      <c r="G108" s="327" t="s">
        <v>115</v>
      </c>
      <c r="H108" s="228">
        <v>3194</v>
      </c>
      <c r="I108" s="228">
        <v>2105</v>
      </c>
      <c r="J108" s="408">
        <v>7.6520707461164816</v>
      </c>
      <c r="K108" s="328">
        <v>22</v>
      </c>
      <c r="L108" s="328">
        <v>20</v>
      </c>
      <c r="M108" s="417">
        <v>2.9957322735539909</v>
      </c>
      <c r="N108" s="418">
        <v>9.5011876484560574E-3</v>
      </c>
      <c r="O108" s="84">
        <v>34.9</v>
      </c>
      <c r="P108" s="83">
        <v>0.72599999999999998</v>
      </c>
      <c r="Q108" s="84">
        <v>16.7</v>
      </c>
      <c r="R108" s="228">
        <v>10.199999999999999</v>
      </c>
      <c r="S108" s="228">
        <v>12</v>
      </c>
      <c r="T108" s="228">
        <v>122.39999999999999</v>
      </c>
    </row>
    <row r="109" spans="1:20" s="64" customFormat="1" ht="18" x14ac:dyDescent="0.35">
      <c r="A109" s="22">
        <v>5</v>
      </c>
      <c r="B109" s="434" t="s">
        <v>308</v>
      </c>
      <c r="C109" s="78" t="s">
        <v>24</v>
      </c>
      <c r="D109" s="21">
        <v>13.7</v>
      </c>
      <c r="E109" s="21">
        <v>13.7</v>
      </c>
      <c r="F109" s="103" t="s">
        <v>25</v>
      </c>
      <c r="G109" s="48" t="s">
        <v>26</v>
      </c>
      <c r="H109" s="21">
        <v>2395</v>
      </c>
      <c r="I109" s="21">
        <v>2018</v>
      </c>
      <c r="J109" s="30">
        <v>7.6098622009135539</v>
      </c>
      <c r="K109" s="16">
        <v>44</v>
      </c>
      <c r="L109" s="16">
        <v>35</v>
      </c>
      <c r="M109" s="411">
        <v>3.5553480614894135</v>
      </c>
      <c r="N109" s="412">
        <v>1.7343904856293359E-2</v>
      </c>
      <c r="O109" s="151">
        <v>30.8</v>
      </c>
      <c r="P109" s="141">
        <v>0.77300000000000002</v>
      </c>
      <c r="Q109" s="151">
        <v>152</v>
      </c>
      <c r="R109" s="21">
        <v>7.1</v>
      </c>
      <c r="S109" s="21">
        <v>12</v>
      </c>
      <c r="T109" s="21">
        <v>85.199999999999989</v>
      </c>
    </row>
    <row r="110" spans="1:20" s="64" customFormat="1" ht="18" x14ac:dyDescent="0.25">
      <c r="A110" s="244">
        <v>5</v>
      </c>
      <c r="B110" s="243" t="s">
        <v>240</v>
      </c>
      <c r="C110" s="22" t="s">
        <v>24</v>
      </c>
      <c r="D110" s="243">
        <v>60.18</v>
      </c>
      <c r="E110" s="243">
        <v>60.18</v>
      </c>
      <c r="F110" s="436" t="s">
        <v>76</v>
      </c>
      <c r="G110" s="419" t="s">
        <v>166</v>
      </c>
      <c r="H110" s="36">
        <v>6826</v>
      </c>
      <c r="I110" s="38">
        <v>1831</v>
      </c>
      <c r="J110" s="117">
        <v>7.5126175446745105</v>
      </c>
      <c r="K110" s="74">
        <v>316</v>
      </c>
      <c r="L110" s="247">
        <v>105</v>
      </c>
      <c r="M110" s="411">
        <v>4.6539603501575231</v>
      </c>
      <c r="N110" s="412">
        <v>5.7345712725286727E-2</v>
      </c>
      <c r="O110" s="248">
        <v>14.4</v>
      </c>
      <c r="P110" s="249">
        <v>0.65</v>
      </c>
      <c r="Q110" s="248">
        <v>37</v>
      </c>
      <c r="R110" s="243">
        <v>9.1999999999999993</v>
      </c>
      <c r="S110" s="243">
        <v>4</v>
      </c>
      <c r="T110" s="243">
        <v>36.799999999999997</v>
      </c>
    </row>
    <row r="111" spans="1:20" s="64" customFormat="1" ht="18" x14ac:dyDescent="0.25">
      <c r="A111" s="132">
        <v>5</v>
      </c>
      <c r="B111" s="133" t="s">
        <v>99</v>
      </c>
      <c r="C111" s="22" t="s">
        <v>24</v>
      </c>
      <c r="D111" s="132">
        <v>3.18</v>
      </c>
      <c r="E111" s="132">
        <v>3.18</v>
      </c>
      <c r="F111" s="22" t="s">
        <v>58</v>
      </c>
      <c r="G111" s="125" t="s">
        <v>90</v>
      </c>
      <c r="H111" s="36">
        <v>7762</v>
      </c>
      <c r="I111" s="42">
        <v>1760</v>
      </c>
      <c r="J111" s="30">
        <v>7.4730690880321973</v>
      </c>
      <c r="K111" s="74">
        <v>115</v>
      </c>
      <c r="L111" s="31">
        <v>13</v>
      </c>
      <c r="M111" s="411">
        <v>2.5649493574615367</v>
      </c>
      <c r="N111" s="412">
        <v>7.3863636363636362E-3</v>
      </c>
      <c r="O111" s="82">
        <v>33</v>
      </c>
      <c r="P111" s="139">
        <v>0.8</v>
      </c>
      <c r="Q111" s="140">
        <v>209</v>
      </c>
      <c r="R111" s="136">
        <v>7</v>
      </c>
      <c r="S111" s="136">
        <v>12</v>
      </c>
      <c r="T111" s="126">
        <v>84</v>
      </c>
    </row>
    <row r="112" spans="1:20" s="13" customFormat="1" ht="18" x14ac:dyDescent="0.25">
      <c r="A112" s="58">
        <v>5</v>
      </c>
      <c r="B112" s="241" t="s">
        <v>177</v>
      </c>
      <c r="C112" s="22" t="s">
        <v>24</v>
      </c>
      <c r="D112" s="64">
        <v>45.49</v>
      </c>
      <c r="E112" s="64">
        <v>45.49</v>
      </c>
      <c r="F112" s="22" t="s">
        <v>78</v>
      </c>
      <c r="G112" s="180" t="s">
        <v>120</v>
      </c>
      <c r="H112" s="213">
        <v>4243</v>
      </c>
      <c r="I112" s="38">
        <v>1733</v>
      </c>
      <c r="J112" s="59">
        <v>7.4576092897156059</v>
      </c>
      <c r="K112" s="213">
        <v>153</v>
      </c>
      <c r="L112" s="60">
        <v>50</v>
      </c>
      <c r="M112" s="411">
        <v>3.912023005428146</v>
      </c>
      <c r="N112" s="412">
        <v>2.8851702250432775E-2</v>
      </c>
      <c r="O112" s="198">
        <v>20</v>
      </c>
      <c r="P112" s="199">
        <v>0.68700000000000006</v>
      </c>
      <c r="Q112" s="198">
        <v>62.7</v>
      </c>
      <c r="R112" s="64">
        <v>8.9</v>
      </c>
      <c r="S112" s="64">
        <v>6</v>
      </c>
      <c r="T112" s="64">
        <v>53.400000000000006</v>
      </c>
    </row>
    <row r="113" spans="1:20" s="38" customFormat="1" ht="18" x14ac:dyDescent="0.25">
      <c r="A113" s="244">
        <v>5</v>
      </c>
      <c r="B113" s="243" t="s">
        <v>233</v>
      </c>
      <c r="C113" s="22" t="s">
        <v>24</v>
      </c>
      <c r="D113" s="243">
        <v>50</v>
      </c>
      <c r="E113" s="243">
        <v>50</v>
      </c>
      <c r="F113" s="72" t="s">
        <v>220</v>
      </c>
      <c r="G113" s="58" t="s">
        <v>112</v>
      </c>
      <c r="H113" s="36">
        <v>9230</v>
      </c>
      <c r="I113" s="38">
        <v>1548</v>
      </c>
      <c r="J113" s="117">
        <v>7.3447190541496727</v>
      </c>
      <c r="K113" s="74">
        <v>319</v>
      </c>
      <c r="L113" s="247">
        <v>83</v>
      </c>
      <c r="M113" s="411">
        <v>4.4188406077965983</v>
      </c>
      <c r="N113" s="412">
        <v>5.3617571059431525E-2</v>
      </c>
      <c r="O113" s="248">
        <v>18.3</v>
      </c>
      <c r="P113" s="249">
        <v>0.7</v>
      </c>
      <c r="Q113" s="248">
        <v>77.2</v>
      </c>
      <c r="R113" s="243">
        <v>6.9</v>
      </c>
      <c r="S113" s="243">
        <v>6</v>
      </c>
      <c r="T113" s="243">
        <v>41.400000000000006</v>
      </c>
    </row>
    <row r="114" spans="1:20" s="38" customFormat="1" ht="18" x14ac:dyDescent="0.25">
      <c r="A114" s="327">
        <v>5</v>
      </c>
      <c r="B114" s="228" t="s">
        <v>269</v>
      </c>
      <c r="C114" s="22" t="s">
        <v>24</v>
      </c>
      <c r="D114" s="228">
        <v>5.4</v>
      </c>
      <c r="E114" s="228">
        <v>5.4</v>
      </c>
      <c r="F114" s="103" t="s">
        <v>265</v>
      </c>
      <c r="G114" s="125" t="s">
        <v>90</v>
      </c>
      <c r="H114" s="36">
        <v>2799</v>
      </c>
      <c r="I114" s="38">
        <v>1524</v>
      </c>
      <c r="J114" s="117">
        <v>7.329093736246592</v>
      </c>
      <c r="K114" s="82">
        <v>33</v>
      </c>
      <c r="L114" s="84">
        <v>19</v>
      </c>
      <c r="M114" s="411">
        <v>2.9444389791664403</v>
      </c>
      <c r="N114" s="412">
        <v>1.2467191601049869E-2</v>
      </c>
      <c r="O114" s="84">
        <v>30.4</v>
      </c>
      <c r="P114" s="83">
        <v>0.75</v>
      </c>
      <c r="Q114" s="84">
        <v>293.5</v>
      </c>
      <c r="R114" s="228">
        <v>6.5</v>
      </c>
      <c r="S114" s="228">
        <v>12</v>
      </c>
      <c r="T114" s="228">
        <v>78</v>
      </c>
    </row>
    <row r="115" spans="1:20" s="38" customFormat="1" ht="18" x14ac:dyDescent="0.25">
      <c r="A115" s="48">
        <v>5</v>
      </c>
      <c r="B115" s="208" t="s">
        <v>174</v>
      </c>
      <c r="C115" s="22" t="s">
        <v>24</v>
      </c>
      <c r="D115" s="40">
        <v>46.86</v>
      </c>
      <c r="E115" s="40">
        <v>46.86</v>
      </c>
      <c r="F115" s="40" t="s">
        <v>48</v>
      </c>
      <c r="G115" s="419" t="s">
        <v>166</v>
      </c>
      <c r="H115" s="213">
        <v>2580</v>
      </c>
      <c r="I115" s="226">
        <v>1513</v>
      </c>
      <c r="J115" s="49">
        <v>7.3218497137883558</v>
      </c>
      <c r="K115" s="213">
        <v>64</v>
      </c>
      <c r="L115" s="50">
        <v>45</v>
      </c>
      <c r="M115" s="411">
        <v>3.8066624897703196</v>
      </c>
      <c r="N115" s="412">
        <v>2.9742233972240583E-2</v>
      </c>
      <c r="O115" s="193">
        <v>20.7</v>
      </c>
      <c r="P115" s="192">
        <v>0.6</v>
      </c>
      <c r="Q115" s="193">
        <v>71.400000000000006</v>
      </c>
      <c r="R115" s="40">
        <v>9.1</v>
      </c>
      <c r="S115" s="40">
        <v>6</v>
      </c>
      <c r="T115" s="40">
        <v>54.599999999999994</v>
      </c>
    </row>
    <row r="116" spans="1:20" s="13" customFormat="1" ht="18" x14ac:dyDescent="0.35">
      <c r="A116" s="405">
        <v>5</v>
      </c>
      <c r="B116" s="435" t="s">
        <v>309</v>
      </c>
      <c r="C116" s="78" t="s">
        <v>24</v>
      </c>
      <c r="D116" s="404">
        <v>18.7</v>
      </c>
      <c r="E116" s="404">
        <v>18.7</v>
      </c>
      <c r="F116" s="103" t="s">
        <v>25</v>
      </c>
      <c r="G116" s="48" t="s">
        <v>26</v>
      </c>
      <c r="H116" s="404">
        <v>1584</v>
      </c>
      <c r="I116" s="404">
        <v>1508</v>
      </c>
      <c r="J116" s="30">
        <v>7.3185395485679017</v>
      </c>
      <c r="K116" s="406">
        <v>35</v>
      </c>
      <c r="L116" s="406">
        <v>29</v>
      </c>
      <c r="M116" s="411">
        <v>3.3672958299864741</v>
      </c>
      <c r="N116" s="412">
        <v>1.9230769230769232E-2</v>
      </c>
      <c r="O116" s="407">
        <v>33</v>
      </c>
      <c r="P116" s="199">
        <v>0.85099999999999998</v>
      </c>
      <c r="Q116" s="407">
        <v>231</v>
      </c>
      <c r="R116" s="404">
        <v>8.1</v>
      </c>
      <c r="S116" s="21">
        <v>12</v>
      </c>
      <c r="T116" s="21">
        <v>97.199999999999989</v>
      </c>
    </row>
    <row r="117" spans="1:20" s="103" customFormat="1" ht="18" x14ac:dyDescent="0.25">
      <c r="A117" s="48">
        <v>5</v>
      </c>
      <c r="B117" s="40" t="s">
        <v>256</v>
      </c>
      <c r="C117" s="22" t="s">
        <v>24</v>
      </c>
      <c r="D117" s="40">
        <v>41.3</v>
      </c>
      <c r="E117" s="40">
        <v>41.3</v>
      </c>
      <c r="F117" s="184" t="s">
        <v>66</v>
      </c>
      <c r="G117" s="180" t="s">
        <v>120</v>
      </c>
      <c r="H117" s="36">
        <v>3554</v>
      </c>
      <c r="I117" s="38">
        <v>1508</v>
      </c>
      <c r="J117" s="117">
        <v>7.3185395485679017</v>
      </c>
      <c r="K117" s="74">
        <v>14</v>
      </c>
      <c r="L117" s="50">
        <v>5</v>
      </c>
      <c r="M117" s="411">
        <v>1.6094379124341003</v>
      </c>
      <c r="N117" s="412">
        <v>3.3156498673740055E-3</v>
      </c>
      <c r="O117" s="193">
        <v>27.5</v>
      </c>
      <c r="P117" s="192">
        <v>0.53</v>
      </c>
      <c r="Q117" s="193">
        <v>40.9</v>
      </c>
      <c r="R117" s="40">
        <v>9.8000000000000007</v>
      </c>
      <c r="S117" s="40">
        <v>8</v>
      </c>
      <c r="T117" s="40">
        <v>78.400000000000006</v>
      </c>
    </row>
    <row r="118" spans="1:20" s="103" customFormat="1" ht="20.399999999999999" x14ac:dyDescent="0.35">
      <c r="A118" s="132">
        <v>5</v>
      </c>
      <c r="B118" s="430" t="s">
        <v>336</v>
      </c>
      <c r="C118" s="133" t="s">
        <v>107</v>
      </c>
      <c r="D118" s="133">
        <v>-1.3</v>
      </c>
      <c r="E118" s="133">
        <v>1.3</v>
      </c>
      <c r="F118" s="103" t="s">
        <v>302</v>
      </c>
      <c r="G118" s="385" t="s">
        <v>88</v>
      </c>
      <c r="H118" s="133">
        <v>1888</v>
      </c>
      <c r="I118" s="38">
        <v>1504</v>
      </c>
      <c r="J118" s="117">
        <v>7.3158835045097854</v>
      </c>
      <c r="K118" s="140">
        <v>63</v>
      </c>
      <c r="L118" s="140">
        <v>48</v>
      </c>
      <c r="M118" s="411">
        <v>3.8712010109078911</v>
      </c>
      <c r="N118" s="412">
        <v>3.1914893617021274E-2</v>
      </c>
      <c r="O118" s="140">
        <v>23.5</v>
      </c>
      <c r="P118" s="139">
        <v>0.80500000000000005</v>
      </c>
      <c r="Q118" s="140">
        <v>189.5</v>
      </c>
      <c r="R118" s="133">
        <v>6.1</v>
      </c>
      <c r="S118" s="133">
        <v>12</v>
      </c>
      <c r="T118" s="228">
        <v>73.199999999999989</v>
      </c>
    </row>
    <row r="119" spans="1:20" s="103" customFormat="1" ht="18" x14ac:dyDescent="0.35">
      <c r="A119" s="22">
        <v>5</v>
      </c>
      <c r="B119" s="430" t="s">
        <v>298</v>
      </c>
      <c r="C119" s="22" t="s">
        <v>24</v>
      </c>
      <c r="D119" s="21">
        <v>4.2</v>
      </c>
      <c r="E119" s="21">
        <v>4.2</v>
      </c>
      <c r="F119" s="22" t="s">
        <v>58</v>
      </c>
      <c r="G119" s="125" t="s">
        <v>26</v>
      </c>
      <c r="H119" s="36">
        <v>1672</v>
      </c>
      <c r="I119" s="38">
        <v>1416</v>
      </c>
      <c r="J119" s="30">
        <v>7.255591274253665</v>
      </c>
      <c r="K119" s="74">
        <v>5</v>
      </c>
      <c r="L119" s="16">
        <v>5</v>
      </c>
      <c r="M119" s="411">
        <v>1.6094379124341003</v>
      </c>
      <c r="N119" s="412">
        <v>3.5310734463276836E-3</v>
      </c>
      <c r="O119" s="151">
        <v>31</v>
      </c>
      <c r="P119" s="152">
        <v>0.80800000000000005</v>
      </c>
      <c r="Q119" s="151">
        <v>215.7</v>
      </c>
      <c r="R119" s="21">
        <v>7.2</v>
      </c>
      <c r="S119" s="21">
        <v>12</v>
      </c>
      <c r="T119" s="21">
        <v>86.4</v>
      </c>
    </row>
    <row r="120" spans="1:20" s="103" customFormat="1" ht="18" x14ac:dyDescent="0.35">
      <c r="A120" s="48">
        <v>5</v>
      </c>
      <c r="B120" s="430" t="s">
        <v>299</v>
      </c>
      <c r="C120" s="22" t="s">
        <v>24</v>
      </c>
      <c r="D120" s="40">
        <v>27.8</v>
      </c>
      <c r="E120" s="40">
        <v>27.8</v>
      </c>
      <c r="F120" s="48" t="s">
        <v>302</v>
      </c>
      <c r="G120" s="48" t="s">
        <v>88</v>
      </c>
      <c r="H120" s="40">
        <v>1401</v>
      </c>
      <c r="I120" s="40">
        <v>1344</v>
      </c>
      <c r="J120" s="30">
        <v>7.203405521083095</v>
      </c>
      <c r="K120" s="50">
        <v>6</v>
      </c>
      <c r="L120" s="50">
        <v>6</v>
      </c>
      <c r="M120" s="411">
        <v>1.791759469228055</v>
      </c>
      <c r="N120" s="412">
        <v>4.464285714285714E-3</v>
      </c>
      <c r="O120" s="193">
        <v>28.7</v>
      </c>
      <c r="P120" s="192">
        <v>0.56999999999999995</v>
      </c>
      <c r="Q120" s="193">
        <v>123.6</v>
      </c>
      <c r="R120" s="40">
        <v>7.4</v>
      </c>
      <c r="S120" s="40">
        <v>12</v>
      </c>
      <c r="T120" s="40">
        <v>88.800000000000011</v>
      </c>
    </row>
    <row r="121" spans="1:20" s="21" customFormat="1" ht="20.399999999999999" x14ac:dyDescent="0.35">
      <c r="A121" s="327">
        <v>5</v>
      </c>
      <c r="B121" s="430" t="s">
        <v>333</v>
      </c>
      <c r="C121" s="48" t="s">
        <v>24</v>
      </c>
      <c r="D121" s="38">
        <v>2.4</v>
      </c>
      <c r="E121" s="38">
        <v>2.4</v>
      </c>
      <c r="F121" s="103" t="s">
        <v>265</v>
      </c>
      <c r="G121" s="272" t="s">
        <v>294</v>
      </c>
      <c r="H121" s="38">
        <v>1916</v>
      </c>
      <c r="I121" s="38">
        <v>1334</v>
      </c>
      <c r="J121" s="117">
        <v>7.1959372264755688</v>
      </c>
      <c r="K121" s="44">
        <v>73</v>
      </c>
      <c r="L121" s="44">
        <v>45</v>
      </c>
      <c r="M121" s="411">
        <v>3.8066624897703196</v>
      </c>
      <c r="N121" s="412">
        <v>3.3733133433283359E-2</v>
      </c>
      <c r="O121" s="109">
        <v>31</v>
      </c>
      <c r="P121" s="110">
        <v>0.8</v>
      </c>
      <c r="Q121" s="109">
        <v>61</v>
      </c>
      <c r="R121" s="38">
        <v>8.8000000000000007</v>
      </c>
      <c r="S121" s="40">
        <v>12</v>
      </c>
      <c r="T121" s="40">
        <v>105.60000000000001</v>
      </c>
    </row>
    <row r="122" spans="1:20" s="21" customFormat="1" ht="20.399999999999999" x14ac:dyDescent="0.35">
      <c r="A122" s="48">
        <v>5</v>
      </c>
      <c r="B122" s="433" t="s">
        <v>331</v>
      </c>
      <c r="C122" s="40" t="s">
        <v>107</v>
      </c>
      <c r="D122" s="40">
        <v>-12.8</v>
      </c>
      <c r="E122" s="40">
        <v>12.8</v>
      </c>
      <c r="F122" s="103" t="s">
        <v>265</v>
      </c>
      <c r="G122" s="380" t="s">
        <v>26</v>
      </c>
      <c r="H122" s="40">
        <v>1743</v>
      </c>
      <c r="I122" s="38">
        <v>1283</v>
      </c>
      <c r="J122" s="117">
        <v>7.1569563646156364</v>
      </c>
      <c r="K122" s="193">
        <v>21</v>
      </c>
      <c r="L122" s="193">
        <v>17</v>
      </c>
      <c r="M122" s="411">
        <v>2.8332133440562162</v>
      </c>
      <c r="N122" s="412">
        <v>1.3250194855806703E-2</v>
      </c>
      <c r="O122" s="193">
        <v>28</v>
      </c>
      <c r="P122" s="192">
        <v>0.78500000000000003</v>
      </c>
      <c r="Q122" s="193">
        <v>72</v>
      </c>
      <c r="R122" s="40">
        <v>9</v>
      </c>
      <c r="S122" s="40">
        <v>9</v>
      </c>
      <c r="T122" s="38">
        <v>81</v>
      </c>
    </row>
    <row r="123" spans="1:20" s="21" customFormat="1" ht="18" x14ac:dyDescent="0.35">
      <c r="A123" s="22">
        <v>5</v>
      </c>
      <c r="B123" s="22" t="s">
        <v>222</v>
      </c>
      <c r="C123" s="22" t="s">
        <v>24</v>
      </c>
      <c r="D123" s="21">
        <v>47.4</v>
      </c>
      <c r="E123" s="21">
        <v>47.4</v>
      </c>
      <c r="F123" s="72" t="s">
        <v>220</v>
      </c>
      <c r="G123" s="58" t="s">
        <v>112</v>
      </c>
      <c r="H123" s="430">
        <v>30762</v>
      </c>
      <c r="I123" s="38">
        <v>1259</v>
      </c>
      <c r="J123" s="117">
        <v>7.1380730340443472</v>
      </c>
      <c r="K123" s="74">
        <v>1656</v>
      </c>
      <c r="L123" s="16">
        <v>234</v>
      </c>
      <c r="M123" s="411">
        <v>5.4553211153577017</v>
      </c>
      <c r="N123" s="412">
        <v>0.18586179507545672</v>
      </c>
      <c r="O123" s="151">
        <v>18.5</v>
      </c>
      <c r="P123" s="152">
        <v>0.71</v>
      </c>
      <c r="Q123" s="151">
        <v>122</v>
      </c>
      <c r="R123" s="21">
        <v>5.6</v>
      </c>
      <c r="S123" s="21">
        <v>7</v>
      </c>
      <c r="T123" s="21">
        <v>39.199999999999996</v>
      </c>
    </row>
    <row r="124" spans="1:20" s="21" customFormat="1" ht="18" x14ac:dyDescent="0.25">
      <c r="A124" s="22">
        <v>5</v>
      </c>
      <c r="B124" s="250" t="s">
        <v>155</v>
      </c>
      <c r="C124" s="22" t="s">
        <v>24</v>
      </c>
      <c r="D124" s="21">
        <v>44.36</v>
      </c>
      <c r="E124" s="21">
        <v>44.36</v>
      </c>
      <c r="F124" s="22" t="s">
        <v>48</v>
      </c>
      <c r="G124" s="413" t="s">
        <v>49</v>
      </c>
      <c r="H124" s="210">
        <v>2325</v>
      </c>
      <c r="I124" s="226">
        <v>1230</v>
      </c>
      <c r="J124" s="15">
        <v>7.114769448366463</v>
      </c>
      <c r="K124" s="210">
        <v>89</v>
      </c>
      <c r="L124" s="16">
        <v>36</v>
      </c>
      <c r="M124" s="411">
        <v>3.5835189384561099</v>
      </c>
      <c r="N124" s="412">
        <v>2.9268292682926831E-2</v>
      </c>
      <c r="O124" s="151">
        <v>17.5</v>
      </c>
      <c r="P124" s="152">
        <v>0.71099999999999997</v>
      </c>
      <c r="Q124" s="151">
        <v>101.9</v>
      </c>
      <c r="R124" s="21">
        <v>7.8</v>
      </c>
      <c r="S124" s="21">
        <v>7</v>
      </c>
      <c r="T124" s="21">
        <v>54.6</v>
      </c>
    </row>
    <row r="125" spans="1:20" s="13" customFormat="1" ht="18" x14ac:dyDescent="0.35">
      <c r="A125" s="22">
        <v>5</v>
      </c>
      <c r="B125" s="22" t="s">
        <v>225</v>
      </c>
      <c r="C125" s="22" t="s">
        <v>24</v>
      </c>
      <c r="D125" s="21">
        <v>48.43</v>
      </c>
      <c r="E125" s="21">
        <v>48.43</v>
      </c>
      <c r="F125" s="72" t="s">
        <v>220</v>
      </c>
      <c r="G125" s="58" t="s">
        <v>112</v>
      </c>
      <c r="H125" s="430">
        <v>16638</v>
      </c>
      <c r="I125" s="38">
        <v>1181</v>
      </c>
      <c r="J125" s="117">
        <v>7.0741168161973622</v>
      </c>
      <c r="K125" s="74">
        <v>668</v>
      </c>
      <c r="L125" s="16">
        <v>84</v>
      </c>
      <c r="M125" s="411">
        <v>4.4308167988433134</v>
      </c>
      <c r="N125" s="412">
        <v>7.1126164267569861E-2</v>
      </c>
      <c r="O125" s="151">
        <v>21.3</v>
      </c>
      <c r="P125" s="152">
        <v>0.69</v>
      </c>
      <c r="Q125" s="151">
        <v>60.9</v>
      </c>
      <c r="R125" s="21">
        <v>7.7</v>
      </c>
      <c r="S125" s="21">
        <v>6</v>
      </c>
      <c r="T125" s="21">
        <v>46.2</v>
      </c>
    </row>
    <row r="126" spans="1:20" s="64" customFormat="1" ht="20.399999999999999" x14ac:dyDescent="0.35">
      <c r="A126" s="97">
        <v>5</v>
      </c>
      <c r="B126" s="430" t="s">
        <v>341</v>
      </c>
      <c r="C126" s="13" t="s">
        <v>24</v>
      </c>
      <c r="D126" s="13">
        <v>11.7</v>
      </c>
      <c r="E126" s="13">
        <v>11.7</v>
      </c>
      <c r="F126" s="103" t="s">
        <v>265</v>
      </c>
      <c r="G126" s="272" t="s">
        <v>294</v>
      </c>
      <c r="H126" s="36">
        <v>1256</v>
      </c>
      <c r="I126" s="38">
        <v>1179</v>
      </c>
      <c r="J126" s="117">
        <v>7.0724219005373712</v>
      </c>
      <c r="K126" s="82">
        <v>8</v>
      </c>
      <c r="L126" s="81">
        <v>7</v>
      </c>
      <c r="M126" s="411">
        <v>1.9459101490553132</v>
      </c>
      <c r="N126" s="412">
        <v>5.9372349448685328E-3</v>
      </c>
      <c r="O126" s="82">
        <v>32.799999999999997</v>
      </c>
      <c r="P126" s="205">
        <v>0.74</v>
      </c>
      <c r="Q126" s="84">
        <v>17.3</v>
      </c>
      <c r="R126" s="40">
        <v>8</v>
      </c>
      <c r="S126" s="40">
        <v>12</v>
      </c>
      <c r="T126" s="228">
        <v>96</v>
      </c>
    </row>
    <row r="127" spans="1:20" s="13" customFormat="1" ht="18" x14ac:dyDescent="0.25">
      <c r="A127" s="78">
        <v>5</v>
      </c>
      <c r="B127" s="77" t="s">
        <v>213</v>
      </c>
      <c r="C127" s="78" t="s">
        <v>24</v>
      </c>
      <c r="D127" s="77">
        <v>10.5</v>
      </c>
      <c r="E127" s="77">
        <v>10.5</v>
      </c>
      <c r="F127" s="103" t="s">
        <v>25</v>
      </c>
      <c r="G127" s="22" t="s">
        <v>294</v>
      </c>
      <c r="H127" s="77">
        <v>1370</v>
      </c>
      <c r="I127" s="77">
        <v>1041</v>
      </c>
      <c r="J127" s="30">
        <v>6.9479370686149693</v>
      </c>
      <c r="K127" s="253">
        <v>14</v>
      </c>
      <c r="L127" s="253">
        <v>4</v>
      </c>
      <c r="M127" s="411">
        <v>1.3862943611198906</v>
      </c>
      <c r="N127" s="412">
        <v>3.8424591738712775E-3</v>
      </c>
      <c r="O127" s="142">
        <v>25.8</v>
      </c>
      <c r="P127" s="141">
        <v>0.754</v>
      </c>
      <c r="Q127" s="142">
        <v>81.7</v>
      </c>
      <c r="R127" s="77">
        <v>5.9</v>
      </c>
      <c r="S127" s="21">
        <v>12</v>
      </c>
      <c r="T127" s="21">
        <v>70.800000000000011</v>
      </c>
    </row>
    <row r="128" spans="1:20" s="40" customFormat="1" ht="18" x14ac:dyDescent="0.35">
      <c r="A128" s="42">
        <v>5</v>
      </c>
      <c r="B128" s="38" t="s">
        <v>230</v>
      </c>
      <c r="C128" s="22" t="s">
        <v>24</v>
      </c>
      <c r="D128" s="38">
        <v>31.77</v>
      </c>
      <c r="E128" s="38">
        <v>31.77</v>
      </c>
      <c r="F128" s="184" t="s">
        <v>200</v>
      </c>
      <c r="G128" s="180" t="s">
        <v>120</v>
      </c>
      <c r="H128" s="430">
        <v>17012</v>
      </c>
      <c r="I128" s="38">
        <v>1008</v>
      </c>
      <c r="J128" s="117">
        <v>6.9157234486313142</v>
      </c>
      <c r="K128" s="74">
        <v>284</v>
      </c>
      <c r="L128" s="44">
        <v>61</v>
      </c>
      <c r="M128" s="411">
        <v>4.1108738641733114</v>
      </c>
      <c r="N128" s="412">
        <v>6.0515873015873016E-2</v>
      </c>
      <c r="O128" s="109">
        <v>25.3</v>
      </c>
      <c r="P128" s="110">
        <v>0.35</v>
      </c>
      <c r="Q128" s="109">
        <v>3.2</v>
      </c>
      <c r="R128" s="38">
        <v>10.7</v>
      </c>
      <c r="S128" s="38">
        <v>10</v>
      </c>
      <c r="T128" s="38">
        <v>107</v>
      </c>
    </row>
    <row r="129" spans="1:22" s="40" customFormat="1" ht="18" x14ac:dyDescent="0.25">
      <c r="A129" s="132">
        <v>5</v>
      </c>
      <c r="B129" s="133" t="s">
        <v>259</v>
      </c>
      <c r="C129" s="22" t="s">
        <v>24</v>
      </c>
      <c r="D129" s="133">
        <v>42.8</v>
      </c>
      <c r="E129" s="133">
        <v>42.8</v>
      </c>
      <c r="F129" s="436" t="s">
        <v>76</v>
      </c>
      <c r="G129" s="419" t="s">
        <v>166</v>
      </c>
      <c r="H129" s="36">
        <v>2513</v>
      </c>
      <c r="I129" s="38">
        <v>1007</v>
      </c>
      <c r="J129" s="117">
        <v>6.9147308927185627</v>
      </c>
      <c r="K129" s="74">
        <v>140</v>
      </c>
      <c r="L129" s="288">
        <v>74</v>
      </c>
      <c r="M129" s="411">
        <v>4.3040650932041702</v>
      </c>
      <c r="N129" s="412">
        <v>7.3485600794438929E-2</v>
      </c>
      <c r="O129" s="140">
        <v>21.1</v>
      </c>
      <c r="P129" s="139">
        <v>0.67</v>
      </c>
      <c r="Q129" s="140">
        <v>67</v>
      </c>
      <c r="R129" s="133">
        <v>7.4</v>
      </c>
      <c r="S129" s="133">
        <v>7</v>
      </c>
      <c r="T129" s="133">
        <v>51.800000000000004</v>
      </c>
    </row>
    <row r="130" spans="1:22" s="40" customFormat="1" ht="18" x14ac:dyDescent="0.25">
      <c r="A130" s="132">
        <v>5</v>
      </c>
      <c r="B130" s="133" t="s">
        <v>255</v>
      </c>
      <c r="C130" s="22" t="s">
        <v>24</v>
      </c>
      <c r="D130" s="133">
        <v>47.6</v>
      </c>
      <c r="E130" s="133">
        <v>47.6</v>
      </c>
      <c r="F130" s="436" t="s">
        <v>76</v>
      </c>
      <c r="G130" s="419" t="s">
        <v>166</v>
      </c>
      <c r="H130" s="36">
        <v>3867</v>
      </c>
      <c r="I130" s="38">
        <v>1004</v>
      </c>
      <c r="J130" s="117">
        <v>6.9117473002516743</v>
      </c>
      <c r="K130" s="74">
        <v>524</v>
      </c>
      <c r="L130" s="288">
        <v>201</v>
      </c>
      <c r="M130" s="411">
        <v>5.3033049080590757</v>
      </c>
      <c r="N130" s="412">
        <v>0.20019920318725098</v>
      </c>
      <c r="O130" s="140">
        <v>21.9</v>
      </c>
      <c r="P130" s="139">
        <v>0.61</v>
      </c>
      <c r="Q130" s="140">
        <v>62</v>
      </c>
      <c r="R130" s="133">
        <v>7.5</v>
      </c>
      <c r="S130" s="133">
        <v>6</v>
      </c>
      <c r="T130" s="133">
        <v>45</v>
      </c>
    </row>
    <row r="131" spans="1:22" s="40" customFormat="1" ht="20.399999999999999" x14ac:dyDescent="0.35">
      <c r="A131" s="132">
        <v>5</v>
      </c>
      <c r="B131" s="437" t="s">
        <v>319</v>
      </c>
      <c r="C131" s="22" t="s">
        <v>24</v>
      </c>
      <c r="D131" s="133">
        <v>43.1</v>
      </c>
      <c r="E131" s="133">
        <v>43.1</v>
      </c>
      <c r="F131" s="446" t="s">
        <v>76</v>
      </c>
      <c r="G131" s="28" t="s">
        <v>344</v>
      </c>
      <c r="H131" s="133">
        <v>1748</v>
      </c>
      <c r="I131" s="133">
        <v>1002</v>
      </c>
      <c r="J131" s="117">
        <v>6.90975328164481</v>
      </c>
      <c r="K131" s="288">
        <v>16</v>
      </c>
      <c r="L131" s="288">
        <v>8</v>
      </c>
      <c r="M131" s="411">
        <v>2.0794415416798357</v>
      </c>
      <c r="N131" s="412">
        <v>7.9840319361277438E-3</v>
      </c>
      <c r="O131" s="140">
        <v>23.6</v>
      </c>
      <c r="P131" s="139">
        <v>0.6</v>
      </c>
      <c r="Q131" s="140">
        <v>61</v>
      </c>
      <c r="R131" s="133">
        <v>8.4</v>
      </c>
      <c r="S131" s="133">
        <v>8</v>
      </c>
      <c r="T131" s="133">
        <v>67.2</v>
      </c>
    </row>
    <row r="132" spans="1:22" s="40" customFormat="1" ht="18" x14ac:dyDescent="0.35">
      <c r="A132" s="58">
        <v>5</v>
      </c>
      <c r="B132" s="431" t="s">
        <v>297</v>
      </c>
      <c r="C132" s="58" t="s">
        <v>24</v>
      </c>
      <c r="D132" s="64">
        <v>8</v>
      </c>
      <c r="E132" s="64">
        <v>8</v>
      </c>
      <c r="F132" s="58" t="s">
        <v>58</v>
      </c>
      <c r="G132" s="58" t="s">
        <v>26</v>
      </c>
      <c r="H132" s="64">
        <v>1620</v>
      </c>
      <c r="I132" s="64">
        <v>971</v>
      </c>
      <c r="J132" s="59">
        <v>6.8783264682913252</v>
      </c>
      <c r="K132" s="60">
        <v>10</v>
      </c>
      <c r="L132" s="60">
        <v>3</v>
      </c>
      <c r="M132" s="414">
        <v>1.0986122886681098</v>
      </c>
      <c r="N132" s="415">
        <v>3.089598352214212E-3</v>
      </c>
      <c r="O132" s="198">
        <v>31.1</v>
      </c>
      <c r="P132" s="199">
        <v>0.78</v>
      </c>
      <c r="Q132" s="198">
        <v>392.4</v>
      </c>
      <c r="R132" s="64">
        <v>6.5</v>
      </c>
      <c r="S132" s="21">
        <v>12</v>
      </c>
      <c r="T132" s="21">
        <v>78</v>
      </c>
    </row>
    <row r="133" spans="1:22" s="13" customFormat="1" ht="20.399999999999999" x14ac:dyDescent="0.35">
      <c r="A133" s="132">
        <v>5</v>
      </c>
      <c r="B133" s="430" t="s">
        <v>329</v>
      </c>
      <c r="C133" s="103" t="s">
        <v>107</v>
      </c>
      <c r="D133" s="13">
        <v>-15.4</v>
      </c>
      <c r="E133" s="13">
        <v>15.4</v>
      </c>
      <c r="F133" s="103" t="s">
        <v>302</v>
      </c>
      <c r="G133" s="384" t="s">
        <v>345</v>
      </c>
      <c r="H133" s="36">
        <v>1057</v>
      </c>
      <c r="I133" s="38">
        <v>960</v>
      </c>
      <c r="J133" s="117">
        <v>6.866933284461882</v>
      </c>
      <c r="K133" s="82">
        <v>7</v>
      </c>
      <c r="L133" s="81">
        <v>4</v>
      </c>
      <c r="M133" s="411">
        <v>1.3862943611198906</v>
      </c>
      <c r="N133" s="412">
        <v>4.1666666666666666E-3</v>
      </c>
      <c r="O133" s="82">
        <v>25.8</v>
      </c>
      <c r="P133" s="83">
        <v>0.69299999999999995</v>
      </c>
      <c r="Q133" s="84">
        <v>3.1</v>
      </c>
      <c r="R133" s="40">
        <v>8.9</v>
      </c>
      <c r="S133" s="40">
        <v>9</v>
      </c>
      <c r="T133" s="228">
        <v>80.100000000000009</v>
      </c>
    </row>
    <row r="134" spans="1:22" s="21" customFormat="1" ht="20.399999999999999" x14ac:dyDescent="0.35">
      <c r="A134" s="97">
        <v>5</v>
      </c>
      <c r="B134" s="440" t="s">
        <v>328</v>
      </c>
      <c r="C134" s="103" t="s">
        <v>24</v>
      </c>
      <c r="D134" s="103">
        <v>9</v>
      </c>
      <c r="E134" s="103">
        <v>9</v>
      </c>
      <c r="F134" s="103" t="s">
        <v>302</v>
      </c>
      <c r="G134" s="385" t="s">
        <v>88</v>
      </c>
      <c r="H134" s="103">
        <v>1063</v>
      </c>
      <c r="I134" s="103">
        <v>933</v>
      </c>
      <c r="J134" s="117">
        <v>6.8384052008473439</v>
      </c>
      <c r="K134" s="107">
        <v>8</v>
      </c>
      <c r="L134" s="107">
        <v>5</v>
      </c>
      <c r="M134" s="411">
        <v>1.6094379124341003</v>
      </c>
      <c r="N134" s="412">
        <v>5.3590568060021436E-3</v>
      </c>
      <c r="O134" s="107">
        <v>25</v>
      </c>
      <c r="P134" s="108">
        <v>0.53</v>
      </c>
      <c r="Q134" s="107">
        <v>84</v>
      </c>
      <c r="R134" s="103">
        <v>8</v>
      </c>
      <c r="S134" s="103">
        <v>12</v>
      </c>
      <c r="T134" s="228">
        <v>96</v>
      </c>
    </row>
    <row r="135" spans="1:22" s="21" customFormat="1" ht="18" x14ac:dyDescent="0.25">
      <c r="A135" s="66">
        <v>5</v>
      </c>
      <c r="B135" s="226" t="s">
        <v>191</v>
      </c>
      <c r="C135" s="22" t="s">
        <v>24</v>
      </c>
      <c r="D135" s="109">
        <v>38.35</v>
      </c>
      <c r="E135" s="109">
        <v>38.35</v>
      </c>
      <c r="F135" s="22" t="s">
        <v>78</v>
      </c>
      <c r="G135" s="167" t="s">
        <v>61</v>
      </c>
      <c r="H135" s="210">
        <v>2010</v>
      </c>
      <c r="I135" s="226">
        <v>885</v>
      </c>
      <c r="J135" s="30">
        <v>6.7855876450079293</v>
      </c>
      <c r="K135" s="210">
        <v>75</v>
      </c>
      <c r="L135" s="31">
        <v>31</v>
      </c>
      <c r="M135" s="411">
        <v>3.4339872044851463</v>
      </c>
      <c r="N135" s="412">
        <v>3.5028248587570622E-2</v>
      </c>
      <c r="O135" s="38">
        <v>23.8</v>
      </c>
      <c r="P135" s="174">
        <v>0.63400000000000001</v>
      </c>
      <c r="Q135" s="82">
        <v>121.9</v>
      </c>
      <c r="R135" s="38">
        <v>7</v>
      </c>
      <c r="S135" s="38">
        <v>8</v>
      </c>
      <c r="T135" s="38">
        <v>56</v>
      </c>
    </row>
    <row r="136" spans="1:22" s="72" customFormat="1" ht="18" x14ac:dyDescent="0.25">
      <c r="A136" s="66">
        <v>5</v>
      </c>
      <c r="B136" s="207" t="s">
        <v>148</v>
      </c>
      <c r="C136" s="22" t="s">
        <v>24</v>
      </c>
      <c r="D136" s="72">
        <v>43.6</v>
      </c>
      <c r="E136" s="72">
        <v>43.6</v>
      </c>
      <c r="F136" s="22" t="s">
        <v>48</v>
      </c>
      <c r="G136" s="203" t="s">
        <v>49</v>
      </c>
      <c r="H136" s="213">
        <v>2855</v>
      </c>
      <c r="I136" s="226">
        <v>839</v>
      </c>
      <c r="J136" s="67">
        <v>6.7322107064672059</v>
      </c>
      <c r="K136" s="213">
        <v>82</v>
      </c>
      <c r="L136" s="68">
        <v>19</v>
      </c>
      <c r="M136" s="411">
        <v>2.9444389791664403</v>
      </c>
      <c r="N136" s="412">
        <v>2.2646007151370679E-2</v>
      </c>
      <c r="O136" s="204">
        <v>22</v>
      </c>
      <c r="P136" s="205">
        <v>0.48699999999999999</v>
      </c>
      <c r="Q136" s="204">
        <v>35.299999999999997</v>
      </c>
      <c r="R136" s="72">
        <v>10.8</v>
      </c>
      <c r="S136" s="72">
        <v>7</v>
      </c>
      <c r="T136" s="72">
        <v>75.600000000000009</v>
      </c>
    </row>
    <row r="137" spans="1:22" s="72" customFormat="1" ht="20.399999999999999" x14ac:dyDescent="0.35">
      <c r="A137" s="132">
        <v>5</v>
      </c>
      <c r="B137" s="430" t="s">
        <v>327</v>
      </c>
      <c r="C137" s="13" t="s">
        <v>24</v>
      </c>
      <c r="D137" s="133">
        <v>12.8</v>
      </c>
      <c r="E137" s="133">
        <v>12.8</v>
      </c>
      <c r="F137" s="103" t="s">
        <v>265</v>
      </c>
      <c r="G137" s="272" t="s">
        <v>294</v>
      </c>
      <c r="H137" s="133">
        <v>1250</v>
      </c>
      <c r="I137" s="38">
        <v>768</v>
      </c>
      <c r="J137" s="117">
        <v>6.6437897331476723</v>
      </c>
      <c r="K137" s="140">
        <v>76</v>
      </c>
      <c r="L137" s="140">
        <v>51</v>
      </c>
      <c r="M137" s="411">
        <v>3.9318256327243257</v>
      </c>
      <c r="N137" s="412">
        <v>6.640625E-2</v>
      </c>
      <c r="O137" s="140">
        <v>38.5</v>
      </c>
      <c r="P137" s="139">
        <v>0.5</v>
      </c>
      <c r="Q137" s="140">
        <v>54.1</v>
      </c>
      <c r="R137" s="133">
        <v>7.8</v>
      </c>
      <c r="S137" s="133">
        <v>12</v>
      </c>
      <c r="T137" s="228">
        <v>93.6</v>
      </c>
    </row>
    <row r="138" spans="1:22" s="72" customFormat="1" ht="18" x14ac:dyDescent="0.25">
      <c r="A138" s="39">
        <v>5</v>
      </c>
      <c r="B138" s="36" t="s">
        <v>258</v>
      </c>
      <c r="C138" s="22" t="s">
        <v>24</v>
      </c>
      <c r="D138" s="36">
        <v>43.9</v>
      </c>
      <c r="E138" s="36">
        <v>43.9</v>
      </c>
      <c r="F138" s="436" t="s">
        <v>76</v>
      </c>
      <c r="G138" s="419" t="s">
        <v>166</v>
      </c>
      <c r="H138" s="36">
        <v>2493</v>
      </c>
      <c r="I138" s="38">
        <v>736</v>
      </c>
      <c r="J138" s="117">
        <v>6.6012301187288767</v>
      </c>
      <c r="K138" s="74">
        <v>152</v>
      </c>
      <c r="L138" s="74">
        <v>84</v>
      </c>
      <c r="M138" s="411">
        <v>4.4308167988433134</v>
      </c>
      <c r="N138" s="412">
        <v>0.11413043478260869</v>
      </c>
      <c r="O138" s="82">
        <v>21.4</v>
      </c>
      <c r="P138" s="174">
        <v>0.68</v>
      </c>
      <c r="Q138" s="82">
        <v>72</v>
      </c>
      <c r="R138" s="36">
        <v>6.2</v>
      </c>
      <c r="S138" s="36">
        <v>7</v>
      </c>
      <c r="T138" s="36">
        <v>43.4</v>
      </c>
    </row>
    <row r="139" spans="1:22" s="13" customFormat="1" ht="20.399999999999999" x14ac:dyDescent="0.35">
      <c r="A139" s="327">
        <v>5</v>
      </c>
      <c r="B139" s="430" t="s">
        <v>330</v>
      </c>
      <c r="C139" s="103" t="s">
        <v>24</v>
      </c>
      <c r="D139" s="228">
        <v>1.9</v>
      </c>
      <c r="E139" s="228">
        <v>1.9</v>
      </c>
      <c r="F139" s="103" t="s">
        <v>265</v>
      </c>
      <c r="G139" s="380" t="s">
        <v>26</v>
      </c>
      <c r="H139" s="228">
        <v>1043</v>
      </c>
      <c r="I139" s="38">
        <v>728</v>
      </c>
      <c r="J139" s="117">
        <v>6.5903010481966859</v>
      </c>
      <c r="K139" s="84">
        <v>12</v>
      </c>
      <c r="L139" s="84">
        <v>11</v>
      </c>
      <c r="M139" s="411">
        <v>2.3978952727983707</v>
      </c>
      <c r="N139" s="412">
        <v>1.510989010989011E-2</v>
      </c>
      <c r="O139" s="84">
        <v>30.7</v>
      </c>
      <c r="P139" s="83">
        <v>0.89</v>
      </c>
      <c r="Q139" s="84">
        <v>285</v>
      </c>
      <c r="R139" s="228">
        <v>6.1</v>
      </c>
      <c r="S139" s="228">
        <v>12</v>
      </c>
      <c r="T139" s="228">
        <v>73.199999999999989</v>
      </c>
    </row>
    <row r="140" spans="1:22" s="103" customFormat="1" ht="18" x14ac:dyDescent="0.25">
      <c r="A140" s="304">
        <v>5</v>
      </c>
      <c r="B140" s="304" t="s">
        <v>231</v>
      </c>
      <c r="C140" s="22" t="s">
        <v>24</v>
      </c>
      <c r="D140" s="303">
        <v>59.9</v>
      </c>
      <c r="E140" s="303">
        <v>59.9</v>
      </c>
      <c r="F140" s="72" t="s">
        <v>220</v>
      </c>
      <c r="G140" s="58" t="s">
        <v>112</v>
      </c>
      <c r="H140" s="388">
        <v>8411</v>
      </c>
      <c r="I140" s="400">
        <v>701</v>
      </c>
      <c r="J140" s="117">
        <v>6.5525078870345901</v>
      </c>
      <c r="K140" s="387">
        <v>236</v>
      </c>
      <c r="L140" s="305">
        <v>32</v>
      </c>
      <c r="M140" s="411">
        <v>3.4657359027997265</v>
      </c>
      <c r="N140" s="412">
        <v>4.5649072753209702E-2</v>
      </c>
      <c r="O140" s="305">
        <v>15.8</v>
      </c>
      <c r="P140" s="306">
        <v>0.6</v>
      </c>
      <c r="Q140" s="305">
        <v>53</v>
      </c>
      <c r="R140" s="303">
        <v>7.1</v>
      </c>
      <c r="S140" s="303">
        <v>4</v>
      </c>
      <c r="T140" s="303">
        <v>28.4</v>
      </c>
    </row>
    <row r="141" spans="1:22" s="103" customFormat="1" ht="18" x14ac:dyDescent="0.25">
      <c r="A141" s="244">
        <v>5</v>
      </c>
      <c r="B141" s="243" t="s">
        <v>260</v>
      </c>
      <c r="C141" s="22" t="s">
        <v>24</v>
      </c>
      <c r="D141" s="243">
        <v>42</v>
      </c>
      <c r="E141" s="243">
        <v>42</v>
      </c>
      <c r="F141" s="184" t="s">
        <v>66</v>
      </c>
      <c r="G141" s="167" t="s">
        <v>205</v>
      </c>
      <c r="H141" s="36">
        <v>2164</v>
      </c>
      <c r="I141" s="38">
        <v>699</v>
      </c>
      <c r="J141" s="117">
        <v>6.5496507422338102</v>
      </c>
      <c r="K141" s="74">
        <v>131</v>
      </c>
      <c r="L141" s="247">
        <v>54</v>
      </c>
      <c r="M141" s="411">
        <v>3.9889840465642745</v>
      </c>
      <c r="N141" s="412">
        <v>7.7253218884120178E-2</v>
      </c>
      <c r="O141" s="248">
        <v>24.4</v>
      </c>
      <c r="P141" s="249">
        <v>0.66</v>
      </c>
      <c r="Q141" s="248">
        <v>43</v>
      </c>
      <c r="R141" s="243">
        <v>7.9</v>
      </c>
      <c r="S141" s="243">
        <v>8</v>
      </c>
      <c r="T141" s="243">
        <v>63.2</v>
      </c>
    </row>
    <row r="142" spans="1:22" s="103" customFormat="1" ht="18" x14ac:dyDescent="0.35">
      <c r="A142" s="78">
        <v>5</v>
      </c>
      <c r="B142" s="48" t="s">
        <v>95</v>
      </c>
      <c r="C142" s="22" t="s">
        <v>24</v>
      </c>
      <c r="D142" s="48">
        <v>37.9</v>
      </c>
      <c r="E142" s="48">
        <v>37.9</v>
      </c>
      <c r="F142" s="22" t="s">
        <v>78</v>
      </c>
      <c r="G142" s="22" t="s">
        <v>61</v>
      </c>
      <c r="H142" s="430">
        <v>11468</v>
      </c>
      <c r="I142" s="42">
        <v>694</v>
      </c>
      <c r="J142" s="30">
        <v>6.5424719605068047</v>
      </c>
      <c r="K142" s="74">
        <v>270</v>
      </c>
      <c r="L142" s="31">
        <v>23</v>
      </c>
      <c r="M142" s="411">
        <v>3.1354942159291497</v>
      </c>
      <c r="N142" s="412">
        <v>3.3141210374639768E-2</v>
      </c>
      <c r="O142" s="32">
        <v>23</v>
      </c>
      <c r="P142" s="33">
        <v>0.63</v>
      </c>
      <c r="Q142" s="34">
        <v>105.6</v>
      </c>
      <c r="R142" s="35">
        <v>6.9</v>
      </c>
      <c r="S142" s="35">
        <v>8</v>
      </c>
      <c r="T142" s="36">
        <v>55.2</v>
      </c>
    </row>
    <row r="143" spans="1:22" s="126" customFormat="1" ht="18" x14ac:dyDescent="0.25">
      <c r="A143" s="22">
        <v>5</v>
      </c>
      <c r="B143" s="21" t="s">
        <v>209</v>
      </c>
      <c r="C143" s="22" t="s">
        <v>24</v>
      </c>
      <c r="D143" s="21">
        <v>23.1</v>
      </c>
      <c r="E143" s="21">
        <v>23.1</v>
      </c>
      <c r="F143" s="64" t="s">
        <v>25</v>
      </c>
      <c r="G143" s="64" t="s">
        <v>26</v>
      </c>
      <c r="H143" s="36">
        <v>2025</v>
      </c>
      <c r="I143" s="38">
        <v>524</v>
      </c>
      <c r="J143" s="30">
        <v>6.261491684321042</v>
      </c>
      <c r="K143" s="74">
        <v>83</v>
      </c>
      <c r="L143" s="16">
        <v>22</v>
      </c>
      <c r="M143" s="411">
        <v>3.0910424533583161</v>
      </c>
      <c r="N143" s="412">
        <v>4.1984732824427481E-2</v>
      </c>
      <c r="O143" s="151">
        <v>29.8</v>
      </c>
      <c r="P143" s="152">
        <v>0.75</v>
      </c>
      <c r="Q143" s="151">
        <v>98</v>
      </c>
      <c r="R143" s="21">
        <v>9</v>
      </c>
      <c r="S143" s="21">
        <v>12</v>
      </c>
      <c r="T143" s="21">
        <v>108</v>
      </c>
      <c r="V143" s="38"/>
    </row>
    <row r="144" spans="1:22" s="126" customFormat="1" ht="18" x14ac:dyDescent="0.35">
      <c r="A144" s="66">
        <v>5</v>
      </c>
      <c r="B144" s="226" t="s">
        <v>193</v>
      </c>
      <c r="C144" s="22" t="s">
        <v>24</v>
      </c>
      <c r="D144" s="38">
        <v>41.19</v>
      </c>
      <c r="E144" s="38">
        <v>41.19</v>
      </c>
      <c r="F144" s="38" t="s">
        <v>48</v>
      </c>
      <c r="G144" s="432" t="s">
        <v>295</v>
      </c>
      <c r="H144" s="210">
        <v>903</v>
      </c>
      <c r="I144" s="226">
        <v>488</v>
      </c>
      <c r="J144" s="30">
        <v>6.1903154058531475</v>
      </c>
      <c r="K144" s="210">
        <v>16</v>
      </c>
      <c r="L144" s="31">
        <v>9</v>
      </c>
      <c r="M144" s="411">
        <v>2.1972245773362196</v>
      </c>
      <c r="N144" s="412">
        <v>1.8442622950819672E-2</v>
      </c>
      <c r="O144" s="109">
        <v>18.2</v>
      </c>
      <c r="P144" s="110">
        <v>0.55800000000000005</v>
      </c>
      <c r="Q144" s="109">
        <v>59.4</v>
      </c>
      <c r="R144" s="38">
        <v>9.4</v>
      </c>
      <c r="S144" s="38">
        <v>9</v>
      </c>
      <c r="T144" s="126">
        <v>84.600000000000009</v>
      </c>
      <c r="V144" s="38"/>
    </row>
    <row r="145" spans="1:22" s="126" customFormat="1" ht="20.399999999999999" x14ac:dyDescent="0.35">
      <c r="A145" s="39">
        <v>5</v>
      </c>
      <c r="B145" s="441" t="s">
        <v>334</v>
      </c>
      <c r="C145" s="39" t="s">
        <v>24</v>
      </c>
      <c r="D145" s="36">
        <v>34.200000000000003</v>
      </c>
      <c r="E145" s="36">
        <v>34.200000000000003</v>
      </c>
      <c r="F145" s="42" t="s">
        <v>302</v>
      </c>
      <c r="G145" s="385" t="s">
        <v>343</v>
      </c>
      <c r="H145" s="36">
        <v>1191</v>
      </c>
      <c r="I145" s="36">
        <v>470</v>
      </c>
      <c r="J145" s="117">
        <v>6.1527326947041043</v>
      </c>
      <c r="K145" s="74">
        <v>26</v>
      </c>
      <c r="L145" s="74">
        <v>2</v>
      </c>
      <c r="M145" s="411">
        <v>0.69314718055994529</v>
      </c>
      <c r="N145" s="412">
        <v>4.2553191489361703E-3</v>
      </c>
      <c r="O145" s="82">
        <v>25.4</v>
      </c>
      <c r="P145" s="174">
        <v>0.71</v>
      </c>
      <c r="Q145" s="82">
        <v>15</v>
      </c>
      <c r="R145" s="36">
        <v>10</v>
      </c>
      <c r="S145" s="36">
        <v>10</v>
      </c>
      <c r="T145" s="38">
        <v>100</v>
      </c>
      <c r="V145" s="38"/>
    </row>
    <row r="146" spans="1:22" s="133" customFormat="1" ht="18" x14ac:dyDescent="0.35">
      <c r="A146" s="48">
        <v>5</v>
      </c>
      <c r="B146" s="40" t="s">
        <v>110</v>
      </c>
      <c r="C146" s="22" t="s">
        <v>107</v>
      </c>
      <c r="D146" s="48">
        <v>-33.5</v>
      </c>
      <c r="E146" s="48">
        <v>33.5</v>
      </c>
      <c r="F146" s="22" t="s">
        <v>78</v>
      </c>
      <c r="G146" s="167" t="s">
        <v>61</v>
      </c>
      <c r="H146" s="430">
        <v>7185</v>
      </c>
      <c r="I146" s="42">
        <v>423</v>
      </c>
      <c r="J146" s="30">
        <v>6.0473721790462776</v>
      </c>
      <c r="K146" s="74">
        <v>103</v>
      </c>
      <c r="L146" s="31">
        <v>11</v>
      </c>
      <c r="M146" s="411">
        <v>2.3978952727983707</v>
      </c>
      <c r="N146" s="412">
        <v>2.6004728132387706E-2</v>
      </c>
      <c r="O146" s="88">
        <v>19.5</v>
      </c>
      <c r="P146" s="92">
        <v>0.56999999999999995</v>
      </c>
      <c r="Q146" s="91">
        <v>119.9</v>
      </c>
      <c r="R146" s="53">
        <v>6.3</v>
      </c>
      <c r="S146" s="53">
        <v>3</v>
      </c>
      <c r="T146" s="126">
        <v>18.899999999999999</v>
      </c>
      <c r="V146" s="38"/>
    </row>
    <row r="147" spans="1:22" s="21" customFormat="1" ht="20.399999999999999" x14ac:dyDescent="0.35">
      <c r="A147" s="22">
        <v>5</v>
      </c>
      <c r="B147" s="430" t="s">
        <v>320</v>
      </c>
      <c r="C147" s="22" t="s">
        <v>24</v>
      </c>
      <c r="D147" s="38">
        <v>41.4</v>
      </c>
      <c r="E147" s="38">
        <v>41.4</v>
      </c>
      <c r="F147" s="184" t="s">
        <v>66</v>
      </c>
      <c r="G147" s="385" t="s">
        <v>343</v>
      </c>
      <c r="H147" s="38">
        <v>1136</v>
      </c>
      <c r="I147" s="38">
        <v>363</v>
      </c>
      <c r="J147" s="117">
        <v>5.8944028342648505</v>
      </c>
      <c r="K147" s="44">
        <v>33</v>
      </c>
      <c r="L147" s="44">
        <v>2</v>
      </c>
      <c r="M147" s="411">
        <v>0.69314718055994529</v>
      </c>
      <c r="N147" s="412">
        <v>5.5096418732782371E-3</v>
      </c>
      <c r="O147" s="109">
        <v>23.8</v>
      </c>
      <c r="P147" s="110">
        <v>0.68</v>
      </c>
      <c r="Q147" s="109">
        <v>103</v>
      </c>
      <c r="R147" s="38">
        <v>8.5</v>
      </c>
      <c r="S147" s="38">
        <v>8</v>
      </c>
      <c r="T147" s="38">
        <v>68</v>
      </c>
    </row>
    <row r="148" spans="1:22" s="160" customFormat="1" ht="18" x14ac:dyDescent="0.25">
      <c r="A148" s="354">
        <v>5</v>
      </c>
      <c r="B148" s="348" t="s">
        <v>241</v>
      </c>
      <c r="C148" s="22" t="s">
        <v>24</v>
      </c>
      <c r="D148" s="348">
        <v>38</v>
      </c>
      <c r="E148" s="348">
        <v>38</v>
      </c>
      <c r="F148" s="184" t="s">
        <v>66</v>
      </c>
      <c r="G148" s="180" t="s">
        <v>120</v>
      </c>
      <c r="H148" s="36">
        <v>2915</v>
      </c>
      <c r="I148" s="38">
        <v>324</v>
      </c>
      <c r="J148" s="117">
        <v>5.780743515792329</v>
      </c>
      <c r="K148" s="74">
        <v>175</v>
      </c>
      <c r="L148" s="349">
        <v>35</v>
      </c>
      <c r="M148" s="411">
        <v>3.5553480614894135</v>
      </c>
      <c r="N148" s="412">
        <v>0.10802469135802469</v>
      </c>
      <c r="O148" s="350">
        <v>25.2</v>
      </c>
      <c r="P148" s="351">
        <v>0.59499999999999997</v>
      </c>
      <c r="Q148" s="350">
        <v>22.7</v>
      </c>
      <c r="R148" s="348">
        <v>9.8000000000000007</v>
      </c>
      <c r="S148" s="348">
        <v>8</v>
      </c>
      <c r="T148" s="348">
        <v>78.400000000000006</v>
      </c>
      <c r="V148" s="38"/>
    </row>
    <row r="149" spans="1:22" s="163" customFormat="1" ht="18" x14ac:dyDescent="0.25">
      <c r="A149" s="22">
        <v>5</v>
      </c>
      <c r="B149" s="21" t="s">
        <v>212</v>
      </c>
      <c r="C149" s="22" t="s">
        <v>24</v>
      </c>
      <c r="D149" s="21">
        <v>10</v>
      </c>
      <c r="E149" s="21">
        <v>10</v>
      </c>
      <c r="F149" s="103" t="s">
        <v>25</v>
      </c>
      <c r="G149" s="48" t="s">
        <v>26</v>
      </c>
      <c r="H149" s="21">
        <v>1022</v>
      </c>
      <c r="I149" s="21">
        <v>317</v>
      </c>
      <c r="J149" s="30">
        <v>5.7589017738772803</v>
      </c>
      <c r="K149" s="16">
        <v>10</v>
      </c>
      <c r="L149" s="16">
        <v>4</v>
      </c>
      <c r="M149" s="411">
        <v>1.3862943611198906</v>
      </c>
      <c r="N149" s="412">
        <v>1.2618296529968454E-2</v>
      </c>
      <c r="O149" s="151">
        <v>27.6</v>
      </c>
      <c r="P149" s="110">
        <v>0.77</v>
      </c>
      <c r="Q149" s="151">
        <v>267.60000000000002</v>
      </c>
      <c r="R149" s="21">
        <v>5.9</v>
      </c>
      <c r="S149" s="21">
        <v>12</v>
      </c>
      <c r="T149" s="21">
        <v>70.800000000000011</v>
      </c>
      <c r="V149" s="41"/>
    </row>
    <row r="150" spans="1:22" s="21" customFormat="1" ht="18" x14ac:dyDescent="0.25">
      <c r="A150" s="244">
        <v>5</v>
      </c>
      <c r="B150" s="243" t="s">
        <v>248</v>
      </c>
      <c r="C150" s="22" t="s">
        <v>24</v>
      </c>
      <c r="D150" s="243">
        <v>54.69</v>
      </c>
      <c r="E150" s="243">
        <v>54.69</v>
      </c>
      <c r="F150" s="72" t="s">
        <v>220</v>
      </c>
      <c r="G150" s="419" t="s">
        <v>166</v>
      </c>
      <c r="H150" s="36">
        <v>1670</v>
      </c>
      <c r="I150" s="38">
        <v>285</v>
      </c>
      <c r="J150" s="117">
        <v>5.6524891802686508</v>
      </c>
      <c r="K150" s="74">
        <v>70</v>
      </c>
      <c r="L150" s="247">
        <v>25</v>
      </c>
      <c r="M150" s="411">
        <v>3.2188758248682006</v>
      </c>
      <c r="N150" s="412">
        <v>8.771929824561403E-2</v>
      </c>
      <c r="O150" s="248">
        <v>18.2</v>
      </c>
      <c r="P150" s="249">
        <v>0.67200000000000004</v>
      </c>
      <c r="Q150" s="248">
        <v>52.1</v>
      </c>
      <c r="R150" s="243">
        <v>7.8</v>
      </c>
      <c r="S150" s="243">
        <v>5</v>
      </c>
      <c r="T150" s="243">
        <v>39</v>
      </c>
    </row>
    <row r="151" spans="1:22" s="40" customFormat="1" ht="20.399999999999999" x14ac:dyDescent="0.35">
      <c r="A151" s="22">
        <v>5</v>
      </c>
      <c r="B151" s="430" t="s">
        <v>322</v>
      </c>
      <c r="C151" s="22" t="s">
        <v>24</v>
      </c>
      <c r="D151" s="38">
        <v>42.8</v>
      </c>
      <c r="E151" s="38">
        <v>42.8</v>
      </c>
      <c r="F151" s="446" t="s">
        <v>76</v>
      </c>
      <c r="G151" s="28" t="s">
        <v>344</v>
      </c>
      <c r="H151" s="38">
        <v>1064</v>
      </c>
      <c r="I151" s="38">
        <v>265</v>
      </c>
      <c r="J151" s="117">
        <v>5.579729825986222</v>
      </c>
      <c r="K151" s="44">
        <v>30</v>
      </c>
      <c r="L151" s="44">
        <v>8</v>
      </c>
      <c r="M151" s="411">
        <v>2.0794415416798357</v>
      </c>
      <c r="N151" s="412">
        <v>3.0188679245283019E-2</v>
      </c>
      <c r="O151" s="109">
        <v>20.7</v>
      </c>
      <c r="P151" s="110">
        <v>0.67</v>
      </c>
      <c r="Q151" s="109">
        <v>68.2</v>
      </c>
      <c r="R151" s="38">
        <v>7.4</v>
      </c>
      <c r="S151" s="38">
        <v>7</v>
      </c>
      <c r="T151" s="38">
        <v>51.800000000000004</v>
      </c>
    </row>
    <row r="152" spans="1:22" s="21" customFormat="1" ht="18" x14ac:dyDescent="0.25">
      <c r="A152" s="48">
        <v>5</v>
      </c>
      <c r="B152" s="40" t="s">
        <v>236</v>
      </c>
      <c r="C152" s="22" t="s">
        <v>24</v>
      </c>
      <c r="D152" s="40">
        <v>49.67</v>
      </c>
      <c r="E152" s="40">
        <v>49.67</v>
      </c>
      <c r="F152" s="72" t="s">
        <v>220</v>
      </c>
      <c r="G152" s="58" t="s">
        <v>112</v>
      </c>
      <c r="H152" s="36">
        <v>4016</v>
      </c>
      <c r="I152" s="38">
        <v>232</v>
      </c>
      <c r="J152" s="117">
        <v>5.4467373716663099</v>
      </c>
      <c r="K152" s="74">
        <v>110</v>
      </c>
      <c r="L152" s="50">
        <v>20</v>
      </c>
      <c r="M152" s="411">
        <v>2.9957322735539909</v>
      </c>
      <c r="N152" s="412">
        <v>8.6206896551724144E-2</v>
      </c>
      <c r="O152" s="193">
        <v>17.8</v>
      </c>
      <c r="P152" s="192">
        <v>0.69</v>
      </c>
      <c r="Q152" s="193">
        <v>78.5</v>
      </c>
      <c r="R152" s="40">
        <v>6.9</v>
      </c>
      <c r="S152" s="40">
        <v>6</v>
      </c>
      <c r="T152" s="40">
        <v>41.400000000000006</v>
      </c>
      <c r="V152" s="38"/>
    </row>
    <row r="153" spans="1:22" s="130" customFormat="1" ht="20.399999999999999" x14ac:dyDescent="0.35">
      <c r="A153" s="132">
        <v>5</v>
      </c>
      <c r="B153" s="437" t="s">
        <v>321</v>
      </c>
      <c r="C153" s="22" t="s">
        <v>24</v>
      </c>
      <c r="D153" s="133">
        <v>57</v>
      </c>
      <c r="E153" s="133">
        <v>57</v>
      </c>
      <c r="F153" s="446" t="s">
        <v>76</v>
      </c>
      <c r="G153" s="28" t="s">
        <v>344</v>
      </c>
      <c r="H153" s="133">
        <v>1065</v>
      </c>
      <c r="I153" s="133">
        <v>216</v>
      </c>
      <c r="J153" s="117">
        <v>5.3752784076841653</v>
      </c>
      <c r="K153" s="288">
        <v>24</v>
      </c>
      <c r="L153" s="288">
        <v>9</v>
      </c>
      <c r="M153" s="411">
        <v>2.1972245773362196</v>
      </c>
      <c r="N153" s="412">
        <v>4.1666666666666664E-2</v>
      </c>
      <c r="O153" s="140">
        <v>16.2</v>
      </c>
      <c r="P153" s="139">
        <v>0.67700000000000005</v>
      </c>
      <c r="Q153" s="140">
        <v>42.5</v>
      </c>
      <c r="R153" s="133">
        <v>8.5</v>
      </c>
      <c r="S153" s="133">
        <v>5</v>
      </c>
      <c r="T153" s="133">
        <v>42.5</v>
      </c>
      <c r="V153" s="41"/>
    </row>
    <row r="154" spans="1:22" s="180" customFormat="1" ht="18" x14ac:dyDescent="0.25">
      <c r="A154" s="374">
        <v>5</v>
      </c>
      <c r="B154" s="368" t="s">
        <v>247</v>
      </c>
      <c r="C154" s="22" t="s">
        <v>24</v>
      </c>
      <c r="D154" s="368">
        <v>59.4</v>
      </c>
      <c r="E154" s="368">
        <v>59.4</v>
      </c>
      <c r="F154" s="72" t="s">
        <v>220</v>
      </c>
      <c r="G154" s="419" t="s">
        <v>166</v>
      </c>
      <c r="H154" s="36">
        <v>1865</v>
      </c>
      <c r="I154" s="38">
        <v>176</v>
      </c>
      <c r="J154" s="117">
        <v>5.1704839950381514</v>
      </c>
      <c r="K154" s="74">
        <v>67</v>
      </c>
      <c r="L154" s="369">
        <v>15</v>
      </c>
      <c r="M154" s="411">
        <v>2.7080502011022101</v>
      </c>
      <c r="N154" s="412">
        <v>8.5227272727272721E-2</v>
      </c>
      <c r="O154" s="370">
        <v>15.2</v>
      </c>
      <c r="P154" s="371">
        <v>0.69</v>
      </c>
      <c r="Q154" s="370">
        <v>36</v>
      </c>
      <c r="R154" s="368">
        <v>8.9</v>
      </c>
      <c r="S154" s="368">
        <v>4</v>
      </c>
      <c r="T154" s="368">
        <v>35.6</v>
      </c>
      <c r="V154" s="38"/>
    </row>
    <row r="155" spans="1:22" s="180" customFormat="1" ht="18" x14ac:dyDescent="0.25">
      <c r="A155" s="66">
        <v>5</v>
      </c>
      <c r="B155" s="72" t="s">
        <v>246</v>
      </c>
      <c r="C155" s="22" t="s">
        <v>24</v>
      </c>
      <c r="D155" s="72">
        <v>45.8</v>
      </c>
      <c r="E155" s="72">
        <v>45.8</v>
      </c>
      <c r="F155" s="72" t="s">
        <v>220</v>
      </c>
      <c r="G155" s="58" t="s">
        <v>112</v>
      </c>
      <c r="H155" s="36">
        <v>2246</v>
      </c>
      <c r="I155" s="38">
        <v>170</v>
      </c>
      <c r="J155" s="117">
        <v>5.1357984370502621</v>
      </c>
      <c r="K155" s="74">
        <v>103</v>
      </c>
      <c r="L155" s="68">
        <v>34</v>
      </c>
      <c r="M155" s="411">
        <v>3.5263605246161616</v>
      </c>
      <c r="N155" s="412">
        <v>0.2</v>
      </c>
      <c r="O155" s="204">
        <v>21.5</v>
      </c>
      <c r="P155" s="205">
        <v>0.68300000000000005</v>
      </c>
      <c r="Q155" s="204">
        <v>72.599999999999994</v>
      </c>
      <c r="R155" s="72">
        <v>7.4</v>
      </c>
      <c r="S155" s="72">
        <v>7</v>
      </c>
      <c r="T155" s="72">
        <v>51.800000000000004</v>
      </c>
      <c r="V155" s="38"/>
    </row>
    <row r="156" spans="1:22" s="21" customFormat="1" ht="18" x14ac:dyDescent="0.25">
      <c r="A156" s="327">
        <v>5</v>
      </c>
      <c r="B156" s="228" t="s">
        <v>245</v>
      </c>
      <c r="C156" s="22" t="s">
        <v>24</v>
      </c>
      <c r="D156" s="228">
        <v>48.1</v>
      </c>
      <c r="E156" s="228">
        <v>48.1</v>
      </c>
      <c r="F156" s="72" t="s">
        <v>220</v>
      </c>
      <c r="G156" s="419" t="s">
        <v>166</v>
      </c>
      <c r="H156" s="36">
        <v>1521</v>
      </c>
      <c r="I156" s="38">
        <v>125</v>
      </c>
      <c r="J156" s="117">
        <v>4.8283137373023015</v>
      </c>
      <c r="K156" s="74">
        <v>28</v>
      </c>
      <c r="L156" s="328">
        <v>5</v>
      </c>
      <c r="M156" s="411">
        <v>1.6094379124341003</v>
      </c>
      <c r="N156" s="412">
        <v>0.04</v>
      </c>
      <c r="O156" s="84">
        <v>21.8</v>
      </c>
      <c r="P156" s="83">
        <v>0.67</v>
      </c>
      <c r="Q156" s="84">
        <v>55</v>
      </c>
      <c r="R156" s="228">
        <v>8.5</v>
      </c>
      <c r="S156" s="228">
        <v>6</v>
      </c>
      <c r="T156" s="228">
        <v>51</v>
      </c>
    </row>
    <row r="157" spans="1:22" s="40" customFormat="1" ht="18" x14ac:dyDescent="0.35">
      <c r="A157" s="78">
        <v>5</v>
      </c>
      <c r="B157" s="21" t="s">
        <v>105</v>
      </c>
      <c r="C157" s="22" t="s">
        <v>24</v>
      </c>
      <c r="D157" s="21">
        <v>13.78</v>
      </c>
      <c r="E157" s="21">
        <v>13.78</v>
      </c>
      <c r="F157" s="22" t="s">
        <v>58</v>
      </c>
      <c r="G157" s="125" t="s">
        <v>26</v>
      </c>
      <c r="H157" s="430">
        <v>3081</v>
      </c>
      <c r="I157" s="38">
        <v>121</v>
      </c>
      <c r="J157" s="117">
        <v>4.7957905455967413</v>
      </c>
      <c r="K157" s="74">
        <v>57</v>
      </c>
      <c r="L157" s="16">
        <v>3</v>
      </c>
      <c r="M157" s="411">
        <v>1.0986122886681098</v>
      </c>
      <c r="N157" s="412">
        <v>2.4793388429752067E-2</v>
      </c>
      <c r="O157" s="151">
        <v>34.4</v>
      </c>
      <c r="P157" s="152">
        <v>0.75</v>
      </c>
      <c r="Q157" s="151">
        <v>247.7</v>
      </c>
      <c r="R157" s="21">
        <v>7</v>
      </c>
      <c r="S157" s="21">
        <v>12</v>
      </c>
      <c r="T157" s="21">
        <v>84</v>
      </c>
      <c r="V157" s="38"/>
    </row>
    <row r="158" spans="1:22" s="21" customFormat="1" ht="18" x14ac:dyDescent="0.25">
      <c r="A158" s="66">
        <v>5</v>
      </c>
      <c r="B158" s="207" t="s">
        <v>132</v>
      </c>
      <c r="C158" s="22" t="s">
        <v>24</v>
      </c>
      <c r="D158" s="72">
        <v>61.22</v>
      </c>
      <c r="E158" s="72">
        <v>61.22</v>
      </c>
      <c r="F158" s="22" t="s">
        <v>48</v>
      </c>
      <c r="G158" s="215" t="s">
        <v>133</v>
      </c>
      <c r="H158" s="213">
        <v>469</v>
      </c>
      <c r="I158" s="226">
        <v>116</v>
      </c>
      <c r="J158" s="67">
        <v>4.7535901911063645</v>
      </c>
      <c r="K158" s="213">
        <v>8</v>
      </c>
      <c r="L158" s="68">
        <v>1</v>
      </c>
      <c r="M158" s="411">
        <v>0</v>
      </c>
      <c r="N158" s="412">
        <v>8.6206896551724137E-3</v>
      </c>
      <c r="O158" s="204">
        <v>13.8</v>
      </c>
      <c r="P158" s="205">
        <v>0.61599999999999999</v>
      </c>
      <c r="Q158" s="204">
        <v>19.3</v>
      </c>
      <c r="R158" s="72">
        <v>9.3000000000000007</v>
      </c>
      <c r="S158" s="72">
        <v>4</v>
      </c>
      <c r="T158" s="72">
        <v>37.200000000000003</v>
      </c>
    </row>
    <row r="159" spans="1:22" s="20" customFormat="1" ht="18" x14ac:dyDescent="0.25">
      <c r="A159" s="66">
        <v>5</v>
      </c>
      <c r="B159" s="209" t="s">
        <v>187</v>
      </c>
      <c r="C159" s="22" t="s">
        <v>24</v>
      </c>
      <c r="D159" s="190">
        <v>44.5</v>
      </c>
      <c r="E159" s="190">
        <v>44.5</v>
      </c>
      <c r="F159" s="40" t="s">
        <v>48</v>
      </c>
      <c r="G159" s="419" t="s">
        <v>166</v>
      </c>
      <c r="H159" s="210">
        <v>981</v>
      </c>
      <c r="I159" s="226">
        <v>115</v>
      </c>
      <c r="J159" s="30">
        <v>4.7449321283632502</v>
      </c>
      <c r="K159" s="210">
        <v>55</v>
      </c>
      <c r="L159" s="31">
        <v>6</v>
      </c>
      <c r="M159" s="411">
        <v>1.791759469228055</v>
      </c>
      <c r="N159" s="412">
        <v>5.2173913043478258E-2</v>
      </c>
      <c r="O159" s="82">
        <v>19.600000000000001</v>
      </c>
      <c r="P159" s="211">
        <v>0.65500000000000003</v>
      </c>
      <c r="Q159" s="212">
        <v>87.6</v>
      </c>
      <c r="R159" s="190">
        <v>8.1</v>
      </c>
      <c r="S159" s="190">
        <v>7</v>
      </c>
      <c r="T159" s="126">
        <v>56.699999999999996</v>
      </c>
    </row>
    <row r="160" spans="1:22" s="19" customFormat="1" ht="20.399999999999999" x14ac:dyDescent="0.35">
      <c r="A160" s="327">
        <v>5</v>
      </c>
      <c r="B160" s="430" t="s">
        <v>335</v>
      </c>
      <c r="C160" s="39" t="s">
        <v>24</v>
      </c>
      <c r="D160" s="38">
        <v>37</v>
      </c>
      <c r="E160" s="38">
        <v>37</v>
      </c>
      <c r="F160" s="42" t="s">
        <v>302</v>
      </c>
      <c r="G160" s="385" t="s">
        <v>343</v>
      </c>
      <c r="H160" s="38">
        <v>1076</v>
      </c>
      <c r="I160" s="38">
        <v>96</v>
      </c>
      <c r="J160" s="117">
        <v>4.5643481914678361</v>
      </c>
      <c r="K160" s="44">
        <v>48</v>
      </c>
      <c r="L160" s="44">
        <v>8</v>
      </c>
      <c r="M160" s="411">
        <v>2.0794415416798357</v>
      </c>
      <c r="N160" s="412">
        <v>8.3333333333333329E-2</v>
      </c>
      <c r="O160" s="109">
        <v>26.6</v>
      </c>
      <c r="P160" s="110">
        <v>0.65</v>
      </c>
      <c r="Q160" s="38">
        <v>22.6</v>
      </c>
      <c r="R160" s="38">
        <v>9.1</v>
      </c>
      <c r="S160" s="38">
        <v>9</v>
      </c>
      <c r="T160" s="38">
        <v>81.899999999999991</v>
      </c>
      <c r="V160" s="41"/>
    </row>
    <row r="161" spans="1:22" s="103" customFormat="1" ht="18" x14ac:dyDescent="0.25">
      <c r="A161" s="97">
        <v>5</v>
      </c>
      <c r="B161" s="206" t="s">
        <v>162</v>
      </c>
      <c r="C161" s="22" t="s">
        <v>24</v>
      </c>
      <c r="D161" s="103">
        <v>46.7</v>
      </c>
      <c r="E161" s="103">
        <v>46.7</v>
      </c>
      <c r="F161" s="22" t="s">
        <v>48</v>
      </c>
      <c r="G161" s="413" t="s">
        <v>49</v>
      </c>
      <c r="H161" s="213">
        <v>515</v>
      </c>
      <c r="I161" s="226">
        <v>62</v>
      </c>
      <c r="J161" s="98">
        <v>4.1271343850450917</v>
      </c>
      <c r="K161" s="213">
        <v>17</v>
      </c>
      <c r="L161" s="99">
        <v>1</v>
      </c>
      <c r="M161" s="411">
        <v>0</v>
      </c>
      <c r="N161" s="412">
        <v>1.6129032258064516E-2</v>
      </c>
      <c r="O161" s="107">
        <v>19.7</v>
      </c>
      <c r="P161" s="108">
        <v>0.54900000000000004</v>
      </c>
      <c r="Q161" s="107">
        <v>55.4</v>
      </c>
      <c r="R161" s="103">
        <v>9.1</v>
      </c>
      <c r="S161" s="103">
        <v>7</v>
      </c>
      <c r="T161" s="103">
        <v>63.699999999999996</v>
      </c>
    </row>
    <row r="162" spans="1:22" s="103" customFormat="1" ht="18" x14ac:dyDescent="0.25">
      <c r="A162" s="39">
        <v>5</v>
      </c>
      <c r="B162" s="39" t="s">
        <v>57</v>
      </c>
      <c r="C162" s="22" t="s">
        <v>24</v>
      </c>
      <c r="D162" s="39">
        <v>22</v>
      </c>
      <c r="E162" s="39">
        <v>22</v>
      </c>
      <c r="F162" s="22" t="s">
        <v>58</v>
      </c>
      <c r="G162" s="125" t="s">
        <v>26</v>
      </c>
      <c r="H162" s="36">
        <v>1084</v>
      </c>
      <c r="I162" s="42">
        <v>47</v>
      </c>
      <c r="J162" s="73">
        <v>3.8501476017100584</v>
      </c>
      <c r="K162" s="74">
        <v>4</v>
      </c>
      <c r="L162" s="74">
        <v>0</v>
      </c>
      <c r="M162" s="411"/>
      <c r="N162" s="412">
        <v>0</v>
      </c>
      <c r="O162" s="32">
        <v>28.4</v>
      </c>
      <c r="P162" s="75">
        <v>0.83</v>
      </c>
      <c r="Q162" s="32">
        <v>304.7</v>
      </c>
      <c r="R162" s="35">
        <v>4.5</v>
      </c>
      <c r="S162" s="35">
        <v>12</v>
      </c>
      <c r="T162" s="36">
        <v>54</v>
      </c>
    </row>
    <row r="163" spans="1:22" s="72" customFormat="1" ht="18" x14ac:dyDescent="0.25">
      <c r="A163" s="66">
        <v>5</v>
      </c>
      <c r="B163" s="66" t="s">
        <v>93</v>
      </c>
      <c r="C163" s="22" t="s">
        <v>24</v>
      </c>
      <c r="D163" s="66">
        <v>44.1</v>
      </c>
      <c r="E163" s="66">
        <v>44.1</v>
      </c>
      <c r="F163" s="22" t="s">
        <v>48</v>
      </c>
      <c r="G163" s="413" t="s">
        <v>49</v>
      </c>
      <c r="H163" s="36">
        <v>155</v>
      </c>
      <c r="I163" s="42">
        <v>44</v>
      </c>
      <c r="J163" s="67">
        <v>3.784189633918261</v>
      </c>
      <c r="K163" s="74">
        <v>2</v>
      </c>
      <c r="L163" s="68">
        <v>0</v>
      </c>
      <c r="M163" s="411"/>
      <c r="N163" s="412">
        <v>0</v>
      </c>
      <c r="O163" s="69">
        <v>21.4</v>
      </c>
      <c r="P163" s="70">
        <v>0.51</v>
      </c>
      <c r="Q163" s="69">
        <v>49.9</v>
      </c>
      <c r="R163" s="71">
        <v>8.4</v>
      </c>
      <c r="S163" s="71">
        <v>6</v>
      </c>
      <c r="T163" s="72">
        <v>50.400000000000006</v>
      </c>
    </row>
    <row r="164" spans="1:22" s="72" customFormat="1" ht="18" x14ac:dyDescent="0.25">
      <c r="A164" s="244">
        <v>5</v>
      </c>
      <c r="B164" s="243" t="s">
        <v>244</v>
      </c>
      <c r="C164" s="22" t="s">
        <v>24</v>
      </c>
      <c r="D164" s="243">
        <v>46.06</v>
      </c>
      <c r="E164" s="243">
        <v>46.06</v>
      </c>
      <c r="F164" s="72" t="s">
        <v>220</v>
      </c>
      <c r="G164" s="58" t="s">
        <v>112</v>
      </c>
      <c r="H164" s="36">
        <v>1473</v>
      </c>
      <c r="I164" s="38">
        <v>44</v>
      </c>
      <c r="J164" s="117">
        <v>3.784189633918261</v>
      </c>
      <c r="K164" s="74">
        <v>108</v>
      </c>
      <c r="L164" s="247">
        <v>17</v>
      </c>
      <c r="M164" s="411">
        <v>2.8332133440562162</v>
      </c>
      <c r="N164" s="412">
        <v>0.38636363636363635</v>
      </c>
      <c r="O164" s="248">
        <v>21.4</v>
      </c>
      <c r="P164" s="249">
        <v>0.69</v>
      </c>
      <c r="Q164" s="248">
        <v>109</v>
      </c>
      <c r="R164" s="243">
        <v>7.6</v>
      </c>
      <c r="S164" s="243">
        <v>7</v>
      </c>
      <c r="T164" s="243">
        <v>53.199999999999996</v>
      </c>
    </row>
    <row r="165" spans="1:22" s="214" customFormat="1" ht="18" x14ac:dyDescent="0.25">
      <c r="A165" s="66">
        <v>5</v>
      </c>
      <c r="B165" s="66" t="s">
        <v>55</v>
      </c>
      <c r="C165" s="22" t="s">
        <v>24</v>
      </c>
      <c r="D165" s="66">
        <v>41</v>
      </c>
      <c r="E165" s="66">
        <v>41</v>
      </c>
      <c r="F165" s="22" t="s">
        <v>48</v>
      </c>
      <c r="G165" s="13" t="s">
        <v>49</v>
      </c>
      <c r="H165" s="36">
        <v>235</v>
      </c>
      <c r="I165" s="42">
        <v>34</v>
      </c>
      <c r="J165" s="67">
        <v>3.5263605246161616</v>
      </c>
      <c r="K165" s="74">
        <v>1</v>
      </c>
      <c r="L165" s="68">
        <v>0</v>
      </c>
      <c r="M165" s="411"/>
      <c r="N165" s="412">
        <v>0</v>
      </c>
      <c r="O165" s="69">
        <v>23.2</v>
      </c>
      <c r="P165" s="70">
        <v>0.39</v>
      </c>
      <c r="Q165" s="69">
        <v>27.6</v>
      </c>
      <c r="R165" s="71">
        <v>9.5</v>
      </c>
      <c r="S165" s="71">
        <v>8</v>
      </c>
      <c r="T165" s="72">
        <v>76</v>
      </c>
      <c r="V165" s="38"/>
    </row>
    <row r="166" spans="1:22" s="214" customFormat="1" ht="18" x14ac:dyDescent="0.25">
      <c r="A166" s="48">
        <v>5</v>
      </c>
      <c r="B166" s="208" t="s">
        <v>147</v>
      </c>
      <c r="C166" s="22" t="s">
        <v>24</v>
      </c>
      <c r="D166" s="40">
        <v>21.3</v>
      </c>
      <c r="E166" s="40">
        <v>21.3</v>
      </c>
      <c r="F166" s="22" t="s">
        <v>58</v>
      </c>
      <c r="G166" s="215" t="s">
        <v>293</v>
      </c>
      <c r="H166" s="210">
        <v>642</v>
      </c>
      <c r="I166" s="226">
        <v>34</v>
      </c>
      <c r="J166" s="49">
        <v>3.5263605246161616</v>
      </c>
      <c r="K166" s="210">
        <v>17</v>
      </c>
      <c r="L166" s="50">
        <v>1</v>
      </c>
      <c r="M166" s="411">
        <v>0</v>
      </c>
      <c r="N166" s="412">
        <v>2.9411764705882353E-2</v>
      </c>
      <c r="O166" s="193">
        <v>29.2</v>
      </c>
      <c r="P166" s="192">
        <v>0.66100000000000003</v>
      </c>
      <c r="Q166" s="193">
        <v>66.099999999999994</v>
      </c>
      <c r="R166" s="40">
        <v>9.1</v>
      </c>
      <c r="S166" s="40">
        <v>11</v>
      </c>
      <c r="T166" s="40">
        <v>100.1</v>
      </c>
      <c r="V166" s="38"/>
    </row>
    <row r="167" spans="1:22" s="214" customFormat="1" ht="18" x14ac:dyDescent="0.25">
      <c r="A167" s="66">
        <v>5</v>
      </c>
      <c r="B167" s="227" t="s">
        <v>146</v>
      </c>
      <c r="C167" s="22" t="s">
        <v>24</v>
      </c>
      <c r="D167" s="228">
        <v>13.44</v>
      </c>
      <c r="E167" s="228">
        <v>13.44</v>
      </c>
      <c r="F167" s="22" t="s">
        <v>58</v>
      </c>
      <c r="G167" s="125" t="s">
        <v>90</v>
      </c>
      <c r="H167" s="213">
        <v>1144</v>
      </c>
      <c r="I167" s="226">
        <v>33</v>
      </c>
      <c r="J167" s="30">
        <v>3.4965075614664802</v>
      </c>
      <c r="K167" s="213">
        <v>6</v>
      </c>
      <c r="L167" s="31">
        <v>0</v>
      </c>
      <c r="M167" s="411"/>
      <c r="N167" s="412">
        <v>0</v>
      </c>
      <c r="O167" s="84">
        <v>33.4</v>
      </c>
      <c r="P167" s="83">
        <v>0.68</v>
      </c>
      <c r="Q167" s="84">
        <v>132.1</v>
      </c>
      <c r="R167" s="228">
        <v>7.2</v>
      </c>
      <c r="S167" s="228">
        <v>12</v>
      </c>
      <c r="T167" s="126"/>
      <c r="V167" s="38"/>
    </row>
    <row r="168" spans="1:22" s="103" customFormat="1" ht="18" x14ac:dyDescent="0.35">
      <c r="A168" s="124">
        <v>5</v>
      </c>
      <c r="B168" s="126" t="s">
        <v>111</v>
      </c>
      <c r="C168" s="22" t="s">
        <v>107</v>
      </c>
      <c r="D168" s="126">
        <v>-41.2</v>
      </c>
      <c r="E168" s="126">
        <v>41.2</v>
      </c>
      <c r="F168" s="22" t="s">
        <v>48</v>
      </c>
      <c r="G168" s="58" t="s">
        <v>112</v>
      </c>
      <c r="H168" s="430">
        <v>1154</v>
      </c>
      <c r="I168" s="38">
        <v>22</v>
      </c>
      <c r="J168" s="117">
        <v>3.0910424533583161</v>
      </c>
      <c r="K168" s="74">
        <v>22</v>
      </c>
      <c r="L168" s="31">
        <v>3</v>
      </c>
      <c r="M168" s="411">
        <v>1.0986122886681098</v>
      </c>
      <c r="N168" s="412">
        <v>0.13636363636363635</v>
      </c>
      <c r="O168" s="82">
        <v>14</v>
      </c>
      <c r="P168" s="169">
        <v>0.84599999999999997</v>
      </c>
      <c r="Q168" s="170">
        <v>120.3</v>
      </c>
      <c r="R168" s="126">
        <v>4.0999999999999996</v>
      </c>
      <c r="S168" s="126">
        <v>2</v>
      </c>
      <c r="T168" s="126">
        <v>8.1999999999999993</v>
      </c>
    </row>
    <row r="169" spans="1:22" s="103" customFormat="1" ht="18" x14ac:dyDescent="0.25">
      <c r="A169" s="22">
        <v>5</v>
      </c>
      <c r="B169" s="22" t="s">
        <v>82</v>
      </c>
      <c r="C169" s="22" t="s">
        <v>24</v>
      </c>
      <c r="D169" s="22">
        <v>31.9</v>
      </c>
      <c r="E169" s="22">
        <v>31.9</v>
      </c>
      <c r="F169" s="22" t="s">
        <v>78</v>
      </c>
      <c r="G169" s="22" t="s">
        <v>61</v>
      </c>
      <c r="H169" s="36">
        <v>672</v>
      </c>
      <c r="I169" s="42">
        <v>20</v>
      </c>
      <c r="J169" s="15">
        <v>2.9957322735539909</v>
      </c>
      <c r="K169" s="74">
        <v>7</v>
      </c>
      <c r="L169" s="16">
        <v>0</v>
      </c>
      <c r="M169" s="411"/>
      <c r="N169" s="412">
        <v>0</v>
      </c>
      <c r="O169" s="55">
        <v>24.8</v>
      </c>
      <c r="P169" s="56">
        <v>0.72</v>
      </c>
      <c r="Q169" s="55">
        <v>84.5</v>
      </c>
      <c r="R169" s="25">
        <v>5.5</v>
      </c>
      <c r="S169" s="25">
        <v>10</v>
      </c>
      <c r="T169" s="21">
        <v>55</v>
      </c>
    </row>
    <row r="170" spans="1:22" s="38" customFormat="1" ht="18" x14ac:dyDescent="0.25">
      <c r="A170" s="85">
        <v>5</v>
      </c>
      <c r="B170" s="2" t="s">
        <v>80</v>
      </c>
      <c r="C170" s="22" t="s">
        <v>24</v>
      </c>
      <c r="D170" s="2">
        <v>31.5</v>
      </c>
      <c r="E170" s="2">
        <v>31.5</v>
      </c>
      <c r="F170" s="22" t="s">
        <v>78</v>
      </c>
      <c r="G170" s="22" t="s">
        <v>61</v>
      </c>
      <c r="H170" s="36">
        <v>575</v>
      </c>
      <c r="I170" s="42">
        <v>14</v>
      </c>
      <c r="J170" s="30">
        <v>2.6390573296152584</v>
      </c>
      <c r="K170" s="74">
        <v>3</v>
      </c>
      <c r="L170" s="31">
        <v>0</v>
      </c>
      <c r="M170" s="411"/>
      <c r="N170" s="412">
        <v>0</v>
      </c>
      <c r="O170" s="88">
        <v>26</v>
      </c>
      <c r="P170" s="89">
        <v>0.76</v>
      </c>
      <c r="Q170" s="90">
        <v>78.5</v>
      </c>
      <c r="R170" s="35">
        <v>3.9</v>
      </c>
      <c r="S170" s="35">
        <v>11</v>
      </c>
      <c r="T170" s="36">
        <v>42.9</v>
      </c>
    </row>
    <row r="171" spans="1:22" s="40" customFormat="1" ht="18" x14ac:dyDescent="0.25">
      <c r="A171" s="22">
        <v>5</v>
      </c>
      <c r="B171" s="22" t="s">
        <v>59</v>
      </c>
      <c r="C171" s="22" t="s">
        <v>24</v>
      </c>
      <c r="D171" s="22">
        <v>25.5</v>
      </c>
      <c r="E171" s="22">
        <v>25.5</v>
      </c>
      <c r="F171" s="22" t="s">
        <v>58</v>
      </c>
      <c r="G171" s="125" t="s">
        <v>26</v>
      </c>
      <c r="H171" s="36">
        <v>442</v>
      </c>
      <c r="I171" s="42">
        <v>13</v>
      </c>
      <c r="J171" s="15">
        <v>2.5649493574615367</v>
      </c>
      <c r="K171" s="74">
        <v>7</v>
      </c>
      <c r="L171" s="16">
        <v>1</v>
      </c>
      <c r="M171" s="411">
        <v>0</v>
      </c>
      <c r="N171" s="412">
        <v>7.6923076923076927E-2</v>
      </c>
      <c r="O171" s="55">
        <v>29.2</v>
      </c>
      <c r="P171" s="56">
        <v>0.76600000000000001</v>
      </c>
      <c r="Q171" s="55">
        <v>234.5</v>
      </c>
      <c r="R171" s="25">
        <v>3.7</v>
      </c>
      <c r="S171" s="25">
        <v>12</v>
      </c>
      <c r="T171" s="21">
        <v>44.400000000000006</v>
      </c>
    </row>
    <row r="172" spans="1:22" s="13" customFormat="1" ht="18" x14ac:dyDescent="0.25">
      <c r="A172" s="97">
        <v>5</v>
      </c>
      <c r="B172" s="103" t="s">
        <v>242</v>
      </c>
      <c r="C172" s="22" t="s">
        <v>24</v>
      </c>
      <c r="D172" s="103">
        <v>64.2</v>
      </c>
      <c r="E172" s="103">
        <v>64.2</v>
      </c>
      <c r="F172" s="72" t="s">
        <v>220</v>
      </c>
      <c r="G172" s="58" t="s">
        <v>112</v>
      </c>
      <c r="H172" s="36">
        <v>1806</v>
      </c>
      <c r="I172" s="38">
        <v>9</v>
      </c>
      <c r="J172" s="117">
        <v>2.1972245773362196</v>
      </c>
      <c r="K172" s="74">
        <v>10</v>
      </c>
      <c r="L172" s="99">
        <v>0</v>
      </c>
      <c r="M172" s="411"/>
      <c r="N172" s="412">
        <v>0</v>
      </c>
      <c r="O172" s="107">
        <v>9.4</v>
      </c>
      <c r="P172" s="108">
        <v>0.76</v>
      </c>
      <c r="Q172" s="107">
        <v>43.8</v>
      </c>
      <c r="R172" s="103">
        <v>6.2</v>
      </c>
      <c r="S172" s="103">
        <v>3</v>
      </c>
      <c r="T172" s="103">
        <v>18.600000000000001</v>
      </c>
    </row>
    <row r="173" spans="1:22" s="36" customFormat="1" ht="18" x14ac:dyDescent="0.25">
      <c r="A173" s="22">
        <v>5</v>
      </c>
      <c r="B173" s="22" t="s">
        <v>23</v>
      </c>
      <c r="C173" s="22" t="s">
        <v>24</v>
      </c>
      <c r="D173" s="22">
        <v>23.3</v>
      </c>
      <c r="E173" s="22">
        <v>23.3</v>
      </c>
      <c r="F173" s="22" t="s">
        <v>25</v>
      </c>
      <c r="G173" s="125" t="s">
        <v>26</v>
      </c>
      <c r="H173" s="36">
        <v>1595</v>
      </c>
      <c r="I173" s="42">
        <v>7</v>
      </c>
      <c r="J173" s="15">
        <v>1.9459101490553132</v>
      </c>
      <c r="K173" s="74">
        <v>8</v>
      </c>
      <c r="L173" s="16">
        <v>0</v>
      </c>
      <c r="M173" s="411"/>
      <c r="N173" s="412">
        <v>0</v>
      </c>
      <c r="O173" s="23">
        <v>29.3</v>
      </c>
      <c r="P173" s="24">
        <v>0.84</v>
      </c>
      <c r="Q173" s="23">
        <v>283.7</v>
      </c>
      <c r="R173" s="25">
        <v>3.4</v>
      </c>
      <c r="S173" s="25">
        <v>12</v>
      </c>
      <c r="T173" s="21">
        <v>40.799999999999997</v>
      </c>
    </row>
    <row r="174" spans="1:22" s="36" customFormat="1" ht="18" x14ac:dyDescent="0.25">
      <c r="A174" s="78">
        <v>5</v>
      </c>
      <c r="B174" s="2" t="s">
        <v>60</v>
      </c>
      <c r="C174" s="22" t="s">
        <v>24</v>
      </c>
      <c r="D174" s="2">
        <v>31</v>
      </c>
      <c r="E174" s="2">
        <v>31</v>
      </c>
      <c r="F174" s="22" t="s">
        <v>48</v>
      </c>
      <c r="G174" s="22" t="s">
        <v>61</v>
      </c>
      <c r="H174" s="36">
        <v>68135</v>
      </c>
      <c r="I174" s="42">
        <v>7</v>
      </c>
      <c r="J174" s="30">
        <v>1.9459101490553132</v>
      </c>
      <c r="K174" s="74">
        <v>4512</v>
      </c>
      <c r="L174" s="31">
        <v>0</v>
      </c>
      <c r="M174" s="411"/>
      <c r="N174" s="412">
        <v>0</v>
      </c>
      <c r="O174" s="32">
        <v>26.4</v>
      </c>
      <c r="P174" s="33">
        <v>0.77</v>
      </c>
      <c r="Q174" s="34">
        <v>164.2</v>
      </c>
      <c r="R174" s="35">
        <v>5.9</v>
      </c>
      <c r="S174" s="35">
        <v>10</v>
      </c>
      <c r="T174" s="36">
        <v>59</v>
      </c>
    </row>
    <row r="175" spans="1:22" s="243" customFormat="1" ht="18" x14ac:dyDescent="0.25">
      <c r="A175" s="85">
        <v>5</v>
      </c>
      <c r="B175" s="2" t="s">
        <v>75</v>
      </c>
      <c r="C175" s="22" t="s">
        <v>24</v>
      </c>
      <c r="D175" s="2">
        <v>37</v>
      </c>
      <c r="E175" s="2">
        <v>37</v>
      </c>
      <c r="F175" s="2" t="s">
        <v>76</v>
      </c>
      <c r="G175" s="2" t="s">
        <v>49</v>
      </c>
      <c r="H175" s="36">
        <v>792</v>
      </c>
      <c r="I175" s="42">
        <v>5</v>
      </c>
      <c r="J175" s="30">
        <v>1.6094379124341003</v>
      </c>
      <c r="K175" s="74">
        <v>7</v>
      </c>
      <c r="L175" s="31">
        <v>0</v>
      </c>
      <c r="M175" s="411"/>
      <c r="N175" s="412">
        <v>0</v>
      </c>
      <c r="O175" s="88">
        <v>27.1</v>
      </c>
      <c r="P175" s="89">
        <v>0.51</v>
      </c>
      <c r="Q175" s="90">
        <v>46.6</v>
      </c>
      <c r="R175" s="35">
        <v>8.9</v>
      </c>
      <c r="S175" s="35">
        <v>9</v>
      </c>
      <c r="T175" s="36">
        <v>80.100000000000009</v>
      </c>
    </row>
    <row r="176" spans="1:22" s="190" customFormat="1" ht="18" x14ac:dyDescent="0.25">
      <c r="A176" s="97">
        <v>5</v>
      </c>
      <c r="B176" s="97" t="s">
        <v>86</v>
      </c>
      <c r="C176" s="22" t="s">
        <v>24</v>
      </c>
      <c r="D176" s="97">
        <v>34.6</v>
      </c>
      <c r="E176" s="97">
        <v>34.6</v>
      </c>
      <c r="F176" s="22" t="s">
        <v>48</v>
      </c>
      <c r="G176" s="413" t="s">
        <v>49</v>
      </c>
      <c r="H176" s="36">
        <v>309</v>
      </c>
      <c r="I176" s="42">
        <v>3</v>
      </c>
      <c r="J176" s="98">
        <v>1.0986122886681098</v>
      </c>
      <c r="K176" s="74">
        <v>3</v>
      </c>
      <c r="L176" s="99">
        <v>0</v>
      </c>
      <c r="M176" s="411"/>
      <c r="N176" s="412">
        <v>0</v>
      </c>
      <c r="O176" s="100">
        <v>26.1</v>
      </c>
      <c r="P176" s="101">
        <v>0.68</v>
      </c>
      <c r="Q176" s="100">
        <v>60.2</v>
      </c>
      <c r="R176" s="102">
        <v>5.5</v>
      </c>
      <c r="S176" s="102">
        <v>10</v>
      </c>
      <c r="T176" s="103">
        <v>55</v>
      </c>
      <c r="V176" s="38"/>
    </row>
    <row r="177" spans="1:22" s="230" customFormat="1" ht="18" x14ac:dyDescent="0.25">
      <c r="A177" s="22">
        <v>5</v>
      </c>
      <c r="B177" s="22" t="s">
        <v>92</v>
      </c>
      <c r="C177" s="22" t="s">
        <v>24</v>
      </c>
      <c r="D177" s="22">
        <v>42</v>
      </c>
      <c r="E177" s="22">
        <v>42</v>
      </c>
      <c r="F177" s="22" t="s">
        <v>48</v>
      </c>
      <c r="G177" s="413" t="s">
        <v>49</v>
      </c>
      <c r="H177" s="36">
        <v>149</v>
      </c>
      <c r="I177" s="42">
        <v>3</v>
      </c>
      <c r="J177" s="15">
        <v>1.0986122886681098</v>
      </c>
      <c r="K177" s="74">
        <v>2</v>
      </c>
      <c r="L177" s="16">
        <v>0</v>
      </c>
      <c r="M177" s="411"/>
      <c r="N177" s="412">
        <v>0</v>
      </c>
      <c r="O177" s="55">
        <v>23</v>
      </c>
      <c r="P177" s="56">
        <v>0.55000000000000004</v>
      </c>
      <c r="Q177" s="55">
        <v>53.8</v>
      </c>
      <c r="R177" s="25">
        <v>8.3000000000000007</v>
      </c>
      <c r="S177" s="25">
        <v>7</v>
      </c>
      <c r="T177" s="21">
        <v>58.100000000000009</v>
      </c>
      <c r="V177" s="38"/>
    </row>
    <row r="178" spans="1:22" s="13" customFormat="1" ht="18" x14ac:dyDescent="0.25">
      <c r="A178" s="48">
        <v>5</v>
      </c>
      <c r="B178" s="48" t="s">
        <v>51</v>
      </c>
      <c r="C178" s="22" t="s">
        <v>24</v>
      </c>
      <c r="D178" s="48">
        <v>39.1</v>
      </c>
      <c r="E178" s="48">
        <v>39.1</v>
      </c>
      <c r="F178" s="22" t="s">
        <v>48</v>
      </c>
      <c r="G178" s="413" t="s">
        <v>49</v>
      </c>
      <c r="H178" s="36">
        <v>192</v>
      </c>
      <c r="I178" s="42">
        <v>2</v>
      </c>
      <c r="J178" s="49">
        <v>0.69314718055994529</v>
      </c>
      <c r="K178" s="74">
        <v>3</v>
      </c>
      <c r="L178" s="50">
        <v>0</v>
      </c>
      <c r="M178" s="411"/>
      <c r="N178" s="412">
        <v>0</v>
      </c>
      <c r="O178" s="51">
        <v>26.1</v>
      </c>
      <c r="P178" s="52">
        <v>0.56000000000000005</v>
      </c>
      <c r="Q178" s="51">
        <v>37.700000000000003</v>
      </c>
      <c r="R178" s="53">
        <v>8.6</v>
      </c>
      <c r="S178" s="53">
        <v>8</v>
      </c>
      <c r="T178" s="40">
        <v>68.8</v>
      </c>
      <c r="V178" s="38"/>
    </row>
    <row r="179" spans="1:22" s="13" customFormat="1" ht="18" x14ac:dyDescent="0.25">
      <c r="A179" s="58">
        <v>5</v>
      </c>
      <c r="B179" s="58" t="s">
        <v>83</v>
      </c>
      <c r="C179" s="22" t="s">
        <v>24</v>
      </c>
      <c r="D179" s="58">
        <v>26.1</v>
      </c>
      <c r="E179" s="58">
        <v>26.1</v>
      </c>
      <c r="F179" s="22" t="s">
        <v>58</v>
      </c>
      <c r="G179" s="125" t="s">
        <v>26</v>
      </c>
      <c r="H179" s="36">
        <v>358</v>
      </c>
      <c r="I179" s="42">
        <v>2</v>
      </c>
      <c r="J179" s="59">
        <v>0.69314718055994529</v>
      </c>
      <c r="K179" s="74">
        <v>1</v>
      </c>
      <c r="L179" s="60">
        <v>0</v>
      </c>
      <c r="M179" s="411"/>
      <c r="N179" s="412">
        <v>0</v>
      </c>
      <c r="O179" s="61">
        <v>26.7</v>
      </c>
      <c r="P179" s="62">
        <v>0.81</v>
      </c>
      <c r="Q179" s="61">
        <v>193.7</v>
      </c>
      <c r="R179" s="63">
        <v>3.7</v>
      </c>
      <c r="S179" s="63">
        <v>12</v>
      </c>
      <c r="T179" s="64">
        <v>44.400000000000006</v>
      </c>
      <c r="V179" s="38"/>
    </row>
    <row r="180" spans="1:22" s="38" customFormat="1" ht="18" x14ac:dyDescent="0.25">
      <c r="A180" s="58">
        <v>5</v>
      </c>
      <c r="B180" s="58" t="s">
        <v>54</v>
      </c>
      <c r="C180" s="22" t="s">
        <v>24</v>
      </c>
      <c r="D180" s="58">
        <v>37.700000000000003</v>
      </c>
      <c r="E180" s="58">
        <v>37.700000000000003</v>
      </c>
      <c r="F180" s="22" t="s">
        <v>48</v>
      </c>
      <c r="G180" s="413" t="s">
        <v>49</v>
      </c>
      <c r="H180" s="36">
        <v>198</v>
      </c>
      <c r="I180" s="42">
        <v>1</v>
      </c>
      <c r="J180" s="59">
        <v>0</v>
      </c>
      <c r="K180" s="74">
        <v>0</v>
      </c>
      <c r="L180" s="60">
        <v>0</v>
      </c>
      <c r="M180" s="411"/>
      <c r="N180" s="412">
        <v>0</v>
      </c>
      <c r="O180" s="61">
        <v>25.5</v>
      </c>
      <c r="P180" s="62">
        <v>0.5</v>
      </c>
      <c r="Q180" s="61">
        <v>33.299999999999997</v>
      </c>
      <c r="R180" s="63">
        <v>8.6</v>
      </c>
      <c r="S180" s="63">
        <v>9</v>
      </c>
      <c r="T180" s="64">
        <v>77.399999999999991</v>
      </c>
    </row>
    <row r="181" spans="1:22" s="103" customFormat="1" ht="18" x14ac:dyDescent="0.25">
      <c r="A181" s="85">
        <v>5</v>
      </c>
      <c r="B181" s="2" t="s">
        <v>81</v>
      </c>
      <c r="C181" s="22" t="s">
        <v>24</v>
      </c>
      <c r="D181" s="2">
        <v>46.2</v>
      </c>
      <c r="E181" s="2">
        <v>46.2</v>
      </c>
      <c r="F181" s="22" t="s">
        <v>48</v>
      </c>
      <c r="G181" s="413" t="s">
        <v>49</v>
      </c>
      <c r="H181" s="36">
        <v>945</v>
      </c>
      <c r="I181" s="42">
        <v>1</v>
      </c>
      <c r="J181" s="30">
        <v>0</v>
      </c>
      <c r="K181" s="74">
        <v>13</v>
      </c>
      <c r="L181" s="31">
        <v>0</v>
      </c>
      <c r="M181" s="411"/>
      <c r="N181" s="412">
        <v>0</v>
      </c>
      <c r="O181" s="88">
        <v>21.3</v>
      </c>
      <c r="P181" s="89">
        <v>0.51</v>
      </c>
      <c r="Q181" s="90">
        <v>40.4</v>
      </c>
      <c r="R181" s="35">
        <v>8.5</v>
      </c>
      <c r="S181" s="35">
        <v>6</v>
      </c>
      <c r="T181" s="36">
        <v>51</v>
      </c>
    </row>
    <row r="182" spans="1:22" s="103" customFormat="1" ht="18" x14ac:dyDescent="0.25">
      <c r="A182" s="58">
        <v>5</v>
      </c>
      <c r="B182" s="58" t="s">
        <v>89</v>
      </c>
      <c r="C182" s="22" t="s">
        <v>24</v>
      </c>
      <c r="D182" s="58">
        <v>20.6</v>
      </c>
      <c r="E182" s="58">
        <v>20.6</v>
      </c>
      <c r="F182" s="22" t="s">
        <v>58</v>
      </c>
      <c r="G182" s="58" t="s">
        <v>90</v>
      </c>
      <c r="H182" s="36">
        <v>169</v>
      </c>
      <c r="I182" s="42">
        <v>1</v>
      </c>
      <c r="J182" s="59">
        <v>0</v>
      </c>
      <c r="K182" s="74">
        <v>6</v>
      </c>
      <c r="L182" s="60">
        <v>0</v>
      </c>
      <c r="M182" s="411"/>
      <c r="N182" s="412">
        <v>0</v>
      </c>
      <c r="O182" s="61">
        <v>31.9</v>
      </c>
      <c r="P182" s="62">
        <v>0.84</v>
      </c>
      <c r="Q182" s="61">
        <v>181.4</v>
      </c>
      <c r="R182" s="63">
        <v>6.8</v>
      </c>
      <c r="S182" s="63">
        <v>12</v>
      </c>
      <c r="T182" s="64">
        <v>81.599999999999994</v>
      </c>
    </row>
    <row r="183" spans="1:22" s="190" customFormat="1" ht="18" x14ac:dyDescent="0.25">
      <c r="A183" s="27">
        <v>5</v>
      </c>
      <c r="B183" s="2" t="s">
        <v>47</v>
      </c>
      <c r="C183" s="22" t="s">
        <v>24</v>
      </c>
      <c r="D183" s="2">
        <v>40.700000000000003</v>
      </c>
      <c r="E183" s="2">
        <v>40.700000000000003</v>
      </c>
      <c r="F183" s="22" t="s">
        <v>48</v>
      </c>
      <c r="G183" s="413" t="s">
        <v>49</v>
      </c>
      <c r="H183" s="36">
        <v>593</v>
      </c>
      <c r="I183" s="42">
        <v>0</v>
      </c>
      <c r="J183" s="30"/>
      <c r="K183" s="74">
        <v>9</v>
      </c>
      <c r="L183" s="31">
        <v>0</v>
      </c>
      <c r="M183" s="411"/>
      <c r="N183" s="412"/>
      <c r="O183" s="32">
        <v>26</v>
      </c>
      <c r="P183" s="33">
        <v>0.53</v>
      </c>
      <c r="Q183" s="34">
        <v>34.200000000000003</v>
      </c>
      <c r="R183" s="35">
        <v>9.1</v>
      </c>
      <c r="S183" s="35">
        <v>8</v>
      </c>
      <c r="T183" s="36">
        <v>72.8</v>
      </c>
    </row>
    <row r="184" spans="1:22" s="103" customFormat="1" ht="18" x14ac:dyDescent="0.25">
      <c r="A184" s="22">
        <v>5</v>
      </c>
      <c r="B184" s="22" t="s">
        <v>52</v>
      </c>
      <c r="C184" s="22" t="s">
        <v>24</v>
      </c>
      <c r="D184" s="22">
        <v>37.799999999999997</v>
      </c>
      <c r="E184" s="22">
        <v>37.799999999999997</v>
      </c>
      <c r="F184" s="22" t="s">
        <v>48</v>
      </c>
      <c r="G184" s="413" t="s">
        <v>49</v>
      </c>
      <c r="H184" s="36">
        <v>328</v>
      </c>
      <c r="I184" s="42">
        <v>0</v>
      </c>
      <c r="J184" s="15"/>
      <c r="K184" s="74">
        <v>6</v>
      </c>
      <c r="L184" s="16"/>
      <c r="M184" s="411"/>
      <c r="N184" s="412"/>
      <c r="O184" s="55">
        <v>27.2</v>
      </c>
      <c r="P184" s="56">
        <v>0.56999999999999995</v>
      </c>
      <c r="Q184" s="55">
        <v>36.9</v>
      </c>
      <c r="R184" s="25">
        <v>8.6</v>
      </c>
      <c r="S184" s="25">
        <v>8</v>
      </c>
      <c r="T184" s="21">
        <v>68.8</v>
      </c>
    </row>
    <row r="185" spans="1:22" s="103" customFormat="1" ht="18" x14ac:dyDescent="0.25">
      <c r="A185" s="39">
        <v>5</v>
      </c>
      <c r="B185" s="39" t="s">
        <v>64</v>
      </c>
      <c r="C185" s="22" t="s">
        <v>24</v>
      </c>
      <c r="D185" s="39">
        <v>35</v>
      </c>
      <c r="E185" s="39">
        <v>35</v>
      </c>
      <c r="F185" s="22" t="s">
        <v>48</v>
      </c>
      <c r="G185" s="413" t="s">
        <v>49</v>
      </c>
      <c r="H185" s="36">
        <v>1276</v>
      </c>
      <c r="I185" s="42">
        <v>0</v>
      </c>
      <c r="J185" s="73"/>
      <c r="K185" s="74">
        <v>22</v>
      </c>
      <c r="L185" s="74">
        <v>0</v>
      </c>
      <c r="M185" s="411"/>
      <c r="N185" s="412"/>
      <c r="O185" s="32">
        <v>27.2</v>
      </c>
      <c r="P185" s="75">
        <v>0.62</v>
      </c>
      <c r="Q185" s="32">
        <v>58</v>
      </c>
      <c r="R185" s="35">
        <v>7.5</v>
      </c>
      <c r="S185" s="35">
        <v>9</v>
      </c>
      <c r="T185" s="36">
        <v>67.5</v>
      </c>
    </row>
    <row r="186" spans="1:22" s="103" customFormat="1" ht="18" x14ac:dyDescent="0.25">
      <c r="A186" s="78">
        <v>5</v>
      </c>
      <c r="B186" s="2" t="s">
        <v>65</v>
      </c>
      <c r="C186" s="22" t="s">
        <v>24</v>
      </c>
      <c r="D186" s="2">
        <v>30.5</v>
      </c>
      <c r="E186" s="2">
        <v>30.5</v>
      </c>
      <c r="F186" s="22" t="s">
        <v>66</v>
      </c>
      <c r="G186" s="22" t="s">
        <v>61</v>
      </c>
      <c r="H186" s="36">
        <v>1268</v>
      </c>
      <c r="I186" s="42">
        <v>0</v>
      </c>
      <c r="J186" s="30"/>
      <c r="K186" s="74">
        <v>1</v>
      </c>
      <c r="L186" s="31">
        <v>0</v>
      </c>
      <c r="M186" s="411"/>
      <c r="N186" s="412"/>
      <c r="O186" s="32">
        <v>26.3</v>
      </c>
      <c r="P186" s="33">
        <v>0.74</v>
      </c>
      <c r="Q186" s="34">
        <v>128.6</v>
      </c>
      <c r="R186" s="35">
        <v>5.3</v>
      </c>
      <c r="S186" s="35">
        <v>10</v>
      </c>
      <c r="T186" s="36">
        <v>53</v>
      </c>
    </row>
    <row r="187" spans="1:22" s="21" customFormat="1" ht="18" x14ac:dyDescent="0.25">
      <c r="A187" s="85">
        <v>5</v>
      </c>
      <c r="B187" s="2" t="s">
        <v>67</v>
      </c>
      <c r="C187" s="22" t="s">
        <v>24</v>
      </c>
      <c r="D187" s="2">
        <v>28.5</v>
      </c>
      <c r="E187" s="2">
        <v>28.5</v>
      </c>
      <c r="F187" s="22" t="s">
        <v>66</v>
      </c>
      <c r="G187" s="22" t="s">
        <v>61</v>
      </c>
      <c r="H187" s="36">
        <v>1019</v>
      </c>
      <c r="I187" s="42">
        <v>0</v>
      </c>
      <c r="J187" s="30"/>
      <c r="K187" s="74">
        <v>4</v>
      </c>
      <c r="L187" s="31">
        <v>0</v>
      </c>
      <c r="M187" s="411"/>
      <c r="N187" s="412"/>
      <c r="O187" s="32">
        <v>26.1</v>
      </c>
      <c r="P187" s="33">
        <v>0.83</v>
      </c>
      <c r="Q187" s="34">
        <v>178.5</v>
      </c>
      <c r="R187" s="35">
        <v>4</v>
      </c>
      <c r="S187" s="35">
        <v>11</v>
      </c>
      <c r="T187" s="36">
        <v>44</v>
      </c>
    </row>
    <row r="188" spans="1:22" s="21" customFormat="1" ht="18" x14ac:dyDescent="0.25">
      <c r="A188" s="85">
        <v>5</v>
      </c>
      <c r="B188" s="2" t="s">
        <v>69</v>
      </c>
      <c r="C188" s="22" t="s">
        <v>24</v>
      </c>
      <c r="D188" s="2">
        <v>32.1</v>
      </c>
      <c r="E188" s="2">
        <v>32.1</v>
      </c>
      <c r="F188" s="22" t="s">
        <v>66</v>
      </c>
      <c r="G188" s="22" t="s">
        <v>61</v>
      </c>
      <c r="H188" s="36">
        <v>991</v>
      </c>
      <c r="I188" s="42">
        <v>0</v>
      </c>
      <c r="J188" s="30"/>
      <c r="K188" s="74">
        <v>6</v>
      </c>
      <c r="L188" s="31">
        <v>0</v>
      </c>
      <c r="M188" s="411"/>
      <c r="N188" s="412"/>
      <c r="O188" s="88">
        <v>25.9</v>
      </c>
      <c r="P188" s="89">
        <v>0.73</v>
      </c>
      <c r="Q188" s="90">
        <v>94.9</v>
      </c>
      <c r="R188" s="35">
        <v>6.1</v>
      </c>
      <c r="S188" s="35">
        <v>10</v>
      </c>
      <c r="T188" s="36">
        <v>61</v>
      </c>
    </row>
    <row r="189" spans="1:22" s="38" customFormat="1" ht="18" x14ac:dyDescent="0.25">
      <c r="A189" s="85">
        <v>5</v>
      </c>
      <c r="B189" s="2" t="s">
        <v>74</v>
      </c>
      <c r="C189" s="22" t="s">
        <v>24</v>
      </c>
      <c r="D189" s="2">
        <v>28.9</v>
      </c>
      <c r="E189" s="2">
        <v>28.9</v>
      </c>
      <c r="F189" s="22" t="s">
        <v>66</v>
      </c>
      <c r="G189" s="22" t="s">
        <v>61</v>
      </c>
      <c r="H189" s="36">
        <v>937</v>
      </c>
      <c r="I189" s="42">
        <v>0</v>
      </c>
      <c r="J189" s="30"/>
      <c r="K189" s="74">
        <v>1</v>
      </c>
      <c r="L189" s="31">
        <v>0</v>
      </c>
      <c r="M189" s="411"/>
      <c r="N189" s="412"/>
      <c r="O189" s="88">
        <v>26.3</v>
      </c>
      <c r="P189" s="89">
        <v>0.8</v>
      </c>
      <c r="Q189" s="90">
        <v>243.8</v>
      </c>
      <c r="R189" s="35">
        <v>4.9000000000000004</v>
      </c>
      <c r="S189" s="35">
        <v>11</v>
      </c>
      <c r="T189" s="36">
        <v>53.900000000000006</v>
      </c>
    </row>
    <row r="190" spans="1:22" s="38" customFormat="1" ht="18" x14ac:dyDescent="0.25">
      <c r="A190" s="85">
        <v>5</v>
      </c>
      <c r="B190" s="2" t="s">
        <v>77</v>
      </c>
      <c r="C190" s="22" t="s">
        <v>24</v>
      </c>
      <c r="D190" s="2">
        <v>32.5</v>
      </c>
      <c r="E190" s="2">
        <v>32.5</v>
      </c>
      <c r="F190" s="22" t="s">
        <v>78</v>
      </c>
      <c r="G190" s="22" t="s">
        <v>61</v>
      </c>
      <c r="H190" s="36">
        <v>653</v>
      </c>
      <c r="I190" s="42">
        <v>0</v>
      </c>
      <c r="J190" s="30"/>
      <c r="K190" s="74">
        <v>0</v>
      </c>
      <c r="L190" s="31">
        <v>0</v>
      </c>
      <c r="M190" s="411"/>
      <c r="N190" s="412"/>
      <c r="O190" s="88">
        <v>25</v>
      </c>
      <c r="P190" s="89">
        <v>0.74</v>
      </c>
      <c r="Q190" s="90">
        <v>97</v>
      </c>
      <c r="R190" s="93">
        <v>6</v>
      </c>
      <c r="S190" s="35">
        <v>10</v>
      </c>
      <c r="T190" s="36">
        <v>60</v>
      </c>
    </row>
    <row r="191" spans="1:22" s="36" customFormat="1" ht="18" x14ac:dyDescent="0.25">
      <c r="A191" s="85">
        <v>5</v>
      </c>
      <c r="B191" s="2" t="s">
        <v>79</v>
      </c>
      <c r="C191" s="22" t="s">
        <v>24</v>
      </c>
      <c r="D191" s="2">
        <v>30.4</v>
      </c>
      <c r="E191" s="2">
        <v>30.4</v>
      </c>
      <c r="F191" s="22" t="s">
        <v>78</v>
      </c>
      <c r="G191" s="22" t="s">
        <v>61</v>
      </c>
      <c r="H191" s="36">
        <v>579</v>
      </c>
      <c r="I191" s="42">
        <v>0</v>
      </c>
      <c r="J191" s="30"/>
      <c r="K191" s="74">
        <v>6</v>
      </c>
      <c r="L191" s="31">
        <v>0</v>
      </c>
      <c r="M191" s="411"/>
      <c r="N191" s="412"/>
      <c r="O191" s="88">
        <v>26.9</v>
      </c>
      <c r="P191" s="89">
        <v>0.78</v>
      </c>
      <c r="Q191" s="90">
        <v>151.69999999999999</v>
      </c>
      <c r="R191" s="35">
        <v>3.5</v>
      </c>
      <c r="S191" s="35">
        <v>11</v>
      </c>
      <c r="T191" s="36">
        <v>38.5</v>
      </c>
    </row>
    <row r="192" spans="1:22" s="36" customFormat="1" ht="18" x14ac:dyDescent="0.25">
      <c r="A192" s="42">
        <v>5</v>
      </c>
      <c r="B192" s="42" t="s">
        <v>85</v>
      </c>
      <c r="C192" s="22" t="s">
        <v>24</v>
      </c>
      <c r="D192" s="42">
        <v>23</v>
      </c>
      <c r="E192" s="42">
        <v>23</v>
      </c>
      <c r="F192" s="22" t="s">
        <v>58</v>
      </c>
      <c r="G192" s="125" t="s">
        <v>26</v>
      </c>
      <c r="H192" s="36">
        <v>254</v>
      </c>
      <c r="I192" s="42">
        <v>0</v>
      </c>
      <c r="J192" s="43"/>
      <c r="K192" s="74">
        <v>2</v>
      </c>
      <c r="L192" s="44">
        <v>0</v>
      </c>
      <c r="M192" s="411"/>
      <c r="N192" s="412"/>
      <c r="O192" s="94">
        <v>30.4</v>
      </c>
      <c r="P192" s="95">
        <v>0.8</v>
      </c>
      <c r="Q192" s="94">
        <v>185.6</v>
      </c>
      <c r="R192" s="47">
        <v>4.5999999999999996</v>
      </c>
      <c r="S192" s="47">
        <v>12</v>
      </c>
      <c r="T192" s="38">
        <v>55.199999999999996</v>
      </c>
    </row>
    <row r="193" spans="1:22" s="36" customFormat="1" ht="18" x14ac:dyDescent="0.25">
      <c r="A193" s="22">
        <v>5</v>
      </c>
      <c r="B193" s="22" t="s">
        <v>87</v>
      </c>
      <c r="C193" s="22" t="s">
        <v>24</v>
      </c>
      <c r="D193" s="22">
        <v>25.4</v>
      </c>
      <c r="E193" s="22">
        <v>25.4</v>
      </c>
      <c r="F193" s="22" t="s">
        <v>78</v>
      </c>
      <c r="G193" s="180" t="s">
        <v>88</v>
      </c>
      <c r="H193" s="36">
        <v>185</v>
      </c>
      <c r="I193" s="42">
        <v>0</v>
      </c>
      <c r="J193" s="15"/>
      <c r="K193" s="74">
        <v>2</v>
      </c>
      <c r="L193" s="16">
        <v>0</v>
      </c>
      <c r="M193" s="411"/>
      <c r="N193" s="412"/>
      <c r="O193" s="55">
        <v>24.4</v>
      </c>
      <c r="P193" s="56">
        <v>0.68</v>
      </c>
      <c r="Q193" s="55">
        <v>97.4</v>
      </c>
      <c r="R193" s="25">
        <v>6.8</v>
      </c>
      <c r="S193" s="25">
        <v>12</v>
      </c>
      <c r="T193" s="21">
        <v>81.599999999999994</v>
      </c>
    </row>
    <row r="194" spans="1:22" s="77" customFormat="1" ht="18" x14ac:dyDescent="0.25">
      <c r="A194" s="48">
        <v>5</v>
      </c>
      <c r="B194" s="48" t="s">
        <v>91</v>
      </c>
      <c r="C194" s="22" t="s">
        <v>24</v>
      </c>
      <c r="D194" s="48">
        <v>26.9</v>
      </c>
      <c r="E194" s="48">
        <v>26.9</v>
      </c>
      <c r="F194" s="22" t="s">
        <v>78</v>
      </c>
      <c r="G194" s="180" t="s">
        <v>88</v>
      </c>
      <c r="H194" s="36">
        <v>147</v>
      </c>
      <c r="I194" s="42">
        <v>0</v>
      </c>
      <c r="J194" s="49"/>
      <c r="K194" s="74">
        <v>2</v>
      </c>
      <c r="L194" s="50">
        <v>0</v>
      </c>
      <c r="M194" s="411"/>
      <c r="N194" s="412"/>
      <c r="O194" s="91">
        <v>24.1</v>
      </c>
      <c r="P194" s="92">
        <v>0.76</v>
      </c>
      <c r="Q194" s="91">
        <v>164.6</v>
      </c>
      <c r="R194" s="53">
        <v>3.5</v>
      </c>
      <c r="S194" s="53">
        <v>12</v>
      </c>
      <c r="T194" s="40">
        <v>42</v>
      </c>
    </row>
    <row r="195" spans="1:22" s="77" customFormat="1" ht="18" x14ac:dyDescent="0.25">
      <c r="A195" s="97">
        <v>5</v>
      </c>
      <c r="B195" s="97" t="s">
        <v>94</v>
      </c>
      <c r="C195" s="22" t="s">
        <v>24</v>
      </c>
      <c r="D195" s="97">
        <v>36.07</v>
      </c>
      <c r="E195" s="97">
        <v>36.07</v>
      </c>
      <c r="F195" s="22" t="s">
        <v>48</v>
      </c>
      <c r="G195" s="13" t="s">
        <v>49</v>
      </c>
      <c r="H195" s="36">
        <v>139</v>
      </c>
      <c r="I195" s="38">
        <v>0</v>
      </c>
      <c r="J195" s="98"/>
      <c r="K195" s="74">
        <v>2</v>
      </c>
      <c r="L195" s="99">
        <v>0</v>
      </c>
      <c r="M195" s="411"/>
      <c r="N195" s="412"/>
      <c r="O195" s="107">
        <v>22</v>
      </c>
      <c r="P195" s="108">
        <v>0.47</v>
      </c>
      <c r="Q195" s="107">
        <v>40</v>
      </c>
      <c r="R195" s="103">
        <v>8</v>
      </c>
      <c r="S195" s="103">
        <v>10</v>
      </c>
      <c r="T195" s="103">
        <v>80</v>
      </c>
    </row>
    <row r="196" spans="1:22" s="13" customFormat="1" ht="18" x14ac:dyDescent="0.25">
      <c r="H196" s="36">
        <f>SUM(H2:H195)</f>
        <v>5986543</v>
      </c>
      <c r="I196" s="38">
        <f>SUM(I2:I195)</f>
        <v>2794119</v>
      </c>
      <c r="J196" s="80"/>
      <c r="K196" s="36">
        <f>SUM(K2:K195)</f>
        <v>369275</v>
      </c>
      <c r="L196" s="36">
        <f>SUM(L2:L195)</f>
        <v>138062</v>
      </c>
      <c r="M196" s="381"/>
      <c r="N196" s="381"/>
      <c r="O196" s="82"/>
      <c r="P196" s="83"/>
      <c r="Q196" s="84"/>
      <c r="R196" s="40"/>
      <c r="S196" s="40"/>
      <c r="T196" s="36"/>
      <c r="V196" s="38"/>
    </row>
    <row r="197" spans="1:22" s="13" customFormat="1" ht="18" x14ac:dyDescent="0.25">
      <c r="H197" s="36"/>
      <c r="I197" s="38"/>
      <c r="J197" s="80"/>
      <c r="K197" s="82"/>
      <c r="L197" s="81"/>
      <c r="M197" s="381"/>
      <c r="N197" s="381"/>
      <c r="O197" s="82"/>
      <c r="P197" s="83"/>
      <c r="Q197" s="84"/>
      <c r="R197" s="40"/>
      <c r="S197" s="40"/>
      <c r="T197" s="36"/>
      <c r="V197" s="38"/>
    </row>
  </sheetData>
  <autoFilter ref="C1:C197"/>
  <phoneticPr fontId="2" type="noConversion"/>
  <conditionalFormatting sqref="O154:O197 O152 O143:O145 O134:O139 O128:O132 O126 O113:O124 O106:O111 O97:O104 O86:O95 O77:O84 O54:O75 O49:O52 O1:O46">
    <cfRule type="top10" dxfId="1" priority="2" rank="10"/>
  </conditionalFormatting>
  <conditionalFormatting sqref="O47:O48">
    <cfRule type="top10" dxfId="0" priority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1.All</vt:lpstr>
      <vt:lpstr>2.Rank</vt:lpstr>
      <vt:lpstr>3.Dec</vt:lpstr>
      <vt:lpstr>4.Jan</vt:lpstr>
      <vt:lpstr>5.Feb</vt:lpstr>
      <vt:lpstr>6.Mar</vt:lpstr>
      <vt:lpstr>7.Apr</vt:lpstr>
      <vt:lpstr>8.May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2020-06-13T02:24:36Z</dcterms:modified>
</cp:coreProperties>
</file>