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ya\OneDrive\ドキュメント\covid-19\medRxiv\"/>
    </mc:Choice>
  </mc:AlternateContent>
  <xr:revisionPtr revIDLastSave="5" documentId="14_{BF76A4EC-6BF2-450F-9B39-5E6091B4385B}" xr6:coauthVersionLast="36" xr6:coauthVersionMax="36" xr10:uidLastSave="{38F877F6-CE63-498C-9729-FBA048042C52}"/>
  <bookViews>
    <workbookView xWindow="0" yWindow="0" windowWidth="19104" windowHeight="7836" xr2:uid="{685BC246-0EF1-44F7-A9E6-74DA2F2206A6}"/>
  </bookViews>
  <sheets>
    <sheet name="COVID-19 death vs. BCG policy" sheetId="2" r:id="rId1"/>
  </sheets>
  <definedNames>
    <definedName name="_xlnm.Print_Area" localSheetId="0">'COVID-19 death vs. BCG policy'!$A$1:$Q$121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59" i="2" l="1"/>
  <c r="H59" i="2"/>
  <c r="H17" i="2"/>
  <c r="J59" i="2" l="1"/>
  <c r="I48" i="2"/>
  <c r="H48" i="2"/>
  <c r="J48" i="2" l="1"/>
  <c r="I45" i="2"/>
  <c r="H45" i="2"/>
  <c r="I56" i="2"/>
  <c r="H56" i="2"/>
  <c r="I58" i="2"/>
  <c r="H58" i="2"/>
  <c r="I54" i="2"/>
  <c r="H54" i="2"/>
  <c r="I42" i="2"/>
  <c r="H42" i="2"/>
  <c r="I47" i="2"/>
  <c r="H47" i="2"/>
  <c r="I36" i="2"/>
  <c r="H36" i="2"/>
  <c r="I34" i="2"/>
  <c r="H34" i="2"/>
  <c r="I33" i="2"/>
  <c r="H33" i="2"/>
  <c r="I18" i="2"/>
  <c r="H18" i="2"/>
  <c r="J36" i="2" l="1"/>
  <c r="J45" i="2"/>
  <c r="J56" i="2"/>
  <c r="J58" i="2"/>
  <c r="J54" i="2"/>
  <c r="J42" i="2"/>
  <c r="J47" i="2"/>
  <c r="J34" i="2"/>
  <c r="J33" i="2"/>
  <c r="J18" i="2"/>
  <c r="H12" i="2"/>
  <c r="H11" i="2"/>
  <c r="H20" i="2"/>
  <c r="H23" i="2"/>
  <c r="H60" i="2"/>
  <c r="I40" i="2" l="1"/>
  <c r="H40" i="2"/>
  <c r="I35" i="2"/>
  <c r="H35" i="2"/>
  <c r="I26" i="2"/>
  <c r="H26" i="2"/>
  <c r="J40" i="2" l="1"/>
  <c r="J26" i="2"/>
  <c r="J35" i="2"/>
  <c r="I55" i="2"/>
  <c r="H55" i="2"/>
  <c r="I19" i="2"/>
  <c r="H19" i="2"/>
  <c r="I52" i="2"/>
  <c r="H52" i="2"/>
  <c r="I39" i="2"/>
  <c r="H39" i="2"/>
  <c r="J52" i="2" l="1"/>
  <c r="J55" i="2"/>
  <c r="J19" i="2"/>
  <c r="J39" i="2"/>
  <c r="H44" i="2"/>
  <c r="I44" i="2"/>
  <c r="I62" i="2"/>
  <c r="H62" i="2"/>
  <c r="J44" i="2" l="1"/>
  <c r="J62" i="2"/>
  <c r="I64" i="2"/>
  <c r="H64" i="2"/>
  <c r="J64" i="2" l="1"/>
  <c r="H10" i="2"/>
  <c r="H22" i="2"/>
  <c r="H46" i="2"/>
  <c r="H28" i="2"/>
  <c r="H25" i="2"/>
  <c r="H50" i="2"/>
  <c r="H27" i="2"/>
  <c r="H57" i="2"/>
  <c r="H37" i="2"/>
  <c r="H21" i="2"/>
  <c r="H41" i="2"/>
  <c r="H63" i="2"/>
  <c r="H61" i="2"/>
  <c r="H51" i="2"/>
  <c r="H49" i="2"/>
  <c r="H32" i="2"/>
  <c r="H53" i="2"/>
  <c r="H65" i="2"/>
  <c r="I37" i="2" l="1"/>
  <c r="I53" i="2"/>
  <c r="J37" i="2" l="1"/>
  <c r="J53" i="2"/>
  <c r="I57" i="2"/>
  <c r="I25" i="2"/>
  <c r="J25" i="2" l="1"/>
  <c r="J57" i="2"/>
  <c r="I23" i="2"/>
  <c r="I65" i="2"/>
  <c r="J65" i="2" s="1"/>
  <c r="I60" i="2"/>
  <c r="I32" i="2"/>
  <c r="I51" i="2"/>
  <c r="I41" i="2"/>
  <c r="I63" i="2"/>
  <c r="I20" i="2"/>
  <c r="I49" i="2"/>
  <c r="I27" i="2"/>
  <c r="I50" i="2"/>
  <c r="I46" i="2"/>
  <c r="I21" i="2"/>
  <c r="I12" i="2"/>
  <c r="I11" i="2"/>
  <c r="I28" i="2"/>
  <c r="I10" i="2"/>
  <c r="I61" i="2"/>
  <c r="I43" i="2"/>
  <c r="I16" i="2"/>
  <c r="I22" i="2"/>
  <c r="I29" i="2"/>
  <c r="I14" i="2"/>
  <c r="I38" i="2"/>
  <c r="I15" i="2"/>
  <c r="I17" i="2"/>
  <c r="I13" i="2"/>
  <c r="I31" i="2"/>
  <c r="I24" i="2"/>
  <c r="I30" i="2" l="1"/>
  <c r="H15" i="2"/>
  <c r="H9" i="2"/>
  <c r="H38" i="2"/>
  <c r="H14" i="2"/>
  <c r="H29" i="2"/>
  <c r="H16" i="2"/>
  <c r="H43" i="2"/>
  <c r="H31" i="2"/>
  <c r="H13" i="2"/>
  <c r="H24" i="2"/>
  <c r="J24" i="2" s="1"/>
  <c r="H30" i="2"/>
  <c r="J30" i="2" l="1"/>
  <c r="J32" i="2"/>
  <c r="J27" i="2"/>
  <c r="J41" i="2"/>
  <c r="J49" i="2"/>
  <c r="J61" i="2"/>
  <c r="J63" i="2"/>
  <c r="J29" i="2"/>
  <c r="J38" i="2"/>
  <c r="J13" i="2" l="1"/>
  <c r="J21" i="2"/>
  <c r="J20" i="2"/>
  <c r="J12" i="2"/>
  <c r="J16" i="2"/>
  <c r="J14" i="2"/>
  <c r="J60" i="2"/>
  <c r="J10" i="2"/>
  <c r="J15" i="2"/>
  <c r="J51" i="2"/>
  <c r="J28" i="2"/>
  <c r="J43" i="2"/>
  <c r="J22" i="2"/>
  <c r="J31" i="2"/>
  <c r="J46" i="2"/>
  <c r="J17" i="2"/>
  <c r="J11" i="2"/>
  <c r="J23" i="2"/>
  <c r="J9" i="2"/>
  <c r="J50" i="2"/>
</calcChain>
</file>

<file path=xl/sharedStrings.xml><?xml version="1.0" encoding="utf-8"?>
<sst xmlns="http://schemas.openxmlformats.org/spreadsheetml/2006/main" count="533" uniqueCount="305">
  <si>
    <t>USA</t>
    <phoneticPr fontId="1"/>
  </si>
  <si>
    <t>Italy</t>
    <phoneticPr fontId="1"/>
  </si>
  <si>
    <t>China</t>
    <phoneticPr fontId="1"/>
  </si>
  <si>
    <t>Spain</t>
    <phoneticPr fontId="1"/>
  </si>
  <si>
    <t>Germany</t>
    <phoneticPr fontId="1"/>
  </si>
  <si>
    <t>France</t>
    <phoneticPr fontId="1"/>
  </si>
  <si>
    <t>Iran</t>
    <phoneticPr fontId="1"/>
  </si>
  <si>
    <t>UK</t>
    <phoneticPr fontId="1"/>
  </si>
  <si>
    <t>Switzerland</t>
    <phoneticPr fontId="1"/>
  </si>
  <si>
    <t>S. Korea</t>
    <phoneticPr fontId="1"/>
  </si>
  <si>
    <t>Netherlands</t>
    <phoneticPr fontId="1"/>
  </si>
  <si>
    <t>Austria</t>
    <phoneticPr fontId="1"/>
  </si>
  <si>
    <t>Belgium</t>
    <phoneticPr fontId="1"/>
  </si>
  <si>
    <t>Turkey</t>
    <phoneticPr fontId="1"/>
  </si>
  <si>
    <t>Canada</t>
    <phoneticPr fontId="1"/>
  </si>
  <si>
    <t>Portugal</t>
    <phoneticPr fontId="1"/>
  </si>
  <si>
    <t>Brazil</t>
    <phoneticPr fontId="1"/>
  </si>
  <si>
    <t>Country</t>
    <phoneticPr fontId="1"/>
  </si>
  <si>
    <t>Doubling time (day)</t>
    <phoneticPr fontId="1"/>
  </si>
  <si>
    <t>Sweden</t>
    <phoneticPr fontId="1"/>
  </si>
  <si>
    <t>Indonesia</t>
    <phoneticPr fontId="1"/>
  </si>
  <si>
    <t>Philippines</t>
    <phoneticPr fontId="1"/>
  </si>
  <si>
    <t>Denmark</t>
    <phoneticPr fontId="1"/>
  </si>
  <si>
    <t>1965-1981</t>
    <phoneticPr fontId="1"/>
  </si>
  <si>
    <t>Timing of 1st BCG</t>
    <phoneticPr fontId="1"/>
  </si>
  <si>
    <t>at Birth</t>
    <phoneticPr fontId="1"/>
  </si>
  <si>
    <t>1950-2007</t>
    <phoneticPr fontId="1"/>
  </si>
  <si>
    <t>1953-2005</t>
    <phoneticPr fontId="1"/>
  </si>
  <si>
    <t>12-13 y/o</t>
    <phoneticPr fontId="1"/>
  </si>
  <si>
    <t>1961-1998</t>
    <phoneticPr fontId="1"/>
  </si>
  <si>
    <t>1952-1990</t>
    <phoneticPr fontId="1"/>
  </si>
  <si>
    <t>1960s-1987</t>
    <phoneticPr fontId="1"/>
  </si>
  <si>
    <t>1946-1986</t>
    <phoneticPr fontId="1"/>
  </si>
  <si>
    <t>Ireland</t>
    <phoneticPr fontId="1"/>
  </si>
  <si>
    <t>Greece</t>
    <phoneticPr fontId="1"/>
  </si>
  <si>
    <t>Iraq</t>
    <phoneticPr fontId="1"/>
  </si>
  <si>
    <t>Malaysia</t>
    <phoneticPr fontId="1"/>
  </si>
  <si>
    <t>Algeria</t>
    <phoneticPr fontId="1"/>
  </si>
  <si>
    <t>India</t>
    <phoneticPr fontId="1"/>
  </si>
  <si>
    <t>Poland</t>
    <phoneticPr fontId="1"/>
  </si>
  <si>
    <t>Romanian BCG substrain Catacuzino Institute</t>
    <phoneticPr fontId="1"/>
  </si>
  <si>
    <t>6 y/o</t>
    <phoneticPr fontId="1"/>
  </si>
  <si>
    <t>1940-1975</t>
    <phoneticPr fontId="1"/>
  </si>
  <si>
    <t>Period start</t>
    <phoneticPr fontId="1"/>
  </si>
  <si>
    <t>Period end</t>
    <phoneticPr fontId="1"/>
  </si>
  <si>
    <t>[3]</t>
    <phoneticPr fontId="1"/>
  </si>
  <si>
    <t>[4]</t>
    <phoneticPr fontId="1"/>
  </si>
  <si>
    <t>[5]</t>
    <phoneticPr fontId="1"/>
  </si>
  <si>
    <t>The organization and delivery of vaccination services in the European Union</t>
    <phoneticPr fontId="1"/>
  </si>
  <si>
    <t>[6]</t>
    <phoneticPr fontId="1"/>
  </si>
  <si>
    <t>https://doi.org/10.1093/eurpub/ckz186.532</t>
    <phoneticPr fontId="1"/>
  </si>
  <si>
    <t>[2]</t>
    <phoneticPr fontId="1"/>
  </si>
  <si>
    <t>[7]</t>
    <phoneticPr fontId="1"/>
  </si>
  <si>
    <t>BCG Atlas (2nd Edition)  A Database of Global BCG Vaccination Policies and Practices</t>
    <phoneticPr fontId="1"/>
  </si>
  <si>
    <t>[8]</t>
    <phoneticPr fontId="1"/>
  </si>
  <si>
    <t>[9]</t>
    <phoneticPr fontId="1"/>
  </si>
  <si>
    <t>0-92</t>
    <phoneticPr fontId="1"/>
  </si>
  <si>
    <t>0-68</t>
    <phoneticPr fontId="1"/>
  </si>
  <si>
    <t>0-71</t>
    <phoneticPr fontId="1"/>
  </si>
  <si>
    <t>0-40+</t>
    <phoneticPr fontId="1"/>
  </si>
  <si>
    <t>0-41</t>
    <phoneticPr fontId="1"/>
  </si>
  <si>
    <t>0-65</t>
    <phoneticPr fontId="1"/>
  </si>
  <si>
    <t>39-55</t>
    <phoneticPr fontId="1"/>
  </si>
  <si>
    <t>22-59</t>
    <phoneticPr fontId="1"/>
  </si>
  <si>
    <t>45-80</t>
    <phoneticPr fontId="1"/>
  </si>
  <si>
    <t>30-68</t>
    <phoneticPr fontId="1"/>
  </si>
  <si>
    <t>13-70</t>
    <phoneticPr fontId="1"/>
  </si>
  <si>
    <t>0-69</t>
    <phoneticPr fontId="1"/>
  </si>
  <si>
    <t>BCG 
mass vaccination years</t>
    <phoneticPr fontId="1"/>
  </si>
  <si>
    <t>Vaccinated age at 2020</t>
    <phoneticPr fontId="1"/>
  </si>
  <si>
    <t>34-74</t>
    <phoneticPr fontId="1"/>
  </si>
  <si>
    <t>[10]</t>
    <phoneticPr fontId="1"/>
  </si>
  <si>
    <t>[11]</t>
    <phoneticPr fontId="1"/>
  </si>
  <si>
    <t>&lt;1990-2018+</t>
    <phoneticPr fontId="1"/>
  </si>
  <si>
    <t>&lt;1980-2018+</t>
    <phoneticPr fontId="1"/>
  </si>
  <si>
    <t>0-30+</t>
    <phoneticPr fontId="1"/>
  </si>
  <si>
    <t>&lt;1995-2018+</t>
    <phoneticPr fontId="1"/>
  </si>
  <si>
    <t>0-25+</t>
    <phoneticPr fontId="1"/>
  </si>
  <si>
    <t>&lt;1985-2018+</t>
    <phoneticPr fontId="1"/>
  </si>
  <si>
    <t>0-35+</t>
    <phoneticPr fontId="1"/>
  </si>
  <si>
    <t>https://doi.org/10.1183/13993003.congress-2016.PA2742</t>
    <phoneticPr fontId="1"/>
  </si>
  <si>
    <t>1949-2018+</t>
    <phoneticPr fontId="1"/>
  </si>
  <si>
    <t>1928-2018+</t>
    <phoneticPr fontId="1"/>
  </si>
  <si>
    <t>WHO-UNICEF estimates of BCG coverage  (data received as of 1-July-2019)</t>
    <phoneticPr fontId="1"/>
  </si>
  <si>
    <t>1952-2018+</t>
    <phoneticPr fontId="1"/>
  </si>
  <si>
    <t>[12]</t>
    <phoneticPr fontId="1"/>
  </si>
  <si>
    <t>1951-2018+</t>
    <phoneticPr fontId="1"/>
  </si>
  <si>
    <t>1979-2018+</t>
    <phoneticPr fontId="1"/>
  </si>
  <si>
    <t>1955-2018+</t>
    <phoneticPr fontId="1"/>
  </si>
  <si>
    <t>1970s-2018+</t>
    <phoneticPr fontId="1"/>
  </si>
  <si>
    <t>28-80</t>
    <phoneticPr fontId="1"/>
  </si>
  <si>
    <t>[13]</t>
    <phoneticPr fontId="1"/>
  </si>
  <si>
    <t>Romania</t>
    <phoneticPr fontId="1"/>
  </si>
  <si>
    <t>Dominican Republic</t>
    <phoneticPr fontId="1"/>
  </si>
  <si>
    <t>Ecuador</t>
    <phoneticPr fontId="1"/>
  </si>
  <si>
    <t>Morocco</t>
    <phoneticPr fontId="1"/>
  </si>
  <si>
    <t>Egypt</t>
    <phoneticPr fontId="1"/>
  </si>
  <si>
    <t>Japan</t>
    <phoneticPr fontId="1"/>
  </si>
  <si>
    <t>[14]</t>
    <phoneticPr fontId="1"/>
  </si>
  <si>
    <t>Peru</t>
    <phoneticPr fontId="1"/>
  </si>
  <si>
    <t>Panama</t>
    <phoneticPr fontId="1"/>
  </si>
  <si>
    <t>Czechia</t>
    <phoneticPr fontId="1"/>
  </si>
  <si>
    <t>1953-2010</t>
    <phoneticPr fontId="1"/>
  </si>
  <si>
    <t>10-67</t>
    <phoneticPr fontId="1"/>
  </si>
  <si>
    <t>https://apps.who.int/immunization_monitoring/globalsummary/timeseries/tswucoveragebcg.html</t>
    <phoneticPr fontId="1"/>
  </si>
  <si>
    <t>&lt;1990-2018+</t>
    <phoneticPr fontId="1"/>
  </si>
  <si>
    <t>&lt;1980-2018+</t>
    <phoneticPr fontId="1"/>
  </si>
  <si>
    <t>https://ourworldindata.org/coronavirus-source-data</t>
    <phoneticPr fontId="1"/>
  </si>
  <si>
    <t>http://www.bcgatlas.org</t>
    <phoneticPr fontId="1"/>
  </si>
  <si>
    <t>https://ec.europa.eu/health/sites/health/files/vaccination/docs/2018_vaccine_services_en.pdf</t>
    <phoneticPr fontId="1"/>
  </si>
  <si>
    <t>https://doi.org/10.1186/s12879-019-4026-z</t>
    <phoneticPr fontId="1"/>
  </si>
  <si>
    <t>https://www.cabdirect.org/cabdirect/abstract/19552702408</t>
    <phoneticPr fontId="1"/>
  </si>
  <si>
    <t>https://www.ncbi.nlm.nih.gov/pubmed/6813052</t>
    <phoneticPr fontId="1"/>
  </si>
  <si>
    <t>https://doi.org/10.1016/S0264-410X(98)00277-1</t>
    <phoneticPr fontId="1"/>
  </si>
  <si>
    <t>https://www.atsjournals.org/doi/abs/10.1164/art.1953.67.4.522</t>
    <phoneticPr fontId="1"/>
  </si>
  <si>
    <t>References:</t>
    <phoneticPr fontId="1"/>
  </si>
  <si>
    <t>1950s-2003?</t>
    <phoneticPr fontId="1"/>
  </si>
  <si>
    <t>33-50+</t>
    <phoneticPr fontId="1"/>
  </si>
  <si>
    <t>Russia/Bulgaria</t>
    <phoneticPr fontId="1"/>
  </si>
  <si>
    <t>Mexico</t>
    <phoneticPr fontId="1"/>
  </si>
  <si>
    <t>Norway</t>
    <phoneticPr fontId="1"/>
  </si>
  <si>
    <t>Pakistan</t>
    <phoneticPr fontId="1"/>
  </si>
  <si>
    <t>1978-2018+</t>
    <phoneticPr fontId="1"/>
  </si>
  <si>
    <t>0-42</t>
    <phoneticPr fontId="1"/>
  </si>
  <si>
    <t>1947-2009</t>
    <phoneticPr fontId="1"/>
  </si>
  <si>
    <t>Shanghai D2PB302</t>
    <phoneticPr fontId="1"/>
  </si>
  <si>
    <t>https://doi.org/10.1016/j.vaccine.2017.12.010</t>
  </si>
  <si>
    <t xml:space="preserve">Pasteur 1173 </t>
    <phoneticPr fontId="1"/>
  </si>
  <si>
    <t>Pasteur 1173 P2</t>
    <phoneticPr fontId="1"/>
  </si>
  <si>
    <t>Danish 1331</t>
    <phoneticPr fontId="1"/>
  </si>
  <si>
    <t>Report on BCG vaccine use for protection against mycobacterial infections including tuberculosis, leprosy, and other nontuberculous mycobacteria (NTM) infections</t>
    <phoneticPr fontId="1"/>
  </si>
  <si>
    <t>https://www.who.int/immunization/sage/meetings/2017/october/1_BCG_report_revised_version_online.pdf</t>
    <phoneticPr fontId="1"/>
  </si>
  <si>
    <t>[15]</t>
    <phoneticPr fontId="1"/>
  </si>
  <si>
    <t>Moreau</t>
    <phoneticPr fontId="1"/>
  </si>
  <si>
    <t>Merieux (Danish)</t>
    <phoneticPr fontId="1"/>
  </si>
  <si>
    <t>Glaxo</t>
    <phoneticPr fontId="1"/>
  </si>
  <si>
    <t>https://www.ncbi.nlm.nih.gov/pmc/articles/PMC3216207/</t>
    <phoneticPr fontId="1"/>
  </si>
  <si>
    <t>[16]</t>
    <phoneticPr fontId="1"/>
  </si>
  <si>
    <t>[17]</t>
    <phoneticPr fontId="1"/>
  </si>
  <si>
    <t>[18]</t>
    <phoneticPr fontId="1"/>
  </si>
  <si>
    <t>Limited</t>
    <phoneticPr fontId="1"/>
  </si>
  <si>
    <t>Israel</t>
    <phoneticPr fontId="1"/>
  </si>
  <si>
    <t>1955-1982</t>
    <phoneticPr fontId="1"/>
  </si>
  <si>
    <t>38-65</t>
    <phoneticPr fontId="1"/>
  </si>
  <si>
    <t>Yes</t>
    <phoneticPr fontId="1"/>
  </si>
  <si>
    <t>Yes</t>
    <phoneticPr fontId="1"/>
  </si>
  <si>
    <t>No</t>
    <phoneticPr fontId="1"/>
  </si>
  <si>
    <t>No</t>
    <phoneticPr fontId="1"/>
  </si>
  <si>
    <t xml:space="preserve">https://en.wikipedia.org/wiki/BCG_vaccine </t>
    <phoneticPr fontId="1"/>
  </si>
  <si>
    <t>[19]</t>
    <phoneticPr fontId="1"/>
  </si>
  <si>
    <t>min 10
max 30</t>
    <phoneticPr fontId="1"/>
  </si>
  <si>
    <t>Australia</t>
    <phoneticPr fontId="1"/>
  </si>
  <si>
    <t>Hungary</t>
  </si>
  <si>
    <t>No</t>
    <phoneticPr fontId="1"/>
  </si>
  <si>
    <t>1953-2018+</t>
    <phoneticPr fontId="1"/>
  </si>
  <si>
    <t>at Birth</t>
    <phoneticPr fontId="1"/>
  </si>
  <si>
    <t>school age</t>
    <phoneticPr fontId="1"/>
  </si>
  <si>
    <t>1950s-1985?</t>
    <phoneticPr fontId="1"/>
  </si>
  <si>
    <t>https://www.eurosurveillance.org/upload/site-assets/imgs/2006%201%20v06n01.pdf</t>
    <phoneticPr fontId="1"/>
  </si>
  <si>
    <t>Connaught (until 2010s)</t>
    <phoneticPr fontId="1"/>
  </si>
  <si>
    <t>https://population.un.org/wpp/Download/Standard/Population/</t>
    <phoneticPr fontId="1"/>
  </si>
  <si>
    <t>World Population Prospects 2019, File POP/1-1: Total population (both sexes combined) ,  United Nations, 2019.</t>
    <phoneticPr fontId="1"/>
  </si>
  <si>
    <t>Population at 2020 estimated (K)</t>
    <phoneticPr fontId="1"/>
  </si>
  <si>
    <t>BCG policy References</t>
    <phoneticPr fontId="1"/>
  </si>
  <si>
    <t>Bangladesh</t>
    <phoneticPr fontId="1"/>
  </si>
  <si>
    <t>at Birth</t>
    <phoneticPr fontId="1"/>
  </si>
  <si>
    <t>Yes</t>
    <phoneticPr fontId="1"/>
  </si>
  <si>
    <t>&lt;1990-2018+</t>
    <phoneticPr fontId="1"/>
  </si>
  <si>
    <t>Serum Inst. India (Russia)</t>
    <phoneticPr fontId="1"/>
  </si>
  <si>
    <t>&lt;1951-2020</t>
    <phoneticPr fontId="1"/>
  </si>
  <si>
    <t>0-69+</t>
    <phoneticPr fontId="1"/>
  </si>
  <si>
    <t>Wilcoxon rank sum test</t>
    <phoneticPr fontId="1"/>
  </si>
  <si>
    <t>[20]</t>
    <phoneticPr fontId="1"/>
  </si>
  <si>
    <t>Jou F, Huang WL, Su WJ.  Tokyo-172 BCG Vaccination Complications, Taiwan, Emerg. Infect. Dis. 2009; 15(9).</t>
    <phoneticPr fontId="1"/>
  </si>
  <si>
    <t>https://doi.org/10.3201/eid1509.081336</t>
    <phoneticPr fontId="1"/>
  </si>
  <si>
    <t>[21]</t>
    <phoneticPr fontId="1"/>
  </si>
  <si>
    <t>Infuso A, Falson D. European survey of BCG vaccination policies and surveillance in children, 2005. Eurosurveillance 2006; 11(1-3).</t>
    <phoneticPr fontId="1"/>
  </si>
  <si>
    <t>Sweeney E, Dahly D, Seddiq N, Corcoran G, Horgan M, Sadlier C. Impact of BCG vaccination on incidence of tuberculosis disease in southern Ireland. BMC Infect Dis 2019; 19(397).</t>
    <phoneticPr fontId="1"/>
  </si>
  <si>
    <t>Gaud J. BCG Vaccination in Morocco. Maroc Medical 1954;  33(352):852-59.</t>
    <phoneticPr fontId="1"/>
  </si>
  <si>
    <t>Chen ZR, Wei XH, Zhu ZY.  BCG in China. Chin Med J 1982; 95(6):437-42.</t>
    <phoneticPr fontId="1"/>
  </si>
  <si>
    <t>Pinzon TP. BCG Vaccination in the Republic of Panama. American Review of Tuberculosis 1953; 67(4):522–25.</t>
    <phoneticPr fontId="1"/>
  </si>
  <si>
    <t>Tina L, Lamprakou M, Andriopoulos P. Mantoux test and BCG vaccination in elementary schools in Lakonia, Greece 2005-2015. European Respiratory Journal 2016; 48:PA2742.</t>
    <phoneticPr fontId="1"/>
  </si>
  <si>
    <t>Govindarajan KK, Chai FY. BCG Adenitis—Need for Increased Awareness. Malays J Med Sci. 2011; 18(2): 66–69.</t>
    <phoneticPr fontId="1"/>
  </si>
  <si>
    <t>Behr MA, Small PM. A historical and molecular phylogeny of BCG strains. Vaccine 1999; 17(7-8):915-22.</t>
    <phoneticPr fontId="1"/>
  </si>
  <si>
    <t>Cernuschi T, Malvolti S, Nickels E, Friede M. Bacillus Calmette-Guérin (BCG) vaccine: A global assessment of demand and supply balance. Vaccine 2018; 36:498-506.</t>
    <phoneticPr fontId="1"/>
  </si>
  <si>
    <t>https://www.ncbi.nlm.nih.gov/pmc/articles/PMC3710928/</t>
  </si>
  <si>
    <t>Joung SM, Ryoo S. BCG vaccine in Korea. Clin Exp Vaccine Res. 2013; 2(2):83-91.</t>
    <phoneticPr fontId="1"/>
  </si>
  <si>
    <t>Lahariya C. A brief history of vaccines &amp; vaccination in India. Indian J Med Res. 2014; 139(4):491-511.</t>
    <phoneticPr fontId="1"/>
  </si>
  <si>
    <t>https://www.ncbi.nlm.nih.gov/pmc/articles/PMC4078488/</t>
  </si>
  <si>
    <t>Unknown</t>
    <phoneticPr fontId="1"/>
  </si>
  <si>
    <t>death &gt;= 10</t>
    <phoneticPr fontId="1"/>
  </si>
  <si>
    <t>Russia</t>
    <phoneticPr fontId="1"/>
  </si>
  <si>
    <t>Colombia</t>
    <phoneticPr fontId="1"/>
  </si>
  <si>
    <t>Ukraine</t>
    <phoneticPr fontId="1"/>
  </si>
  <si>
    <t>Chile</t>
    <phoneticPr fontId="1"/>
  </si>
  <si>
    <t>Serbia</t>
    <phoneticPr fontId="1"/>
  </si>
  <si>
    <t>Saudi Arabia</t>
    <phoneticPr fontId="1"/>
  </si>
  <si>
    <t>Finland</t>
    <phoneticPr fontId="1"/>
  </si>
  <si>
    <t>Slovenia</t>
    <phoneticPr fontId="1"/>
  </si>
  <si>
    <t>Puerto Rico</t>
    <phoneticPr fontId="1"/>
  </si>
  <si>
    <t>Moldova</t>
    <phoneticPr fontId="1"/>
  </si>
  <si>
    <t>&lt;1992-2018+</t>
    <phoneticPr fontId="1"/>
  </si>
  <si>
    <t>0-28+</t>
    <phoneticPr fontId="1"/>
  </si>
  <si>
    <t>Pasteur 1173</t>
    <phoneticPr fontId="1"/>
  </si>
  <si>
    <t>&lt;1980-2018+</t>
    <phoneticPr fontId="1"/>
  </si>
  <si>
    <t>0-40+</t>
    <phoneticPr fontId="1"/>
  </si>
  <si>
    <t>&lt;1985-2018+</t>
    <phoneticPr fontId="1"/>
  </si>
  <si>
    <t xml:space="preserve">Jumaah SA, Hajjar SA, Mousa HA. Bacille Calmette-Guérin Vaccination in Saudi Arabia: Benefits versus Risks. Ann Saudi Med. 2012; 32(1): 1–3. </t>
    <phoneticPr fontId="1"/>
  </si>
  <si>
    <t>Pesut D. Contemporary status of BCG vaccine in the world and in Serbia. Med Pregl. 2004;57 Suppl 1:37-40.</t>
    <phoneticPr fontId="1"/>
  </si>
  <si>
    <t>1941-2006</t>
    <phoneticPr fontId="1"/>
  </si>
  <si>
    <t>1947-2005</t>
    <phoneticPr fontId="1"/>
  </si>
  <si>
    <t>Danish 1331</t>
    <phoneticPr fontId="1"/>
  </si>
  <si>
    <t>Tokyo172-1 strain is used at least partially</t>
    <phoneticPr fontId="1"/>
  </si>
  <si>
    <t>Pasteur 1173 P2</t>
    <phoneticPr fontId="1"/>
  </si>
  <si>
    <t>Limited?</t>
    <phoneticPr fontId="1"/>
  </si>
  <si>
    <t>https://www.ncbi.nlm.nih.gov/pubmed/15686220</t>
    <phoneticPr fontId="1"/>
  </si>
  <si>
    <t>https://www.ncbi.nlm.nih.gov/pmc/articles/PMC6087653/</t>
    <phoneticPr fontId="1"/>
  </si>
  <si>
    <t>Period length P (day)</t>
    <phoneticPr fontId="1"/>
  </si>
  <si>
    <t>https://doi.org/10.1016/j.cmi.2019.04.020</t>
  </si>
  <si>
    <t>[1]</t>
    <phoneticPr fontId="1"/>
  </si>
  <si>
    <r>
      <t xml:space="preserve">Moorlag SJCFM, Arts RJW, van Crevel R, Netea MG. Non-specific effects of BCG vaccine on viral infections. </t>
    </r>
    <r>
      <rPr>
        <i/>
        <sz val="10"/>
        <color theme="1"/>
        <rFont val="Arial"/>
        <family val="2"/>
      </rPr>
      <t>Clin Microbiol Infect</t>
    </r>
    <r>
      <rPr>
        <sz val="10"/>
        <color theme="1"/>
        <rFont val="Arial"/>
        <family val="2"/>
      </rPr>
      <t>. 2019; 25(12):1473–1478.</t>
    </r>
  </si>
  <si>
    <r>
      <t xml:space="preserve">Miller A, Reandelar MJ, Fasciglione K, Roumenova V, Li Y, Otazu GH. Correlation between universal BCG vaccination policy and reduced morbidity and mortality for COVID-19: an epidemiological study. </t>
    </r>
    <r>
      <rPr>
        <i/>
        <sz val="10"/>
        <color theme="1"/>
        <rFont val="Arial"/>
        <family val="2"/>
      </rPr>
      <t>medRxiv</t>
    </r>
    <r>
      <rPr>
        <sz val="10"/>
        <color theme="1"/>
        <rFont val="Arial"/>
        <family val="2"/>
      </rPr>
      <t>, 2020.03.24.20042937.</t>
    </r>
  </si>
  <si>
    <t>https://doi.org/10.1101/2020.03.24.20042937</t>
    <phoneticPr fontId="1"/>
  </si>
  <si>
    <t>[22]</t>
    <phoneticPr fontId="1"/>
  </si>
  <si>
    <t>[23]</t>
    <phoneticPr fontId="1"/>
  </si>
  <si>
    <t>[24]</t>
    <phoneticPr fontId="1"/>
  </si>
  <si>
    <t>[25]</t>
    <phoneticPr fontId="1"/>
  </si>
  <si>
    <t>[26]</t>
    <phoneticPr fontId="1"/>
  </si>
  <si>
    <t>[5][7]</t>
    <phoneticPr fontId="1"/>
  </si>
  <si>
    <t>[5][6][7]</t>
    <phoneticPr fontId="1"/>
  </si>
  <si>
    <t xml:space="preserve">[5] </t>
    <phoneticPr fontId="1"/>
  </si>
  <si>
    <t>[5][6]</t>
    <phoneticPr fontId="1"/>
  </si>
  <si>
    <t>[5][6][10]</t>
    <phoneticPr fontId="1"/>
  </si>
  <si>
    <t>[5][6][11]</t>
    <phoneticPr fontId="1"/>
  </si>
  <si>
    <t>[5][6][7][12]</t>
    <phoneticPr fontId="1"/>
  </si>
  <si>
    <t>[5][6][11][15]</t>
    <phoneticPr fontId="1"/>
  </si>
  <si>
    <t>[6][7][16]</t>
    <phoneticPr fontId="1"/>
  </si>
  <si>
    <t>[18]</t>
    <phoneticPr fontId="1"/>
  </si>
  <si>
    <t>[5][6][19]</t>
    <phoneticPr fontId="1"/>
  </si>
  <si>
    <t>[5][6][7][20]</t>
    <phoneticPr fontId="1"/>
  </si>
  <si>
    <t>[5][6][7][11]</t>
    <phoneticPr fontId="1"/>
  </si>
  <si>
    <t>0-35+</t>
    <phoneticPr fontId="1"/>
  </si>
  <si>
    <t>0-67</t>
    <phoneticPr fontId="1"/>
  </si>
  <si>
    <t>15-73</t>
    <phoneticPr fontId="1"/>
  </si>
  <si>
    <t>40-70</t>
    <phoneticPr fontId="1"/>
  </si>
  <si>
    <t>17-60+</t>
    <phoneticPr fontId="1"/>
  </si>
  <si>
    <t>11-73</t>
    <phoneticPr fontId="1"/>
  </si>
  <si>
    <t>14-79</t>
    <phoneticPr fontId="1"/>
  </si>
  <si>
    <t>Most of 
0-39 y/o are vaccinated</t>
    <phoneticPr fontId="1"/>
  </si>
  <si>
    <t>Dirlikov E, Thomas D, Yost D, Tejada-Vera B, Bermudez M, Joglar O, et al. Tuberculosis Surveillance and Control, Puerto Rico, 1898–2015. Emerg Infect Dis. 2019;25(3):538-546.</t>
    <phoneticPr fontId="1"/>
  </si>
  <si>
    <t xml:space="preserve"> https://dx.doi.org/10.3201/eid2503.181157</t>
  </si>
  <si>
    <r>
      <t xml:space="preserve">Rodrigues EF, Leite A, Cabral M, Duarte G, Marques AP, Cale E, </t>
    </r>
    <r>
      <rPr>
        <i/>
        <sz val="10"/>
        <rFont val="Arial"/>
        <family val="2"/>
      </rPr>
      <t xml:space="preserve">et al. </t>
    </r>
    <r>
      <rPr>
        <sz val="10"/>
        <rFont val="Arial"/>
        <family val="2"/>
      </rPr>
      <t>Local Tuberculosis Georeference: a tool to define BCG vaccination in high-incidence area in Portugal. Eur. J. Public Health 2019; 29(4).</t>
    </r>
    <phoneticPr fontId="1"/>
  </si>
  <si>
    <t>at Birth ?</t>
    <phoneticPr fontId="1"/>
  </si>
  <si>
    <t>Bulgaria</t>
    <phoneticPr fontId="1"/>
  </si>
  <si>
    <t>Connaught (until 2012),
Tokyo 172-1 (from 2012) [5]</t>
    <phoneticPr fontId="1"/>
  </si>
  <si>
    <t>[5][6][7][13]</t>
    <phoneticPr fontId="1"/>
  </si>
  <si>
    <t>1965-2015</t>
    <phoneticPr fontId="1"/>
  </si>
  <si>
    <t>5-55</t>
    <phoneticPr fontId="1"/>
  </si>
  <si>
    <t>[5][6][7][8][14]</t>
    <phoneticPr fontId="1"/>
  </si>
  <si>
    <t>Bulgaria NCIPD</t>
    <phoneticPr fontId="1"/>
  </si>
  <si>
    <t>Serum Inst. India (Russia) [5], 
Tokyo 172-1 [11]</t>
    <phoneticPr fontId="1"/>
  </si>
  <si>
    <t>Pasteur [5], Danish 1331 [15], 
Tokyo 172-1 [11]</t>
    <phoneticPr fontId="1"/>
  </si>
  <si>
    <t>[5][6][7][17]</t>
    <phoneticPr fontId="1"/>
  </si>
  <si>
    <t>Anlis Malbran (Pasteur)</t>
    <phoneticPr fontId="1"/>
  </si>
  <si>
    <t>Argentina</t>
    <phoneticPr fontId="1"/>
  </si>
  <si>
    <t>Glaxo, Danish 1331</t>
    <phoneticPr fontId="1"/>
  </si>
  <si>
    <t>[5][6][7][11][25]</t>
    <phoneticPr fontId="1"/>
  </si>
  <si>
    <t>Tokyo 172-1 [20]</t>
    <phoneticPr fontId="1"/>
  </si>
  <si>
    <t>Danish 1331 (until 2007),
Tokyo 172-1 (from 2008) [5][11]</t>
    <phoneticPr fontId="1"/>
  </si>
  <si>
    <t>Tokyo 172-1 [11][25], Danish [5]</t>
    <phoneticPr fontId="1"/>
  </si>
  <si>
    <t>&lt;1980-2014+</t>
    <phoneticPr fontId="1"/>
  </si>
  <si>
    <t>[5][6][7][21]</t>
    <phoneticPr fontId="1"/>
  </si>
  <si>
    <t>12-46+</t>
    <phoneticPr fontId="1"/>
  </si>
  <si>
    <t>https://doi.org/10.1016/j.tube.2009.03.002</t>
  </si>
  <si>
    <t>Ritz N, Curtis N. Mapping the global use of different BCG vaccine strains. Tuberculosis 2009; 89(4):248-51.</t>
    <phoneticPr fontId="1"/>
  </si>
  <si>
    <t>[5][22][23][24][25][26]</t>
    <phoneticPr fontId="1"/>
  </si>
  <si>
    <t>Tokyo 172-1 [26]</t>
    <phoneticPr fontId="1"/>
  </si>
  <si>
    <t xml:space="preserve">Tokyo 172-1 [11][25] </t>
    <phoneticPr fontId="1"/>
  </si>
  <si>
    <t>South Africa</t>
    <phoneticPr fontId="1"/>
  </si>
  <si>
    <t>at Birth</t>
    <phoneticPr fontId="1"/>
  </si>
  <si>
    <t>&lt;1995-2011+</t>
    <phoneticPr fontId="1"/>
  </si>
  <si>
    <t>0-25+</t>
    <phoneticPr fontId="1"/>
  </si>
  <si>
    <t>COVID-19/BCG data compilation and analysis design is done by YA. Statistical tests are designed and performed by TI.</t>
    <phoneticPr fontId="1"/>
  </si>
  <si>
    <t>Macedonia</t>
    <phoneticPr fontId="1"/>
  </si>
  <si>
    <t>at Birth</t>
    <phoneticPr fontId="1"/>
  </si>
  <si>
    <t>Yes</t>
    <phoneticPr fontId="1"/>
  </si>
  <si>
    <t>&lt;1993-2018+</t>
    <phoneticPr fontId="1"/>
  </si>
  <si>
    <t>0-27+</t>
    <phoneticPr fontId="1"/>
  </si>
  <si>
    <t>Tronto Canada (Connaught)</t>
    <phoneticPr fontId="1"/>
  </si>
  <si>
    <t>57 Countries with (Population &gt;= 1M and Current Total Death &gt;= 50 and Observation Period Length &gt;= 10), as of 20 April 2020.</t>
    <phoneticPr fontId="1"/>
  </si>
  <si>
    <t>Total deaths, Coronavirus Source Data, Our World in Data (Release 20 April 2020).</t>
    <phoneticPr fontId="1"/>
  </si>
  <si>
    <t>BCG Vaccine (English version), Wikipedia.  (last accessed 20 Apr. 2020)</t>
    <phoneticPr fontId="1"/>
  </si>
  <si>
    <t>p = 0.007</t>
    <phoneticPr fontId="1"/>
  </si>
  <si>
    <t>p = 0.026</t>
    <phoneticPr fontId="1"/>
  </si>
  <si>
    <t>by Yutaka Akiyama and Takashi Ishida (Department of Computer Science, Tokyo Institute of Technology, Japan)</t>
    <phoneticPr fontId="1"/>
  </si>
  <si>
    <t>Total death
as of the day: D1</t>
    <phoneticPr fontId="1"/>
  </si>
  <si>
    <t>Total death
as of the day: D0</t>
    <phoneticPr fontId="1"/>
  </si>
  <si>
    <t xml:space="preserve">Growth ratio: R </t>
    <phoneticPr fontId="1"/>
  </si>
  <si>
    <t>= P/log2(R)</t>
    <phoneticPr fontId="1"/>
  </si>
  <si>
    <t>= D1/D0</t>
    <phoneticPr fontId="1"/>
  </si>
  <si>
    <t>Tokyo 172-1, and others?
(hearing from Japan BCG Lab.)</t>
    <phoneticPr fontId="1"/>
  </si>
  <si>
    <t>BCG 
strains</t>
    <phoneticPr fontId="1"/>
  </si>
  <si>
    <t>[4], min 1M</t>
    <phoneticPr fontId="1"/>
  </si>
  <si>
    <t>Table 1.  The COVID-19 death toll doubling time and the national BCG vaccination policy of 57 countries</t>
    <phoneticPr fontId="1"/>
  </si>
  <si>
    <t>Relation between COVID-19 death toll doubling time and national BCG vaccination policy  (Ver 2.0, 22 April 2020)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</si>
</sst>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_);[Red]\(#,##0.0\)"/>
    <numFmt numFmtId="178" formatCode="[$-409]d\-mmm;@"/>
    <numFmt numFmtId="179" formatCode="0_);[Red]\(0\)"/>
    <numFmt numFmtId="180" formatCode="0.0_);[Red]\(0.0\)"/>
    <numFmt numFmtId="181" formatCode="#,##0_ "/>
    <numFmt numFmtId="182" formatCode="0.00_);[Red]\(0.0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292B2C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2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177" fontId="2" fillId="0" borderId="2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8" fontId="2" fillId="0" borderId="1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8" fontId="4" fillId="0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76" fontId="2" fillId="0" borderId="9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77" fontId="2" fillId="0" borderId="3" xfId="0" applyNumberFormat="1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6" fontId="2" fillId="0" borderId="1" xfId="0" applyNumberFormat="1" applyFont="1" applyBorder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178" fontId="2" fillId="0" borderId="2" xfId="0" applyNumberFormat="1" applyFont="1" applyFill="1" applyBorder="1">
      <alignment vertical="center"/>
    </xf>
    <xf numFmtId="178" fontId="2" fillId="0" borderId="3" xfId="0" applyNumberFormat="1" applyFont="1" applyFill="1" applyBorder="1">
      <alignment vertical="center"/>
    </xf>
    <xf numFmtId="176" fontId="2" fillId="5" borderId="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2" fillId="0" borderId="14" xfId="0" quotePrefix="1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2" borderId="17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176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176" fontId="4" fillId="0" borderId="14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2" fillId="0" borderId="18" xfId="0" applyFont="1" applyBorder="1">
      <alignment vertical="center"/>
    </xf>
    <xf numFmtId="16" fontId="2" fillId="0" borderId="19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quotePrefix="1" applyFont="1" applyBorder="1" applyAlignment="1">
      <alignment vertical="center" wrapText="1"/>
    </xf>
    <xf numFmtId="179" fontId="4" fillId="0" borderId="1" xfId="0" applyNumberFormat="1" applyFont="1" applyFill="1" applyBorder="1">
      <alignment vertical="center"/>
    </xf>
    <xf numFmtId="16" fontId="4" fillId="0" borderId="1" xfId="0" applyNumberFormat="1" applyFont="1" applyFill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82" fontId="2" fillId="0" borderId="0" xfId="0" applyNumberFormat="1" applyFont="1">
      <alignment vertical="center"/>
    </xf>
    <xf numFmtId="176" fontId="12" fillId="0" borderId="1" xfId="0" applyNumberFormat="1" applyFont="1" applyFill="1" applyBorder="1">
      <alignment vertical="center"/>
    </xf>
    <xf numFmtId="176" fontId="12" fillId="0" borderId="2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3" fillId="0" borderId="6" xfId="0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9" fontId="2" fillId="0" borderId="3" xfId="0" applyNumberFormat="1" applyFont="1" applyBorder="1">
      <alignment vertical="center"/>
    </xf>
    <xf numFmtId="179" fontId="4" fillId="0" borderId="3" xfId="0" applyNumberFormat="1" applyFont="1" applyFill="1" applyBorder="1">
      <alignment vertical="center"/>
    </xf>
    <xf numFmtId="176" fontId="12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 applyAlignment="1">
      <alignment vertical="center" wrapText="1"/>
    </xf>
    <xf numFmtId="176" fontId="2" fillId="5" borderId="3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81" fontId="2" fillId="0" borderId="2" xfId="0" applyNumberFormat="1" applyFont="1" applyFill="1" applyBorder="1" applyAlignment="1">
      <alignment horizontal="right" vertical="center"/>
    </xf>
    <xf numFmtId="181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81" fontId="2" fillId="0" borderId="3" xfId="0" applyNumberFormat="1" applyFont="1" applyFill="1" applyBorder="1" applyAlignment="1">
      <alignment horizontal="right" vertical="center"/>
    </xf>
    <xf numFmtId="176" fontId="2" fillId="5" borderId="1" xfId="0" applyNumberFormat="1" applyFont="1" applyFill="1" applyBorder="1" applyAlignment="1">
      <alignment vertical="center" wrapText="1"/>
    </xf>
    <xf numFmtId="176" fontId="4" fillId="5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5" fillId="0" borderId="0" xfId="1" applyFont="1">
      <alignment vertical="center"/>
    </xf>
    <xf numFmtId="0" fontId="16" fillId="0" borderId="0" xfId="1" applyFont="1" applyFill="1">
      <alignment vertical="center"/>
    </xf>
    <xf numFmtId="0" fontId="9" fillId="0" borderId="0" xfId="0" applyFont="1" applyFill="1">
      <alignment vertical="center"/>
    </xf>
    <xf numFmtId="0" fontId="16" fillId="0" borderId="0" xfId="1" applyFont="1">
      <alignment vertical="center"/>
    </xf>
    <xf numFmtId="0" fontId="3" fillId="0" borderId="0" xfId="0" applyFont="1" applyFill="1">
      <alignment vertical="center"/>
    </xf>
    <xf numFmtId="0" fontId="2" fillId="5" borderId="1" xfId="0" applyFont="1" applyFill="1" applyBorder="1" applyAlignment="1">
      <alignment vertical="center" wrapText="1"/>
    </xf>
    <xf numFmtId="176" fontId="4" fillId="0" borderId="0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8" fontId="4" fillId="0" borderId="15" xfId="0" applyNumberFormat="1" applyFont="1" applyFill="1" applyBorder="1">
      <alignment vertical="center"/>
    </xf>
    <xf numFmtId="179" fontId="2" fillId="0" borderId="15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179" fontId="4" fillId="0" borderId="15" xfId="0" applyNumberFormat="1" applyFont="1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180" fontId="2" fillId="0" borderId="15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vertical="center" wrapText="1"/>
    </xf>
    <xf numFmtId="176" fontId="2" fillId="0" borderId="21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22" xfId="0" applyNumberFormat="1" applyFont="1" applyFill="1" applyBorder="1">
      <alignment vertical="center"/>
    </xf>
    <xf numFmtId="0" fontId="2" fillId="0" borderId="19" xfId="0" quotePrefix="1" applyFont="1" applyBorder="1" applyAlignment="1">
      <alignment vertical="center" wrapText="1"/>
    </xf>
    <xf numFmtId="180" fontId="17" fillId="2" borderId="9" xfId="0" applyNumberFormat="1" applyFont="1" applyFill="1" applyBorder="1">
      <alignment vertical="center"/>
    </xf>
    <xf numFmtId="180" fontId="17" fillId="2" borderId="11" xfId="0" applyNumberFormat="1" applyFont="1" applyFill="1" applyBorder="1">
      <alignment vertical="center"/>
    </xf>
    <xf numFmtId="180" fontId="18" fillId="2" borderId="11" xfId="0" applyNumberFormat="1" applyFont="1" applyFill="1" applyBorder="1">
      <alignment vertical="center"/>
    </xf>
    <xf numFmtId="180" fontId="18" fillId="0" borderId="11" xfId="0" applyNumberFormat="1" applyFont="1" applyFill="1" applyBorder="1">
      <alignment vertical="center"/>
    </xf>
    <xf numFmtId="180" fontId="17" fillId="2" borderId="10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176" fontId="9" fillId="4" borderId="1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176" fontId="3" fillId="7" borderId="1" xfId="0" applyNumberFormat="1" applyFont="1" applyFill="1" applyBorder="1">
      <alignment vertical="center"/>
    </xf>
    <xf numFmtId="176" fontId="9" fillId="5" borderId="1" xfId="0" applyNumberFormat="1" applyFont="1" applyFill="1" applyBorder="1">
      <alignment vertical="center"/>
    </xf>
    <xf numFmtId="176" fontId="17" fillId="2" borderId="16" xfId="0" applyNumberFormat="1" applyFont="1" applyFill="1" applyBorder="1">
      <alignment vertical="center"/>
    </xf>
    <xf numFmtId="0" fontId="19" fillId="0" borderId="0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tsjournals.org/doi/abs/10.1164/art.1953.67.4.522" TargetMode="External"/><Relationship Id="rId13" Type="http://schemas.openxmlformats.org/officeDocument/2006/relationships/hyperlink" Target="https://www.ncbi.nlm.nih.gov/pmc/articles/PMC3216207/" TargetMode="External"/><Relationship Id="rId18" Type="http://schemas.openxmlformats.org/officeDocument/2006/relationships/hyperlink" Target="https://www.ncbi.nlm.nih.gov/pmc/articles/PMC3710928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bcgatlas.org/" TargetMode="External"/><Relationship Id="rId21" Type="http://schemas.openxmlformats.org/officeDocument/2006/relationships/hyperlink" Target="https://www.ncbi.nlm.nih.gov/pmc/articles/PMC6087653/" TargetMode="External"/><Relationship Id="rId7" Type="http://schemas.openxmlformats.org/officeDocument/2006/relationships/hyperlink" Target="https://doi.org/10.1016/S0264-410X(98)00277-1" TargetMode="External"/><Relationship Id="rId12" Type="http://schemas.openxmlformats.org/officeDocument/2006/relationships/hyperlink" Target="https://www.who.int/immunization/sage/meetings/2017/october/1_BCG_report_revised_version_online.pdf" TargetMode="External"/><Relationship Id="rId17" Type="http://schemas.openxmlformats.org/officeDocument/2006/relationships/hyperlink" Target="https://doi.org/10.3201/eid1509.081336" TargetMode="External"/><Relationship Id="rId25" Type="http://schemas.openxmlformats.org/officeDocument/2006/relationships/hyperlink" Target="https://population.un.org/wpp/Download/Standard/Population/" TargetMode="External"/><Relationship Id="rId2" Type="http://schemas.openxmlformats.org/officeDocument/2006/relationships/hyperlink" Target="https://ourworldindata.org/coronavirus-source-data" TargetMode="External"/><Relationship Id="rId16" Type="http://schemas.openxmlformats.org/officeDocument/2006/relationships/hyperlink" Target="https://www.eurosurveillance.org/upload/site-assets/imgs/2006%201%20v06n01.pdf" TargetMode="External"/><Relationship Id="rId20" Type="http://schemas.openxmlformats.org/officeDocument/2006/relationships/hyperlink" Target="https://www.ncbi.nlm.nih.gov/pubmed/15686220" TargetMode="External"/><Relationship Id="rId1" Type="http://schemas.openxmlformats.org/officeDocument/2006/relationships/hyperlink" Target="https://apps.who.int/immunization_monitoring/globalsummary/timeseries/tswucoveragebcg.html" TargetMode="External"/><Relationship Id="rId6" Type="http://schemas.openxmlformats.org/officeDocument/2006/relationships/hyperlink" Target="https://www.cabdirect.org/cabdirect/abstract/19552702408" TargetMode="External"/><Relationship Id="rId11" Type="http://schemas.openxmlformats.org/officeDocument/2006/relationships/hyperlink" Target="https://doi.org/10.1016/j.vaccine.2017.12.010" TargetMode="External"/><Relationship Id="rId24" Type="http://schemas.openxmlformats.org/officeDocument/2006/relationships/hyperlink" Target="https://doi.org/10.1016/j.tube.2009.03.002" TargetMode="External"/><Relationship Id="rId5" Type="http://schemas.openxmlformats.org/officeDocument/2006/relationships/hyperlink" Target="https://doi.org/10.1186/s12879-019-4026-z" TargetMode="External"/><Relationship Id="rId15" Type="http://schemas.openxmlformats.org/officeDocument/2006/relationships/hyperlink" Target="https://doi.org/10.1093/eurpub/ckz186.532" TargetMode="External"/><Relationship Id="rId23" Type="http://schemas.openxmlformats.org/officeDocument/2006/relationships/hyperlink" Target="https://doi.org/10.1101/2020.03.24.20042937" TargetMode="External"/><Relationship Id="rId10" Type="http://schemas.openxmlformats.org/officeDocument/2006/relationships/hyperlink" Target="https://doi.org/10.1183/13993003.congress-2016.PA2742" TargetMode="External"/><Relationship Id="rId19" Type="http://schemas.openxmlformats.org/officeDocument/2006/relationships/hyperlink" Target="https://www.ncbi.nlm.nih.gov/pmc/articles/PMC4078488/" TargetMode="External"/><Relationship Id="rId4" Type="http://schemas.openxmlformats.org/officeDocument/2006/relationships/hyperlink" Target="https://ec.europa.eu/health/sites/health/files/vaccination/docs/2018_vaccine_services_en.pdf" TargetMode="External"/><Relationship Id="rId9" Type="http://schemas.openxmlformats.org/officeDocument/2006/relationships/hyperlink" Target="https://www.ncbi.nlm.nih.gov/pubmed/6813052" TargetMode="External"/><Relationship Id="rId14" Type="http://schemas.openxmlformats.org/officeDocument/2006/relationships/hyperlink" Target="https://en.wikipedia.org/wiki/BCG_vaccine" TargetMode="External"/><Relationship Id="rId22" Type="http://schemas.openxmlformats.org/officeDocument/2006/relationships/hyperlink" Target="https://doi.org/10.1016/j.cmi.2019.04.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57C6-1AD8-4875-BD22-13340379BE90}">
  <sheetPr>
    <pageSetUpPr fitToPage="1"/>
  </sheetPr>
  <dimension ref="A1:R131"/>
  <sheetViews>
    <sheetView showGridLines="0" tabSelected="1" zoomScaleNormal="100" workbookViewId="0">
      <selection sqref="A1:Q121"/>
    </sheetView>
  </sheetViews>
  <sheetFormatPr defaultColWidth="8.69921875" defaultRowHeight="13.2" x14ac:dyDescent="0.45"/>
  <cols>
    <col min="1" max="1" width="6.796875" style="1" customWidth="1"/>
    <col min="2" max="2" width="11.296875" style="1" customWidth="1"/>
    <col min="3" max="3" width="9.796875" style="1" customWidth="1"/>
    <col min="4" max="5" width="6.796875" style="1" customWidth="1"/>
    <col min="6" max="7" width="7.5" style="1" customWidth="1"/>
    <col min="8" max="8" width="7.296875" style="1" customWidth="1"/>
    <col min="9" max="9" width="8.19921875" style="1" customWidth="1"/>
    <col min="10" max="10" width="9.3984375" style="1" customWidth="1"/>
    <col min="11" max="11" width="11.5" style="1" customWidth="1"/>
    <col min="12" max="12" width="8.69921875" style="1" customWidth="1"/>
    <col min="13" max="13" width="9.69921875" style="1" customWidth="1"/>
    <col min="14" max="14" width="9" style="1" customWidth="1"/>
    <col min="15" max="15" width="26.296875" style="1" customWidth="1"/>
    <col min="16" max="16" width="9.19921875" style="1" customWidth="1"/>
    <col min="17" max="17" width="12.69921875" style="1" customWidth="1"/>
    <col min="18" max="18" width="11" style="1" customWidth="1"/>
    <col min="19" max="16384" width="8.69921875" style="1"/>
  </cols>
  <sheetData>
    <row r="1" spans="1:17" ht="21" x14ac:dyDescent="0.45">
      <c r="B1" s="32" t="s">
        <v>304</v>
      </c>
      <c r="C1" s="32"/>
      <c r="P1" s="85"/>
    </row>
    <row r="2" spans="1:17" ht="20.399999999999999" x14ac:dyDescent="0.45">
      <c r="B2" s="49" t="s">
        <v>289</v>
      </c>
      <c r="C2" s="49"/>
    </row>
    <row r="3" spans="1:17" ht="13.8" x14ac:dyDescent="0.45">
      <c r="B3" s="44" t="s">
        <v>294</v>
      </c>
      <c r="C3" s="44"/>
    </row>
    <row r="4" spans="1:17" ht="13.8" x14ac:dyDescent="0.45">
      <c r="B4" s="44" t="s">
        <v>282</v>
      </c>
      <c r="C4" s="44"/>
    </row>
    <row r="5" spans="1:17" ht="12" customHeight="1" x14ac:dyDescent="0.45">
      <c r="B5" s="44"/>
      <c r="C5" s="44"/>
    </row>
    <row r="6" spans="1:17" ht="37.799999999999997" customHeight="1" thickBot="1" x14ac:dyDescent="0.5">
      <c r="B6" s="135" t="s">
        <v>303</v>
      </c>
    </row>
    <row r="7" spans="1:17" ht="66.599999999999994" customHeight="1" x14ac:dyDescent="0.45">
      <c r="B7" s="16" t="s">
        <v>17</v>
      </c>
      <c r="C7" s="25" t="s">
        <v>162</v>
      </c>
      <c r="D7" s="17" t="s">
        <v>43</v>
      </c>
      <c r="E7" s="17" t="s">
        <v>296</v>
      </c>
      <c r="F7" s="17" t="s">
        <v>44</v>
      </c>
      <c r="G7" s="17" t="s">
        <v>295</v>
      </c>
      <c r="H7" s="17" t="s">
        <v>217</v>
      </c>
      <c r="I7" s="17" t="s">
        <v>297</v>
      </c>
      <c r="J7" s="31" t="s">
        <v>18</v>
      </c>
      <c r="K7" s="25" t="s">
        <v>68</v>
      </c>
      <c r="L7" s="17" t="s">
        <v>24</v>
      </c>
      <c r="M7" s="17" t="s">
        <v>69</v>
      </c>
      <c r="N7" s="18" t="s">
        <v>248</v>
      </c>
      <c r="O7" s="17" t="s">
        <v>301</v>
      </c>
      <c r="P7" s="18" t="s">
        <v>212</v>
      </c>
      <c r="Q7" s="19" t="s">
        <v>163</v>
      </c>
    </row>
    <row r="8" spans="1:17" ht="27" thickBot="1" x14ac:dyDescent="0.5">
      <c r="B8" s="50"/>
      <c r="C8" s="4" t="s">
        <v>302</v>
      </c>
      <c r="D8" s="4" t="s">
        <v>190</v>
      </c>
      <c r="E8" s="4" t="s">
        <v>45</v>
      </c>
      <c r="F8" s="4"/>
      <c r="G8" s="51" t="s">
        <v>45</v>
      </c>
      <c r="H8" s="52" t="s">
        <v>150</v>
      </c>
      <c r="I8" s="115" t="s">
        <v>299</v>
      </c>
      <c r="J8" s="53" t="s">
        <v>298</v>
      </c>
      <c r="K8" s="26"/>
      <c r="L8" s="4"/>
      <c r="M8" s="4"/>
      <c r="N8" s="15"/>
      <c r="O8" s="4" t="s">
        <v>275</v>
      </c>
      <c r="P8" s="15"/>
      <c r="Q8" s="20"/>
    </row>
    <row r="9" spans="1:17" ht="19.95" customHeight="1" x14ac:dyDescent="0.45">
      <c r="A9" s="1">
        <v>1</v>
      </c>
      <c r="B9" s="66" t="s">
        <v>7</v>
      </c>
      <c r="C9" s="77">
        <v>67886.004000000001</v>
      </c>
      <c r="D9" s="33">
        <v>43903</v>
      </c>
      <c r="E9" s="40">
        <v>10</v>
      </c>
      <c r="F9" s="33">
        <v>43933</v>
      </c>
      <c r="G9" s="9">
        <v>9875</v>
      </c>
      <c r="H9" s="64">
        <f t="shared" ref="H9:H40" si="0">F9-D9</f>
        <v>30</v>
      </c>
      <c r="I9" s="5">
        <f>G9/E9</f>
        <v>987.5</v>
      </c>
      <c r="J9" s="116">
        <f t="shared" ref="J9:J40" si="1">H9/LOG(I9,2)</f>
        <v>3.015791608311035</v>
      </c>
      <c r="K9" s="36" t="s">
        <v>27</v>
      </c>
      <c r="L9" s="9" t="s">
        <v>28</v>
      </c>
      <c r="M9" s="9" t="s">
        <v>90</v>
      </c>
      <c r="N9" s="121" t="s">
        <v>146</v>
      </c>
      <c r="O9" s="9" t="s">
        <v>135</v>
      </c>
      <c r="P9" s="127"/>
      <c r="Q9" s="21" t="s">
        <v>228</v>
      </c>
    </row>
    <row r="10" spans="1:17" ht="19.95" customHeight="1" x14ac:dyDescent="0.45">
      <c r="A10" s="1">
        <v>2</v>
      </c>
      <c r="B10" s="65" t="s">
        <v>5</v>
      </c>
      <c r="C10" s="78">
        <v>65273.512000000002</v>
      </c>
      <c r="D10" s="8">
        <v>43898</v>
      </c>
      <c r="E10" s="2">
        <v>10</v>
      </c>
      <c r="F10" s="8">
        <v>43928</v>
      </c>
      <c r="G10" s="7">
        <v>8911</v>
      </c>
      <c r="H10" s="63">
        <f t="shared" si="0"/>
        <v>30</v>
      </c>
      <c r="I10" s="3">
        <f t="shared" ref="I10:I40" si="2">G10/E10</f>
        <v>891.1</v>
      </c>
      <c r="J10" s="117">
        <f t="shared" si="1"/>
        <v>3.061398323780065</v>
      </c>
      <c r="K10" s="37" t="s">
        <v>26</v>
      </c>
      <c r="L10" s="7" t="s">
        <v>252</v>
      </c>
      <c r="M10" s="7" t="s">
        <v>66</v>
      </c>
      <c r="N10" s="122" t="s">
        <v>144</v>
      </c>
      <c r="O10" s="7" t="s">
        <v>129</v>
      </c>
      <c r="P10" s="128" t="s">
        <v>146</v>
      </c>
      <c r="Q10" s="22" t="s">
        <v>229</v>
      </c>
    </row>
    <row r="11" spans="1:17" ht="19.95" customHeight="1" x14ac:dyDescent="0.45">
      <c r="A11" s="1">
        <v>3</v>
      </c>
      <c r="B11" s="65" t="s">
        <v>1</v>
      </c>
      <c r="C11" s="78">
        <v>60461.828000000001</v>
      </c>
      <c r="D11" s="8">
        <v>43887</v>
      </c>
      <c r="E11" s="2">
        <v>11</v>
      </c>
      <c r="F11" s="8">
        <v>43917</v>
      </c>
      <c r="G11" s="7">
        <v>8165</v>
      </c>
      <c r="H11" s="63">
        <f t="shared" si="0"/>
        <v>30</v>
      </c>
      <c r="I11" s="3">
        <f t="shared" si="2"/>
        <v>742.27272727272725</v>
      </c>
      <c r="J11" s="117">
        <f t="shared" si="1"/>
        <v>3.1460373050811774</v>
      </c>
      <c r="K11" s="37" t="s">
        <v>140</v>
      </c>
      <c r="L11" s="11"/>
      <c r="M11" s="7"/>
      <c r="N11" s="123" t="s">
        <v>146</v>
      </c>
      <c r="O11" s="7" t="s">
        <v>129</v>
      </c>
      <c r="P11" s="129"/>
      <c r="Q11" s="22" t="s">
        <v>230</v>
      </c>
    </row>
    <row r="12" spans="1:17" ht="19.95" customHeight="1" x14ac:dyDescent="0.45">
      <c r="A12" s="1">
        <v>4</v>
      </c>
      <c r="B12" s="65" t="s">
        <v>0</v>
      </c>
      <c r="C12" s="78">
        <v>331002.647</v>
      </c>
      <c r="D12" s="8">
        <v>43895</v>
      </c>
      <c r="E12" s="2">
        <v>11</v>
      </c>
      <c r="F12" s="8">
        <v>43925</v>
      </c>
      <c r="G12" s="7">
        <v>7157</v>
      </c>
      <c r="H12" s="63">
        <f t="shared" si="0"/>
        <v>30</v>
      </c>
      <c r="I12" s="3">
        <f t="shared" si="2"/>
        <v>650.63636363636363</v>
      </c>
      <c r="J12" s="117">
        <f t="shared" si="1"/>
        <v>3.2100297952150401</v>
      </c>
      <c r="K12" s="37" t="s">
        <v>140</v>
      </c>
      <c r="L12" s="7"/>
      <c r="M12" s="7"/>
      <c r="N12" s="123" t="s">
        <v>146</v>
      </c>
      <c r="O12" s="7"/>
      <c r="P12" s="130"/>
      <c r="Q12" s="22" t="s">
        <v>228</v>
      </c>
    </row>
    <row r="13" spans="1:17" ht="19.95" customHeight="1" x14ac:dyDescent="0.45">
      <c r="A13" s="1">
        <v>5</v>
      </c>
      <c r="B13" s="65" t="s">
        <v>3</v>
      </c>
      <c r="C13" s="78">
        <v>46754.783000000003</v>
      </c>
      <c r="D13" s="8">
        <v>43900</v>
      </c>
      <c r="E13" s="2">
        <v>28</v>
      </c>
      <c r="F13" s="8">
        <v>43930</v>
      </c>
      <c r="G13" s="7">
        <v>14555</v>
      </c>
      <c r="H13" s="63">
        <f t="shared" si="0"/>
        <v>30</v>
      </c>
      <c r="I13" s="3">
        <f t="shared" si="2"/>
        <v>519.82142857142856</v>
      </c>
      <c r="J13" s="117">
        <f t="shared" si="1"/>
        <v>3.3252521220161388</v>
      </c>
      <c r="K13" s="37" t="s">
        <v>23</v>
      </c>
      <c r="L13" s="7" t="s">
        <v>25</v>
      </c>
      <c r="M13" s="11" t="s">
        <v>62</v>
      </c>
      <c r="N13" s="123" t="s">
        <v>146</v>
      </c>
      <c r="O13" s="7" t="s">
        <v>129</v>
      </c>
      <c r="P13" s="129"/>
      <c r="Q13" s="22" t="s">
        <v>228</v>
      </c>
    </row>
    <row r="14" spans="1:17" ht="19.95" customHeight="1" x14ac:dyDescent="0.45">
      <c r="A14" s="1">
        <v>6</v>
      </c>
      <c r="B14" s="65" t="s">
        <v>12</v>
      </c>
      <c r="C14" s="78">
        <v>11589.616</v>
      </c>
      <c r="D14" s="8">
        <v>43909</v>
      </c>
      <c r="E14" s="2">
        <v>14</v>
      </c>
      <c r="F14" s="8">
        <v>43939</v>
      </c>
      <c r="G14" s="7">
        <v>5163</v>
      </c>
      <c r="H14" s="63">
        <f t="shared" si="0"/>
        <v>30</v>
      </c>
      <c r="I14" s="3">
        <f t="shared" si="2"/>
        <v>368.78571428571428</v>
      </c>
      <c r="J14" s="117">
        <f t="shared" si="1"/>
        <v>3.5183851618743702</v>
      </c>
      <c r="K14" s="37" t="s">
        <v>140</v>
      </c>
      <c r="L14" s="7"/>
      <c r="M14" s="7"/>
      <c r="N14" s="123" t="s">
        <v>146</v>
      </c>
      <c r="O14" s="7" t="s">
        <v>127</v>
      </c>
      <c r="P14" s="129"/>
      <c r="Q14" s="22" t="s">
        <v>228</v>
      </c>
    </row>
    <row r="15" spans="1:17" ht="19.95" customHeight="1" x14ac:dyDescent="0.45">
      <c r="A15" s="1">
        <v>7</v>
      </c>
      <c r="B15" s="65" t="s">
        <v>4</v>
      </c>
      <c r="C15" s="78">
        <v>83783.945000000007</v>
      </c>
      <c r="D15" s="8">
        <v>43906</v>
      </c>
      <c r="E15" s="2">
        <v>12</v>
      </c>
      <c r="F15" s="8">
        <v>43936</v>
      </c>
      <c r="G15" s="7">
        <v>3254</v>
      </c>
      <c r="H15" s="63">
        <f t="shared" si="0"/>
        <v>30</v>
      </c>
      <c r="I15" s="3">
        <f t="shared" si="2"/>
        <v>271.16666666666669</v>
      </c>
      <c r="J15" s="117">
        <f t="shared" si="1"/>
        <v>3.7114767112603233</v>
      </c>
      <c r="K15" s="37" t="s">
        <v>29</v>
      </c>
      <c r="L15" s="7" t="s">
        <v>25</v>
      </c>
      <c r="M15" s="7" t="s">
        <v>63</v>
      </c>
      <c r="N15" s="123" t="s">
        <v>146</v>
      </c>
      <c r="O15" s="7" t="s">
        <v>129</v>
      </c>
      <c r="P15" s="129"/>
      <c r="Q15" s="22" t="s">
        <v>228</v>
      </c>
    </row>
    <row r="16" spans="1:17" ht="19.95" customHeight="1" x14ac:dyDescent="0.45">
      <c r="A16" s="1">
        <v>8</v>
      </c>
      <c r="B16" s="65" t="s">
        <v>10</v>
      </c>
      <c r="C16" s="78">
        <v>17134.873</v>
      </c>
      <c r="D16" s="8">
        <v>43905</v>
      </c>
      <c r="E16" s="2">
        <v>12</v>
      </c>
      <c r="F16" s="8">
        <v>43935</v>
      </c>
      <c r="G16" s="7">
        <v>2823</v>
      </c>
      <c r="H16" s="63">
        <f t="shared" si="0"/>
        <v>30</v>
      </c>
      <c r="I16" s="3">
        <f t="shared" si="2"/>
        <v>235.25</v>
      </c>
      <c r="J16" s="117">
        <f t="shared" si="1"/>
        <v>3.808048504932751</v>
      </c>
      <c r="K16" s="37" t="s">
        <v>140</v>
      </c>
      <c r="L16" s="7"/>
      <c r="M16" s="7"/>
      <c r="N16" s="123" t="s">
        <v>146</v>
      </c>
      <c r="O16" s="7" t="s">
        <v>253</v>
      </c>
      <c r="P16" s="129"/>
      <c r="Q16" s="22" t="s">
        <v>228</v>
      </c>
    </row>
    <row r="17" spans="1:18" ht="19.95" customHeight="1" x14ac:dyDescent="0.45">
      <c r="A17" s="1">
        <v>9</v>
      </c>
      <c r="B17" s="65" t="s">
        <v>16</v>
      </c>
      <c r="C17" s="78">
        <v>212559.40900000001</v>
      </c>
      <c r="D17" s="10">
        <v>43911</v>
      </c>
      <c r="E17" s="6">
        <v>11</v>
      </c>
      <c r="F17" s="8">
        <v>43941</v>
      </c>
      <c r="G17" s="7">
        <v>2462</v>
      </c>
      <c r="H17" s="63">
        <f t="shared" si="0"/>
        <v>30</v>
      </c>
      <c r="I17" s="3">
        <f t="shared" si="2"/>
        <v>223.81818181818181</v>
      </c>
      <c r="J17" s="117">
        <f t="shared" si="1"/>
        <v>3.8431072338090817</v>
      </c>
      <c r="K17" s="37" t="s">
        <v>73</v>
      </c>
      <c r="L17" s="7" t="s">
        <v>25</v>
      </c>
      <c r="M17" s="7" t="s">
        <v>75</v>
      </c>
      <c r="N17" s="122" t="s">
        <v>144</v>
      </c>
      <c r="O17" s="7" t="s">
        <v>133</v>
      </c>
      <c r="P17" s="128" t="s">
        <v>146</v>
      </c>
      <c r="Q17" s="22" t="s">
        <v>229</v>
      </c>
    </row>
    <row r="18" spans="1:18" ht="19.95" customHeight="1" x14ac:dyDescent="0.45">
      <c r="A18" s="1">
        <v>10</v>
      </c>
      <c r="B18" s="65" t="s">
        <v>191</v>
      </c>
      <c r="C18" s="78">
        <v>145934</v>
      </c>
      <c r="D18" s="8">
        <v>43921</v>
      </c>
      <c r="E18" s="2">
        <v>10</v>
      </c>
      <c r="F18" s="8">
        <v>43941</v>
      </c>
      <c r="G18" s="7">
        <v>361</v>
      </c>
      <c r="H18" s="7">
        <f t="shared" si="0"/>
        <v>20</v>
      </c>
      <c r="I18" s="3">
        <f t="shared" si="2"/>
        <v>36.1</v>
      </c>
      <c r="J18" s="117">
        <f t="shared" si="1"/>
        <v>3.8655358420899981</v>
      </c>
      <c r="K18" s="37" t="s">
        <v>201</v>
      </c>
      <c r="L18" s="7" t="s">
        <v>25</v>
      </c>
      <c r="M18" s="7" t="s">
        <v>202</v>
      </c>
      <c r="N18" s="124" t="s">
        <v>144</v>
      </c>
      <c r="O18" s="7" t="s">
        <v>191</v>
      </c>
      <c r="P18" s="128" t="s">
        <v>146</v>
      </c>
      <c r="Q18" s="22" t="s">
        <v>229</v>
      </c>
      <c r="R18" s="44"/>
    </row>
    <row r="19" spans="1:18" ht="19.95" customHeight="1" x14ac:dyDescent="0.45">
      <c r="A19" s="1">
        <v>11</v>
      </c>
      <c r="B19" s="67" t="s">
        <v>119</v>
      </c>
      <c r="C19" s="78">
        <v>128932.753</v>
      </c>
      <c r="D19" s="10">
        <v>43918</v>
      </c>
      <c r="E19" s="6">
        <v>12</v>
      </c>
      <c r="F19" s="8">
        <v>43941</v>
      </c>
      <c r="G19" s="7">
        <v>686</v>
      </c>
      <c r="H19" s="45">
        <f t="shared" si="0"/>
        <v>23</v>
      </c>
      <c r="I19" s="46">
        <f t="shared" si="2"/>
        <v>57.166666666666664</v>
      </c>
      <c r="J19" s="118">
        <f t="shared" si="1"/>
        <v>3.9403112972906489</v>
      </c>
      <c r="K19" s="47" t="s">
        <v>86</v>
      </c>
      <c r="L19" s="45" t="s">
        <v>25</v>
      </c>
      <c r="M19" s="45" t="s">
        <v>67</v>
      </c>
      <c r="N19" s="124" t="s">
        <v>144</v>
      </c>
      <c r="O19" s="45" t="s">
        <v>129</v>
      </c>
      <c r="P19" s="128" t="s">
        <v>146</v>
      </c>
      <c r="Q19" s="48" t="s">
        <v>231</v>
      </c>
    </row>
    <row r="20" spans="1:18" ht="19.95" customHeight="1" x14ac:dyDescent="0.45">
      <c r="A20" s="1">
        <v>12</v>
      </c>
      <c r="B20" s="65" t="s">
        <v>6</v>
      </c>
      <c r="C20" s="78">
        <v>83992.952999999994</v>
      </c>
      <c r="D20" s="8">
        <v>43886</v>
      </c>
      <c r="E20" s="2">
        <v>12</v>
      </c>
      <c r="F20" s="8">
        <v>43916</v>
      </c>
      <c r="G20" s="7">
        <v>2077</v>
      </c>
      <c r="H20" s="63">
        <f t="shared" si="0"/>
        <v>30</v>
      </c>
      <c r="I20" s="3">
        <f t="shared" si="2"/>
        <v>173.08333333333334</v>
      </c>
      <c r="J20" s="117">
        <f t="shared" si="1"/>
        <v>4.0347944533817479</v>
      </c>
      <c r="K20" s="37" t="s">
        <v>73</v>
      </c>
      <c r="L20" s="7" t="s">
        <v>25</v>
      </c>
      <c r="M20" s="7" t="s">
        <v>75</v>
      </c>
      <c r="N20" s="124" t="s">
        <v>144</v>
      </c>
      <c r="O20" s="7" t="s">
        <v>128</v>
      </c>
      <c r="P20" s="128" t="s">
        <v>146</v>
      </c>
      <c r="Q20" s="22" t="s">
        <v>229</v>
      </c>
    </row>
    <row r="21" spans="1:18" ht="32.4" customHeight="1" x14ac:dyDescent="0.45">
      <c r="A21" s="1">
        <v>13</v>
      </c>
      <c r="B21" s="65" t="s">
        <v>14</v>
      </c>
      <c r="C21" s="78">
        <v>37742.156999999999</v>
      </c>
      <c r="D21" s="10">
        <v>43910</v>
      </c>
      <c r="E21" s="2">
        <v>10</v>
      </c>
      <c r="F21" s="8">
        <v>43940</v>
      </c>
      <c r="G21" s="7">
        <v>1467</v>
      </c>
      <c r="H21" s="63">
        <f t="shared" si="0"/>
        <v>30</v>
      </c>
      <c r="I21" s="3">
        <f t="shared" si="2"/>
        <v>146.69999999999999</v>
      </c>
      <c r="J21" s="117">
        <f t="shared" si="1"/>
        <v>4.1685627485571048</v>
      </c>
      <c r="K21" s="37" t="s">
        <v>140</v>
      </c>
      <c r="L21" s="7"/>
      <c r="M21" s="7"/>
      <c r="N21" s="125" t="s">
        <v>146</v>
      </c>
      <c r="O21" s="28" t="s">
        <v>254</v>
      </c>
      <c r="P21" s="129"/>
      <c r="Q21" s="22" t="s">
        <v>228</v>
      </c>
    </row>
    <row r="22" spans="1:18" ht="19.95" customHeight="1" x14ac:dyDescent="0.45">
      <c r="A22" s="1">
        <v>14</v>
      </c>
      <c r="B22" s="65" t="s">
        <v>19</v>
      </c>
      <c r="C22" s="78">
        <v>10099.27</v>
      </c>
      <c r="D22" s="8">
        <v>43909</v>
      </c>
      <c r="E22" s="2">
        <v>10</v>
      </c>
      <c r="F22" s="8">
        <v>43939</v>
      </c>
      <c r="G22" s="7">
        <v>1400</v>
      </c>
      <c r="H22" s="63">
        <f t="shared" si="0"/>
        <v>30</v>
      </c>
      <c r="I22" s="3">
        <f t="shared" si="2"/>
        <v>140</v>
      </c>
      <c r="J22" s="117">
        <f t="shared" si="1"/>
        <v>4.2079967829437601</v>
      </c>
      <c r="K22" s="37" t="s">
        <v>42</v>
      </c>
      <c r="L22" s="7" t="s">
        <v>25</v>
      </c>
      <c r="M22" s="7" t="s">
        <v>64</v>
      </c>
      <c r="N22" s="125" t="s">
        <v>146</v>
      </c>
      <c r="O22" s="7" t="s">
        <v>129</v>
      </c>
      <c r="P22" s="129"/>
      <c r="Q22" s="22" t="s">
        <v>229</v>
      </c>
    </row>
    <row r="23" spans="1:18" ht="19.95" customHeight="1" x14ac:dyDescent="0.45">
      <c r="A23" s="1">
        <v>15</v>
      </c>
      <c r="B23" s="65" t="s">
        <v>2</v>
      </c>
      <c r="C23" s="78">
        <v>1439323.774</v>
      </c>
      <c r="D23" s="8">
        <v>43852</v>
      </c>
      <c r="E23" s="7">
        <v>17</v>
      </c>
      <c r="F23" s="8">
        <v>43882</v>
      </c>
      <c r="G23" s="7">
        <v>2238</v>
      </c>
      <c r="H23" s="63">
        <f t="shared" si="0"/>
        <v>30</v>
      </c>
      <c r="I23" s="3">
        <f t="shared" si="2"/>
        <v>131.64705882352942</v>
      </c>
      <c r="J23" s="117">
        <f t="shared" si="1"/>
        <v>4.2610419520725298</v>
      </c>
      <c r="K23" s="37" t="s">
        <v>81</v>
      </c>
      <c r="L23" s="7" t="s">
        <v>25</v>
      </c>
      <c r="M23" s="7" t="s">
        <v>58</v>
      </c>
      <c r="N23" s="124" t="s">
        <v>144</v>
      </c>
      <c r="O23" s="7" t="s">
        <v>125</v>
      </c>
      <c r="P23" s="128" t="s">
        <v>146</v>
      </c>
      <c r="Q23" s="22" t="s">
        <v>232</v>
      </c>
    </row>
    <row r="24" spans="1:18" ht="19.95" customHeight="1" x14ac:dyDescent="0.45">
      <c r="A24" s="1">
        <v>16</v>
      </c>
      <c r="B24" s="65" t="s">
        <v>13</v>
      </c>
      <c r="C24" s="78">
        <v>84339.066999999995</v>
      </c>
      <c r="D24" s="8">
        <v>43912</v>
      </c>
      <c r="E24" s="2">
        <v>21</v>
      </c>
      <c r="F24" s="8">
        <v>43941</v>
      </c>
      <c r="G24" s="7">
        <v>2017</v>
      </c>
      <c r="H24" s="7">
        <f t="shared" si="0"/>
        <v>29</v>
      </c>
      <c r="I24" s="3">
        <f t="shared" si="2"/>
        <v>96.047619047619051</v>
      </c>
      <c r="J24" s="117">
        <f t="shared" si="1"/>
        <v>4.403495014259553</v>
      </c>
      <c r="K24" s="37" t="s">
        <v>84</v>
      </c>
      <c r="L24" s="7" t="s">
        <v>25</v>
      </c>
      <c r="M24" s="7" t="s">
        <v>57</v>
      </c>
      <c r="N24" s="124" t="s">
        <v>144</v>
      </c>
      <c r="O24" s="45" t="s">
        <v>168</v>
      </c>
      <c r="P24" s="128" t="s">
        <v>147</v>
      </c>
      <c r="Q24" s="22" t="s">
        <v>231</v>
      </c>
    </row>
    <row r="25" spans="1:18" ht="19.95" customHeight="1" x14ac:dyDescent="0.45">
      <c r="A25" s="1">
        <v>17</v>
      </c>
      <c r="B25" s="65" t="s">
        <v>99</v>
      </c>
      <c r="C25" s="78">
        <v>32971.845999999998</v>
      </c>
      <c r="D25" s="27">
        <v>43918</v>
      </c>
      <c r="E25" s="29">
        <v>11</v>
      </c>
      <c r="F25" s="8">
        <v>43941</v>
      </c>
      <c r="G25" s="30">
        <v>400</v>
      </c>
      <c r="H25" s="7">
        <f t="shared" si="0"/>
        <v>23</v>
      </c>
      <c r="I25" s="3">
        <f t="shared" si="2"/>
        <v>36.363636363636367</v>
      </c>
      <c r="J25" s="117">
        <f t="shared" si="1"/>
        <v>4.436365055447987</v>
      </c>
      <c r="K25" s="37" t="s">
        <v>105</v>
      </c>
      <c r="L25" s="7" t="s">
        <v>25</v>
      </c>
      <c r="M25" s="7" t="s">
        <v>75</v>
      </c>
      <c r="N25" s="124" t="s">
        <v>144</v>
      </c>
      <c r="O25" s="7" t="s">
        <v>129</v>
      </c>
      <c r="P25" s="128" t="s">
        <v>146</v>
      </c>
      <c r="Q25" s="22" t="s">
        <v>231</v>
      </c>
    </row>
    <row r="26" spans="1:18" ht="28.8" customHeight="1" x14ac:dyDescent="0.45">
      <c r="A26" s="1">
        <v>18</v>
      </c>
      <c r="B26" s="65" t="s">
        <v>164</v>
      </c>
      <c r="C26" s="79">
        <v>164689.383</v>
      </c>
      <c r="D26" s="8">
        <v>43928</v>
      </c>
      <c r="E26" s="2">
        <v>12</v>
      </c>
      <c r="F26" s="8">
        <v>43941</v>
      </c>
      <c r="G26" s="7">
        <v>91</v>
      </c>
      <c r="H26" s="7">
        <f t="shared" si="0"/>
        <v>13</v>
      </c>
      <c r="I26" s="3">
        <f t="shared" si="2"/>
        <v>7.583333333333333</v>
      </c>
      <c r="J26" s="117">
        <f t="shared" si="1"/>
        <v>4.4477408826918694</v>
      </c>
      <c r="K26" s="37" t="s">
        <v>167</v>
      </c>
      <c r="L26" s="7" t="s">
        <v>165</v>
      </c>
      <c r="M26" s="7" t="s">
        <v>75</v>
      </c>
      <c r="N26" s="124" t="s">
        <v>166</v>
      </c>
      <c r="O26" s="83" t="s">
        <v>260</v>
      </c>
      <c r="P26" s="131" t="s">
        <v>144</v>
      </c>
      <c r="Q26" s="48" t="s">
        <v>233</v>
      </c>
    </row>
    <row r="27" spans="1:18" ht="19.95" customHeight="1" x14ac:dyDescent="0.45">
      <c r="A27" s="1">
        <v>19</v>
      </c>
      <c r="B27" s="65" t="s">
        <v>38</v>
      </c>
      <c r="C27" s="78">
        <v>1380004.385</v>
      </c>
      <c r="D27" s="8">
        <v>43916</v>
      </c>
      <c r="E27" s="2">
        <v>13</v>
      </c>
      <c r="F27" s="8">
        <v>43941</v>
      </c>
      <c r="G27" s="7">
        <v>543</v>
      </c>
      <c r="H27" s="7">
        <f t="shared" si="0"/>
        <v>25</v>
      </c>
      <c r="I27" s="3">
        <f t="shared" si="2"/>
        <v>41.769230769230766</v>
      </c>
      <c r="J27" s="117">
        <f t="shared" si="1"/>
        <v>4.6430698813132096</v>
      </c>
      <c r="K27" s="37" t="s">
        <v>86</v>
      </c>
      <c r="L27" s="7" t="s">
        <v>25</v>
      </c>
      <c r="M27" s="7" t="s">
        <v>67</v>
      </c>
      <c r="N27" s="124" t="s">
        <v>144</v>
      </c>
      <c r="O27" s="7" t="s">
        <v>129</v>
      </c>
      <c r="P27" s="128" t="s">
        <v>146</v>
      </c>
      <c r="Q27" s="22" t="s">
        <v>234</v>
      </c>
    </row>
    <row r="28" spans="1:18" ht="19.95" customHeight="1" x14ac:dyDescent="0.45">
      <c r="A28" s="1">
        <v>20</v>
      </c>
      <c r="B28" s="65" t="s">
        <v>8</v>
      </c>
      <c r="C28" s="78">
        <v>8654.6180000000004</v>
      </c>
      <c r="D28" s="8">
        <v>43905</v>
      </c>
      <c r="E28" s="2">
        <v>11</v>
      </c>
      <c r="F28" s="8">
        <v>43935</v>
      </c>
      <c r="G28" s="7">
        <v>858</v>
      </c>
      <c r="H28" s="63">
        <f t="shared" si="0"/>
        <v>30</v>
      </c>
      <c r="I28" s="3">
        <f t="shared" si="2"/>
        <v>78</v>
      </c>
      <c r="J28" s="117">
        <f t="shared" si="1"/>
        <v>4.772964236078824</v>
      </c>
      <c r="K28" s="37" t="s">
        <v>31</v>
      </c>
      <c r="L28" s="7" t="s">
        <v>25</v>
      </c>
      <c r="M28" s="7" t="s">
        <v>117</v>
      </c>
      <c r="N28" s="125" t="s">
        <v>146</v>
      </c>
      <c r="O28" s="7" t="s">
        <v>134</v>
      </c>
      <c r="P28" s="129"/>
      <c r="Q28" s="22" t="s">
        <v>230</v>
      </c>
    </row>
    <row r="29" spans="1:18" ht="19.95" customHeight="1" x14ac:dyDescent="0.45">
      <c r="A29" s="1">
        <v>21</v>
      </c>
      <c r="B29" s="65" t="s">
        <v>33</v>
      </c>
      <c r="C29" s="78">
        <v>4937.7960000000003</v>
      </c>
      <c r="D29" s="10">
        <v>43917</v>
      </c>
      <c r="E29" s="2">
        <v>19</v>
      </c>
      <c r="F29" s="8">
        <v>43941</v>
      </c>
      <c r="G29" s="7">
        <v>610</v>
      </c>
      <c r="H29" s="7">
        <f t="shared" si="0"/>
        <v>24</v>
      </c>
      <c r="I29" s="3">
        <f t="shared" si="2"/>
        <v>32.10526315789474</v>
      </c>
      <c r="J29" s="117">
        <f t="shared" si="1"/>
        <v>4.7954559036656814</v>
      </c>
      <c r="K29" s="37" t="s">
        <v>116</v>
      </c>
      <c r="L29" s="7" t="s">
        <v>25</v>
      </c>
      <c r="M29" s="7" t="s">
        <v>245</v>
      </c>
      <c r="N29" s="124" t="s">
        <v>144</v>
      </c>
      <c r="O29" s="7" t="s">
        <v>129</v>
      </c>
      <c r="P29" s="128" t="s">
        <v>146</v>
      </c>
      <c r="Q29" s="22" t="s">
        <v>255</v>
      </c>
    </row>
    <row r="30" spans="1:18" ht="30" customHeight="1" x14ac:dyDescent="0.45">
      <c r="A30" s="1">
        <v>22</v>
      </c>
      <c r="B30" s="65" t="s">
        <v>92</v>
      </c>
      <c r="C30" s="78">
        <v>19237.682000000001</v>
      </c>
      <c r="D30" s="10">
        <v>43915</v>
      </c>
      <c r="E30" s="2">
        <v>11</v>
      </c>
      <c r="F30" s="8">
        <v>43941</v>
      </c>
      <c r="G30" s="7">
        <v>434</v>
      </c>
      <c r="H30" s="7">
        <f t="shared" si="0"/>
        <v>26</v>
      </c>
      <c r="I30" s="3">
        <f t="shared" si="2"/>
        <v>39.454545454545453</v>
      </c>
      <c r="J30" s="117">
        <f t="shared" si="1"/>
        <v>4.9036992549722438</v>
      </c>
      <c r="K30" s="37" t="s">
        <v>82</v>
      </c>
      <c r="L30" s="7" t="s">
        <v>25</v>
      </c>
      <c r="M30" s="28" t="s">
        <v>56</v>
      </c>
      <c r="N30" s="124" t="s">
        <v>144</v>
      </c>
      <c r="O30" s="28" t="s">
        <v>40</v>
      </c>
      <c r="P30" s="128" t="s">
        <v>146</v>
      </c>
      <c r="Q30" s="22" t="s">
        <v>229</v>
      </c>
    </row>
    <row r="31" spans="1:18" ht="19.95" customHeight="1" x14ac:dyDescent="0.45">
      <c r="A31" s="1">
        <v>23</v>
      </c>
      <c r="B31" s="65" t="s">
        <v>15</v>
      </c>
      <c r="C31" s="78">
        <v>10196.707</v>
      </c>
      <c r="D31" s="8">
        <v>43912</v>
      </c>
      <c r="E31" s="2">
        <v>12</v>
      </c>
      <c r="F31" s="8">
        <v>43941</v>
      </c>
      <c r="G31" s="7">
        <v>714</v>
      </c>
      <c r="H31" s="7">
        <f t="shared" si="0"/>
        <v>29</v>
      </c>
      <c r="I31" s="3">
        <f t="shared" si="2"/>
        <v>59.5</v>
      </c>
      <c r="J31" s="117">
        <f t="shared" si="1"/>
        <v>4.9195753226688934</v>
      </c>
      <c r="K31" s="37" t="s">
        <v>256</v>
      </c>
      <c r="L31" s="7" t="s">
        <v>25</v>
      </c>
      <c r="M31" s="7" t="s">
        <v>257</v>
      </c>
      <c r="N31" s="124" t="s">
        <v>144</v>
      </c>
      <c r="O31" s="7" t="s">
        <v>129</v>
      </c>
      <c r="P31" s="128" t="s">
        <v>146</v>
      </c>
      <c r="Q31" s="22" t="s">
        <v>258</v>
      </c>
    </row>
    <row r="32" spans="1:18" ht="19.95" customHeight="1" x14ac:dyDescent="0.45">
      <c r="A32" s="1">
        <v>24</v>
      </c>
      <c r="B32" s="65" t="s">
        <v>39</v>
      </c>
      <c r="C32" s="78">
        <v>37846.605000000003</v>
      </c>
      <c r="D32" s="8">
        <v>43915</v>
      </c>
      <c r="E32" s="29">
        <v>10</v>
      </c>
      <c r="F32" s="8">
        <v>43941</v>
      </c>
      <c r="G32" s="30">
        <v>360</v>
      </c>
      <c r="H32" s="7">
        <f t="shared" si="0"/>
        <v>26</v>
      </c>
      <c r="I32" s="3">
        <f t="shared" si="2"/>
        <v>36</v>
      </c>
      <c r="J32" s="117">
        <f t="shared" si="1"/>
        <v>5.0290864940490412</v>
      </c>
      <c r="K32" s="37" t="s">
        <v>88</v>
      </c>
      <c r="L32" s="7" t="s">
        <v>25</v>
      </c>
      <c r="M32" s="7" t="s">
        <v>61</v>
      </c>
      <c r="N32" s="124" t="s">
        <v>144</v>
      </c>
      <c r="O32" s="7" t="s">
        <v>129</v>
      </c>
      <c r="P32" s="128" t="s">
        <v>146</v>
      </c>
      <c r="Q32" s="22" t="s">
        <v>229</v>
      </c>
    </row>
    <row r="33" spans="1:18" ht="19.95" customHeight="1" x14ac:dyDescent="0.45">
      <c r="A33" s="1">
        <v>25</v>
      </c>
      <c r="B33" s="65" t="s">
        <v>192</v>
      </c>
      <c r="C33" s="78">
        <v>50883</v>
      </c>
      <c r="D33" s="8">
        <v>43920</v>
      </c>
      <c r="E33" s="2">
        <v>10</v>
      </c>
      <c r="F33" s="8">
        <v>43941</v>
      </c>
      <c r="G33" s="7">
        <v>179</v>
      </c>
      <c r="H33" s="7">
        <f t="shared" si="0"/>
        <v>21</v>
      </c>
      <c r="I33" s="3">
        <f t="shared" si="2"/>
        <v>17.899999999999999</v>
      </c>
      <c r="J33" s="117">
        <f t="shared" si="1"/>
        <v>5.0457872971734545</v>
      </c>
      <c r="K33" s="37" t="s">
        <v>204</v>
      </c>
      <c r="L33" s="7" t="s">
        <v>25</v>
      </c>
      <c r="M33" s="7" t="s">
        <v>205</v>
      </c>
      <c r="N33" s="124" t="s">
        <v>144</v>
      </c>
      <c r="O33" s="7" t="s">
        <v>203</v>
      </c>
      <c r="P33" s="128" t="s">
        <v>146</v>
      </c>
      <c r="Q33" s="22" t="s">
        <v>231</v>
      </c>
    </row>
    <row r="34" spans="1:18" ht="19.95" customHeight="1" x14ac:dyDescent="0.45">
      <c r="A34" s="1">
        <v>26</v>
      </c>
      <c r="B34" s="65" t="s">
        <v>193</v>
      </c>
      <c r="C34" s="78">
        <v>43734</v>
      </c>
      <c r="D34" s="8">
        <v>43921</v>
      </c>
      <c r="E34" s="2">
        <v>11</v>
      </c>
      <c r="F34" s="8">
        <v>43941</v>
      </c>
      <c r="G34" s="7">
        <v>151</v>
      </c>
      <c r="H34" s="7">
        <f t="shared" si="0"/>
        <v>20</v>
      </c>
      <c r="I34" s="3">
        <f t="shared" si="2"/>
        <v>13.727272727272727</v>
      </c>
      <c r="J34" s="117">
        <f t="shared" si="1"/>
        <v>5.2924430423998237</v>
      </c>
      <c r="K34" s="37" t="s">
        <v>201</v>
      </c>
      <c r="L34" s="7" t="s">
        <v>25</v>
      </c>
      <c r="M34" s="7" t="s">
        <v>202</v>
      </c>
      <c r="N34" s="124" t="s">
        <v>144</v>
      </c>
      <c r="O34" s="45" t="s">
        <v>259</v>
      </c>
      <c r="P34" s="128" t="s">
        <v>146</v>
      </c>
      <c r="Q34" s="48" t="s">
        <v>231</v>
      </c>
    </row>
    <row r="35" spans="1:18" ht="19.95" customHeight="1" x14ac:dyDescent="0.45">
      <c r="A35" s="1">
        <v>27</v>
      </c>
      <c r="B35" s="67" t="s">
        <v>101</v>
      </c>
      <c r="C35" s="80">
        <v>10708.982</v>
      </c>
      <c r="D35" s="55">
        <v>43919</v>
      </c>
      <c r="E35" s="56">
        <v>11</v>
      </c>
      <c r="F35" s="10">
        <v>43941</v>
      </c>
      <c r="G35" s="54">
        <v>188</v>
      </c>
      <c r="H35" s="45">
        <f t="shared" si="0"/>
        <v>22</v>
      </c>
      <c r="I35" s="46">
        <f t="shared" si="2"/>
        <v>17.09090909090909</v>
      </c>
      <c r="J35" s="119">
        <f t="shared" si="1"/>
        <v>5.3721990995854112</v>
      </c>
      <c r="K35" s="47" t="s">
        <v>102</v>
      </c>
      <c r="L35" s="45" t="s">
        <v>25</v>
      </c>
      <c r="M35" s="45" t="s">
        <v>103</v>
      </c>
      <c r="N35" s="124" t="s">
        <v>144</v>
      </c>
      <c r="O35" s="45" t="s">
        <v>133</v>
      </c>
      <c r="P35" s="128" t="s">
        <v>146</v>
      </c>
      <c r="Q35" s="22" t="s">
        <v>229</v>
      </c>
    </row>
    <row r="36" spans="1:18" ht="19.95" customHeight="1" x14ac:dyDescent="0.45">
      <c r="A36" s="1">
        <v>28</v>
      </c>
      <c r="B36" s="65" t="s">
        <v>194</v>
      </c>
      <c r="C36" s="78">
        <v>19116</v>
      </c>
      <c r="D36" s="8">
        <v>43922</v>
      </c>
      <c r="E36" s="2">
        <v>12</v>
      </c>
      <c r="F36" s="8">
        <v>43941</v>
      </c>
      <c r="G36" s="7">
        <v>133</v>
      </c>
      <c r="H36" s="7">
        <f t="shared" si="0"/>
        <v>19</v>
      </c>
      <c r="I36" s="3">
        <f t="shared" si="2"/>
        <v>11.083333333333334</v>
      </c>
      <c r="J36" s="117">
        <f t="shared" si="1"/>
        <v>5.4749995265794755</v>
      </c>
      <c r="K36" s="37" t="s">
        <v>204</v>
      </c>
      <c r="L36" s="7" t="s">
        <v>25</v>
      </c>
      <c r="M36" s="7" t="s">
        <v>205</v>
      </c>
      <c r="N36" s="124" t="s">
        <v>144</v>
      </c>
      <c r="O36" s="7" t="s">
        <v>129</v>
      </c>
      <c r="P36" s="128" t="s">
        <v>146</v>
      </c>
      <c r="Q36" s="48" t="s">
        <v>231</v>
      </c>
    </row>
    <row r="37" spans="1:18" ht="29.4" customHeight="1" x14ac:dyDescent="0.45">
      <c r="A37" s="1">
        <v>29</v>
      </c>
      <c r="B37" s="67" t="s">
        <v>121</v>
      </c>
      <c r="C37" s="79">
        <v>220892.33100000001</v>
      </c>
      <c r="D37" s="8">
        <v>43919</v>
      </c>
      <c r="E37" s="2">
        <v>11</v>
      </c>
      <c r="F37" s="8">
        <v>43941</v>
      </c>
      <c r="G37" s="7">
        <v>176</v>
      </c>
      <c r="H37" s="7">
        <f t="shared" si="0"/>
        <v>22</v>
      </c>
      <c r="I37" s="3">
        <f t="shared" si="2"/>
        <v>16</v>
      </c>
      <c r="J37" s="117">
        <f t="shared" si="1"/>
        <v>5.5</v>
      </c>
      <c r="K37" s="37" t="s">
        <v>122</v>
      </c>
      <c r="L37" s="7" t="s">
        <v>25</v>
      </c>
      <c r="M37" s="7" t="s">
        <v>123</v>
      </c>
      <c r="N37" s="124" t="s">
        <v>144</v>
      </c>
      <c r="O37" s="82" t="s">
        <v>268</v>
      </c>
      <c r="P37" s="131" t="s">
        <v>145</v>
      </c>
      <c r="Q37" s="48" t="s">
        <v>240</v>
      </c>
    </row>
    <row r="38" spans="1:18" ht="19.95" customHeight="1" x14ac:dyDescent="0.45">
      <c r="A38" s="1">
        <v>30</v>
      </c>
      <c r="B38" s="65" t="s">
        <v>94</v>
      </c>
      <c r="C38" s="78">
        <v>17643.060000000001</v>
      </c>
      <c r="D38" s="8">
        <v>43913</v>
      </c>
      <c r="E38" s="2">
        <v>14</v>
      </c>
      <c r="F38" s="8">
        <v>43941</v>
      </c>
      <c r="G38" s="7">
        <v>474</v>
      </c>
      <c r="H38" s="7">
        <f t="shared" si="0"/>
        <v>28</v>
      </c>
      <c r="I38" s="3">
        <f t="shared" si="2"/>
        <v>33.857142857142854</v>
      </c>
      <c r="J38" s="117">
        <f t="shared" si="1"/>
        <v>5.5103050975458432</v>
      </c>
      <c r="K38" s="37" t="s">
        <v>76</v>
      </c>
      <c r="L38" s="7" t="s">
        <v>25</v>
      </c>
      <c r="M38" s="7" t="s">
        <v>77</v>
      </c>
      <c r="N38" s="124" t="s">
        <v>144</v>
      </c>
      <c r="O38" s="7" t="s">
        <v>118</v>
      </c>
      <c r="P38" s="128" t="s">
        <v>146</v>
      </c>
      <c r="Q38" s="22" t="s">
        <v>231</v>
      </c>
    </row>
    <row r="39" spans="1:18" ht="29.4" customHeight="1" x14ac:dyDescent="0.45">
      <c r="A39" s="1">
        <v>31</v>
      </c>
      <c r="B39" s="68" t="s">
        <v>93</v>
      </c>
      <c r="C39" s="78">
        <v>10847.904</v>
      </c>
      <c r="D39" s="10">
        <v>43916</v>
      </c>
      <c r="E39" s="6">
        <v>10</v>
      </c>
      <c r="F39" s="10">
        <v>43941</v>
      </c>
      <c r="G39" s="45">
        <v>226</v>
      </c>
      <c r="H39" s="45">
        <f t="shared" si="0"/>
        <v>25</v>
      </c>
      <c r="I39" s="46">
        <f t="shared" si="2"/>
        <v>22.6</v>
      </c>
      <c r="J39" s="118">
        <f t="shared" si="1"/>
        <v>5.557715818046324</v>
      </c>
      <c r="K39" s="47" t="s">
        <v>73</v>
      </c>
      <c r="L39" s="45" t="s">
        <v>25</v>
      </c>
      <c r="M39" s="45" t="s">
        <v>75</v>
      </c>
      <c r="N39" s="124" t="s">
        <v>144</v>
      </c>
      <c r="O39" s="45" t="s">
        <v>118</v>
      </c>
      <c r="P39" s="128" t="s">
        <v>146</v>
      </c>
      <c r="Q39" s="48" t="s">
        <v>231</v>
      </c>
      <c r="R39" s="95"/>
    </row>
    <row r="40" spans="1:18" ht="19.95" customHeight="1" x14ac:dyDescent="0.45">
      <c r="A40" s="1">
        <v>32</v>
      </c>
      <c r="B40" s="67" t="s">
        <v>141</v>
      </c>
      <c r="C40" s="80">
        <v>8655.5409999999993</v>
      </c>
      <c r="D40" s="10">
        <v>43918</v>
      </c>
      <c r="E40" s="6">
        <v>10</v>
      </c>
      <c r="F40" s="10">
        <v>43941</v>
      </c>
      <c r="G40" s="45">
        <v>172</v>
      </c>
      <c r="H40" s="45">
        <f t="shared" si="0"/>
        <v>23</v>
      </c>
      <c r="I40" s="46">
        <f t="shared" si="2"/>
        <v>17.2</v>
      </c>
      <c r="J40" s="119">
        <f t="shared" si="1"/>
        <v>5.603828805076188</v>
      </c>
      <c r="K40" s="47" t="s">
        <v>142</v>
      </c>
      <c r="L40" s="45" t="s">
        <v>25</v>
      </c>
      <c r="M40" s="45" t="s">
        <v>143</v>
      </c>
      <c r="N40" s="125" t="s">
        <v>146</v>
      </c>
      <c r="O40" s="94"/>
      <c r="P40" s="130"/>
      <c r="Q40" s="22" t="s">
        <v>229</v>
      </c>
    </row>
    <row r="41" spans="1:18" ht="19.95" customHeight="1" x14ac:dyDescent="0.45">
      <c r="A41" s="1">
        <v>33</v>
      </c>
      <c r="B41" s="67" t="s">
        <v>37</v>
      </c>
      <c r="C41" s="78">
        <v>43851.042999999998</v>
      </c>
      <c r="D41" s="10">
        <v>43911</v>
      </c>
      <c r="E41" s="2">
        <v>10</v>
      </c>
      <c r="F41" s="8">
        <v>43941</v>
      </c>
      <c r="G41" s="7">
        <v>375</v>
      </c>
      <c r="H41" s="63">
        <f t="shared" ref="H41:H65" si="3">F41-D41</f>
        <v>30</v>
      </c>
      <c r="I41" s="3">
        <f t="shared" ref="I41:I65" si="4">G41/E41</f>
        <v>37.5</v>
      </c>
      <c r="J41" s="117">
        <f t="shared" ref="J41:J65" si="5">H41/LOG(I41,2)</f>
        <v>5.7374335917459236</v>
      </c>
      <c r="K41" s="37" t="s">
        <v>78</v>
      </c>
      <c r="L41" s="7" t="s">
        <v>25</v>
      </c>
      <c r="M41" s="7" t="s">
        <v>79</v>
      </c>
      <c r="N41" s="124" t="s">
        <v>144</v>
      </c>
      <c r="O41" s="7"/>
      <c r="P41" s="132" t="s">
        <v>189</v>
      </c>
      <c r="Q41" s="48" t="s">
        <v>231</v>
      </c>
    </row>
    <row r="42" spans="1:18" ht="31.8" customHeight="1" x14ac:dyDescent="0.45">
      <c r="A42" s="1">
        <v>34</v>
      </c>
      <c r="B42" s="67" t="s">
        <v>196</v>
      </c>
      <c r="C42" s="78">
        <v>34814</v>
      </c>
      <c r="D42" s="8">
        <v>43922</v>
      </c>
      <c r="E42" s="2">
        <v>10</v>
      </c>
      <c r="F42" s="8">
        <v>43941</v>
      </c>
      <c r="G42" s="7">
        <v>97</v>
      </c>
      <c r="H42" s="7">
        <f t="shared" si="3"/>
        <v>19</v>
      </c>
      <c r="I42" s="3">
        <f t="shared" si="4"/>
        <v>9.6999999999999993</v>
      </c>
      <c r="J42" s="117">
        <f t="shared" si="5"/>
        <v>5.7962441758312693</v>
      </c>
      <c r="K42" s="37" t="s">
        <v>206</v>
      </c>
      <c r="L42" s="7" t="s">
        <v>25</v>
      </c>
      <c r="M42" s="7" t="s">
        <v>241</v>
      </c>
      <c r="N42" s="124" t="s">
        <v>144</v>
      </c>
      <c r="O42" s="93" t="s">
        <v>261</v>
      </c>
      <c r="P42" s="131" t="s">
        <v>144</v>
      </c>
      <c r="Q42" s="22" t="s">
        <v>235</v>
      </c>
    </row>
    <row r="43" spans="1:18" ht="19.95" customHeight="1" x14ac:dyDescent="0.45">
      <c r="A43" s="1">
        <v>35</v>
      </c>
      <c r="B43" s="67" t="s">
        <v>11</v>
      </c>
      <c r="C43" s="78">
        <v>9006.4</v>
      </c>
      <c r="D43" s="10">
        <v>43913</v>
      </c>
      <c r="E43" s="2">
        <v>16</v>
      </c>
      <c r="F43" s="8">
        <v>43941</v>
      </c>
      <c r="G43" s="7">
        <v>452</v>
      </c>
      <c r="H43" s="7">
        <f t="shared" si="3"/>
        <v>28</v>
      </c>
      <c r="I43" s="3">
        <f t="shared" si="4"/>
        <v>28.25</v>
      </c>
      <c r="J43" s="117">
        <f t="shared" si="5"/>
        <v>5.8089129508109352</v>
      </c>
      <c r="K43" s="37" t="s">
        <v>30</v>
      </c>
      <c r="L43" s="7" t="s">
        <v>25</v>
      </c>
      <c r="M43" s="7" t="s">
        <v>65</v>
      </c>
      <c r="N43" s="125" t="s">
        <v>146</v>
      </c>
      <c r="O43" s="7"/>
      <c r="P43" s="129"/>
      <c r="Q43" s="22" t="s">
        <v>229</v>
      </c>
    </row>
    <row r="44" spans="1:18" ht="19.95" customHeight="1" x14ac:dyDescent="0.45">
      <c r="A44" s="1">
        <v>36</v>
      </c>
      <c r="B44" s="67" t="s">
        <v>152</v>
      </c>
      <c r="C44" s="79">
        <v>9660.35</v>
      </c>
      <c r="D44" s="8">
        <v>43915</v>
      </c>
      <c r="E44" s="2">
        <v>10</v>
      </c>
      <c r="F44" s="8">
        <v>43941</v>
      </c>
      <c r="G44" s="7">
        <v>199</v>
      </c>
      <c r="H44" s="7">
        <f t="shared" si="3"/>
        <v>26</v>
      </c>
      <c r="I44" s="3">
        <f t="shared" si="4"/>
        <v>19.899999999999999</v>
      </c>
      <c r="J44" s="117">
        <f t="shared" si="5"/>
        <v>6.0259162713756025</v>
      </c>
      <c r="K44" s="37" t="s">
        <v>154</v>
      </c>
      <c r="L44" s="7" t="s">
        <v>155</v>
      </c>
      <c r="M44" s="7" t="s">
        <v>242</v>
      </c>
      <c r="N44" s="124" t="s">
        <v>144</v>
      </c>
      <c r="O44" s="7" t="s">
        <v>129</v>
      </c>
      <c r="P44" s="128" t="s">
        <v>146</v>
      </c>
      <c r="Q44" s="22" t="s">
        <v>229</v>
      </c>
    </row>
    <row r="45" spans="1:18" ht="19.95" customHeight="1" x14ac:dyDescent="0.45">
      <c r="A45" s="1">
        <v>37</v>
      </c>
      <c r="B45" s="67" t="s">
        <v>200</v>
      </c>
      <c r="C45" s="78">
        <v>4034</v>
      </c>
      <c r="D45" s="8">
        <v>43926</v>
      </c>
      <c r="E45" s="2">
        <v>12</v>
      </c>
      <c r="F45" s="8">
        <v>43941</v>
      </c>
      <c r="G45" s="7">
        <v>67</v>
      </c>
      <c r="H45" s="7">
        <f t="shared" si="3"/>
        <v>15</v>
      </c>
      <c r="I45" s="3">
        <f t="shared" si="4"/>
        <v>5.583333333333333</v>
      </c>
      <c r="J45" s="117">
        <f t="shared" si="5"/>
        <v>6.0456404995555975</v>
      </c>
      <c r="K45" s="37" t="s">
        <v>201</v>
      </c>
      <c r="L45" s="7" t="s">
        <v>25</v>
      </c>
      <c r="M45" s="7" t="s">
        <v>202</v>
      </c>
      <c r="N45" s="124" t="s">
        <v>144</v>
      </c>
      <c r="O45" s="7"/>
      <c r="P45" s="132" t="s">
        <v>189</v>
      </c>
      <c r="Q45" s="48" t="s">
        <v>231</v>
      </c>
    </row>
    <row r="46" spans="1:18" ht="19.95" customHeight="1" x14ac:dyDescent="0.45">
      <c r="A46" s="1">
        <v>38</v>
      </c>
      <c r="B46" s="67" t="s">
        <v>22</v>
      </c>
      <c r="C46" s="78">
        <v>5792.2030000000004</v>
      </c>
      <c r="D46" s="10">
        <v>43912</v>
      </c>
      <c r="E46" s="2">
        <v>13</v>
      </c>
      <c r="F46" s="8">
        <v>43941</v>
      </c>
      <c r="G46" s="7">
        <v>355</v>
      </c>
      <c r="H46" s="7">
        <f t="shared" si="3"/>
        <v>29</v>
      </c>
      <c r="I46" s="3">
        <f t="shared" si="4"/>
        <v>27.307692307692307</v>
      </c>
      <c r="J46" s="117">
        <f t="shared" si="5"/>
        <v>6.0780902604340223</v>
      </c>
      <c r="K46" s="37" t="s">
        <v>32</v>
      </c>
      <c r="L46" s="7" t="s">
        <v>25</v>
      </c>
      <c r="M46" s="7" t="s">
        <v>70</v>
      </c>
      <c r="N46" s="125" t="s">
        <v>146</v>
      </c>
      <c r="O46" s="7" t="s">
        <v>129</v>
      </c>
      <c r="P46" s="129"/>
      <c r="Q46" s="48" t="s">
        <v>228</v>
      </c>
    </row>
    <row r="47" spans="1:18" ht="19.95" customHeight="1" x14ac:dyDescent="0.45">
      <c r="A47" s="1">
        <v>39</v>
      </c>
      <c r="B47" s="67" t="s">
        <v>195</v>
      </c>
      <c r="C47" s="78">
        <v>8737</v>
      </c>
      <c r="D47" s="8">
        <v>43919</v>
      </c>
      <c r="E47" s="2">
        <v>10</v>
      </c>
      <c r="F47" s="8">
        <v>43941</v>
      </c>
      <c r="G47" s="7">
        <v>122</v>
      </c>
      <c r="H47" s="7">
        <f t="shared" si="3"/>
        <v>22</v>
      </c>
      <c r="I47" s="3">
        <f t="shared" si="4"/>
        <v>12.2</v>
      </c>
      <c r="J47" s="117">
        <f t="shared" si="5"/>
        <v>6.0961936529760958</v>
      </c>
      <c r="K47" s="37" t="s">
        <v>201</v>
      </c>
      <c r="L47" s="7" t="s">
        <v>25</v>
      </c>
      <c r="M47" s="7" t="s">
        <v>202</v>
      </c>
      <c r="N47" s="124" t="s">
        <v>144</v>
      </c>
      <c r="O47" s="7" t="s">
        <v>213</v>
      </c>
      <c r="P47" s="128" t="s">
        <v>146</v>
      </c>
      <c r="Q47" s="22" t="s">
        <v>236</v>
      </c>
    </row>
    <row r="48" spans="1:18" ht="19.95" customHeight="1" x14ac:dyDescent="0.45">
      <c r="A48" s="1">
        <v>40</v>
      </c>
      <c r="B48" s="67" t="s">
        <v>278</v>
      </c>
      <c r="C48" s="79">
        <v>59309</v>
      </c>
      <c r="D48" s="8">
        <v>43927</v>
      </c>
      <c r="E48" s="2">
        <v>11</v>
      </c>
      <c r="F48" s="8">
        <v>43941</v>
      </c>
      <c r="G48" s="7">
        <v>54</v>
      </c>
      <c r="H48" s="7">
        <f t="shared" si="3"/>
        <v>14</v>
      </c>
      <c r="I48" s="3">
        <f t="shared" si="4"/>
        <v>4.9090909090909092</v>
      </c>
      <c r="J48" s="117">
        <f t="shared" si="5"/>
        <v>6.0990063457433381</v>
      </c>
      <c r="K48" s="37" t="s">
        <v>280</v>
      </c>
      <c r="L48" s="7" t="s">
        <v>279</v>
      </c>
      <c r="M48" s="7" t="s">
        <v>281</v>
      </c>
      <c r="N48" s="124" t="s">
        <v>144</v>
      </c>
      <c r="O48" s="7" t="s">
        <v>129</v>
      </c>
      <c r="P48" s="128" t="s">
        <v>146</v>
      </c>
      <c r="Q48" s="48" t="s">
        <v>229</v>
      </c>
    </row>
    <row r="49" spans="1:17" ht="19.95" customHeight="1" x14ac:dyDescent="0.45">
      <c r="A49" s="1">
        <v>41</v>
      </c>
      <c r="B49" s="67" t="s">
        <v>96</v>
      </c>
      <c r="C49" s="78">
        <v>102334.40300000001</v>
      </c>
      <c r="D49" s="10">
        <v>43913</v>
      </c>
      <c r="E49" s="2">
        <v>10</v>
      </c>
      <c r="F49" s="8">
        <v>43941</v>
      </c>
      <c r="G49" s="7">
        <v>239</v>
      </c>
      <c r="H49" s="7">
        <f t="shared" si="3"/>
        <v>28</v>
      </c>
      <c r="I49" s="3">
        <f t="shared" si="4"/>
        <v>23.9</v>
      </c>
      <c r="J49" s="117">
        <f t="shared" si="5"/>
        <v>6.1149540874907409</v>
      </c>
      <c r="K49" s="37" t="s">
        <v>73</v>
      </c>
      <c r="L49" s="7" t="s">
        <v>25</v>
      </c>
      <c r="M49" s="7" t="s">
        <v>75</v>
      </c>
      <c r="N49" s="124" t="s">
        <v>144</v>
      </c>
      <c r="O49" s="7"/>
      <c r="P49" s="132" t="s">
        <v>189</v>
      </c>
      <c r="Q49" s="48" t="s">
        <v>231</v>
      </c>
    </row>
    <row r="50" spans="1:17" ht="19.95" customHeight="1" x14ac:dyDescent="0.45">
      <c r="A50" s="1">
        <v>42</v>
      </c>
      <c r="B50" s="67" t="s">
        <v>20</v>
      </c>
      <c r="C50" s="78">
        <v>273523.62099999998</v>
      </c>
      <c r="D50" s="8">
        <v>43910</v>
      </c>
      <c r="E50" s="2">
        <v>19</v>
      </c>
      <c r="F50" s="8">
        <v>43940</v>
      </c>
      <c r="G50" s="7">
        <v>535</v>
      </c>
      <c r="H50" s="63">
        <f t="shared" si="3"/>
        <v>30</v>
      </c>
      <c r="I50" s="3">
        <f t="shared" si="4"/>
        <v>28.157894736842106</v>
      </c>
      <c r="J50" s="117">
        <f t="shared" si="5"/>
        <v>6.2299246287782521</v>
      </c>
      <c r="K50" s="37" t="s">
        <v>73</v>
      </c>
      <c r="L50" s="7" t="s">
        <v>25</v>
      </c>
      <c r="M50" s="7" t="s">
        <v>75</v>
      </c>
      <c r="N50" s="124" t="s">
        <v>144</v>
      </c>
      <c r="O50" s="7" t="s">
        <v>203</v>
      </c>
      <c r="P50" s="128" t="s">
        <v>146</v>
      </c>
      <c r="Q50" s="48" t="s">
        <v>231</v>
      </c>
    </row>
    <row r="51" spans="1:17" ht="33.6" customHeight="1" x14ac:dyDescent="0.45">
      <c r="A51" s="1">
        <v>43</v>
      </c>
      <c r="B51" s="67" t="s">
        <v>21</v>
      </c>
      <c r="C51" s="78">
        <v>109581.08500000001</v>
      </c>
      <c r="D51" s="10">
        <v>43906</v>
      </c>
      <c r="E51" s="2">
        <v>12</v>
      </c>
      <c r="F51" s="8">
        <v>43936</v>
      </c>
      <c r="G51" s="30">
        <v>335</v>
      </c>
      <c r="H51" s="63">
        <f t="shared" si="3"/>
        <v>30</v>
      </c>
      <c r="I51" s="3">
        <f t="shared" si="4"/>
        <v>27.916666666666668</v>
      </c>
      <c r="J51" s="117">
        <f t="shared" si="5"/>
        <v>6.2460249456323114</v>
      </c>
      <c r="K51" s="37" t="s">
        <v>87</v>
      </c>
      <c r="L51" s="7" t="s">
        <v>25</v>
      </c>
      <c r="M51" s="7" t="s">
        <v>60</v>
      </c>
      <c r="N51" s="124" t="s">
        <v>144</v>
      </c>
      <c r="O51" s="83" t="s">
        <v>300</v>
      </c>
      <c r="P51" s="133" t="s">
        <v>144</v>
      </c>
      <c r="Q51" s="22" t="s">
        <v>229</v>
      </c>
    </row>
    <row r="52" spans="1:17" ht="19.95" customHeight="1" x14ac:dyDescent="0.45">
      <c r="A52" s="1">
        <v>44</v>
      </c>
      <c r="B52" s="67" t="s">
        <v>95</v>
      </c>
      <c r="C52" s="78">
        <v>36910.557999999997</v>
      </c>
      <c r="D52" s="10">
        <v>43917</v>
      </c>
      <c r="E52" s="6">
        <v>10</v>
      </c>
      <c r="F52" s="10">
        <v>43941</v>
      </c>
      <c r="G52" s="45">
        <v>141</v>
      </c>
      <c r="H52" s="45">
        <f t="shared" si="3"/>
        <v>24</v>
      </c>
      <c r="I52" s="46">
        <f t="shared" si="4"/>
        <v>14.1</v>
      </c>
      <c r="J52" s="118">
        <f t="shared" si="5"/>
        <v>6.2866339555057937</v>
      </c>
      <c r="K52" s="47" t="s">
        <v>81</v>
      </c>
      <c r="L52" s="45" t="s">
        <v>25</v>
      </c>
      <c r="M52" s="45" t="s">
        <v>58</v>
      </c>
      <c r="N52" s="124" t="s">
        <v>144</v>
      </c>
      <c r="O52" s="45"/>
      <c r="P52" s="132" t="s">
        <v>189</v>
      </c>
      <c r="Q52" s="48" t="s">
        <v>262</v>
      </c>
    </row>
    <row r="53" spans="1:17" ht="19.95" customHeight="1" x14ac:dyDescent="0.45">
      <c r="A53" s="1">
        <v>45</v>
      </c>
      <c r="B53" s="67" t="s">
        <v>120</v>
      </c>
      <c r="C53" s="78">
        <v>5421.2420000000002</v>
      </c>
      <c r="D53" s="8">
        <v>43915</v>
      </c>
      <c r="E53" s="2">
        <v>10</v>
      </c>
      <c r="F53" s="8">
        <v>43941</v>
      </c>
      <c r="G53" s="7">
        <v>154</v>
      </c>
      <c r="H53" s="7">
        <f t="shared" si="3"/>
        <v>26</v>
      </c>
      <c r="I53" s="3">
        <f t="shared" si="4"/>
        <v>15.4</v>
      </c>
      <c r="J53" s="117">
        <f t="shared" si="5"/>
        <v>6.5908575319431071</v>
      </c>
      <c r="K53" s="37" t="s">
        <v>124</v>
      </c>
      <c r="L53" s="7" t="s">
        <v>25</v>
      </c>
      <c r="M53" s="7" t="s">
        <v>246</v>
      </c>
      <c r="N53" s="124" t="s">
        <v>144</v>
      </c>
      <c r="O53" s="7" t="s">
        <v>129</v>
      </c>
      <c r="P53" s="128" t="s">
        <v>146</v>
      </c>
      <c r="Q53" s="22" t="s">
        <v>228</v>
      </c>
    </row>
    <row r="54" spans="1:17" ht="19.95" customHeight="1" x14ac:dyDescent="0.45">
      <c r="A54" s="1">
        <v>46</v>
      </c>
      <c r="B54" s="67" t="s">
        <v>197</v>
      </c>
      <c r="C54" s="78">
        <v>5541</v>
      </c>
      <c r="D54" s="8">
        <v>43920</v>
      </c>
      <c r="E54" s="2">
        <v>11</v>
      </c>
      <c r="F54" s="8">
        <v>43941</v>
      </c>
      <c r="G54" s="7">
        <v>94</v>
      </c>
      <c r="H54" s="7">
        <f t="shared" si="3"/>
        <v>21</v>
      </c>
      <c r="I54" s="3">
        <f t="shared" si="4"/>
        <v>8.545454545454545</v>
      </c>
      <c r="J54" s="117">
        <f t="shared" si="5"/>
        <v>6.784792635355692</v>
      </c>
      <c r="K54" s="37" t="s">
        <v>209</v>
      </c>
      <c r="L54" s="7" t="s">
        <v>25</v>
      </c>
      <c r="M54" s="7" t="s">
        <v>247</v>
      </c>
      <c r="N54" s="124" t="s">
        <v>144</v>
      </c>
      <c r="O54" s="7" t="s">
        <v>265</v>
      </c>
      <c r="P54" s="128" t="s">
        <v>146</v>
      </c>
      <c r="Q54" s="48" t="s">
        <v>229</v>
      </c>
    </row>
    <row r="55" spans="1:17" ht="19.95" customHeight="1" x14ac:dyDescent="0.45">
      <c r="A55" s="1">
        <v>47</v>
      </c>
      <c r="B55" s="67" t="s">
        <v>264</v>
      </c>
      <c r="C55" s="78">
        <v>45195.777000000002</v>
      </c>
      <c r="D55" s="10">
        <v>43917</v>
      </c>
      <c r="E55" s="6">
        <v>12</v>
      </c>
      <c r="F55" s="10">
        <v>43941</v>
      </c>
      <c r="G55" s="45">
        <v>134</v>
      </c>
      <c r="H55" s="45">
        <f t="shared" si="3"/>
        <v>24</v>
      </c>
      <c r="I55" s="46">
        <f t="shared" si="4"/>
        <v>11.166666666666666</v>
      </c>
      <c r="J55" s="118">
        <f t="shared" si="5"/>
        <v>6.8943196094411174</v>
      </c>
      <c r="K55" s="47" t="s">
        <v>78</v>
      </c>
      <c r="L55" s="45" t="s">
        <v>25</v>
      </c>
      <c r="M55" s="45" t="s">
        <v>79</v>
      </c>
      <c r="N55" s="124" t="s">
        <v>144</v>
      </c>
      <c r="O55" s="45" t="s">
        <v>263</v>
      </c>
      <c r="P55" s="128" t="s">
        <v>146</v>
      </c>
      <c r="Q55" s="48" t="s">
        <v>231</v>
      </c>
    </row>
    <row r="56" spans="1:17" ht="19.95" customHeight="1" x14ac:dyDescent="0.45">
      <c r="A56" s="1">
        <v>48</v>
      </c>
      <c r="B56" s="67" t="s">
        <v>199</v>
      </c>
      <c r="C56" s="78">
        <v>2861</v>
      </c>
      <c r="D56" s="8">
        <v>43923</v>
      </c>
      <c r="E56" s="2">
        <v>11</v>
      </c>
      <c r="F56" s="8">
        <v>43941</v>
      </c>
      <c r="G56" s="7">
        <v>62</v>
      </c>
      <c r="H56" s="7">
        <f t="shared" si="3"/>
        <v>18</v>
      </c>
      <c r="I56" s="3">
        <f t="shared" si="4"/>
        <v>5.6363636363636367</v>
      </c>
      <c r="J56" s="117">
        <f t="shared" si="5"/>
        <v>7.2151093285581984</v>
      </c>
      <c r="K56" s="37" t="s">
        <v>214</v>
      </c>
      <c r="L56" s="7"/>
      <c r="M56" s="7"/>
      <c r="N56" s="125" t="s">
        <v>146</v>
      </c>
      <c r="O56" s="7"/>
      <c r="P56" s="129"/>
      <c r="Q56" s="22" t="s">
        <v>237</v>
      </c>
    </row>
    <row r="57" spans="1:17" ht="19.95" customHeight="1" x14ac:dyDescent="0.45">
      <c r="A57" s="1">
        <v>49</v>
      </c>
      <c r="B57" s="67" t="s">
        <v>100</v>
      </c>
      <c r="C57" s="78">
        <v>4314.768</v>
      </c>
      <c r="D57" s="27">
        <v>43918</v>
      </c>
      <c r="E57" s="29">
        <v>14</v>
      </c>
      <c r="F57" s="8">
        <v>43941</v>
      </c>
      <c r="G57" s="30">
        <v>126</v>
      </c>
      <c r="H57" s="7">
        <f t="shared" si="3"/>
        <v>23</v>
      </c>
      <c r="I57" s="3">
        <f t="shared" si="4"/>
        <v>9</v>
      </c>
      <c r="J57" s="117">
        <f t="shared" si="5"/>
        <v>7.2556921660717597</v>
      </c>
      <c r="K57" s="37" t="s">
        <v>106</v>
      </c>
      <c r="L57" s="7" t="s">
        <v>25</v>
      </c>
      <c r="M57" s="7" t="s">
        <v>59</v>
      </c>
      <c r="N57" s="124" t="s">
        <v>144</v>
      </c>
      <c r="O57" s="7" t="s">
        <v>118</v>
      </c>
      <c r="P57" s="128" t="s">
        <v>146</v>
      </c>
      <c r="Q57" s="22" t="s">
        <v>238</v>
      </c>
    </row>
    <row r="58" spans="1:17" ht="19.95" customHeight="1" x14ac:dyDescent="0.45">
      <c r="A58" s="1">
        <v>50</v>
      </c>
      <c r="B58" s="67" t="s">
        <v>198</v>
      </c>
      <c r="C58" s="78">
        <v>2079</v>
      </c>
      <c r="D58" s="8">
        <v>43920</v>
      </c>
      <c r="E58" s="2">
        <v>11</v>
      </c>
      <c r="F58" s="8">
        <v>43941</v>
      </c>
      <c r="G58" s="7">
        <v>74</v>
      </c>
      <c r="H58" s="7">
        <f t="shared" si="3"/>
        <v>21</v>
      </c>
      <c r="I58" s="3">
        <f t="shared" si="4"/>
        <v>6.7272727272727275</v>
      </c>
      <c r="J58" s="117">
        <f t="shared" si="5"/>
        <v>7.6363032485007256</v>
      </c>
      <c r="K58" s="37" t="s">
        <v>210</v>
      </c>
      <c r="L58" s="7" t="s">
        <v>25</v>
      </c>
      <c r="M58" s="7" t="s">
        <v>243</v>
      </c>
      <c r="N58" s="124" t="s">
        <v>144</v>
      </c>
      <c r="O58" s="7" t="s">
        <v>211</v>
      </c>
      <c r="P58" s="128" t="s">
        <v>146</v>
      </c>
      <c r="Q58" s="48" t="s">
        <v>231</v>
      </c>
    </row>
    <row r="59" spans="1:17" ht="19.95" customHeight="1" x14ac:dyDescent="0.45">
      <c r="A59" s="1">
        <v>51</v>
      </c>
      <c r="B59" s="67" t="s">
        <v>283</v>
      </c>
      <c r="C59" s="78">
        <v>2083</v>
      </c>
      <c r="D59" s="8">
        <v>43923</v>
      </c>
      <c r="E59" s="2">
        <v>10</v>
      </c>
      <c r="F59" s="8">
        <v>43941</v>
      </c>
      <c r="G59" s="7">
        <v>51</v>
      </c>
      <c r="H59" s="7">
        <f t="shared" si="3"/>
        <v>18</v>
      </c>
      <c r="I59" s="3">
        <f t="shared" si="4"/>
        <v>5.0999999999999996</v>
      </c>
      <c r="J59" s="117">
        <f t="shared" si="5"/>
        <v>7.6579540870892622</v>
      </c>
      <c r="K59" s="37" t="s">
        <v>286</v>
      </c>
      <c r="L59" s="7" t="s">
        <v>284</v>
      </c>
      <c r="M59" s="7" t="s">
        <v>287</v>
      </c>
      <c r="N59" s="124" t="s">
        <v>285</v>
      </c>
      <c r="O59" s="7" t="s">
        <v>288</v>
      </c>
      <c r="P59" s="128" t="s">
        <v>146</v>
      </c>
      <c r="Q59" s="48" t="s">
        <v>231</v>
      </c>
    </row>
    <row r="60" spans="1:17" ht="19.95" customHeight="1" x14ac:dyDescent="0.45">
      <c r="A60" s="1">
        <v>52</v>
      </c>
      <c r="B60" s="67" t="s">
        <v>9</v>
      </c>
      <c r="C60" s="78">
        <v>51269.182999999997</v>
      </c>
      <c r="D60" s="8">
        <v>43887</v>
      </c>
      <c r="E60" s="29">
        <v>11</v>
      </c>
      <c r="F60" s="8">
        <v>43917</v>
      </c>
      <c r="G60" s="30">
        <v>139</v>
      </c>
      <c r="H60" s="63">
        <f t="shared" si="3"/>
        <v>30</v>
      </c>
      <c r="I60" s="3">
        <f t="shared" si="4"/>
        <v>12.636363636363637</v>
      </c>
      <c r="J60" s="117">
        <f t="shared" si="5"/>
        <v>8.1978200565931001</v>
      </c>
      <c r="K60" s="37" t="s">
        <v>89</v>
      </c>
      <c r="L60" s="7" t="s">
        <v>25</v>
      </c>
      <c r="M60" s="7" t="s">
        <v>59</v>
      </c>
      <c r="N60" s="124" t="s">
        <v>144</v>
      </c>
      <c r="O60" s="35" t="s">
        <v>269</v>
      </c>
      <c r="P60" s="131" t="s">
        <v>144</v>
      </c>
      <c r="Q60" s="22" t="s">
        <v>266</v>
      </c>
    </row>
    <row r="61" spans="1:17" ht="19.95" customHeight="1" x14ac:dyDescent="0.45">
      <c r="A61" s="1">
        <v>53</v>
      </c>
      <c r="B61" s="67" t="s">
        <v>36</v>
      </c>
      <c r="C61" s="78">
        <v>32365.998</v>
      </c>
      <c r="D61" s="10">
        <v>43913</v>
      </c>
      <c r="E61" s="2">
        <v>10</v>
      </c>
      <c r="F61" s="8">
        <v>43941</v>
      </c>
      <c r="G61" s="7">
        <v>89</v>
      </c>
      <c r="H61" s="7">
        <f t="shared" si="3"/>
        <v>28</v>
      </c>
      <c r="I61" s="3">
        <f t="shared" si="4"/>
        <v>8.9</v>
      </c>
      <c r="J61" s="117">
        <f t="shared" si="5"/>
        <v>8.8781636836251163</v>
      </c>
      <c r="K61" s="37" t="s">
        <v>74</v>
      </c>
      <c r="L61" s="7" t="s">
        <v>25</v>
      </c>
      <c r="M61" s="7" t="s">
        <v>59</v>
      </c>
      <c r="N61" s="124" t="s">
        <v>144</v>
      </c>
      <c r="O61" s="35" t="s">
        <v>267</v>
      </c>
      <c r="P61" s="131" t="s">
        <v>145</v>
      </c>
      <c r="Q61" s="22" t="s">
        <v>239</v>
      </c>
    </row>
    <row r="62" spans="1:17" ht="19.95" customHeight="1" x14ac:dyDescent="0.45">
      <c r="A62" s="1">
        <v>54</v>
      </c>
      <c r="B62" s="67" t="s">
        <v>151</v>
      </c>
      <c r="C62" s="79">
        <v>25499.881000000001</v>
      </c>
      <c r="D62" s="8">
        <v>43916</v>
      </c>
      <c r="E62" s="2">
        <v>11</v>
      </c>
      <c r="F62" s="8">
        <v>43941</v>
      </c>
      <c r="G62" s="7">
        <v>70</v>
      </c>
      <c r="H62" s="7">
        <f t="shared" si="3"/>
        <v>25</v>
      </c>
      <c r="I62" s="3">
        <f t="shared" si="4"/>
        <v>6.3636363636363633</v>
      </c>
      <c r="J62" s="117">
        <f t="shared" si="5"/>
        <v>9.3638170333549926</v>
      </c>
      <c r="K62" s="37" t="s">
        <v>157</v>
      </c>
      <c r="L62" s="7" t="s">
        <v>156</v>
      </c>
      <c r="M62" s="7" t="s">
        <v>244</v>
      </c>
      <c r="N62" s="123" t="s">
        <v>153</v>
      </c>
      <c r="O62" s="7" t="s">
        <v>159</v>
      </c>
      <c r="P62" s="129"/>
      <c r="Q62" s="48" t="s">
        <v>228</v>
      </c>
    </row>
    <row r="63" spans="1:17" ht="19.95" customHeight="1" x14ac:dyDescent="0.45">
      <c r="A63" s="1">
        <v>55</v>
      </c>
      <c r="B63" s="67" t="s">
        <v>34</v>
      </c>
      <c r="C63" s="78">
        <v>10423.056</v>
      </c>
      <c r="D63" s="10">
        <v>43912</v>
      </c>
      <c r="E63" s="2">
        <v>13</v>
      </c>
      <c r="F63" s="8">
        <v>43941</v>
      </c>
      <c r="G63" s="7">
        <v>110</v>
      </c>
      <c r="H63" s="7">
        <f t="shared" si="3"/>
        <v>29</v>
      </c>
      <c r="I63" s="3">
        <f t="shared" si="4"/>
        <v>8.4615384615384617</v>
      </c>
      <c r="J63" s="117">
        <f t="shared" si="5"/>
        <v>9.4127728222262927</v>
      </c>
      <c r="K63" s="37" t="s">
        <v>270</v>
      </c>
      <c r="L63" s="7" t="s">
        <v>41</v>
      </c>
      <c r="M63" s="7" t="s">
        <v>272</v>
      </c>
      <c r="N63" s="122" t="s">
        <v>144</v>
      </c>
      <c r="O63" s="7" t="s">
        <v>129</v>
      </c>
      <c r="P63" s="128" t="s">
        <v>146</v>
      </c>
      <c r="Q63" s="22" t="s">
        <v>271</v>
      </c>
    </row>
    <row r="64" spans="1:17" ht="19.95" customHeight="1" x14ac:dyDescent="0.45">
      <c r="A64" s="1">
        <v>56</v>
      </c>
      <c r="B64" s="65" t="s">
        <v>35</v>
      </c>
      <c r="C64" s="78">
        <v>40222.502999999997</v>
      </c>
      <c r="D64" s="10">
        <v>43908</v>
      </c>
      <c r="E64" s="29">
        <v>11</v>
      </c>
      <c r="F64" s="8">
        <v>43938</v>
      </c>
      <c r="G64" s="30">
        <v>80</v>
      </c>
      <c r="H64" s="63">
        <f t="shared" si="3"/>
        <v>30</v>
      </c>
      <c r="I64" s="3">
        <f t="shared" si="4"/>
        <v>7.2727272727272725</v>
      </c>
      <c r="J64" s="117">
        <f t="shared" si="5"/>
        <v>10.480362246349619</v>
      </c>
      <c r="K64" s="38" t="s">
        <v>74</v>
      </c>
      <c r="L64" s="7" t="s">
        <v>25</v>
      </c>
      <c r="M64" s="7" t="s">
        <v>59</v>
      </c>
      <c r="N64" s="122" t="s">
        <v>144</v>
      </c>
      <c r="O64" s="35" t="s">
        <v>276</v>
      </c>
      <c r="P64" s="131" t="s">
        <v>145</v>
      </c>
      <c r="Q64" s="48" t="s">
        <v>231</v>
      </c>
    </row>
    <row r="65" spans="1:17" ht="19.95" customHeight="1" thickBot="1" x14ac:dyDescent="0.5">
      <c r="A65" s="1">
        <v>57</v>
      </c>
      <c r="B65" s="69" t="s">
        <v>97</v>
      </c>
      <c r="C65" s="81">
        <v>126476.458</v>
      </c>
      <c r="D65" s="70">
        <v>43901</v>
      </c>
      <c r="E65" s="71">
        <v>12</v>
      </c>
      <c r="F65" s="34">
        <v>43931</v>
      </c>
      <c r="G65" s="72">
        <v>85</v>
      </c>
      <c r="H65" s="73">
        <f t="shared" si="3"/>
        <v>30</v>
      </c>
      <c r="I65" s="24">
        <f t="shared" si="4"/>
        <v>7.083333333333333</v>
      </c>
      <c r="J65" s="120">
        <f t="shared" si="5"/>
        <v>10.621618032101285</v>
      </c>
      <c r="K65" s="39" t="s">
        <v>169</v>
      </c>
      <c r="L65" s="74" t="s">
        <v>25</v>
      </c>
      <c r="M65" s="23" t="s">
        <v>170</v>
      </c>
      <c r="N65" s="126" t="s">
        <v>144</v>
      </c>
      <c r="O65" s="75" t="s">
        <v>277</v>
      </c>
      <c r="P65" s="131" t="s">
        <v>145</v>
      </c>
      <c r="Q65" s="76" t="s">
        <v>266</v>
      </c>
    </row>
    <row r="66" spans="1:17" ht="15" customHeight="1" x14ac:dyDescent="0.45">
      <c r="B66" s="97"/>
      <c r="C66" s="97"/>
      <c r="D66" s="99"/>
      <c r="E66" s="100"/>
      <c r="F66" s="101"/>
      <c r="G66" s="102"/>
      <c r="H66" s="41"/>
      <c r="I66" s="103"/>
      <c r="J66" s="104"/>
      <c r="K66" s="41"/>
      <c r="L66" s="105"/>
      <c r="M66" s="106"/>
      <c r="N66" s="134" t="s">
        <v>292</v>
      </c>
      <c r="O66" s="41"/>
      <c r="P66" s="134" t="s">
        <v>293</v>
      </c>
      <c r="Q66" s="41"/>
    </row>
    <row r="67" spans="1:17" ht="42" customHeight="1" thickBot="1" x14ac:dyDescent="0.5">
      <c r="B67" s="98"/>
      <c r="C67" s="98"/>
      <c r="D67" s="107"/>
      <c r="E67" s="108"/>
      <c r="F67" s="109"/>
      <c r="G67" s="110"/>
      <c r="H67" s="42"/>
      <c r="I67" s="111"/>
      <c r="J67" s="112"/>
      <c r="K67" s="42"/>
      <c r="L67" s="113"/>
      <c r="M67" s="114"/>
      <c r="N67" s="43" t="s">
        <v>171</v>
      </c>
      <c r="P67" s="43" t="s">
        <v>171</v>
      </c>
      <c r="Q67" s="42"/>
    </row>
    <row r="68" spans="1:17" x14ac:dyDescent="0.45">
      <c r="J68" s="62"/>
    </row>
    <row r="69" spans="1:17" x14ac:dyDescent="0.45">
      <c r="A69" s="96" t="s">
        <v>115</v>
      </c>
    </row>
    <row r="70" spans="1:17" x14ac:dyDescent="0.45">
      <c r="A70" s="84" t="s">
        <v>219</v>
      </c>
      <c r="B70" s="1" t="s">
        <v>220</v>
      </c>
    </row>
    <row r="71" spans="1:17" x14ac:dyDescent="0.45">
      <c r="A71" s="84"/>
      <c r="B71" s="88" t="s">
        <v>218</v>
      </c>
    </row>
    <row r="72" spans="1:17" x14ac:dyDescent="0.45">
      <c r="A72" s="57" t="s">
        <v>51</v>
      </c>
      <c r="B72" s="1" t="s">
        <v>221</v>
      </c>
    </row>
    <row r="73" spans="1:17" x14ac:dyDescent="0.45">
      <c r="A73" s="84"/>
      <c r="B73" s="88" t="s">
        <v>222</v>
      </c>
    </row>
    <row r="74" spans="1:17" ht="12.45" customHeight="1" x14ac:dyDescent="0.45">
      <c r="A74" s="57" t="s">
        <v>45</v>
      </c>
      <c r="B74" s="58" t="s">
        <v>290</v>
      </c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12"/>
    </row>
    <row r="75" spans="1:17" x14ac:dyDescent="0.45">
      <c r="A75" s="57"/>
      <c r="B75" s="89" t="s">
        <v>107</v>
      </c>
      <c r="C75" s="89"/>
      <c r="D75" s="90"/>
      <c r="E75" s="90"/>
      <c r="F75" s="90"/>
      <c r="G75" s="90"/>
      <c r="H75" s="90"/>
      <c r="I75" s="90"/>
      <c r="J75" s="61"/>
      <c r="K75" s="90"/>
      <c r="L75" s="90"/>
      <c r="M75" s="90"/>
      <c r="N75" s="92"/>
    </row>
    <row r="76" spans="1:17" x14ac:dyDescent="0.45">
      <c r="A76" s="57" t="s">
        <v>46</v>
      </c>
      <c r="B76" s="60" t="s">
        <v>161</v>
      </c>
      <c r="D76" s="13"/>
      <c r="I76" s="60"/>
      <c r="J76" s="60"/>
      <c r="K76" s="60"/>
      <c r="L76" s="60"/>
      <c r="M76" s="60"/>
    </row>
    <row r="77" spans="1:17" x14ac:dyDescent="0.45">
      <c r="A77" s="60"/>
      <c r="B77" s="91" t="s">
        <v>160</v>
      </c>
      <c r="I77" s="60"/>
      <c r="J77" s="60"/>
      <c r="K77" s="60"/>
      <c r="L77" s="60"/>
      <c r="M77" s="60"/>
    </row>
    <row r="78" spans="1:17" x14ac:dyDescent="0.45">
      <c r="A78" s="57" t="s">
        <v>47</v>
      </c>
      <c r="B78" s="60" t="s">
        <v>53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7" x14ac:dyDescent="0.45">
      <c r="A79" s="57"/>
      <c r="B79" s="91" t="s">
        <v>108</v>
      </c>
      <c r="C79" s="91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1:17" x14ac:dyDescent="0.45">
      <c r="A80" s="57" t="s">
        <v>49</v>
      </c>
      <c r="B80" s="60" t="s">
        <v>83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 x14ac:dyDescent="0.45">
      <c r="A81" s="57"/>
      <c r="B81" s="91" t="s">
        <v>104</v>
      </c>
      <c r="C81" s="91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3" x14ac:dyDescent="0.45">
      <c r="A82" s="57" t="s">
        <v>52</v>
      </c>
      <c r="B82" s="61" t="s">
        <v>291</v>
      </c>
      <c r="C82" s="61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 x14ac:dyDescent="0.45">
      <c r="A83" s="57"/>
      <c r="B83" s="89" t="s">
        <v>148</v>
      </c>
      <c r="C83" s="89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 x14ac:dyDescent="0.45">
      <c r="A84" s="86" t="s">
        <v>54</v>
      </c>
      <c r="B84" s="60" t="s">
        <v>48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 x14ac:dyDescent="0.45">
      <c r="A85" s="86"/>
      <c r="B85" s="91" t="s">
        <v>109</v>
      </c>
      <c r="C85" s="91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 x14ac:dyDescent="0.45">
      <c r="A86" s="86" t="s">
        <v>55</v>
      </c>
      <c r="B86" s="60" t="s">
        <v>176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 x14ac:dyDescent="0.45">
      <c r="A87" s="86"/>
      <c r="B87" s="91" t="s">
        <v>158</v>
      </c>
      <c r="C87" s="91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1:13" x14ac:dyDescent="0.45">
      <c r="A88" s="86" t="s">
        <v>71</v>
      </c>
      <c r="B88" s="60" t="s">
        <v>179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1:13" x14ac:dyDescent="0.45">
      <c r="A89" s="86"/>
      <c r="B89" s="91" t="s">
        <v>112</v>
      </c>
      <c r="C89" s="91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1:13" x14ac:dyDescent="0.45">
      <c r="A90" s="86" t="s">
        <v>72</v>
      </c>
      <c r="B90" s="60" t="s">
        <v>186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1:13" x14ac:dyDescent="0.45">
      <c r="A91" s="13"/>
      <c r="B91" s="88" t="s">
        <v>185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 x14ac:dyDescent="0.45">
      <c r="A92" s="86" t="s">
        <v>85</v>
      </c>
      <c r="B92" s="60" t="s">
        <v>187</v>
      </c>
      <c r="C92" s="91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 x14ac:dyDescent="0.45">
      <c r="A93" s="61"/>
      <c r="B93" s="88" t="s">
        <v>188</v>
      </c>
      <c r="C93" s="91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1:13" x14ac:dyDescent="0.45">
      <c r="A94" s="86" t="s">
        <v>91</v>
      </c>
      <c r="B94" s="61" t="s">
        <v>177</v>
      </c>
      <c r="C94" s="61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1:13" x14ac:dyDescent="0.45">
      <c r="A95" s="61"/>
      <c r="B95" s="89" t="s">
        <v>110</v>
      </c>
      <c r="C95" s="89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1:13" x14ac:dyDescent="0.45">
      <c r="A96" s="86" t="s">
        <v>98</v>
      </c>
      <c r="B96" s="60" t="s">
        <v>251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1:13" x14ac:dyDescent="0.45">
      <c r="A97" s="86"/>
      <c r="B97" s="89" t="s">
        <v>50</v>
      </c>
      <c r="C97" s="89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1:13" x14ac:dyDescent="0.45">
      <c r="A98" s="87" t="s">
        <v>132</v>
      </c>
      <c r="B98" s="1" t="s">
        <v>207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 x14ac:dyDescent="0.45">
      <c r="A99" s="87"/>
      <c r="B99" s="88" t="s">
        <v>216</v>
      </c>
      <c r="C99" s="91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 x14ac:dyDescent="0.45">
      <c r="A100" s="87" t="s">
        <v>137</v>
      </c>
      <c r="B100" s="1" t="s">
        <v>208</v>
      </c>
      <c r="H100" s="60"/>
      <c r="I100" s="60"/>
      <c r="J100" s="60"/>
      <c r="K100" s="60"/>
      <c r="L100" s="60"/>
      <c r="M100" s="60"/>
    </row>
    <row r="101" spans="1:13" x14ac:dyDescent="0.45">
      <c r="A101" s="87"/>
      <c r="B101" s="88" t="s">
        <v>215</v>
      </c>
      <c r="H101" s="60"/>
      <c r="I101" s="60"/>
      <c r="J101" s="60"/>
      <c r="K101" s="60"/>
      <c r="L101" s="60"/>
      <c r="M101" s="60"/>
    </row>
    <row r="102" spans="1:13" x14ac:dyDescent="0.45">
      <c r="A102" s="86" t="s">
        <v>138</v>
      </c>
      <c r="B102" s="60" t="s">
        <v>178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1:13" x14ac:dyDescent="0.45">
      <c r="A103" s="61"/>
      <c r="B103" s="91" t="s">
        <v>111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1:13" x14ac:dyDescent="0.45">
      <c r="A104" s="87" t="s">
        <v>139</v>
      </c>
      <c r="B104" s="60" t="s">
        <v>249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x14ac:dyDescent="0.45">
      <c r="A105" s="87"/>
      <c r="B105" s="88" t="s">
        <v>250</v>
      </c>
      <c r="C105" s="91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1:13" x14ac:dyDescent="0.45">
      <c r="A106" s="86" t="s">
        <v>149</v>
      </c>
      <c r="B106" s="60" t="s">
        <v>180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1:13" x14ac:dyDescent="0.45">
      <c r="A107" s="61"/>
      <c r="B107" s="91" t="s">
        <v>114</v>
      </c>
      <c r="C107" s="89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1:13" x14ac:dyDescent="0.45">
      <c r="A108" s="86" t="s">
        <v>172</v>
      </c>
      <c r="B108" s="60" t="s">
        <v>182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3" x14ac:dyDescent="0.45">
      <c r="A109" s="61"/>
      <c r="B109" s="91" t="s">
        <v>136</v>
      </c>
      <c r="C109" s="91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1:13" x14ac:dyDescent="0.45">
      <c r="A110" s="86" t="s">
        <v>175</v>
      </c>
      <c r="B110" s="60" t="s">
        <v>181</v>
      </c>
      <c r="K110" s="60"/>
      <c r="L110" s="60"/>
      <c r="M110" s="60"/>
    </row>
    <row r="111" spans="1:13" x14ac:dyDescent="0.45">
      <c r="A111" s="61"/>
      <c r="B111" s="88" t="s">
        <v>80</v>
      </c>
      <c r="K111" s="60"/>
      <c r="L111" s="60"/>
      <c r="M111" s="60"/>
    </row>
    <row r="112" spans="1:13" x14ac:dyDescent="0.45">
      <c r="A112" s="57" t="s">
        <v>223</v>
      </c>
      <c r="B112" s="60" t="s">
        <v>183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1:13" x14ac:dyDescent="0.45">
      <c r="A113" s="57"/>
      <c r="B113" s="91" t="s">
        <v>113</v>
      </c>
      <c r="C113" s="91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1:13" x14ac:dyDescent="0.45">
      <c r="A114" s="57" t="s">
        <v>224</v>
      </c>
      <c r="B114" s="58" t="s">
        <v>184</v>
      </c>
      <c r="C114" s="58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3" x14ac:dyDescent="0.45">
      <c r="A115" s="60"/>
      <c r="B115" s="91" t="s">
        <v>126</v>
      </c>
      <c r="C115" s="91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3" x14ac:dyDescent="0.45">
      <c r="A116" s="57" t="s">
        <v>225</v>
      </c>
      <c r="B116" s="60" t="s">
        <v>130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1:13" x14ac:dyDescent="0.45">
      <c r="B117" s="91" t="s">
        <v>131</v>
      </c>
      <c r="C117" s="91"/>
      <c r="D117" s="60"/>
      <c r="E117" s="60"/>
      <c r="F117" s="60"/>
      <c r="G117" s="60"/>
      <c r="H117" s="60"/>
      <c r="I117" s="60"/>
      <c r="J117" s="60"/>
      <c r="K117" s="60"/>
      <c r="L117" s="60"/>
      <c r="M117" s="60"/>
    </row>
    <row r="118" spans="1:13" x14ac:dyDescent="0.45">
      <c r="A118" s="57" t="s">
        <v>226</v>
      </c>
      <c r="B118" s="58" t="s">
        <v>173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</row>
    <row r="119" spans="1:13" x14ac:dyDescent="0.45">
      <c r="A119" s="60"/>
      <c r="B119" s="88" t="s">
        <v>174</v>
      </c>
      <c r="C119" s="91"/>
      <c r="D119" s="60"/>
      <c r="E119" s="60"/>
      <c r="F119" s="60"/>
      <c r="G119" s="60"/>
      <c r="H119" s="60"/>
      <c r="I119" s="60"/>
      <c r="J119" s="60"/>
      <c r="K119" s="60"/>
      <c r="L119" s="60"/>
      <c r="M119" s="60"/>
    </row>
    <row r="120" spans="1:13" x14ac:dyDescent="0.45">
      <c r="A120" s="57" t="s">
        <v>227</v>
      </c>
      <c r="B120" s="60" t="s">
        <v>274</v>
      </c>
      <c r="D120" s="13"/>
    </row>
    <row r="121" spans="1:13" x14ac:dyDescent="0.45">
      <c r="A121" s="60"/>
      <c r="B121" s="88" t="s">
        <v>273</v>
      </c>
      <c r="D121" s="13"/>
    </row>
    <row r="122" spans="1:13" x14ac:dyDescent="0.45">
      <c r="A122" s="57"/>
      <c r="B122" s="60"/>
      <c r="D122" s="13"/>
    </row>
    <row r="123" spans="1:13" x14ac:dyDescent="0.45">
      <c r="A123" s="60"/>
      <c r="B123" s="91"/>
    </row>
    <row r="131" spans="4:4" x14ac:dyDescent="0.45">
      <c r="D131" s="14"/>
    </row>
  </sheetData>
  <sortState ref="A9:Q65">
    <sortCondition ref="J9:J65"/>
  </sortState>
  <phoneticPr fontId="1"/>
  <conditionalFormatting sqref="J9:J29 J34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3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3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0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0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2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2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1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7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7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7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7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46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5:J66 J35:J46">
    <cfRule type="colorScale" priority="1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5:J66 J9:J29 J34:J46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5:J66 J9:J46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4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4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1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1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1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0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2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2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5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6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2 J49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2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5 J62 J9:J49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51 J65 J62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58 J64:J65 J60:J6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58 J60:J6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6:D67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81" r:id="rId1" xr:uid="{6F6A5267-C825-400F-9CE7-3C4DAA4921CD}"/>
    <hyperlink ref="B75" r:id="rId2" xr:uid="{52428274-0A11-405C-AD08-DC7B3D0B7B1E}"/>
    <hyperlink ref="B79" r:id="rId3" xr:uid="{A7808425-45BB-4F59-AF7E-79CFE697D4F9}"/>
    <hyperlink ref="B85" r:id="rId4" xr:uid="{7F159028-1B18-455F-915A-EBD3CB5A0C91}"/>
    <hyperlink ref="B95" r:id="rId5" xr:uid="{DE96B088-73D1-42DD-AF6F-273A4F3B16F6}"/>
    <hyperlink ref="B103" r:id="rId6" xr:uid="{B8DFC6A9-57A9-4C42-8CA1-DDC887147D91}"/>
    <hyperlink ref="B113" r:id="rId7" xr:uid="{19C1E0EA-176D-4453-8934-DADBBF8FB50D}"/>
    <hyperlink ref="B107" r:id="rId8" xr:uid="{AEB91271-E705-4895-9E37-9BA22F5F36A9}"/>
    <hyperlink ref="B89" r:id="rId9" xr:uid="{E5C92CFC-884D-46AE-AB33-657B619B4E1F}"/>
    <hyperlink ref="B111" r:id="rId10" xr:uid="{C597A89E-7F24-4769-9339-3843E90E37E9}"/>
    <hyperlink ref="B115" r:id="rId11" tooltip="Persistent link using digital object identifier" xr:uid="{1DA704B8-42E8-485C-98BD-9B21E7113BB2}"/>
    <hyperlink ref="B117" r:id="rId12" xr:uid="{18158519-17E7-4F7A-B3A7-FB4D8A3AA7B8}"/>
    <hyperlink ref="B109" r:id="rId13" xr:uid="{0EBC338A-BE04-45E1-82C3-010F888BD541}"/>
    <hyperlink ref="B83" r:id="rId14" xr:uid="{279741A5-F3F5-46DC-82D6-D09FFB150EA8}"/>
    <hyperlink ref="B97" r:id="rId15" xr:uid="{A80AA3BF-0A6D-428C-BE6D-24D5F8240377}"/>
    <hyperlink ref="B87" r:id="rId16" xr:uid="{384ADF39-5E80-4658-BCCA-CF99FA37D20C}"/>
    <hyperlink ref="B119" r:id="rId17" xr:uid="{6C7E32FF-30B5-4625-9AA1-EA4D24636B1B}"/>
    <hyperlink ref="B91" r:id="rId18" xr:uid="{93A33579-D5E0-455E-B241-BBDD2D869B23}"/>
    <hyperlink ref="B93" r:id="rId19" xr:uid="{56889172-F274-4D27-9FDA-A4B18BCC1B11}"/>
    <hyperlink ref="B101" r:id="rId20" xr:uid="{97245446-597D-4B3C-B232-8010CFDCF233}"/>
    <hyperlink ref="B99" r:id="rId21" xr:uid="{5A10FA92-1BBE-4696-9B78-0A6FC641C49C}"/>
    <hyperlink ref="B71" r:id="rId22" xr:uid="{98B04248-C1CD-49A9-85AF-380210A4C0EE}"/>
    <hyperlink ref="B73" r:id="rId23" xr:uid="{B3845747-08D3-433B-A803-31984F92D50C}"/>
    <hyperlink ref="B121" r:id="rId24" tooltip="Persistent link using digital object identifier" xr:uid="{45BF33DB-6BB1-48DE-9BCC-DC2C802ECA0D}"/>
    <hyperlink ref="B77" r:id="rId25" xr:uid="{CB6EBCC5-D2B4-43EF-AF47-9F086A7F5116}"/>
  </hyperlinks>
  <pageMargins left="0.7" right="0.7" top="0.75" bottom="0.75" header="0.3" footer="0.3"/>
  <pageSetup paperSize="9" scale="33" orientation="portrait" horizontalDpi="4294967293" verticalDpi="120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COVID-19 death vs. BCG policy</vt:lpstr>
      <vt:lpstr>'COVID-19 death vs. BCG policy'!Print_Area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秋山泰</dc:creator>
  <cp:lastModifiedBy>秋山泰</cp:lastModifiedBy>
  <cp:lastPrinted>2020-04-21T16:03:17Z</cp:lastPrinted>
  <dcterms:created xsi:type="dcterms:W3CDTF">2020-03-29T11:09:43Z</dcterms:created>
  <dcterms:modified xsi:type="dcterms:W3CDTF">2020-04-21T16:03:54Z</dcterms:modified>
</cp:coreProperties>
</file>