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ise-my.sharepoint.com/personal/kristofer_andreasson_ki_se/Documents/Forskning/Doktorand/PEK2 HIIT Vo2max/Physiologic/Manus HIIT physiological/Supplementary/"/>
    </mc:Choice>
  </mc:AlternateContent>
  <xr:revisionPtr revIDLastSave="52" documentId="8_{1EF7CE09-319C-4AC9-A1BB-AB21FC920CFD}" xr6:coauthVersionLast="47" xr6:coauthVersionMax="47" xr10:uidLastSave="{B9EFCE5C-B546-4AD1-9533-C95316451014}"/>
  <bookViews>
    <workbookView xWindow="-120" yWindow="-120" windowWidth="29040" windowHeight="15840" activeTab="4" xr2:uid="{85146416-238A-4EA3-A01F-9E8C9F753AA2}"/>
  </bookViews>
  <sheets>
    <sheet name="Age adjusted data" sheetId="1" r:id="rId1"/>
    <sheet name="Age adjusted CI" sheetId="2" r:id="rId2"/>
    <sheet name="Per-protocol data" sheetId="3" r:id="rId3"/>
    <sheet name="Per-protocol CI" sheetId="4" r:id="rId4"/>
    <sheet name="Vo2 sex-age-weight-adjusted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3" l="1"/>
  <c r="J19" i="3" s="1"/>
  <c r="G19" i="3"/>
  <c r="E19" i="3"/>
  <c r="D19" i="3"/>
  <c r="I18" i="3"/>
  <c r="J18" i="3" s="1"/>
  <c r="G18" i="3"/>
  <c r="D18" i="3"/>
  <c r="E18" i="3" s="1"/>
  <c r="I17" i="3"/>
  <c r="J17" i="3" s="1"/>
  <c r="G17" i="3"/>
  <c r="D17" i="3"/>
  <c r="E17" i="3" s="1"/>
  <c r="I16" i="3"/>
  <c r="J16" i="3" s="1"/>
  <c r="G16" i="3"/>
  <c r="D16" i="3"/>
  <c r="E16" i="3" s="1"/>
  <c r="I15" i="3"/>
  <c r="J15" i="3" s="1"/>
  <c r="G15" i="3"/>
  <c r="D15" i="3"/>
  <c r="E15" i="3" s="1"/>
  <c r="I14" i="3"/>
  <c r="J14" i="3" s="1"/>
  <c r="G14" i="3"/>
  <c r="D14" i="3"/>
  <c r="E14" i="3" s="1"/>
  <c r="I13" i="3"/>
  <c r="J13" i="3" s="1"/>
  <c r="G13" i="3"/>
  <c r="D13" i="3"/>
  <c r="E13" i="3" s="1"/>
  <c r="J12" i="3"/>
  <c r="I12" i="3"/>
  <c r="G12" i="3"/>
  <c r="D12" i="3"/>
  <c r="E12" i="3" s="1"/>
  <c r="I11" i="3"/>
  <c r="J11" i="3" s="1"/>
  <c r="G11" i="3"/>
  <c r="E11" i="3"/>
  <c r="D11" i="3"/>
  <c r="I10" i="3"/>
  <c r="J10" i="3" s="1"/>
  <c r="G10" i="3"/>
  <c r="D10" i="3"/>
  <c r="E10" i="3" s="1"/>
  <c r="I9" i="3"/>
  <c r="J9" i="3" s="1"/>
  <c r="G9" i="3"/>
  <c r="D9" i="3"/>
  <c r="E9" i="3" s="1"/>
  <c r="I8" i="3"/>
  <c r="J8" i="3" s="1"/>
  <c r="G8" i="3"/>
  <c r="D8" i="3"/>
  <c r="E8" i="3" s="1"/>
  <c r="I7" i="3"/>
  <c r="J7" i="3" s="1"/>
  <c r="G7" i="3"/>
  <c r="D7" i="3"/>
  <c r="E7" i="3" s="1"/>
  <c r="I6" i="3"/>
  <c r="J6" i="3" s="1"/>
  <c r="G6" i="3"/>
  <c r="D6" i="3"/>
  <c r="E6" i="3" s="1"/>
  <c r="I5" i="3"/>
  <c r="J5" i="3" s="1"/>
  <c r="G5" i="3"/>
  <c r="D5" i="3"/>
  <c r="E5" i="3" s="1"/>
  <c r="J4" i="3"/>
  <c r="I4" i="3"/>
  <c r="G4" i="3"/>
  <c r="D4" i="3"/>
  <c r="E4" i="3" s="1"/>
  <c r="I3" i="3"/>
  <c r="J3" i="3" s="1"/>
  <c r="G3" i="3"/>
  <c r="E3" i="3"/>
  <c r="D3" i="3"/>
  <c r="I13" i="1" l="1"/>
  <c r="G13" i="1"/>
  <c r="D13" i="1"/>
  <c r="E13" i="1" s="1"/>
  <c r="I12" i="1"/>
  <c r="G12" i="1"/>
  <c r="D12" i="1"/>
  <c r="E12" i="1" s="1"/>
  <c r="I11" i="1"/>
  <c r="J11" i="1" s="1"/>
  <c r="G11" i="1"/>
  <c r="D11" i="1"/>
  <c r="E11" i="1" s="1"/>
  <c r="I10" i="1"/>
  <c r="G10" i="1"/>
  <c r="D10" i="1"/>
  <c r="E10" i="1" s="1"/>
  <c r="I6" i="1"/>
  <c r="G6" i="1"/>
  <c r="D6" i="1"/>
  <c r="E6" i="1" s="1"/>
  <c r="I5" i="1"/>
  <c r="G5" i="1"/>
  <c r="D5" i="1"/>
  <c r="E5" i="1" s="1"/>
  <c r="I4" i="1"/>
  <c r="G4" i="1"/>
  <c r="D4" i="1"/>
  <c r="E4" i="1" s="1"/>
  <c r="I3" i="1"/>
  <c r="G3" i="1"/>
  <c r="D3" i="1"/>
  <c r="E3" i="1" s="1"/>
  <c r="J12" i="1" l="1"/>
  <c r="J10" i="1"/>
  <c r="J13" i="1"/>
  <c r="J4" i="1"/>
  <c r="J5" i="1"/>
  <c r="J3" i="1"/>
  <c r="J6" i="1"/>
</calcChain>
</file>

<file path=xl/sharedStrings.xml><?xml version="1.0" encoding="utf-8"?>
<sst xmlns="http://schemas.openxmlformats.org/spreadsheetml/2006/main" count="521" uniqueCount="132">
  <si>
    <t>CON baseline</t>
  </si>
  <si>
    <t>CON follow-up change</t>
  </si>
  <si>
    <t>CON follow-up</t>
  </si>
  <si>
    <t>CON % change</t>
  </si>
  <si>
    <t>HIIT baseline (in relation to CON baseline)</t>
  </si>
  <si>
    <t>HIIT absolute baseline</t>
  </si>
  <si>
    <t>HIIT follow-up change</t>
  </si>
  <si>
    <t>HIIT follow-up</t>
  </si>
  <si>
    <t>HIIT % change</t>
  </si>
  <si>
    <t>Test</t>
  </si>
  <si>
    <r>
      <rPr>
        <sz val="11"/>
        <color rgb="FF000000"/>
        <rFont val="Calibri"/>
        <family val="2"/>
        <scheme val="minor"/>
      </rPr>
      <t xml:space="preserve">VO2 L/min </t>
    </r>
    <r>
      <rPr>
        <b/>
        <sz val="11"/>
        <color rgb="FF000000"/>
        <rFont val="Calibri"/>
        <family val="2"/>
        <scheme val="minor"/>
      </rPr>
      <t>age adjusted</t>
    </r>
  </si>
  <si>
    <r>
      <rPr>
        <sz val="11"/>
        <color rgb="FF000000"/>
        <rFont val="Calibri"/>
        <family val="2"/>
        <scheme val="minor"/>
      </rPr>
      <t xml:space="preserve">VO2 mL/min </t>
    </r>
    <r>
      <rPr>
        <b/>
        <sz val="11"/>
        <color rgb="FF000000"/>
        <rFont val="Calibri"/>
        <family val="2"/>
        <scheme val="minor"/>
      </rPr>
      <t>age adjusted</t>
    </r>
  </si>
  <si>
    <r>
      <rPr>
        <sz val="11"/>
        <color rgb="FF000000"/>
        <rFont val="Calibri"/>
        <family val="2"/>
        <scheme val="minor"/>
      </rPr>
      <t xml:space="preserve">Power </t>
    </r>
    <r>
      <rPr>
        <b/>
        <sz val="11"/>
        <color rgb="FF000000"/>
        <rFont val="Calibri"/>
        <family val="2"/>
        <scheme val="minor"/>
      </rPr>
      <t>age adjusted</t>
    </r>
  </si>
  <si>
    <r>
      <rPr>
        <sz val="11"/>
        <color rgb="FF000000"/>
        <rFont val="Calibri"/>
        <family val="2"/>
        <scheme val="minor"/>
      </rPr>
      <t xml:space="preserve">Peak heart rate </t>
    </r>
    <r>
      <rPr>
        <b/>
        <sz val="11"/>
        <color rgb="FF000000"/>
        <rFont val="Calibri"/>
        <family val="2"/>
        <scheme val="minor"/>
      </rPr>
      <t>age adjusted</t>
    </r>
  </si>
  <si>
    <r>
      <rPr>
        <sz val="11"/>
        <color theme="1"/>
        <rFont val="Calibri"/>
        <family val="2"/>
        <scheme val="minor"/>
      </rPr>
      <t xml:space="preserve">VO2 L/min </t>
    </r>
    <r>
      <rPr>
        <b/>
        <sz val="11"/>
        <color theme="1"/>
        <rFont val="Calibri"/>
        <family val="2"/>
        <scheme val="minor"/>
      </rPr>
      <t>age adjusted</t>
    </r>
  </si>
  <si>
    <t>Ålderns effekt har p-värde 0,050504. För varje år minskar VO2 L/min med -0,02388</t>
  </si>
  <si>
    <r>
      <rPr>
        <sz val="11"/>
        <color theme="1"/>
        <rFont val="Calibri"/>
        <family val="2"/>
        <scheme val="minor"/>
      </rPr>
      <t xml:space="preserve">VO2 mL/min </t>
    </r>
    <r>
      <rPr>
        <b/>
        <sz val="11"/>
        <color theme="1"/>
        <rFont val="Calibri"/>
        <family val="2"/>
        <scheme val="minor"/>
      </rPr>
      <t>age adjusted</t>
    </r>
  </si>
  <si>
    <t>Ålderns effekt har p-värde 0,171. För varje år minskar vo2 mL/kg/min med -0,1878</t>
  </si>
  <si>
    <r>
      <rPr>
        <sz val="11"/>
        <color theme="1"/>
        <rFont val="Calibri"/>
        <family val="2"/>
        <scheme val="minor"/>
      </rPr>
      <t xml:space="preserve">Power </t>
    </r>
    <r>
      <rPr>
        <b/>
        <sz val="11"/>
        <color theme="1"/>
        <rFont val="Calibri"/>
        <family val="2"/>
        <scheme val="minor"/>
      </rPr>
      <t>age adjusted</t>
    </r>
  </si>
  <si>
    <t>Ålderns effekt har p-värde 0,0696. För varje år minskar Power med -1,6381</t>
  </si>
  <si>
    <r>
      <rPr>
        <sz val="11"/>
        <color theme="1"/>
        <rFont val="Calibri"/>
        <family val="2"/>
        <scheme val="minor"/>
      </rPr>
      <t xml:space="preserve">Peak heart rate </t>
    </r>
    <r>
      <rPr>
        <b/>
        <sz val="11"/>
        <color theme="1"/>
        <rFont val="Calibri"/>
        <family val="2"/>
        <scheme val="minor"/>
      </rPr>
      <t>age adjusted</t>
    </r>
  </si>
  <si>
    <t>Ålderns effekt har p-värde 0,2712. För varje år minskar HRmax med -0,3498</t>
  </si>
  <si>
    <t>Analyses, INTENTION TO TREAT</t>
  </si>
  <si>
    <t>Analyses, PER PROTOCOL</t>
  </si>
  <si>
    <t>Variable</t>
  </si>
  <si>
    <t>P-value between groups baseline</t>
  </si>
  <si>
    <t>P-value CON follow-up vs baseline</t>
  </si>
  <si>
    <t>P-value group*time interaction</t>
  </si>
  <si>
    <t>Comment</t>
  </si>
  <si>
    <t>Age effect has p-value of 0.088, for each year VO2 L/min decrease by -0.018</t>
  </si>
  <si>
    <t>Age effect has p-value of 0.19, for each year VO2 mL/kg/min decrease by -0.17</t>
  </si>
  <si>
    <t>Age effect has p-value of 0.11, for each year Power (W) decrease by -1.3</t>
  </si>
  <si>
    <t>Age effect has p-value of 0.37, for each year Peak heart rate decrease by -0.28</t>
  </si>
  <si>
    <r>
      <t>Mixed linear model with time as within-subject variable, randomization and</t>
    </r>
    <r>
      <rPr>
        <b/>
        <sz val="11"/>
        <color rgb="FF000000"/>
        <rFont val="Calibri"/>
        <family val="2"/>
        <scheme val="minor"/>
      </rPr>
      <t xml:space="preserve"> age</t>
    </r>
    <r>
      <rPr>
        <sz val="11"/>
        <color rgb="FF000000"/>
        <rFont val="Calibri"/>
        <family val="2"/>
        <scheme val="minor"/>
      </rPr>
      <t xml:space="preserve"> as between-subject variable and time*randomization as group-time interaction</t>
    </r>
  </si>
  <si>
    <t>VO2.L.min.age</t>
  </si>
  <si>
    <t>.sig01</t>
  </si>
  <si>
    <t>.sigma</t>
  </si>
  <si>
    <t>(Intercept)</t>
  </si>
  <si>
    <t>RandomisationHIIT</t>
  </si>
  <si>
    <t>TimepointPost</t>
  </si>
  <si>
    <t>age</t>
  </si>
  <si>
    <t>RandomisationHIIT:TimepointPost</t>
  </si>
  <si>
    <t>VO2.mL.min.age</t>
  </si>
  <si>
    <t>Power.age</t>
  </si>
  <si>
    <t>Peak.heart.rate.age</t>
  </si>
  <si>
    <t>Model</t>
  </si>
  <si>
    <t>2.5 %</t>
  </si>
  <si>
    <t>97.5 %</t>
  </si>
  <si>
    <t>Parameter</t>
  </si>
  <si>
    <t>Standar Error</t>
  </si>
  <si>
    <t>Note</t>
  </si>
  <si>
    <t>library(lme4); library(dplyr); library(writexl)</t>
  </si>
  <si>
    <t>(1 | ID) = random intercept, allows baseline values of vo2L to vary between subjects</t>
  </si>
  <si>
    <t>.sig01 = the random intercepts (with standard deviation) account for the variability in the baseline level of the outcome variable across different subjects</t>
  </si>
  <si>
    <t>.sigma = the residual standard deviation accounts for the variability in the outcome that is not explained by the model (both fixed and random effects)</t>
  </si>
  <si>
    <t>(Intercept) = comparative group (CON) baseline. (CON baseline)</t>
  </si>
  <si>
    <t>RandomisationHIIT = intervention group baseline value in relation to (Intercept)-value. (HIIT baseline vs. CON baseline)</t>
  </si>
  <si>
    <t>TimepointPost = comparative group value in relation to (Intercept)-value. (CON follow-up vs. CON baseline)</t>
  </si>
  <si>
    <t>RandomisationHIIT:TimepointPost = intervention group value in relation to (Intercept)-value + RandomisationHIIT + TimepointPost. (HIIT follow-up vs. CON follow-up)</t>
  </si>
  <si>
    <t>VO2L.age</t>
  </si>
  <si>
    <t>VO2mL.age</t>
  </si>
  <si>
    <t>HRmax.age</t>
  </si>
  <si>
    <t>model &lt;- lmer(vo2.L ~ Randomisation * Timepoint + age + (1 | ID), data = dfhiit.itt.age)</t>
  </si>
  <si>
    <t>model &lt;- lmer(vo2.L ~ Randomisation * Timepoint + age + (1 | ID), data = dfhiit.pp)</t>
  </si>
  <si>
    <t>Randomisation &amp; timepoint &amp; age = fixed effects</t>
  </si>
  <si>
    <t>Results, PER PROTOCOL</t>
  </si>
  <si>
    <t>P-value between groups at baseline</t>
  </si>
  <si>
    <t>P-value CON follow-up vs CON baseline</t>
  </si>
  <si>
    <t>P-value HIIT vs CON (group*time interaction)</t>
  </si>
  <si>
    <t>Statistical information</t>
  </si>
  <si>
    <t>VO2 L/min</t>
  </si>
  <si>
    <t>Mixed linear model with time as within-subject variable, randomization as between-subject variable and time*randomization as group-time interaction</t>
  </si>
  <si>
    <t>VO2 mL/min</t>
  </si>
  <si>
    <t>Power, W</t>
  </si>
  <si>
    <t>Peak heart rate</t>
  </si>
  <si>
    <t>Time</t>
  </si>
  <si>
    <t>CK</t>
  </si>
  <si>
    <t>LD</t>
  </si>
  <si>
    <t>ASAT</t>
  </si>
  <si>
    <t>ALAT</t>
  </si>
  <si>
    <t>Manual muscle test 80</t>
  </si>
  <si>
    <t>Muscular disease activity</t>
  </si>
  <si>
    <t>Physician global assessment</t>
  </si>
  <si>
    <t>Weight</t>
  </si>
  <si>
    <r>
      <t xml:space="preserve">Mixed linear model with time as within-subject variable, randomization </t>
    </r>
    <r>
      <rPr>
        <b/>
        <sz val="11"/>
        <color theme="1"/>
        <rFont val="Calibri"/>
        <family val="2"/>
        <scheme val="minor"/>
      </rPr>
      <t>and age</t>
    </r>
    <r>
      <rPr>
        <sz val="11"/>
        <color theme="1"/>
        <rFont val="Calibri"/>
        <family val="2"/>
        <scheme val="minor"/>
      </rPr>
      <t xml:space="preserve"> as between-subject variable and time*randomization as group-time interaction</t>
    </r>
  </si>
  <si>
    <t>Age effect p-value is  0,051. For each year VO2 L/min decreases with -0,024</t>
  </si>
  <si>
    <r>
      <rPr>
        <b/>
        <sz val="11"/>
        <color theme="1"/>
        <rFont val="Calibri"/>
        <family val="2"/>
        <scheme val="minor"/>
      </rPr>
      <t>VO2 mL/min age adjusted</t>
    </r>
  </si>
  <si>
    <t>Age effect p-value is 0,171. For each year VO2 mL/kg/min decreases with -0,19</t>
  </si>
  <si>
    <r>
      <rPr>
        <b/>
        <sz val="11"/>
        <color theme="1"/>
        <rFont val="Calibri"/>
        <family val="2"/>
        <scheme val="minor"/>
      </rPr>
      <t>Power age adjusted</t>
    </r>
  </si>
  <si>
    <t>Age effect p-value is 0,07. For each year Power decreases with -1,7</t>
  </si>
  <si>
    <r>
      <rPr>
        <b/>
        <sz val="11"/>
        <color theme="1"/>
        <rFont val="Calibri"/>
        <family val="2"/>
        <scheme val="minor"/>
      </rPr>
      <t>Peak heart rate age adjusted</t>
    </r>
  </si>
  <si>
    <t>Age effect p-value is 0,3. For each year HRmax decreases with -0,4</t>
  </si>
  <si>
    <t>Those with missing data for follow-up exercise test (ID 8, 13, 18) or too low compliance (ID 5) have been excluded in these analyses.</t>
  </si>
  <si>
    <t>Standard Error</t>
  </si>
  <si>
    <t>VO2.L.min</t>
  </si>
  <si>
    <t>model &lt;- lmer(vo2.L ~ Randomisation * Timepoint + (1 | ID), data = dfhiit.pp)</t>
  </si>
  <si>
    <t>Randomisation &amp; timepoint = fixed effects</t>
  </si>
  <si>
    <t>VO2.mL.min</t>
  </si>
  <si>
    <t>Power</t>
  </si>
  <si>
    <t>Creatine.kinase</t>
  </si>
  <si>
    <t>Lactate.dehydrogenase</t>
  </si>
  <si>
    <t>MMT8</t>
  </si>
  <si>
    <t>Muscle.damage</t>
  </si>
  <si>
    <t>Physicial.global</t>
  </si>
  <si>
    <t>HRmax</t>
  </si>
  <si>
    <t>-00:01:23</t>
  </si>
  <si>
    <t>-00:00:14</t>
  </si>
  <si>
    <t>Patient information</t>
  </si>
  <si>
    <t>VO2 results</t>
  </si>
  <si>
    <t>Baseline</t>
  </si>
  <si>
    <t>Follow-up</t>
  </si>
  <si>
    <t>Sex</t>
  </si>
  <si>
    <t>Age</t>
  </si>
  <si>
    <t>ml/min/kg</t>
  </si>
  <si>
    <t>Category</t>
  </si>
  <si>
    <t>F</t>
  </si>
  <si>
    <t>Very low</t>
  </si>
  <si>
    <t>Low</t>
  </si>
  <si>
    <t>M</t>
  </si>
  <si>
    <t>Somewhat low</t>
  </si>
  <si>
    <t>missing</t>
  </si>
  <si>
    <t>Average</t>
  </si>
  <si>
    <t>30-34</t>
  </si>
  <si>
    <t>60-64</t>
  </si>
  <si>
    <t>35-39</t>
  </si>
  <si>
    <t>40-44</t>
  </si>
  <si>
    <t>25-29</t>
  </si>
  <si>
    <t>55-59</t>
  </si>
  <si>
    <t>45-49</t>
  </si>
  <si>
    <t>20-24</t>
  </si>
  <si>
    <t>50-54</t>
  </si>
  <si>
    <t>65-69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</si>
</sst>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[$-F400]h:mm:ss\ AM/PM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theme="1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5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5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5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5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theme="5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5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9" fillId="9" borderId="0" applyNumberFormat="0" applyBorder="0" applyAlignment="0" applyProtection="0"/>
  </cellStyleXfs>
  <cellXfs count="204">
    <xf numFmtId="0" fontId="0" fillId="0" borderId="0" xfId="0"/>
    <xf numFmtId="0" fontId="0" fillId="0" borderId="0" xfId="0" applyAlignment="1">
      <alignment vertical="center"/>
    </xf>
    <xf numFmtId="0" fontId="0" fillId="4" borderId="3" xfId="0" applyFill="1" applyBorder="1"/>
    <xf numFmtId="2" fontId="0" fillId="4" borderId="2" xfId="0" applyNumberFormat="1" applyFill="1" applyBorder="1"/>
    <xf numFmtId="0" fontId="0" fillId="4" borderId="2" xfId="0" applyFill="1" applyBorder="1"/>
    <xf numFmtId="2" fontId="0" fillId="4" borderId="4" xfId="0" applyNumberFormat="1" applyFill="1" applyBorder="1"/>
    <xf numFmtId="0" fontId="0" fillId="0" borderId="3" xfId="0" applyBorder="1"/>
    <xf numFmtId="2" fontId="0" fillId="0" borderId="2" xfId="0" applyNumberFormat="1" applyBorder="1"/>
    <xf numFmtId="0" fontId="0" fillId="0" borderId="2" xfId="0" applyBorder="1"/>
    <xf numFmtId="2" fontId="0" fillId="0" borderId="4" xfId="0" applyNumberFormat="1" applyBorder="1"/>
    <xf numFmtId="0" fontId="0" fillId="5" borderId="3" xfId="0" applyFill="1" applyBorder="1"/>
    <xf numFmtId="2" fontId="0" fillId="5" borderId="2" xfId="0" applyNumberFormat="1" applyFill="1" applyBorder="1"/>
    <xf numFmtId="0" fontId="0" fillId="5" borderId="2" xfId="0" applyFill="1" applyBorder="1"/>
    <xf numFmtId="2" fontId="0" fillId="5" borderId="4" xfId="0" applyNumberFormat="1" applyFill="1" applyBorder="1"/>
    <xf numFmtId="0" fontId="3" fillId="6" borderId="3" xfId="0" applyFont="1" applyFill="1" applyBorder="1"/>
    <xf numFmtId="2" fontId="3" fillId="6" borderId="2" xfId="0" applyNumberFormat="1" applyFont="1" applyFill="1" applyBorder="1"/>
    <xf numFmtId="0" fontId="3" fillId="6" borderId="2" xfId="0" applyFont="1" applyFill="1" applyBorder="1"/>
    <xf numFmtId="2" fontId="3" fillId="6" borderId="4" xfId="0" applyNumberFormat="1" applyFont="1" applyFill="1" applyBorder="1"/>
    <xf numFmtId="0" fontId="0" fillId="0" borderId="5" xfId="0" applyBorder="1"/>
    <xf numFmtId="2" fontId="0" fillId="0" borderId="6" xfId="0" applyNumberFormat="1" applyBorder="1"/>
    <xf numFmtId="0" fontId="0" fillId="0" borderId="6" xfId="0" applyBorder="1"/>
    <xf numFmtId="2" fontId="0" fillId="0" borderId="7" xfId="0" applyNumberFormat="1" applyBorder="1"/>
    <xf numFmtId="0" fontId="3" fillId="6" borderId="8" xfId="0" applyFont="1" applyFill="1" applyBorder="1"/>
    <xf numFmtId="2" fontId="3" fillId="6" borderId="9" xfId="0" applyNumberFormat="1" applyFont="1" applyFill="1" applyBorder="1"/>
    <xf numFmtId="0" fontId="3" fillId="6" borderId="9" xfId="0" applyFont="1" applyFill="1" applyBorder="1"/>
    <xf numFmtId="2" fontId="3" fillId="6" borderId="10" xfId="0" applyNumberFormat="1" applyFont="1" applyFill="1" applyBorder="1"/>
    <xf numFmtId="0" fontId="0" fillId="0" borderId="8" xfId="0" applyBorder="1"/>
    <xf numFmtId="0" fontId="0" fillId="0" borderId="9" xfId="0" applyBorder="1"/>
    <xf numFmtId="2" fontId="0" fillId="0" borderId="10" xfId="0" applyNumberFormat="1" applyBorder="1"/>
    <xf numFmtId="0" fontId="6" fillId="8" borderId="0" xfId="0" applyFont="1" applyFill="1" applyAlignment="1">
      <alignment horizontal="center"/>
    </xf>
    <xf numFmtId="0" fontId="0" fillId="2" borderId="1" xfId="1" applyFont="1"/>
    <xf numFmtId="0" fontId="3" fillId="0" borderId="0" xfId="0" applyFont="1" applyAlignment="1">
      <alignment vertical="center"/>
    </xf>
    <xf numFmtId="2" fontId="0" fillId="0" borderId="9" xfId="0" applyNumberFormat="1" applyBorder="1"/>
    <xf numFmtId="0" fontId="7" fillId="4" borderId="19" xfId="0" applyFont="1" applyFill="1" applyBorder="1"/>
    <xf numFmtId="2" fontId="7" fillId="4" borderId="20" xfId="0" applyNumberFormat="1" applyFont="1" applyFill="1" applyBorder="1"/>
    <xf numFmtId="0" fontId="7" fillId="4" borderId="21" xfId="0" applyFont="1" applyFill="1" applyBorder="1"/>
    <xf numFmtId="2" fontId="7" fillId="4" borderId="22" xfId="0" applyNumberFormat="1" applyFont="1" applyFill="1" applyBorder="1"/>
    <xf numFmtId="0" fontId="7" fillId="0" borderId="23" xfId="0" applyFont="1" applyBorder="1"/>
    <xf numFmtId="2" fontId="7" fillId="0" borderId="24" xfId="0" applyNumberFormat="1" applyFont="1" applyBorder="1"/>
    <xf numFmtId="0" fontId="7" fillId="0" borderId="25" xfId="0" applyFont="1" applyBorder="1"/>
    <xf numFmtId="2" fontId="7" fillId="0" borderId="22" xfId="0" applyNumberFormat="1" applyFont="1" applyBorder="1"/>
    <xf numFmtId="0" fontId="7" fillId="4" borderId="23" xfId="0" applyFont="1" applyFill="1" applyBorder="1"/>
    <xf numFmtId="2" fontId="7" fillId="4" borderId="24" xfId="0" applyNumberFormat="1" applyFont="1" applyFill="1" applyBorder="1"/>
    <xf numFmtId="0" fontId="7" fillId="4" borderId="25" xfId="0" applyFont="1" applyFill="1" applyBorder="1"/>
    <xf numFmtId="0" fontId="8" fillId="6" borderId="23" xfId="0" applyFont="1" applyFill="1" applyBorder="1"/>
    <xf numFmtId="2" fontId="8" fillId="6" borderId="24" xfId="0" applyNumberFormat="1" applyFont="1" applyFill="1" applyBorder="1"/>
    <xf numFmtId="0" fontId="8" fillId="6" borderId="25" xfId="0" applyFont="1" applyFill="1" applyBorder="1"/>
    <xf numFmtId="2" fontId="8" fillId="6" borderId="22" xfId="0" applyNumberFormat="1" applyFont="1" applyFill="1" applyBorder="1"/>
    <xf numFmtId="0" fontId="8" fillId="6" borderId="26" xfId="0" applyFont="1" applyFill="1" applyBorder="1"/>
    <xf numFmtId="2" fontId="8" fillId="6" borderId="27" xfId="0" applyNumberFormat="1" applyFont="1" applyFill="1" applyBorder="1"/>
    <xf numFmtId="0" fontId="8" fillId="6" borderId="28" xfId="0" applyFont="1" applyFill="1" applyBorder="1"/>
    <xf numFmtId="0" fontId="7" fillId="0" borderId="29" xfId="0" applyFont="1" applyBorder="1"/>
    <xf numFmtId="2" fontId="7" fillId="0" borderId="30" xfId="0" applyNumberFormat="1" applyFont="1" applyBorder="1"/>
    <xf numFmtId="0" fontId="7" fillId="0" borderId="31" xfId="0" applyFont="1" applyBorder="1"/>
    <xf numFmtId="2" fontId="7" fillId="0" borderId="32" xfId="0" applyNumberFormat="1" applyFont="1" applyBorder="1"/>
    <xf numFmtId="0" fontId="8" fillId="6" borderId="33" xfId="0" applyFont="1" applyFill="1" applyBorder="1"/>
    <xf numFmtId="2" fontId="8" fillId="6" borderId="34" xfId="0" applyNumberFormat="1" applyFont="1" applyFill="1" applyBorder="1"/>
    <xf numFmtId="0" fontId="8" fillId="6" borderId="35" xfId="0" applyFont="1" applyFill="1" applyBorder="1"/>
    <xf numFmtId="2" fontId="8" fillId="6" borderId="36" xfId="0" applyNumberFormat="1" applyFont="1" applyFill="1" applyBorder="1"/>
    <xf numFmtId="0" fontId="7" fillId="0" borderId="33" xfId="0" applyFont="1" applyBorder="1"/>
    <xf numFmtId="0" fontId="7" fillId="0" borderId="35" xfId="0" applyFont="1" applyBorder="1"/>
    <xf numFmtId="2" fontId="7" fillId="0" borderId="36" xfId="0" applyNumberFormat="1" applyFont="1" applyBorder="1"/>
    <xf numFmtId="2" fontId="7" fillId="0" borderId="34" xfId="0" applyNumberFormat="1" applyFont="1" applyBorder="1"/>
    <xf numFmtId="0" fontId="2" fillId="7" borderId="11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4" fillId="0" borderId="40" xfId="0" applyFont="1" applyBorder="1"/>
    <xf numFmtId="2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44" xfId="0" applyFont="1" applyBorder="1"/>
    <xf numFmtId="0" fontId="4" fillId="0" borderId="45" xfId="0" applyFont="1" applyBorder="1"/>
    <xf numFmtId="2" fontId="0" fillId="0" borderId="15" xfId="0" applyNumberFormat="1" applyBorder="1" applyAlignment="1">
      <alignment horizontal="center"/>
    </xf>
    <xf numFmtId="0" fontId="0" fillId="0" borderId="15" xfId="0" applyBorder="1"/>
    <xf numFmtId="0" fontId="4" fillId="0" borderId="46" xfId="0" applyFont="1" applyBorder="1"/>
    <xf numFmtId="164" fontId="0" fillId="0" borderId="0" xfId="0" applyNumberFormat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4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48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10" borderId="0" xfId="0" applyFont="1" applyFill="1" applyAlignment="1">
      <alignment horizontal="center"/>
    </xf>
    <xf numFmtId="0" fontId="0" fillId="0" borderId="29" xfId="0" applyBorder="1"/>
    <xf numFmtId="164" fontId="0" fillId="0" borderId="30" xfId="0" applyNumberFormat="1" applyBorder="1"/>
    <xf numFmtId="0" fontId="0" fillId="0" borderId="31" xfId="0" applyBorder="1"/>
    <xf numFmtId="2" fontId="0" fillId="0" borderId="52" xfId="0" applyNumberFormat="1" applyBorder="1"/>
    <xf numFmtId="0" fontId="0" fillId="10" borderId="0" xfId="0" applyFill="1"/>
    <xf numFmtId="0" fontId="0" fillId="0" borderId="23" xfId="0" applyBorder="1"/>
    <xf numFmtId="164" fontId="0" fillId="0" borderId="24" xfId="0" applyNumberFormat="1" applyBorder="1"/>
    <xf numFmtId="0" fontId="0" fillId="0" borderId="25" xfId="0" applyBorder="1"/>
    <xf numFmtId="0" fontId="3" fillId="6" borderId="33" xfId="0" applyFont="1" applyFill="1" applyBorder="1"/>
    <xf numFmtId="164" fontId="3" fillId="6" borderId="34" xfId="0" applyNumberFormat="1" applyFont="1" applyFill="1" applyBorder="1"/>
    <xf numFmtId="0" fontId="3" fillId="6" borderId="35" xfId="0" applyFont="1" applyFill="1" applyBorder="1"/>
    <xf numFmtId="2" fontId="3" fillId="6" borderId="52" xfId="0" applyNumberFormat="1" applyFont="1" applyFill="1" applyBorder="1"/>
    <xf numFmtId="0" fontId="0" fillId="0" borderId="53" xfId="0" applyBorder="1"/>
    <xf numFmtId="164" fontId="0" fillId="0" borderId="51" xfId="0" applyNumberFormat="1" applyBorder="1"/>
    <xf numFmtId="0" fontId="0" fillId="0" borderId="54" xfId="0" applyBorder="1"/>
    <xf numFmtId="2" fontId="0" fillId="0" borderId="55" xfId="0" applyNumberFormat="1" applyBorder="1"/>
    <xf numFmtId="0" fontId="0" fillId="0" borderId="56" xfId="0" applyBorder="1"/>
    <xf numFmtId="0" fontId="3" fillId="6" borderId="57" xfId="0" applyFont="1" applyFill="1" applyBorder="1"/>
    <xf numFmtId="164" fontId="3" fillId="6" borderId="58" xfId="0" applyNumberFormat="1" applyFont="1" applyFill="1" applyBorder="1"/>
    <xf numFmtId="0" fontId="3" fillId="6" borderId="59" xfId="0" applyFont="1" applyFill="1" applyBorder="1"/>
    <xf numFmtId="2" fontId="3" fillId="6" borderId="60" xfId="0" applyNumberFormat="1" applyFont="1" applyFill="1" applyBorder="1"/>
    <xf numFmtId="0" fontId="0" fillId="0" borderId="57" xfId="0" applyBorder="1"/>
    <xf numFmtId="164" fontId="0" fillId="0" borderId="58" xfId="0" applyNumberFormat="1" applyBorder="1"/>
    <xf numFmtId="0" fontId="0" fillId="0" borderId="59" xfId="0" applyBorder="1"/>
    <xf numFmtId="2" fontId="0" fillId="0" borderId="60" xfId="0" applyNumberFormat="1" applyBorder="1"/>
    <xf numFmtId="0" fontId="0" fillId="0" borderId="33" xfId="0" applyBorder="1"/>
    <xf numFmtId="164" fontId="0" fillId="0" borderId="34" xfId="0" applyNumberFormat="1" applyBorder="1"/>
    <xf numFmtId="0" fontId="0" fillId="0" borderId="35" xfId="0" applyBorder="1"/>
    <xf numFmtId="0" fontId="3" fillId="6" borderId="56" xfId="0" applyFont="1" applyFill="1" applyBorder="1"/>
    <xf numFmtId="164" fontId="3" fillId="6" borderId="24" xfId="0" applyNumberFormat="1" applyFont="1" applyFill="1" applyBorder="1"/>
    <xf numFmtId="0" fontId="3" fillId="6" borderId="25" xfId="0" applyFont="1" applyFill="1" applyBorder="1"/>
    <xf numFmtId="0" fontId="0" fillId="0" borderId="61" xfId="0" applyBorder="1"/>
    <xf numFmtId="2" fontId="0" fillId="0" borderId="62" xfId="0" applyNumberFormat="1" applyBorder="1"/>
    <xf numFmtId="2" fontId="0" fillId="0" borderId="63" xfId="0" applyNumberFormat="1" applyBorder="1"/>
    <xf numFmtId="0" fontId="3" fillId="6" borderId="23" xfId="0" applyFont="1" applyFill="1" applyBorder="1"/>
    <xf numFmtId="2" fontId="3" fillId="6" borderId="63" xfId="0" applyNumberFormat="1" applyFont="1" applyFill="1" applyBorder="1"/>
    <xf numFmtId="2" fontId="0" fillId="0" borderId="64" xfId="0" applyNumberFormat="1" applyBorder="1"/>
    <xf numFmtId="164" fontId="0" fillId="0" borderId="65" xfId="0" applyNumberFormat="1" applyBorder="1"/>
    <xf numFmtId="0" fontId="0" fillId="0" borderId="66" xfId="0" applyBorder="1"/>
    <xf numFmtId="164" fontId="0" fillId="0" borderId="67" xfId="0" applyNumberFormat="1" applyBorder="1"/>
    <xf numFmtId="164" fontId="0" fillId="0" borderId="68" xfId="0" applyNumberFormat="1" applyBorder="1"/>
    <xf numFmtId="0" fontId="0" fillId="0" borderId="69" xfId="0" applyBorder="1"/>
    <xf numFmtId="0" fontId="0" fillId="0" borderId="70" xfId="0" applyBorder="1"/>
    <xf numFmtId="164" fontId="0" fillId="0" borderId="71" xfId="0" applyNumberFormat="1" applyBorder="1"/>
    <xf numFmtId="164" fontId="0" fillId="0" borderId="72" xfId="0" applyNumberFormat="1" applyBorder="1"/>
    <xf numFmtId="0" fontId="0" fillId="0" borderId="73" xfId="0" applyBorder="1"/>
    <xf numFmtId="0" fontId="3" fillId="6" borderId="74" xfId="0" applyFont="1" applyFill="1" applyBorder="1"/>
    <xf numFmtId="164" fontId="3" fillId="6" borderId="75" xfId="0" applyNumberFormat="1" applyFont="1" applyFill="1" applyBorder="1"/>
    <xf numFmtId="164" fontId="3" fillId="6" borderId="76" xfId="0" applyNumberFormat="1" applyFont="1" applyFill="1" applyBorder="1"/>
    <xf numFmtId="0" fontId="3" fillId="6" borderId="77" xfId="0" applyFont="1" applyFill="1" applyBorder="1"/>
    <xf numFmtId="2" fontId="3" fillId="6" borderId="64" xfId="0" applyNumberFormat="1" applyFont="1" applyFill="1" applyBorder="1"/>
    <xf numFmtId="0" fontId="0" fillId="0" borderId="78" xfId="0" applyBorder="1"/>
    <xf numFmtId="0" fontId="0" fillId="0" borderId="79" xfId="0" applyBorder="1"/>
    <xf numFmtId="165" fontId="0" fillId="0" borderId="78" xfId="0" applyNumberFormat="1" applyBorder="1"/>
    <xf numFmtId="165" fontId="0" fillId="0" borderId="79" xfId="0" applyNumberFormat="1" applyBorder="1"/>
    <xf numFmtId="165" fontId="0" fillId="0" borderId="78" xfId="0" quotePrefix="1" applyNumberFormat="1" applyBorder="1" applyAlignment="1">
      <alignment horizontal="right"/>
    </xf>
    <xf numFmtId="165" fontId="0" fillId="0" borderId="80" xfId="0" applyNumberFormat="1" applyBorder="1"/>
    <xf numFmtId="165" fontId="0" fillId="0" borderId="81" xfId="0" applyNumberFormat="1" applyBorder="1"/>
    <xf numFmtId="0" fontId="3" fillId="0" borderId="84" xfId="0" applyFont="1" applyBorder="1" applyAlignment="1">
      <alignment horizontal="center"/>
    </xf>
    <xf numFmtId="0" fontId="3" fillId="0" borderId="85" xfId="0" applyFont="1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166" fontId="0" fillId="0" borderId="88" xfId="0" applyNumberFormat="1" applyBorder="1" applyAlignment="1">
      <alignment horizontal="center"/>
    </xf>
    <xf numFmtId="166" fontId="3" fillId="11" borderId="89" xfId="0" applyNumberFormat="1" applyFont="1" applyFill="1" applyBorder="1" applyAlignment="1">
      <alignment horizontal="center"/>
    </xf>
    <xf numFmtId="0" fontId="3" fillId="11" borderId="89" xfId="0" applyFont="1" applyFill="1" applyBorder="1"/>
    <xf numFmtId="0" fontId="0" fillId="0" borderId="0" xfId="0" applyAlignment="1">
      <alignment horizontal="center"/>
    </xf>
    <xf numFmtId="0" fontId="0" fillId="0" borderId="90" xfId="0" applyBorder="1" applyAlignment="1">
      <alignment horizontal="center"/>
    </xf>
    <xf numFmtId="166" fontId="0" fillId="0" borderId="0" xfId="0" applyNumberFormat="1" applyAlignment="1">
      <alignment horizontal="center"/>
    </xf>
    <xf numFmtId="166" fontId="3" fillId="11" borderId="90" xfId="0" applyNumberFormat="1" applyFont="1" applyFill="1" applyBorder="1" applyAlignment="1">
      <alignment horizontal="center"/>
    </xf>
    <xf numFmtId="0" fontId="3" fillId="12" borderId="90" xfId="0" applyFont="1" applyFill="1" applyBorder="1"/>
    <xf numFmtId="0" fontId="0" fillId="0" borderId="91" xfId="0" applyBorder="1" applyAlignment="1">
      <alignment horizontal="center"/>
    </xf>
    <xf numFmtId="0" fontId="0" fillId="0" borderId="92" xfId="0" applyBorder="1" applyAlignment="1">
      <alignment horizontal="center"/>
    </xf>
    <xf numFmtId="166" fontId="0" fillId="0" borderId="91" xfId="0" applyNumberFormat="1" applyBorder="1" applyAlignment="1">
      <alignment horizontal="center"/>
    </xf>
    <xf numFmtId="166" fontId="3" fillId="11" borderId="92" xfId="0" applyNumberFormat="1" applyFont="1" applyFill="1" applyBorder="1" applyAlignment="1">
      <alignment horizontal="center"/>
    </xf>
    <xf numFmtId="0" fontId="3" fillId="11" borderId="92" xfId="0" applyFont="1" applyFill="1" applyBorder="1"/>
    <xf numFmtId="0" fontId="3" fillId="11" borderId="90" xfId="0" applyFont="1" applyFill="1" applyBorder="1"/>
    <xf numFmtId="166" fontId="3" fillId="13" borderId="90" xfId="0" applyNumberFormat="1" applyFont="1" applyFill="1" applyBorder="1" applyAlignment="1">
      <alignment horizontal="center"/>
    </xf>
    <xf numFmtId="0" fontId="3" fillId="13" borderId="90" xfId="0" applyFont="1" applyFill="1" applyBorder="1"/>
    <xf numFmtId="166" fontId="3" fillId="12" borderId="92" xfId="0" applyNumberFormat="1" applyFont="1" applyFill="1" applyBorder="1" applyAlignment="1">
      <alignment horizontal="center"/>
    </xf>
    <xf numFmtId="0" fontId="3" fillId="12" borderId="92" xfId="0" applyFont="1" applyFill="1" applyBorder="1"/>
    <xf numFmtId="166" fontId="9" fillId="0" borderId="0" xfId="2" applyNumberFormat="1" applyFill="1" applyBorder="1" applyAlignment="1">
      <alignment horizontal="center"/>
    </xf>
    <xf numFmtId="0" fontId="3" fillId="0" borderId="90" xfId="0" applyFont="1" applyBorder="1"/>
    <xf numFmtId="166" fontId="9" fillId="0" borderId="91" xfId="2" applyNumberFormat="1" applyFill="1" applyBorder="1" applyAlignment="1">
      <alignment horizontal="center"/>
    </xf>
    <xf numFmtId="0" fontId="3" fillId="0" borderId="92" xfId="0" applyFont="1" applyBorder="1"/>
    <xf numFmtId="166" fontId="3" fillId="14" borderId="90" xfId="0" applyNumberFormat="1" applyFont="1" applyFill="1" applyBorder="1" applyAlignment="1">
      <alignment horizontal="center"/>
    </xf>
    <xf numFmtId="0" fontId="3" fillId="14" borderId="92" xfId="0" applyFont="1" applyFill="1" applyBorder="1"/>
    <xf numFmtId="166" fontId="4" fillId="0" borderId="0" xfId="2" applyNumberFormat="1" applyFont="1" applyFill="1" applyBorder="1" applyAlignment="1">
      <alignment horizontal="center"/>
    </xf>
    <xf numFmtId="166" fontId="5" fillId="12" borderId="90" xfId="2" applyNumberFormat="1" applyFont="1" applyFill="1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4" xfId="0" applyBorder="1" applyAlignment="1">
      <alignment horizontal="center"/>
    </xf>
    <xf numFmtId="166" fontId="0" fillId="0" borderId="93" xfId="0" applyNumberFormat="1" applyBorder="1" applyAlignment="1">
      <alignment horizontal="center"/>
    </xf>
    <xf numFmtId="0" fontId="3" fillId="11" borderId="94" xfId="0" applyFont="1" applyFill="1" applyBorder="1" applyAlignment="1">
      <alignment horizontal="center"/>
    </xf>
    <xf numFmtId="0" fontId="3" fillId="11" borderId="94" xfId="0" applyFont="1" applyFill="1" applyBorder="1"/>
    <xf numFmtId="0" fontId="3" fillId="3" borderId="41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3" fillId="3" borderId="39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0" fillId="2" borderId="47" xfId="1" applyFont="1" applyBorder="1" applyAlignment="1">
      <alignment horizontal="center" vertical="center" wrapText="1"/>
    </xf>
    <xf numFmtId="0" fontId="0" fillId="2" borderId="0" xfId="1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wrapText="1"/>
    </xf>
    <xf numFmtId="0" fontId="3" fillId="0" borderId="83" xfId="0" applyFont="1" applyBorder="1" applyAlignment="1">
      <alignment horizontal="center" wrapText="1"/>
    </xf>
    <xf numFmtId="0" fontId="3" fillId="0" borderId="84" xfId="0" applyFont="1" applyBorder="1" applyAlignment="1">
      <alignment horizontal="center" wrapText="1"/>
    </xf>
    <xf numFmtId="0" fontId="3" fillId="0" borderId="85" xfId="0" applyFont="1" applyBorder="1" applyAlignment="1">
      <alignment horizontal="center" wrapText="1"/>
    </xf>
    <xf numFmtId="0" fontId="3" fillId="0" borderId="82" xfId="0" applyFont="1" applyBorder="1" applyAlignment="1">
      <alignment horizontal="center"/>
    </xf>
    <xf numFmtId="0" fontId="3" fillId="0" borderId="83" xfId="0" applyFont="1" applyBorder="1" applyAlignment="1">
      <alignment horizontal="center"/>
    </xf>
    <xf numFmtId="0" fontId="3" fillId="0" borderId="86" xfId="0" applyFont="1" applyBorder="1" applyAlignment="1">
      <alignment horizontal="center"/>
    </xf>
    <xf numFmtId="0" fontId="3" fillId="0" borderId="87" xfId="0" applyFont="1" applyBorder="1" applyAlignment="1">
      <alignment horizontal="center"/>
    </xf>
    <xf numFmtId="0" fontId="0" fillId="2" borderId="1" xfId="1" applyFont="1" applyAlignment="1">
      <alignment horizontal="center" wrapText="1"/>
    </xf>
  </cellXfs>
  <cellStyles count="3">
    <cellStyle name="Bad" xfId="2" builtinId="27"/>
    <cellStyle name="Normal" xfId="0" builtinId="0"/>
    <cellStyle name="Note" xfId="1" builtinId="10"/>
  </cellStyles>
  <dxfs count="63">
    <dxf>
      <font>
        <b/>
        <i val="0"/>
        <color rgb="FF006100"/>
      </font>
      <fill>
        <patternFill patternType="solid">
          <bgColor rgb="FFC6EFCE"/>
        </patternFill>
      </fill>
    </dxf>
    <dxf>
      <font>
        <b/>
        <i val="0"/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6100"/>
      </font>
      <fill>
        <patternFill patternType="solid">
          <bgColor rgb="FFC6EFCE"/>
        </patternFill>
      </fill>
    </dxf>
    <dxf>
      <font>
        <b/>
        <i val="0"/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</font>
      <numFmt numFmtId="2" formatCode="0.00"/>
      <border>
        <left style="medium">
          <color rgb="FF000000"/>
        </left>
        <right style="medium">
          <color rgb="FF000000"/>
        </right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alignment horizontal="center" vertical="bottom" textRotation="0" wrapText="0" indent="0" justifyLastLine="0" shrinkToFit="0" readingOrder="0"/>
    </dxf>
    <dxf>
      <font>
        <b val="0"/>
      </font>
      <numFmt numFmtId="2" formatCode="0.00"/>
      <alignment horizontal="center"/>
    </dxf>
    <dxf>
      <font>
        <b val="0"/>
      </font>
      <numFmt numFmtId="2" formatCode="0.00"/>
      <alignment horizontal="center"/>
    </dxf>
    <dxf>
      <font>
        <b val="0"/>
      </font>
      <numFmt numFmtId="2" formatCode="0.00"/>
      <alignment horizontal="center"/>
    </dxf>
    <dxf>
      <font>
        <b val="0"/>
      </font>
      <numFmt numFmtId="2" formatCode="0.00"/>
      <alignment horizontal="center"/>
    </dxf>
    <dxf>
      <font>
        <b val="0"/>
      </font>
      <numFmt numFmtId="2" formatCode="0.00"/>
      <alignment horizontal="center"/>
    </dxf>
    <dxf>
      <font>
        <b val="0"/>
      </font>
      <numFmt numFmtId="2" formatCode="0.00"/>
      <alignment horizontal="center"/>
    </dxf>
    <dxf>
      <font>
        <b val="0"/>
      </font>
      <numFmt numFmtId="2" formatCode="0.00"/>
      <alignment horizontal="center"/>
    </dxf>
    <dxf>
      <font>
        <b val="0"/>
      </font>
      <numFmt numFmtId="2" formatCode="0.00"/>
      <alignment horizontal="center"/>
    </dxf>
    <dxf>
      <font>
        <b val="0"/>
      </font>
      <numFmt numFmtId="2" formatCode="0.00"/>
      <alignment horizontal="center"/>
    </dxf>
    <dxf>
      <font>
        <b val="0"/>
      </font>
      <numFmt numFmtId="2" formatCode="0.00"/>
      <alignment horizontal="center"/>
    </dxf>
    <dxf>
      <font>
        <b val="0"/>
      </font>
      <numFmt numFmtId="2" formatCode="0.00"/>
      <alignment horizontal="center"/>
    </dxf>
    <dxf>
      <font>
        <b val="0"/>
      </font>
      <numFmt numFmtId="2" formatCode="0.00"/>
      <alignment horizontal="center"/>
    </dxf>
    <dxf>
      <font>
        <b val="0"/>
      </font>
    </dxf>
    <dxf>
      <font>
        <b val="0"/>
      </font>
    </dxf>
    <dxf>
      <alignment horizontal="center" vertical="bottom" wrapText="1"/>
    </dxf>
    <dxf>
      <font>
        <b val="0"/>
        <color rgb="FF00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alignment horizontal="center" vertical="bottom" textRotation="0" wrapText="0" indent="0" justifyLastLine="0" shrinkToFit="0" readingOrder="0"/>
    </dxf>
    <dxf>
      <font>
        <b val="0"/>
      </font>
      <numFmt numFmtId="164" formatCode="0.000"/>
      <alignment horizontal="center"/>
    </dxf>
    <dxf>
      <font>
        <b val="0"/>
      </font>
      <numFmt numFmtId="2" formatCode="0.00"/>
      <alignment horizontal="center"/>
    </dxf>
    <dxf>
      <font>
        <b val="0"/>
      </font>
      <numFmt numFmtId="2" formatCode="0.00"/>
      <alignment horizontal="center"/>
    </dxf>
    <dxf>
      <font>
        <b val="0"/>
      </font>
      <numFmt numFmtId="2" formatCode="0.00"/>
      <alignment horizontal="center"/>
    </dxf>
    <dxf>
      <font>
        <b val="0"/>
      </font>
      <numFmt numFmtId="2" formatCode="0.00"/>
      <alignment horizontal="center"/>
    </dxf>
    <dxf>
      <font>
        <b val="0"/>
      </font>
      <numFmt numFmtId="2" formatCode="0.00"/>
      <alignment horizontal="center"/>
    </dxf>
    <dxf>
      <font>
        <b val="0"/>
      </font>
      <numFmt numFmtId="2" formatCode="0.00"/>
      <alignment horizontal="center"/>
    </dxf>
    <dxf>
      <font>
        <b val="0"/>
      </font>
      <numFmt numFmtId="2" formatCode="0.00"/>
      <alignment horizontal="center"/>
    </dxf>
    <dxf>
      <font>
        <b val="0"/>
      </font>
      <numFmt numFmtId="2" formatCode="0.00"/>
      <alignment horizontal="center"/>
    </dxf>
    <dxf>
      <font>
        <b val="0"/>
      </font>
      <numFmt numFmtId="2" formatCode="0.00"/>
      <alignment horizontal="center"/>
    </dxf>
    <dxf>
      <font>
        <b val="0"/>
      </font>
      <numFmt numFmtId="2" formatCode="0.00"/>
      <alignment horizontal="center"/>
    </dxf>
    <dxf>
      <font>
        <b val="0"/>
      </font>
      <numFmt numFmtId="2" formatCode="0.00"/>
      <alignment horizontal="center"/>
    </dxf>
    <dxf>
      <font>
        <b val="0"/>
      </font>
    </dxf>
    <dxf>
      <font>
        <b val="0"/>
      </font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alignment horizontal="center" vertical="bottom" textRotation="0" wrapText="0" indent="0" justifyLastLine="0" shrinkToFit="0" readingOrder="0"/>
    </dxf>
    <dxf>
      <font>
        <b/>
      </font>
      <numFmt numFmtId="164" formatCode="0.000"/>
      <alignment horizontal="center"/>
    </dxf>
    <dxf>
      <numFmt numFmtId="2" formatCode="0.00"/>
      <alignment horizontal="center"/>
    </dxf>
    <dxf>
      <numFmt numFmtId="2" formatCode="0.00"/>
      <alignment horizontal="center"/>
    </dxf>
    <dxf>
      <font>
        <b/>
      </font>
      <numFmt numFmtId="2" formatCode="0.00"/>
      <alignment horizontal="center"/>
    </dxf>
    <dxf>
      <numFmt numFmtId="2" formatCode="0.00"/>
      <alignment horizontal="center"/>
    </dxf>
    <dxf>
      <numFmt numFmtId="2" formatCode="0.00"/>
      <alignment horizontal="center"/>
    </dxf>
    <dxf>
      <numFmt numFmtId="2" formatCode="0.00"/>
      <alignment horizontal="center"/>
    </dxf>
    <dxf>
      <numFmt numFmtId="2" formatCode="0.00"/>
      <alignment horizontal="center"/>
    </dxf>
    <dxf>
      <font>
        <b/>
      </font>
      <numFmt numFmtId="2" formatCode="0.00"/>
      <alignment horizontal="center"/>
    </dxf>
    <dxf>
      <numFmt numFmtId="2" formatCode="0.00"/>
      <alignment horizontal="center"/>
    </dxf>
    <dxf>
      <numFmt numFmtId="2" formatCode="0.00"/>
      <alignment horizontal="center"/>
    </dxf>
    <dxf>
      <numFmt numFmtId="2" formatCode="0.00"/>
      <alignment horizontal="center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8A9841-AC45-4EFB-9675-E10D627BA53A}" name="Table1" displayName="Table1" ref="A2:O6" totalsRowShown="0" headerRowDxfId="62">
  <autoFilter ref="A2:O6" xr:uid="{918A9841-AC45-4EFB-9675-E10D627BA53A}"/>
  <tableColumns count="15">
    <tableColumn id="1" xr3:uid="{AB19F4AA-1B8E-4538-A072-E4CA2580D9A7}" name="Variable"/>
    <tableColumn id="2" xr3:uid="{A7FBAC57-E81F-4FC8-B56D-9EA43FAAD086}" name="CON baseline" dataDxfId="61"/>
    <tableColumn id="4" xr3:uid="{2A4E4156-E4EA-4386-9581-FB30E30A7839}" name="CON follow-up change" dataDxfId="60">
      <calculatedColumnFormula>B3+0.0296</calculatedColumnFormula>
    </tableColumn>
    <tableColumn id="11" xr3:uid="{5960B33F-D702-4B90-B9D0-EFF0B406BD45}" name="CON follow-up" dataDxfId="59">
      <calculatedColumnFormula>B3+C3</calculatedColumnFormula>
    </tableColumn>
    <tableColumn id="13" xr3:uid="{51373509-09E2-4651-9039-8688FC23DB14}" name="CON % change" dataDxfId="58">
      <calculatedColumnFormula>(D3-B3)/B3*100</calculatedColumnFormula>
    </tableColumn>
    <tableColumn id="3" xr3:uid="{F55B8C9B-1E1C-4FB2-82B7-7F94E0EF1D02}" name="HIIT baseline (in relation to CON baseline)" dataDxfId="57">
      <calculatedColumnFormula>B3+0.29514</calculatedColumnFormula>
    </tableColumn>
    <tableColumn id="15" xr3:uid="{6BB692E7-5F0E-4C5F-A2B7-8C4EA7F26B3E}" name="HIIT absolute baseline" dataDxfId="56">
      <calculatedColumnFormula>B3+F3</calculatedColumnFormula>
    </tableColumn>
    <tableColumn id="5" xr3:uid="{6AF982A8-0E31-466A-8C82-099FC0161378}" name="HIIT follow-up change" dataDxfId="55"/>
    <tableColumn id="12" xr3:uid="{9FC49CA1-E1E6-4F90-A597-A29BE061EBC9}" name="HIIT follow-up" dataDxfId="54">
      <calculatedColumnFormula>B3+C3+F3+H3</calculatedColumnFormula>
    </tableColumn>
    <tableColumn id="14" xr3:uid="{D60179C5-B121-47B7-9BE8-0B5177E48809}" name="HIIT % change" dataDxfId="53">
      <calculatedColumnFormula>(I3-G3)/G3*100</calculatedColumnFormula>
    </tableColumn>
    <tableColumn id="10" xr3:uid="{B46D4E0D-E4E7-4C36-BE64-55B2D9B75A67}" name="P-value between groups baseline" dataDxfId="52"/>
    <tableColumn id="9" xr3:uid="{1D15FC00-5117-4999-840C-F635F0FF5052}" name="P-value CON follow-up vs baseline" dataDxfId="51"/>
    <tableColumn id="6" xr3:uid="{77CD1516-AFCE-4E93-86E1-783DAB95E9CD}" name="P-value group*time interaction" dataDxfId="50"/>
    <tableColumn id="8" xr3:uid="{CD57BF73-E9D9-44BA-87F2-5D0F4514EBD2}" name="Comment" dataDxfId="49"/>
    <tableColumn id="7" xr3:uid="{C0706D8B-6ABC-4236-802C-95284227875B}" name="Test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60A5435-7848-4491-988F-9A6D3418DA66}" name="Table13" displayName="Table13" ref="A9:O13" totalsRowShown="0" headerRowDxfId="48" dataDxfId="47">
  <autoFilter ref="A9:O13" xr:uid="{060A5435-7848-4491-988F-9A6D3418DA66}"/>
  <tableColumns count="15">
    <tableColumn id="1" xr3:uid="{31D0A5A3-A965-44CA-88AE-68B2BD9600A6}" name="Variable" dataDxfId="46"/>
    <tableColumn id="2" xr3:uid="{6A658461-BD06-4DFD-B85A-2D2C5710335D}" name="CON baseline" dataDxfId="45"/>
    <tableColumn id="4" xr3:uid="{30CA416F-39E9-418E-9B74-D008B986F6C0}" name="CON follow-up change" dataDxfId="44">
      <calculatedColumnFormula>B10+0.0296</calculatedColumnFormula>
    </tableColumn>
    <tableColumn id="11" xr3:uid="{26C3D28D-1820-49C8-A939-153C2E2DCC74}" name="CON follow-up" dataDxfId="43">
      <calculatedColumnFormula>B10+C10</calculatedColumnFormula>
    </tableColumn>
    <tableColumn id="13" xr3:uid="{8C95FA41-701C-4AD7-8263-4B24BA268410}" name="CON % change" dataDxfId="42">
      <calculatedColumnFormula>(D10-B10)/B10*100</calculatedColumnFormula>
    </tableColumn>
    <tableColumn id="3" xr3:uid="{DD8BE61A-191C-404B-A5F1-FCAB24049027}" name="HIIT baseline (in relation to CON baseline)" dataDxfId="41"/>
    <tableColumn id="15" xr3:uid="{91E4A300-36E3-4556-87B6-67B4F4AC9D0B}" name="HIIT absolute baseline" dataDxfId="40">
      <calculatedColumnFormula>B10+F10</calculatedColumnFormula>
    </tableColumn>
    <tableColumn id="5" xr3:uid="{97824D54-44EB-4515-B508-F3480B270694}" name="HIIT follow-up change" dataDxfId="39"/>
    <tableColumn id="12" xr3:uid="{4FF791B0-632D-453B-BFAD-547114DF43BC}" name="HIIT follow-up" dataDxfId="38">
      <calculatedColumnFormula>B10+C10+F10+H10</calculatedColumnFormula>
    </tableColumn>
    <tableColumn id="14" xr3:uid="{07FEE72D-8AC6-4A15-9DFB-C16AB2355295}" name="HIIT % change" dataDxfId="37">
      <calculatedColumnFormula>(I10-G10)/G10*100</calculatedColumnFormula>
    </tableColumn>
    <tableColumn id="10" xr3:uid="{3B457167-0F51-49BE-BEBC-2C96DAF67088}" name="P-value between groups baseline" dataDxfId="36"/>
    <tableColumn id="9" xr3:uid="{70244F60-6E35-4536-A011-B3CC42076105}" name="P-value CON follow-up vs baseline" dataDxfId="35"/>
    <tableColumn id="6" xr3:uid="{92F03E15-65FA-4A28-8618-08F5AD91BE82}" name="P-value group*time interaction" dataDxfId="34"/>
    <tableColumn id="16" xr3:uid="{17B3A4E2-92AF-4E41-9DF3-587945FE0B86}" name="Comment" dataDxfId="33"/>
    <tableColumn id="7" xr3:uid="{A001C21E-A212-4922-8EFF-BF43CCF7D26A}" name="Test" dataDxfId="32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31902E6-579C-4D03-92B1-5644DCE385E5}" name="Table134" displayName="Table134" ref="A2:O19" totalsRowShown="0" headerRowDxfId="31" dataDxfId="30">
  <autoFilter ref="A2:O19" xr:uid="{C31902E6-579C-4D03-92B1-5644DCE385E5}"/>
  <tableColumns count="15">
    <tableColumn id="1" xr3:uid="{2924069B-9E25-4ACA-971E-68949A374334}" name="Variable" dataDxfId="29"/>
    <tableColumn id="2" xr3:uid="{54E1F7A4-EDA7-43C5-9BE7-AB72D119D9F3}" name="CON baseline" dataDxfId="28"/>
    <tableColumn id="4" xr3:uid="{0AEBD9CD-559A-45B7-AEB4-625FD3CC96C3}" name="CON follow-up change" dataDxfId="27">
      <calculatedColumnFormula>B3+0.0296</calculatedColumnFormula>
    </tableColumn>
    <tableColumn id="11" xr3:uid="{1EDEC73A-3D0E-476D-AE8C-1115CE9D1F68}" name="CON follow-up" dataDxfId="26">
      <calculatedColumnFormula>B3+C3</calculatedColumnFormula>
    </tableColumn>
    <tableColumn id="13" xr3:uid="{E8169849-A6B6-4F72-926F-6998DC31AD21}" name="CON % change" dataDxfId="25">
      <calculatedColumnFormula>(D3-B3)/B3*100</calculatedColumnFormula>
    </tableColumn>
    <tableColumn id="3" xr3:uid="{F09B4470-E32E-4FA2-B56F-4241D42F402F}" name="HIIT baseline (in relation to CON baseline)" dataDxfId="24"/>
    <tableColumn id="15" xr3:uid="{AF533DD5-2105-484A-A42B-41D4E6AA2731}" name="HIIT absolute baseline" dataDxfId="23">
      <calculatedColumnFormula>B3+F3</calculatedColumnFormula>
    </tableColumn>
    <tableColumn id="5" xr3:uid="{C2C34F3F-2A31-43B3-8FFE-CAF4D03F36C5}" name="HIIT follow-up change" dataDxfId="22"/>
    <tableColumn id="12" xr3:uid="{980B03A0-3B5E-4372-AB9E-158EEFEEB54F}" name="HIIT follow-up" dataDxfId="21">
      <calculatedColumnFormula>B3+C3+F3+H3</calculatedColumnFormula>
    </tableColumn>
    <tableColumn id="14" xr3:uid="{33157D86-6D4C-41BC-8A5B-4F186675FB05}" name="HIIT % change" dataDxfId="20">
      <calculatedColumnFormula>(I3-G3)/G3*100</calculatedColumnFormula>
    </tableColumn>
    <tableColumn id="10" xr3:uid="{B61AF531-5CE0-4A49-9F31-1FC6381FF300}" name="P-value between groups at baseline" dataDxfId="19"/>
    <tableColumn id="9" xr3:uid="{0BAB51F6-A00C-45BE-B048-C40AE96375C1}" name="P-value CON follow-up vs CON baseline" dataDxfId="18"/>
    <tableColumn id="6" xr3:uid="{9E8005A0-F915-43D3-ABA7-52403D3631DF}" name="P-value HIIT vs CON (group*time interaction)" dataDxfId="17"/>
    <tableColumn id="16" xr3:uid="{B846B3CF-BFE7-426D-86B9-2FDD52121FB2}" name="Comment" dataDxfId="16"/>
    <tableColumn id="7" xr3:uid="{6B859081-777B-43EA-9269-774690DD6438}" name="Statistical information" dataDxfId="15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37D2370-8A8B-4D45-A369-2C703BC5949C}" name="Table135" displayName="Table135" ref="A1:E73" totalsRowShown="0" headerRowDxfId="14" headerRowBorderDxfId="13" tableBorderDxfId="12" totalsRowBorderDxfId="11">
  <autoFilter ref="A1:E73" xr:uid="{137D2370-8A8B-4D45-A369-2C703BC5949C}"/>
  <tableColumns count="5">
    <tableColumn id="1" xr3:uid="{466CA965-9F1A-4885-845E-506488F66F3E}" name="Model" dataDxfId="10"/>
    <tableColumn id="2" xr3:uid="{2364DA1D-B39F-4953-94CD-DD2785796B7D}" name="2.5 %" dataDxfId="9"/>
    <tableColumn id="3" xr3:uid="{D9900B6C-7B4B-4242-9D12-1FBAC269565C}" name="97.5 %" dataDxfId="8"/>
    <tableColumn id="4" xr3:uid="{44EB659A-E9E2-4625-A42E-478DE14B74AE}" name="Parameter" dataDxfId="7"/>
    <tableColumn id="5" xr3:uid="{ECFF7370-361E-466A-965B-6E60A2D7E52F}" name="Standard Error" dataDxfId="6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064BA-8BF4-44C2-BC2B-CB46E1477BD7}">
  <dimension ref="A1:O13"/>
  <sheetViews>
    <sheetView workbookViewId="0">
      <selection activeCell="C18" sqref="C18"/>
    </sheetView>
  </sheetViews>
  <sheetFormatPr defaultRowHeight="15" x14ac:dyDescent="0.25"/>
  <cols>
    <col min="1" max="1" width="25.140625" customWidth="1"/>
    <col min="2" max="2" width="13.7109375" customWidth="1"/>
    <col min="3" max="3" width="13.28515625" customWidth="1"/>
    <col min="4" max="4" width="14" customWidth="1"/>
    <col min="5" max="5" width="13.7109375" customWidth="1"/>
    <col min="6" max="6" width="13.28515625" customWidth="1"/>
    <col min="7" max="7" width="11.7109375" customWidth="1"/>
    <col min="8" max="8" width="13.5703125" customWidth="1"/>
    <col min="9" max="9" width="11.42578125" customWidth="1"/>
    <col min="10" max="10" width="8.85546875" customWidth="1"/>
    <col min="11" max="11" width="11.85546875" customWidth="1"/>
    <col min="12" max="12" width="13.5703125" customWidth="1"/>
    <col min="13" max="13" width="12.5703125" customWidth="1"/>
    <col min="14" max="14" width="11.85546875" customWidth="1"/>
    <col min="15" max="15" width="15.7109375" customWidth="1"/>
  </cols>
  <sheetData>
    <row r="1" spans="1:15" s="1" customFormat="1" ht="30" customHeight="1" x14ac:dyDescent="0.25">
      <c r="A1" s="183" t="s">
        <v>22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5"/>
    </row>
    <row r="2" spans="1:15" ht="75" x14ac:dyDescent="0.25">
      <c r="A2" s="78" t="s">
        <v>24</v>
      </c>
      <c r="B2" s="79" t="s">
        <v>0</v>
      </c>
      <c r="C2" s="79" t="s">
        <v>1</v>
      </c>
      <c r="D2" s="79" t="s">
        <v>2</v>
      </c>
      <c r="E2" s="79" t="s">
        <v>3</v>
      </c>
      <c r="F2" s="79" t="s">
        <v>4</v>
      </c>
      <c r="G2" s="79" t="s">
        <v>5</v>
      </c>
      <c r="H2" s="79" t="s">
        <v>6</v>
      </c>
      <c r="I2" s="79" t="s">
        <v>7</v>
      </c>
      <c r="J2" s="79" t="s">
        <v>8</v>
      </c>
      <c r="K2" s="79" t="s">
        <v>25</v>
      </c>
      <c r="L2" s="79" t="s">
        <v>26</v>
      </c>
      <c r="M2" s="79" t="s">
        <v>27</v>
      </c>
      <c r="N2" s="79" t="s">
        <v>28</v>
      </c>
      <c r="O2" s="80" t="s">
        <v>9</v>
      </c>
    </row>
    <row r="3" spans="1:15" x14ac:dyDescent="0.25">
      <c r="A3" s="67" t="s">
        <v>10</v>
      </c>
      <c r="B3" s="68">
        <v>2.6260599999999998</v>
      </c>
      <c r="C3" s="68">
        <v>2.9600000000000001E-2</v>
      </c>
      <c r="D3" s="68">
        <f>B3+C3</f>
        <v>2.6556599999999997</v>
      </c>
      <c r="E3" s="69">
        <f>(D3-B3)/B3*100</f>
        <v>1.1271638881061303</v>
      </c>
      <c r="F3" s="68">
        <v>2.9600000000000001E-2</v>
      </c>
      <c r="G3" s="68">
        <f>B3+F3</f>
        <v>2.6556599999999997</v>
      </c>
      <c r="H3" s="68">
        <v>0.28736</v>
      </c>
      <c r="I3" s="68">
        <f>B3+C3+F3+H3</f>
        <v>2.9726199999999996</v>
      </c>
      <c r="J3" s="69">
        <f>(I3-G3)/G3*100</f>
        <v>11.935262797195421</v>
      </c>
      <c r="K3" s="68">
        <v>0.8</v>
      </c>
      <c r="L3" s="68">
        <v>0.66</v>
      </c>
      <c r="M3" s="70">
        <v>5.9800000000000001E-3</v>
      </c>
      <c r="N3" t="s">
        <v>29</v>
      </c>
      <c r="O3" s="71" t="s">
        <v>33</v>
      </c>
    </row>
    <row r="4" spans="1:15" x14ac:dyDescent="0.25">
      <c r="A4" s="67" t="s">
        <v>11</v>
      </c>
      <c r="B4" s="68">
        <v>33.023299999999999</v>
      </c>
      <c r="C4" s="68">
        <v>0.94550000000000001</v>
      </c>
      <c r="D4" s="68">
        <f>B4+C4</f>
        <v>33.968800000000002</v>
      </c>
      <c r="E4" s="69">
        <f>(D4-B4)/B4*100</f>
        <v>2.8631299718683554</v>
      </c>
      <c r="F4" s="68">
        <v>-0.95030000000000003</v>
      </c>
      <c r="G4" s="68">
        <f>B4+F4</f>
        <v>32.073</v>
      </c>
      <c r="H4" s="68">
        <v>2.9712000000000001</v>
      </c>
      <c r="I4" s="68">
        <f>B4+C4+F4+H4</f>
        <v>35.989700000000006</v>
      </c>
      <c r="J4" s="69">
        <f>(I4-G4)/G4*100</f>
        <v>12.211829264490399</v>
      </c>
      <c r="K4" s="68">
        <v>0.77</v>
      </c>
      <c r="L4" s="68">
        <v>0.245</v>
      </c>
      <c r="M4" s="70">
        <v>1.2999999999999999E-2</v>
      </c>
      <c r="N4" t="s">
        <v>30</v>
      </c>
      <c r="O4" s="71" t="s">
        <v>33</v>
      </c>
    </row>
    <row r="5" spans="1:15" x14ac:dyDescent="0.25">
      <c r="A5" s="67" t="s">
        <v>12</v>
      </c>
      <c r="B5" s="68">
        <v>192.47110000000001</v>
      </c>
      <c r="C5" s="68">
        <v>10.0909</v>
      </c>
      <c r="D5" s="68">
        <f>B5+C5</f>
        <v>202.56200000000001</v>
      </c>
      <c r="E5" s="69">
        <f>(D5-B5)/B5*100</f>
        <v>5.2428130768723227</v>
      </c>
      <c r="F5" s="68">
        <v>9.2133000000000003</v>
      </c>
      <c r="G5" s="68">
        <f>B5+F5</f>
        <v>201.68440000000001</v>
      </c>
      <c r="H5" s="68">
        <v>17.325800000000001</v>
      </c>
      <c r="I5" s="68">
        <f>B5+C5+F5+H5</f>
        <v>229.10110000000003</v>
      </c>
      <c r="J5" s="69">
        <f>(I5-G5)/G5*100</f>
        <v>13.593862490108316</v>
      </c>
      <c r="K5" s="68">
        <v>0.64900000000000002</v>
      </c>
      <c r="L5" s="69">
        <v>5.5E-2</v>
      </c>
      <c r="M5" s="70">
        <v>1.9900000000000001E-2</v>
      </c>
      <c r="N5" t="s">
        <v>31</v>
      </c>
      <c r="O5" s="71" t="s">
        <v>33</v>
      </c>
    </row>
    <row r="6" spans="1:15" x14ac:dyDescent="0.25">
      <c r="A6" s="67" t="s">
        <v>13</v>
      </c>
      <c r="B6" s="68">
        <v>173.1994</v>
      </c>
      <c r="C6" s="68">
        <v>-0.18179999999999999</v>
      </c>
      <c r="D6" s="68">
        <f>B6+C6</f>
        <v>173.01759999999999</v>
      </c>
      <c r="E6" s="69">
        <f>(D6-B6)/B6*100</f>
        <v>-0.10496572159026517</v>
      </c>
      <c r="F6" s="68">
        <v>13.0563</v>
      </c>
      <c r="G6" s="68">
        <f>B6+F6</f>
        <v>186.25569999999999</v>
      </c>
      <c r="H6" s="68">
        <v>-2.0682</v>
      </c>
      <c r="I6" s="68">
        <f>B6+C6+F6+H6</f>
        <v>184.00569999999999</v>
      </c>
      <c r="J6" s="69">
        <f>(I6-G6)/G6*100</f>
        <v>-1.2080167210990054</v>
      </c>
      <c r="K6" s="68">
        <v>0.11799999999999999</v>
      </c>
      <c r="L6" s="68">
        <v>0.93300000000000005</v>
      </c>
      <c r="M6" s="70">
        <v>0.49099999999999999</v>
      </c>
      <c r="N6" t="s">
        <v>32</v>
      </c>
      <c r="O6" s="71" t="s">
        <v>33</v>
      </c>
    </row>
    <row r="7" spans="1:15" ht="15.75" thickBot="1" x14ac:dyDescent="0.3"/>
    <row r="8" spans="1:15" ht="30" customHeight="1" x14ac:dyDescent="0.25">
      <c r="A8" s="183" t="s">
        <v>23</v>
      </c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5"/>
    </row>
    <row r="9" spans="1:15" ht="75" x14ac:dyDescent="0.25">
      <c r="A9" s="78" t="s">
        <v>24</v>
      </c>
      <c r="B9" s="79" t="s">
        <v>0</v>
      </c>
      <c r="C9" s="79" t="s">
        <v>1</v>
      </c>
      <c r="D9" s="79" t="s">
        <v>2</v>
      </c>
      <c r="E9" s="79" t="s">
        <v>3</v>
      </c>
      <c r="F9" s="79" t="s">
        <v>4</v>
      </c>
      <c r="G9" s="79" t="s">
        <v>5</v>
      </c>
      <c r="H9" s="79" t="s">
        <v>6</v>
      </c>
      <c r="I9" s="79" t="s">
        <v>7</v>
      </c>
      <c r="J9" s="79" t="s">
        <v>8</v>
      </c>
      <c r="K9" s="79" t="s">
        <v>25</v>
      </c>
      <c r="L9" s="79" t="s">
        <v>26</v>
      </c>
      <c r="M9" s="79" t="s">
        <v>27</v>
      </c>
      <c r="N9" s="79" t="s">
        <v>28</v>
      </c>
      <c r="O9" s="80" t="s">
        <v>9</v>
      </c>
    </row>
    <row r="10" spans="1:15" x14ac:dyDescent="0.25">
      <c r="A10" s="67" t="s">
        <v>14</v>
      </c>
      <c r="B10" s="68">
        <v>2.9357500000000001</v>
      </c>
      <c r="C10" s="68">
        <v>5.595E-2</v>
      </c>
      <c r="D10" s="68">
        <f>B10+C10</f>
        <v>2.9917000000000002</v>
      </c>
      <c r="E10" s="68">
        <f>(D10-B10)/B10*100</f>
        <v>1.9058162309461013</v>
      </c>
      <c r="F10" s="68">
        <v>3.882E-2</v>
      </c>
      <c r="G10" s="68">
        <f>B10+F10</f>
        <v>2.9745699999999999</v>
      </c>
      <c r="H10" s="68">
        <v>0.28891</v>
      </c>
      <c r="I10" s="68">
        <f>B10+C10+F10+H10</f>
        <v>3.3194300000000001</v>
      </c>
      <c r="J10" s="68">
        <f>(I10-G10)/G10*100</f>
        <v>11.593608487949524</v>
      </c>
      <c r="K10" s="68">
        <v>0.89890000000000003</v>
      </c>
      <c r="L10" s="68">
        <v>0.49619999999999997</v>
      </c>
      <c r="M10" s="76">
        <v>0.14197000000000001</v>
      </c>
      <c r="N10" t="s">
        <v>15</v>
      </c>
      <c r="O10" s="71" t="s">
        <v>33</v>
      </c>
    </row>
    <row r="11" spans="1:15" x14ac:dyDescent="0.25">
      <c r="A11" s="67" t="s">
        <v>16</v>
      </c>
      <c r="B11" s="68">
        <v>33.840200000000003</v>
      </c>
      <c r="C11" s="68">
        <v>0.96250000000000002</v>
      </c>
      <c r="D11" s="68">
        <f>B11+C11</f>
        <v>34.802700000000002</v>
      </c>
      <c r="E11" s="68">
        <f>(D11-B11)/B11*100</f>
        <v>2.8442503294897739</v>
      </c>
      <c r="F11" s="68">
        <v>-0.49440000000000001</v>
      </c>
      <c r="G11" s="68">
        <f>B11+F11</f>
        <v>33.345800000000004</v>
      </c>
      <c r="H11" s="68">
        <v>3.383</v>
      </c>
      <c r="I11" s="68">
        <f>B11+C11+F11+H11</f>
        <v>37.691300000000005</v>
      </c>
      <c r="J11" s="68">
        <f>(I11-G11)/G11*100</f>
        <v>13.031626171811745</v>
      </c>
      <c r="K11" s="68">
        <v>0.88900000000000001</v>
      </c>
      <c r="L11" s="68">
        <v>0.32</v>
      </c>
      <c r="M11" s="76">
        <v>1.4E-2</v>
      </c>
      <c r="N11" t="s">
        <v>17</v>
      </c>
      <c r="O11" s="71" t="s">
        <v>33</v>
      </c>
    </row>
    <row r="12" spans="1:15" x14ac:dyDescent="0.25">
      <c r="A12" s="67" t="s">
        <v>18</v>
      </c>
      <c r="B12" s="68">
        <v>211.5</v>
      </c>
      <c r="C12" s="68">
        <v>10.125</v>
      </c>
      <c r="D12" s="68">
        <f>B12+C12</f>
        <v>221.625</v>
      </c>
      <c r="E12" s="68">
        <f>(D12-B12)/B12*100</f>
        <v>4.7872340425531918</v>
      </c>
      <c r="F12" s="68">
        <v>8.5500000000000007</v>
      </c>
      <c r="G12" s="68">
        <f>B12+F12</f>
        <v>220.05</v>
      </c>
      <c r="H12" s="68">
        <v>20.420500000000001</v>
      </c>
      <c r="I12" s="68">
        <f>B12+C12+F12+H12</f>
        <v>250.59550000000002</v>
      </c>
      <c r="J12" s="68">
        <f>(I12-G12)/G12*100</f>
        <v>13.88116337196092</v>
      </c>
      <c r="K12" s="68">
        <v>0.7077</v>
      </c>
      <c r="L12" s="68">
        <v>9.3270000000000006E-2</v>
      </c>
      <c r="M12" s="76">
        <v>1.4295E-2</v>
      </c>
      <c r="N12" t="s">
        <v>19</v>
      </c>
      <c r="O12" s="71" t="s">
        <v>33</v>
      </c>
    </row>
    <row r="13" spans="1:15" ht="15.75" thickBot="1" x14ac:dyDescent="0.3">
      <c r="A13" s="72" t="s">
        <v>20</v>
      </c>
      <c r="B13" s="73">
        <v>173.09710000000001</v>
      </c>
      <c r="C13" s="73">
        <v>-0.25</v>
      </c>
      <c r="D13" s="73">
        <f>B13+C13</f>
        <v>172.84710000000001</v>
      </c>
      <c r="E13" s="73">
        <f>(D13-B13)/B13*100</f>
        <v>-0.14442760739492458</v>
      </c>
      <c r="F13" s="73">
        <v>17.982199999999999</v>
      </c>
      <c r="G13" s="73">
        <f>B13+F13</f>
        <v>191.07930000000002</v>
      </c>
      <c r="H13" s="73">
        <v>-0.38640000000000002</v>
      </c>
      <c r="I13" s="73">
        <f>B13+C13+F13+H13</f>
        <v>190.44290000000001</v>
      </c>
      <c r="J13" s="73">
        <f>(I13-G13)/G13*100</f>
        <v>-0.33305543823952094</v>
      </c>
      <c r="K13" s="73">
        <v>4.2299999999999997E-2</v>
      </c>
      <c r="L13" s="73">
        <v>0.91390000000000005</v>
      </c>
      <c r="M13" s="77">
        <v>0.89890000000000003</v>
      </c>
      <c r="N13" s="74" t="s">
        <v>21</v>
      </c>
      <c r="O13" s="75" t="s">
        <v>33</v>
      </c>
    </row>
  </sheetData>
  <mergeCells count="2">
    <mergeCell ref="A1:O1"/>
    <mergeCell ref="A8:O8"/>
  </mergeCells>
  <conditionalFormatting sqref="K3:M6 K10:M13">
    <cfRule type="cellIs" dxfId="5" priority="4" operator="greaterThan">
      <formula>0.1</formula>
    </cfRule>
    <cfRule type="cellIs" dxfId="4" priority="5" operator="between">
      <formula>0.05</formula>
      <formula>0.1</formula>
    </cfRule>
    <cfRule type="cellIs" dxfId="3" priority="6" operator="lessThan">
      <formula>0.05</formula>
    </cfRule>
  </conditionalFormatting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02A82-0939-437E-867D-C00D7A4CB79A}">
  <dimension ref="A1:O61"/>
  <sheetViews>
    <sheetView workbookViewId="0">
      <selection activeCell="G6" sqref="G6"/>
    </sheetView>
  </sheetViews>
  <sheetFormatPr defaultRowHeight="15" x14ac:dyDescent="0.25"/>
  <cols>
    <col min="1" max="1" width="18.7109375" bestFit="1" customWidth="1"/>
    <col min="2" max="3" width="7.140625" bestFit="1" customWidth="1"/>
    <col min="4" max="4" width="32.7109375" bestFit="1" customWidth="1"/>
    <col min="5" max="5" width="12.42578125" bestFit="1" customWidth="1"/>
    <col min="7" max="7" width="152.28515625" bestFit="1" customWidth="1"/>
  </cols>
  <sheetData>
    <row r="1" spans="1:15" ht="15.75" thickBot="1" x14ac:dyDescent="0.3">
      <c r="A1" s="186" t="s">
        <v>22</v>
      </c>
      <c r="B1" s="187"/>
      <c r="C1" s="187"/>
      <c r="D1" s="187"/>
      <c r="E1" s="188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19.5" thickBot="1" x14ac:dyDescent="0.35">
      <c r="A2" s="63" t="s">
        <v>45</v>
      </c>
      <c r="B2" s="64" t="s">
        <v>46</v>
      </c>
      <c r="C2" s="64" t="s">
        <v>47</v>
      </c>
      <c r="D2" s="65" t="s">
        <v>48</v>
      </c>
      <c r="E2" s="66" t="s">
        <v>49</v>
      </c>
      <c r="G2" s="29" t="s">
        <v>50</v>
      </c>
    </row>
    <row r="3" spans="1:15" x14ac:dyDescent="0.25">
      <c r="A3" s="2" t="s">
        <v>34</v>
      </c>
      <c r="B3" s="3">
        <v>0.37382918096658452</v>
      </c>
      <c r="C3" s="3">
        <v>0.68955441194840528</v>
      </c>
      <c r="D3" s="4" t="s">
        <v>35</v>
      </c>
      <c r="E3" s="5"/>
      <c r="G3" s="30" t="s">
        <v>51</v>
      </c>
    </row>
    <row r="4" spans="1:15" x14ac:dyDescent="0.25">
      <c r="A4" s="6" t="s">
        <v>34</v>
      </c>
      <c r="B4" s="7">
        <v>0.1168747624388822</v>
      </c>
      <c r="C4" s="7">
        <v>0.20944062652101911</v>
      </c>
      <c r="D4" s="8" t="s">
        <v>36</v>
      </c>
      <c r="E4" s="9"/>
      <c r="G4" s="30" t="s">
        <v>62</v>
      </c>
    </row>
    <row r="5" spans="1:15" x14ac:dyDescent="0.25">
      <c r="A5" s="2" t="s">
        <v>34</v>
      </c>
      <c r="B5" s="3">
        <v>1.547765158301923</v>
      </c>
      <c r="C5" s="3">
        <v>3.7043481478160909</v>
      </c>
      <c r="D5" s="4" t="s">
        <v>37</v>
      </c>
      <c r="E5" s="5">
        <v>0.56564000000000003</v>
      </c>
      <c r="G5" s="30" t="s">
        <v>64</v>
      </c>
    </row>
    <row r="6" spans="1:15" x14ac:dyDescent="0.25">
      <c r="A6" s="6" t="s">
        <v>34</v>
      </c>
      <c r="B6" s="7">
        <v>-0.43996650046104352</v>
      </c>
      <c r="C6" s="7">
        <v>0.56936924349527473</v>
      </c>
      <c r="D6" s="8" t="s">
        <v>38</v>
      </c>
      <c r="E6" s="9">
        <v>0.26512999999999998</v>
      </c>
      <c r="G6" s="30" t="s">
        <v>52</v>
      </c>
    </row>
    <row r="7" spans="1:15" x14ac:dyDescent="0.25">
      <c r="A7" s="2" t="s">
        <v>34</v>
      </c>
      <c r="B7" s="3">
        <v>-0.1030367996731328</v>
      </c>
      <c r="C7" s="3">
        <v>0.16223680299206861</v>
      </c>
      <c r="D7" s="4" t="s">
        <v>39</v>
      </c>
      <c r="E7" s="5">
        <v>6.7890000000000006E-2</v>
      </c>
      <c r="G7" s="30"/>
    </row>
    <row r="8" spans="1:15" x14ac:dyDescent="0.25">
      <c r="A8" s="10" t="s">
        <v>34</v>
      </c>
      <c r="B8" s="11">
        <v>-3.7542454088258403E-2</v>
      </c>
      <c r="C8" s="11">
        <v>1.2004954761581301E-3</v>
      </c>
      <c r="D8" s="12" t="s">
        <v>40</v>
      </c>
      <c r="E8" s="13">
        <v>1.0160000000000001E-2</v>
      </c>
      <c r="G8" s="30" t="s">
        <v>53</v>
      </c>
    </row>
    <row r="9" spans="1:15" ht="15.75" thickBot="1" x14ac:dyDescent="0.3">
      <c r="A9" s="14" t="s">
        <v>34</v>
      </c>
      <c r="B9" s="15">
        <v>0.1037309991223463</v>
      </c>
      <c r="C9" s="15">
        <v>0.47098567213917919</v>
      </c>
      <c r="D9" s="16" t="s">
        <v>41</v>
      </c>
      <c r="E9" s="17">
        <v>9.3979999999999994E-2</v>
      </c>
      <c r="G9" s="30" t="s">
        <v>54</v>
      </c>
    </row>
    <row r="10" spans="1:15" x14ac:dyDescent="0.25">
      <c r="A10" s="18" t="s">
        <v>42</v>
      </c>
      <c r="B10" s="19">
        <v>4.5930576102898248</v>
      </c>
      <c r="C10" s="19">
        <v>8.4472618719080472</v>
      </c>
      <c r="D10" s="20" t="s">
        <v>35</v>
      </c>
      <c r="E10" s="21"/>
      <c r="G10" s="30" t="s">
        <v>55</v>
      </c>
    </row>
    <row r="11" spans="1:15" x14ac:dyDescent="0.25">
      <c r="A11" s="2" t="s">
        <v>42</v>
      </c>
      <c r="B11" s="3">
        <v>1.361568984850474</v>
      </c>
      <c r="C11" s="3">
        <v>2.439943874912613</v>
      </c>
      <c r="D11" s="4" t="s">
        <v>36</v>
      </c>
      <c r="E11" s="5"/>
      <c r="G11" s="30" t="s">
        <v>56</v>
      </c>
    </row>
    <row r="12" spans="1:15" x14ac:dyDescent="0.25">
      <c r="A12" s="6" t="s">
        <v>42</v>
      </c>
      <c r="B12" s="7">
        <v>19.830774190664759</v>
      </c>
      <c r="C12" s="7">
        <v>46.215924408108798</v>
      </c>
      <c r="D12" s="8" t="s">
        <v>37</v>
      </c>
      <c r="E12" s="9">
        <v>6.9203000000000001</v>
      </c>
      <c r="G12" s="30" t="s">
        <v>57</v>
      </c>
    </row>
    <row r="13" spans="1:15" x14ac:dyDescent="0.25">
      <c r="A13" s="2" t="s">
        <v>42</v>
      </c>
      <c r="B13" s="3">
        <v>-7.1175320858997404</v>
      </c>
      <c r="C13" s="3">
        <v>5.2169093145842647</v>
      </c>
      <c r="D13" s="4" t="s">
        <v>38</v>
      </c>
      <c r="E13" s="5">
        <v>3.2395</v>
      </c>
      <c r="G13" s="30" t="s">
        <v>58</v>
      </c>
    </row>
    <row r="14" spans="1:15" x14ac:dyDescent="0.25">
      <c r="A14" s="6" t="s">
        <v>42</v>
      </c>
      <c r="B14" s="7">
        <v>-0.59973920386139035</v>
      </c>
      <c r="C14" s="7">
        <v>2.4906483334354741</v>
      </c>
      <c r="D14" s="8" t="s">
        <v>39</v>
      </c>
      <c r="E14" s="9">
        <v>0.79090000000000005</v>
      </c>
    </row>
    <row r="15" spans="1:15" x14ac:dyDescent="0.25">
      <c r="A15" s="2" t="s">
        <v>42</v>
      </c>
      <c r="B15" s="3">
        <v>-0.40653863380719812</v>
      </c>
      <c r="C15" s="3">
        <v>6.7540894494202211E-2</v>
      </c>
      <c r="D15" s="4" t="s">
        <v>40</v>
      </c>
      <c r="E15" s="5">
        <v>0.12429999999999999</v>
      </c>
    </row>
    <row r="16" spans="1:15" ht="15.75" thickBot="1" x14ac:dyDescent="0.3">
      <c r="A16" s="22" t="s">
        <v>42</v>
      </c>
      <c r="B16" s="23">
        <v>0.83198824272887772</v>
      </c>
      <c r="C16" s="23">
        <v>5.1104360532246504</v>
      </c>
      <c r="D16" s="24" t="s">
        <v>41</v>
      </c>
      <c r="E16" s="25">
        <v>1.0949</v>
      </c>
    </row>
    <row r="17" spans="1:7" x14ac:dyDescent="0.25">
      <c r="A17" s="2" t="s">
        <v>43</v>
      </c>
      <c r="B17" s="3">
        <v>28.24363866396126</v>
      </c>
      <c r="C17" s="3">
        <v>52.003491928188559</v>
      </c>
      <c r="D17" s="4" t="s">
        <v>35</v>
      </c>
      <c r="E17" s="5"/>
    </row>
    <row r="18" spans="1:7" x14ac:dyDescent="0.25">
      <c r="A18" s="6" t="s">
        <v>43</v>
      </c>
      <c r="B18" s="7">
        <v>8.5533616078753276</v>
      </c>
      <c r="C18" s="7">
        <v>15.32770100752637</v>
      </c>
      <c r="D18" s="8" t="s">
        <v>36</v>
      </c>
      <c r="E18" s="9"/>
    </row>
    <row r="19" spans="1:7" x14ac:dyDescent="0.25">
      <c r="A19" s="2" t="s">
        <v>43</v>
      </c>
      <c r="B19" s="3">
        <v>111.213724668834</v>
      </c>
      <c r="C19" s="3">
        <v>273.72837979397008</v>
      </c>
      <c r="D19" s="4" t="s">
        <v>37</v>
      </c>
      <c r="E19" s="5">
        <v>42.624600000000001</v>
      </c>
    </row>
    <row r="20" spans="1:7" x14ac:dyDescent="0.25">
      <c r="A20" s="6" t="s">
        <v>43</v>
      </c>
      <c r="B20" s="7">
        <v>-28.790018910963731</v>
      </c>
      <c r="C20" s="7">
        <v>47.216646685356928</v>
      </c>
      <c r="D20" s="8" t="s">
        <v>38</v>
      </c>
      <c r="E20" s="9">
        <v>19.9633</v>
      </c>
    </row>
    <row r="21" spans="1:7" x14ac:dyDescent="0.25">
      <c r="A21" s="14" t="s">
        <v>43</v>
      </c>
      <c r="B21" s="15">
        <v>0.38401868591570348</v>
      </c>
      <c r="C21" s="15">
        <v>19.79779973879555</v>
      </c>
      <c r="D21" s="16" t="s">
        <v>39</v>
      </c>
      <c r="E21" s="17">
        <v>4.9682000000000004</v>
      </c>
    </row>
    <row r="22" spans="1:7" x14ac:dyDescent="0.25">
      <c r="A22" s="6" t="s">
        <v>43</v>
      </c>
      <c r="B22" s="7">
        <v>-2.7525368917141879</v>
      </c>
      <c r="C22" s="7">
        <v>0.1673008140467431</v>
      </c>
      <c r="D22" s="8" t="s">
        <v>40</v>
      </c>
      <c r="E22" s="9">
        <v>0.76570000000000005</v>
      </c>
    </row>
    <row r="23" spans="1:7" ht="15.75" thickBot="1" x14ac:dyDescent="0.3">
      <c r="A23" s="14" t="s">
        <v>43</v>
      </c>
      <c r="B23" s="15">
        <v>3.8871763302828239</v>
      </c>
      <c r="C23" s="15">
        <v>30.76433915750248</v>
      </c>
      <c r="D23" s="16" t="s">
        <v>41</v>
      </c>
      <c r="E23" s="17">
        <v>6.8781999999999996</v>
      </c>
    </row>
    <row r="24" spans="1:7" x14ac:dyDescent="0.25">
      <c r="A24" s="18" t="s">
        <v>44</v>
      </c>
      <c r="B24" s="19">
        <v>11.26213703581865</v>
      </c>
      <c r="C24" s="19">
        <v>20.826536754221991</v>
      </c>
      <c r="D24" s="20" t="s">
        <v>35</v>
      </c>
      <c r="E24" s="21"/>
    </row>
    <row r="25" spans="1:7" x14ac:dyDescent="0.25">
      <c r="A25" s="2" t="s">
        <v>44</v>
      </c>
      <c r="B25" s="3">
        <v>3.6702953176020432</v>
      </c>
      <c r="C25" s="3">
        <v>6.5772022529501024</v>
      </c>
      <c r="D25" s="4" t="s">
        <v>36</v>
      </c>
      <c r="E25" s="5"/>
    </row>
    <row r="26" spans="1:7" x14ac:dyDescent="0.25">
      <c r="A26" s="6" t="s">
        <v>44</v>
      </c>
      <c r="B26" s="7">
        <v>140.59674280372539</v>
      </c>
      <c r="C26" s="7">
        <v>205.8020567233857</v>
      </c>
      <c r="D26" s="8" t="s">
        <v>37</v>
      </c>
      <c r="E26" s="9">
        <v>17.102599999999999</v>
      </c>
    </row>
    <row r="27" spans="1:7" x14ac:dyDescent="0.25">
      <c r="A27" s="2" t="s">
        <v>44</v>
      </c>
      <c r="B27" s="3">
        <v>-2.2176732825796548</v>
      </c>
      <c r="C27" s="3">
        <v>28.33026780297747</v>
      </c>
      <c r="D27" s="4" t="s">
        <v>38</v>
      </c>
      <c r="E27" s="5">
        <v>8.0251999999999999</v>
      </c>
    </row>
    <row r="28" spans="1:7" x14ac:dyDescent="0.25">
      <c r="A28" s="6" t="s">
        <v>44</v>
      </c>
      <c r="B28" s="7">
        <v>-4.3470991596690416</v>
      </c>
      <c r="C28" s="7">
        <v>3.9834629002594868</v>
      </c>
      <c r="D28" s="8" t="s">
        <v>39</v>
      </c>
      <c r="E28" s="9">
        <v>2.1318999999999999</v>
      </c>
    </row>
    <row r="29" spans="1:7" x14ac:dyDescent="0.25">
      <c r="A29" s="2" t="s">
        <v>44</v>
      </c>
      <c r="B29" s="3">
        <v>-0.86972288116943763</v>
      </c>
      <c r="C29" s="3">
        <v>0.3015403558889645</v>
      </c>
      <c r="D29" s="4" t="s">
        <v>40</v>
      </c>
      <c r="E29" s="5">
        <v>0.30709999999999998</v>
      </c>
    </row>
    <row r="30" spans="1:7" ht="15.75" thickBot="1" x14ac:dyDescent="0.3">
      <c r="A30" s="26" t="s">
        <v>44</v>
      </c>
      <c r="B30" s="32">
        <v>-7.8347522125776043</v>
      </c>
      <c r="C30" s="32">
        <v>3.698388720509453</v>
      </c>
      <c r="D30" s="27" t="s">
        <v>41</v>
      </c>
      <c r="E30" s="28">
        <v>2.9514999999999998</v>
      </c>
    </row>
    <row r="31" spans="1:7" ht="15.75" thickBot="1" x14ac:dyDescent="0.3"/>
    <row r="32" spans="1:7" ht="19.5" thickBot="1" x14ac:dyDescent="0.35">
      <c r="A32" s="189" t="s">
        <v>23</v>
      </c>
      <c r="B32" s="190"/>
      <c r="C32" s="190"/>
      <c r="D32" s="190"/>
      <c r="E32" s="191"/>
      <c r="G32" s="29" t="s">
        <v>50</v>
      </c>
    </row>
    <row r="33" spans="1:7" ht="15.75" thickBot="1" x14ac:dyDescent="0.3">
      <c r="A33" s="63" t="s">
        <v>45</v>
      </c>
      <c r="B33" s="64" t="s">
        <v>46</v>
      </c>
      <c r="C33" s="64" t="s">
        <v>47</v>
      </c>
      <c r="D33" s="65" t="s">
        <v>48</v>
      </c>
      <c r="E33" s="66" t="s">
        <v>49</v>
      </c>
      <c r="G33" s="30" t="s">
        <v>51</v>
      </c>
    </row>
    <row r="34" spans="1:7" x14ac:dyDescent="0.25">
      <c r="A34" s="33" t="s">
        <v>59</v>
      </c>
      <c r="B34" s="34">
        <v>0.37190896467430179</v>
      </c>
      <c r="C34" s="34">
        <v>0.7295918036245822</v>
      </c>
      <c r="D34" s="35" t="s">
        <v>35</v>
      </c>
      <c r="E34" s="36"/>
      <c r="G34" s="30" t="s">
        <v>63</v>
      </c>
    </row>
    <row r="35" spans="1:7" x14ac:dyDescent="0.25">
      <c r="A35" s="37" t="s">
        <v>59</v>
      </c>
      <c r="B35" s="38">
        <v>0.1141909120144468</v>
      </c>
      <c r="C35" s="38">
        <v>0.21722462919947061</v>
      </c>
      <c r="D35" s="39" t="s">
        <v>36</v>
      </c>
      <c r="E35" s="40"/>
      <c r="G35" s="30" t="s">
        <v>64</v>
      </c>
    </row>
    <row r="36" spans="1:7" x14ac:dyDescent="0.25">
      <c r="A36" s="41" t="s">
        <v>59</v>
      </c>
      <c r="B36" s="42">
        <v>1.72169981099881</v>
      </c>
      <c r="C36" s="42">
        <v>4.149795928626272</v>
      </c>
      <c r="D36" s="43" t="s">
        <v>37</v>
      </c>
      <c r="E36" s="36">
        <v>0.64134999999999998</v>
      </c>
      <c r="G36" s="30" t="s">
        <v>52</v>
      </c>
    </row>
    <row r="37" spans="1:7" x14ac:dyDescent="0.25">
      <c r="A37" s="37" t="s">
        <v>59</v>
      </c>
      <c r="B37" s="38">
        <v>-0.53016290808390043</v>
      </c>
      <c r="C37" s="38">
        <v>0.60779608439969457</v>
      </c>
      <c r="D37" s="39" t="s">
        <v>38</v>
      </c>
      <c r="E37" s="40">
        <v>0.30109000000000002</v>
      </c>
      <c r="G37" s="30"/>
    </row>
    <row r="38" spans="1:7" x14ac:dyDescent="0.25">
      <c r="A38" s="41" t="s">
        <v>59</v>
      </c>
      <c r="B38" s="42">
        <v>-0.1011019333771532</v>
      </c>
      <c r="C38" s="42">
        <v>0.21300194003024511</v>
      </c>
      <c r="D38" s="43" t="s">
        <v>39</v>
      </c>
      <c r="E38" s="36">
        <v>8.047E-2</v>
      </c>
      <c r="G38" s="30" t="s">
        <v>53</v>
      </c>
    </row>
    <row r="39" spans="1:7" x14ac:dyDescent="0.25">
      <c r="A39" s="44" t="s">
        <v>59</v>
      </c>
      <c r="B39" s="45">
        <v>-4.5257791662851488E-2</v>
      </c>
      <c r="C39" s="45">
        <v>-2.4980438749004331E-3</v>
      </c>
      <c r="D39" s="46" t="s">
        <v>40</v>
      </c>
      <c r="E39" s="47">
        <v>1.129E-2</v>
      </c>
      <c r="G39" s="30" t="s">
        <v>54</v>
      </c>
    </row>
    <row r="40" spans="1:7" ht="15.75" thickBot="1" x14ac:dyDescent="0.3">
      <c r="A40" s="48" t="s">
        <v>59</v>
      </c>
      <c r="B40" s="49">
        <v>8.2506957962930172E-2</v>
      </c>
      <c r="C40" s="49">
        <v>0.49532032350821581</v>
      </c>
      <c r="D40" s="50" t="s">
        <v>41</v>
      </c>
      <c r="E40" s="47">
        <v>0.10576000000000001</v>
      </c>
      <c r="G40" s="30" t="s">
        <v>55</v>
      </c>
    </row>
    <row r="41" spans="1:7" x14ac:dyDescent="0.25">
      <c r="A41" s="51" t="s">
        <v>60</v>
      </c>
      <c r="B41" s="52">
        <v>4.3195835407491394</v>
      </c>
      <c r="C41" s="52">
        <v>8.4770720955106711</v>
      </c>
      <c r="D41" s="53" t="s">
        <v>35</v>
      </c>
      <c r="E41" s="54"/>
      <c r="G41" s="30" t="s">
        <v>56</v>
      </c>
    </row>
    <row r="42" spans="1:7" x14ac:dyDescent="0.25">
      <c r="A42" s="41" t="s">
        <v>60</v>
      </c>
      <c r="B42" s="42">
        <v>1.334129417304537</v>
      </c>
      <c r="C42" s="42">
        <v>2.5379057130429139</v>
      </c>
      <c r="D42" s="43" t="s">
        <v>36</v>
      </c>
      <c r="E42" s="36"/>
      <c r="G42" s="30" t="s">
        <v>57</v>
      </c>
    </row>
    <row r="43" spans="1:7" x14ac:dyDescent="0.25">
      <c r="A43" s="37" t="s">
        <v>60</v>
      </c>
      <c r="B43" s="38">
        <v>19.732302882728121</v>
      </c>
      <c r="C43" s="38">
        <v>47.947999059290623</v>
      </c>
      <c r="D43" s="39" t="s">
        <v>37</v>
      </c>
      <c r="E43" s="40">
        <v>7.4528999999999996</v>
      </c>
      <c r="G43" s="30" t="s">
        <v>58</v>
      </c>
    </row>
    <row r="44" spans="1:7" x14ac:dyDescent="0.25">
      <c r="A44" s="41" t="s">
        <v>60</v>
      </c>
      <c r="B44" s="42">
        <v>-7.1071253916630273</v>
      </c>
      <c r="C44" s="42">
        <v>6.1182357747765757</v>
      </c>
      <c r="D44" s="43" t="s">
        <v>38</v>
      </c>
      <c r="E44" s="36">
        <v>3.4994000000000001</v>
      </c>
    </row>
    <row r="45" spans="1:7" x14ac:dyDescent="0.25">
      <c r="A45" s="37" t="s">
        <v>60</v>
      </c>
      <c r="B45" s="38">
        <v>-0.87238861475422969</v>
      </c>
      <c r="C45" s="38">
        <v>2.797388692484446</v>
      </c>
      <c r="D45" s="39" t="s">
        <v>39</v>
      </c>
      <c r="E45" s="40">
        <v>0.94010000000000005</v>
      </c>
    </row>
    <row r="46" spans="1:7" x14ac:dyDescent="0.25">
      <c r="A46" s="41" t="s">
        <v>60</v>
      </c>
      <c r="B46" s="42">
        <v>-0.43619245763312142</v>
      </c>
      <c r="C46" s="42">
        <v>6.0688034808618112E-2</v>
      </c>
      <c r="D46" s="43" t="s">
        <v>40</v>
      </c>
      <c r="E46" s="36">
        <v>0.13120000000000001</v>
      </c>
    </row>
    <row r="47" spans="1:7" ht="15.75" thickBot="1" x14ac:dyDescent="0.3">
      <c r="A47" s="55" t="s">
        <v>60</v>
      </c>
      <c r="B47" s="56">
        <v>0.97143845607804158</v>
      </c>
      <c r="C47" s="56">
        <v>5.7944707369885702</v>
      </c>
      <c r="D47" s="57" t="s">
        <v>41</v>
      </c>
      <c r="E47" s="58">
        <v>1.2356</v>
      </c>
    </row>
    <row r="48" spans="1:7" x14ac:dyDescent="0.25">
      <c r="A48" s="33" t="s">
        <v>43</v>
      </c>
      <c r="B48" s="34">
        <v>27.87478786359743</v>
      </c>
      <c r="C48" s="34">
        <v>54.498595470015992</v>
      </c>
      <c r="D48" s="35" t="s">
        <v>35</v>
      </c>
      <c r="E48" s="36"/>
    </row>
    <row r="49" spans="1:5" x14ac:dyDescent="0.25">
      <c r="A49" s="37" t="s">
        <v>43</v>
      </c>
      <c r="B49" s="38">
        <v>8.0804315622708547</v>
      </c>
      <c r="C49" s="38">
        <v>15.37135240396327</v>
      </c>
      <c r="D49" s="39" t="s">
        <v>36</v>
      </c>
      <c r="E49" s="40"/>
    </row>
    <row r="50" spans="1:5" x14ac:dyDescent="0.25">
      <c r="A50" s="41" t="s">
        <v>43</v>
      </c>
      <c r="B50" s="42">
        <v>120.92765484554531</v>
      </c>
      <c r="C50" s="42">
        <v>302.07253798364422</v>
      </c>
      <c r="D50" s="43" t="s">
        <v>37</v>
      </c>
      <c r="E50" s="36">
        <v>47.845999999999997</v>
      </c>
    </row>
    <row r="51" spans="1:5" x14ac:dyDescent="0.25">
      <c r="A51" s="37" t="s">
        <v>43</v>
      </c>
      <c r="B51" s="38">
        <v>-33.843718224928821</v>
      </c>
      <c r="C51" s="38">
        <v>50.95082710750583</v>
      </c>
      <c r="D51" s="39" t="s">
        <v>38</v>
      </c>
      <c r="E51" s="40">
        <v>22.431699999999999</v>
      </c>
    </row>
    <row r="52" spans="1:5" x14ac:dyDescent="0.25">
      <c r="A52" s="41" t="s">
        <v>43</v>
      </c>
      <c r="B52" s="42">
        <v>-0.9883835171481985</v>
      </c>
      <c r="C52" s="42">
        <v>21.238383987937318</v>
      </c>
      <c r="D52" s="43" t="s">
        <v>39</v>
      </c>
      <c r="E52" s="36">
        <v>5.6942000000000004</v>
      </c>
    </row>
    <row r="53" spans="1:5" x14ac:dyDescent="0.25">
      <c r="A53" s="44" t="s">
        <v>43</v>
      </c>
      <c r="B53" s="45">
        <v>-3.2333445310700362</v>
      </c>
      <c r="C53" s="45">
        <v>-4.2760997738996442E-2</v>
      </c>
      <c r="D53" s="46" t="s">
        <v>40</v>
      </c>
      <c r="E53" s="47">
        <v>0.84250000000000003</v>
      </c>
    </row>
    <row r="54" spans="1:5" ht="15.75" thickBot="1" x14ac:dyDescent="0.3">
      <c r="A54" s="48" t="s">
        <v>43</v>
      </c>
      <c r="B54" s="49">
        <v>5.8146071149802649</v>
      </c>
      <c r="C54" s="49">
        <v>35.02630259466688</v>
      </c>
      <c r="D54" s="50" t="s">
        <v>41</v>
      </c>
      <c r="E54" s="47">
        <v>7.4836</v>
      </c>
    </row>
    <row r="55" spans="1:5" x14ac:dyDescent="0.25">
      <c r="A55" s="51" t="s">
        <v>61</v>
      </c>
      <c r="B55" s="52">
        <v>10.072227672817419</v>
      </c>
      <c r="C55" s="52">
        <v>19.816676188589231</v>
      </c>
      <c r="D55" s="53" t="s">
        <v>35</v>
      </c>
      <c r="E55" s="54"/>
    </row>
    <row r="56" spans="1:5" x14ac:dyDescent="0.25">
      <c r="A56" s="41" t="s">
        <v>61</v>
      </c>
      <c r="B56" s="42">
        <v>3.2333385271209232</v>
      </c>
      <c r="C56" s="42">
        <v>6.1507588500011279</v>
      </c>
      <c r="D56" s="43" t="s">
        <v>36</v>
      </c>
      <c r="E56" s="36"/>
    </row>
    <row r="57" spans="1:5" x14ac:dyDescent="0.25">
      <c r="A57" s="37" t="s">
        <v>61</v>
      </c>
      <c r="B57" s="38">
        <v>140.08703758377661</v>
      </c>
      <c r="C57" s="38">
        <v>206.10717807137951</v>
      </c>
      <c r="D57" s="39" t="s">
        <v>37</v>
      </c>
      <c r="E57" s="40">
        <v>17.438800000000001</v>
      </c>
    </row>
    <row r="58" spans="1:5" x14ac:dyDescent="0.25">
      <c r="A58" s="44" t="s">
        <v>61</v>
      </c>
      <c r="B58" s="45">
        <v>2.496052784135105</v>
      </c>
      <c r="C58" s="45">
        <v>33.468359899557413</v>
      </c>
      <c r="D58" s="46" t="s">
        <v>38</v>
      </c>
      <c r="E58" s="47">
        <v>8.1963000000000008</v>
      </c>
    </row>
    <row r="59" spans="1:5" x14ac:dyDescent="0.25">
      <c r="A59" s="37" t="s">
        <v>61</v>
      </c>
      <c r="B59" s="38">
        <v>-4.6969569251391956</v>
      </c>
      <c r="C59" s="38">
        <v>4.1969571135226076</v>
      </c>
      <c r="D59" s="39" t="s">
        <v>39</v>
      </c>
      <c r="E59" s="40">
        <v>2.2785000000000002</v>
      </c>
    </row>
    <row r="60" spans="1:5" x14ac:dyDescent="0.25">
      <c r="A60" s="41" t="s">
        <v>61</v>
      </c>
      <c r="B60" s="42">
        <v>-0.9310665584243053</v>
      </c>
      <c r="C60" s="42">
        <v>0.2314059934868177</v>
      </c>
      <c r="D60" s="43" t="s">
        <v>40</v>
      </c>
      <c r="E60" s="36">
        <v>0.307</v>
      </c>
    </row>
    <row r="61" spans="1:5" ht="15.75" thickBot="1" x14ac:dyDescent="0.3">
      <c r="A61" s="59" t="s">
        <v>61</v>
      </c>
      <c r="B61" s="62">
        <v>-6.2308100444491794</v>
      </c>
      <c r="C61" s="62">
        <v>5.4580830193062653</v>
      </c>
      <c r="D61" s="60" t="s">
        <v>41</v>
      </c>
      <c r="E61" s="61">
        <v>2.9944999999999999</v>
      </c>
    </row>
  </sheetData>
  <mergeCells count="2">
    <mergeCell ref="A1:E1"/>
    <mergeCell ref="A32:E3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8290B-05D8-4C3B-9CBB-677AA4170410}">
  <dimension ref="A1:O21"/>
  <sheetViews>
    <sheetView workbookViewId="0">
      <selection activeCell="N18" sqref="N18"/>
    </sheetView>
  </sheetViews>
  <sheetFormatPr defaultRowHeight="15" x14ac:dyDescent="0.25"/>
  <cols>
    <col min="1" max="1" width="26.28515625" bestFit="1" customWidth="1"/>
    <col min="2" max="13" width="11.42578125" bestFit="1" customWidth="1"/>
    <col min="14" max="14" width="29.42578125" customWidth="1"/>
    <col min="15" max="15" width="18.85546875" customWidth="1"/>
  </cols>
  <sheetData>
    <row r="1" spans="1:15" ht="30" customHeight="1" x14ac:dyDescent="0.25">
      <c r="A1" s="192" t="s">
        <v>65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</row>
    <row r="2" spans="1:15" ht="75" x14ac:dyDescent="0.25">
      <c r="A2" s="81" t="s">
        <v>24</v>
      </c>
      <c r="B2" s="81" t="s">
        <v>0</v>
      </c>
      <c r="C2" s="81" t="s">
        <v>1</v>
      </c>
      <c r="D2" s="81" t="s">
        <v>2</v>
      </c>
      <c r="E2" s="81" t="s">
        <v>3</v>
      </c>
      <c r="F2" s="81" t="s">
        <v>4</v>
      </c>
      <c r="G2" s="81" t="s">
        <v>5</v>
      </c>
      <c r="H2" s="81" t="s">
        <v>6</v>
      </c>
      <c r="I2" s="81" t="s">
        <v>7</v>
      </c>
      <c r="J2" s="81" t="s">
        <v>8</v>
      </c>
      <c r="K2" s="81" t="s">
        <v>66</v>
      </c>
      <c r="L2" s="81" t="s">
        <v>67</v>
      </c>
      <c r="M2" s="81" t="s">
        <v>68</v>
      </c>
      <c r="N2" s="81" t="s">
        <v>28</v>
      </c>
      <c r="O2" s="81" t="s">
        <v>69</v>
      </c>
    </row>
    <row r="3" spans="1:15" x14ac:dyDescent="0.25">
      <c r="A3" s="82" t="s">
        <v>70</v>
      </c>
      <c r="B3" s="68">
        <v>1.64933</v>
      </c>
      <c r="C3" s="68">
        <v>5.595E-2</v>
      </c>
      <c r="D3" s="68">
        <f t="shared" ref="D3:D14" si="0">B3+C3</f>
        <v>1.7052799999999999</v>
      </c>
      <c r="E3" s="69">
        <f t="shared" ref="E3:E14" si="1">(D3-B3)/B3*100</f>
        <v>3.3922865648475407</v>
      </c>
      <c r="F3" s="68">
        <v>0.33322000000000002</v>
      </c>
      <c r="G3" s="68">
        <f t="shared" ref="G3:G14" si="2">B3+F3</f>
        <v>1.98255</v>
      </c>
      <c r="H3" s="68">
        <v>0.28891</v>
      </c>
      <c r="I3" s="68">
        <f t="shared" ref="I3:I14" si="3">B3+C3+F3+H3</f>
        <v>2.32741</v>
      </c>
      <c r="J3" s="69">
        <f t="shared" ref="J3:J14" si="4">(I3-G3)/G3*100</f>
        <v>17.394769362689463</v>
      </c>
      <c r="K3" s="68">
        <v>0.26860000000000001</v>
      </c>
      <c r="L3" s="68">
        <v>0.49630000000000002</v>
      </c>
      <c r="M3" s="68">
        <v>1.4200000000000001E-2</v>
      </c>
      <c r="N3" s="76"/>
      <c r="O3" t="s">
        <v>71</v>
      </c>
    </row>
    <row r="4" spans="1:15" x14ac:dyDescent="0.25">
      <c r="A4" s="82" t="s">
        <v>72</v>
      </c>
      <c r="B4" s="68">
        <v>23.725000000000001</v>
      </c>
      <c r="C4" s="68">
        <v>0.96250000000000002</v>
      </c>
      <c r="D4" s="68">
        <f t="shared" si="0"/>
        <v>24.6875</v>
      </c>
      <c r="E4" s="69">
        <f t="shared" si="1"/>
        <v>4.0569020021074751</v>
      </c>
      <c r="F4" s="68">
        <v>1.8205</v>
      </c>
      <c r="G4" s="68">
        <f t="shared" si="2"/>
        <v>25.545500000000001</v>
      </c>
      <c r="H4" s="68">
        <v>3.383</v>
      </c>
      <c r="I4" s="68">
        <f t="shared" si="3"/>
        <v>29.890999999999998</v>
      </c>
      <c r="J4" s="69">
        <f t="shared" si="4"/>
        <v>17.010823824156887</v>
      </c>
      <c r="K4" s="68">
        <v>0.57599999999999996</v>
      </c>
      <c r="L4" s="68">
        <v>0.32</v>
      </c>
      <c r="M4" s="68">
        <v>1.4E-2</v>
      </c>
      <c r="N4" s="76"/>
      <c r="O4" t="s">
        <v>71</v>
      </c>
    </row>
    <row r="5" spans="1:15" x14ac:dyDescent="0.25">
      <c r="A5" s="82" t="s">
        <v>73</v>
      </c>
      <c r="B5" s="68">
        <v>123.25</v>
      </c>
      <c r="C5" s="68">
        <v>10.125</v>
      </c>
      <c r="D5" s="68">
        <f t="shared" si="0"/>
        <v>133.375</v>
      </c>
      <c r="E5" s="69">
        <f t="shared" si="1"/>
        <v>8.2150101419878307</v>
      </c>
      <c r="F5" s="68">
        <v>28.75</v>
      </c>
      <c r="G5" s="68">
        <f t="shared" si="2"/>
        <v>152</v>
      </c>
      <c r="H5" s="68">
        <v>20.420000000000002</v>
      </c>
      <c r="I5" s="68">
        <f t="shared" si="3"/>
        <v>182.54500000000002</v>
      </c>
      <c r="J5" s="69">
        <f t="shared" si="4"/>
        <v>20.095394736842113</v>
      </c>
      <c r="K5" s="68">
        <v>0.1956</v>
      </c>
      <c r="L5" s="68">
        <v>9.3299999999999994E-2</v>
      </c>
      <c r="M5" s="68">
        <v>1.43E-2</v>
      </c>
      <c r="N5" s="76"/>
      <c r="O5" t="s">
        <v>71</v>
      </c>
    </row>
    <row r="6" spans="1:15" x14ac:dyDescent="0.25">
      <c r="A6" s="82" t="s">
        <v>74</v>
      </c>
      <c r="B6" s="69">
        <v>154.25</v>
      </c>
      <c r="C6" s="68">
        <v>-0.25</v>
      </c>
      <c r="D6" s="68">
        <f>B6+C6</f>
        <v>154</v>
      </c>
      <c r="E6" s="68">
        <f>(D6-B6)/B6*100</f>
        <v>-0.16207455429497569</v>
      </c>
      <c r="F6" s="68">
        <v>22.295500000000001</v>
      </c>
      <c r="G6" s="69">
        <f>B6+F6</f>
        <v>176.5455</v>
      </c>
      <c r="H6" s="68">
        <v>-0.38640000000000002</v>
      </c>
      <c r="I6" s="68">
        <f>B6+C6+F6+H6</f>
        <v>175.9091</v>
      </c>
      <c r="J6" s="68">
        <f>(I6-G6)/G6*100</f>
        <v>-0.36047364560411277</v>
      </c>
      <c r="K6" s="68">
        <v>6.8700000000000002E-3</v>
      </c>
      <c r="L6" s="68">
        <v>0.91391</v>
      </c>
      <c r="M6" s="68">
        <v>0.89885000000000004</v>
      </c>
      <c r="N6" s="76"/>
      <c r="O6" t="s">
        <v>71</v>
      </c>
    </row>
    <row r="7" spans="1:15" x14ac:dyDescent="0.25">
      <c r="A7" s="82" t="s">
        <v>75</v>
      </c>
      <c r="B7" s="68">
        <v>581</v>
      </c>
      <c r="C7" s="68">
        <v>67.5</v>
      </c>
      <c r="D7" s="68">
        <f>B7+C7</f>
        <v>648.5</v>
      </c>
      <c r="E7" s="69">
        <f>(D7-B7)/B7*100</f>
        <v>11.617900172117039</v>
      </c>
      <c r="F7" s="68">
        <v>171.64</v>
      </c>
      <c r="G7" s="68">
        <f>B7+F7</f>
        <v>752.64</v>
      </c>
      <c r="H7" s="68">
        <v>122.23</v>
      </c>
      <c r="I7" s="68">
        <f>B7+C7+F7+H7</f>
        <v>942.37</v>
      </c>
      <c r="J7" s="69">
        <f>(I7-G7)/G7*100</f>
        <v>25.208599064625854</v>
      </c>
      <c r="K7" s="68">
        <v>0.20649999999999999</v>
      </c>
      <c r="L7" s="68">
        <v>0.12570000000000001</v>
      </c>
      <c r="M7" s="68">
        <v>4.0399999999999998E-2</v>
      </c>
      <c r="N7" s="76"/>
      <c r="O7" t="s">
        <v>71</v>
      </c>
    </row>
    <row r="8" spans="1:15" x14ac:dyDescent="0.25">
      <c r="A8" t="s">
        <v>76</v>
      </c>
      <c r="B8" s="68">
        <v>1.2857000000000001</v>
      </c>
      <c r="C8" s="68">
        <v>0.44290000000000002</v>
      </c>
      <c r="D8" s="68">
        <f t="shared" si="0"/>
        <v>1.7286000000000001</v>
      </c>
      <c r="E8" s="68">
        <f t="shared" si="1"/>
        <v>34.448160535117061</v>
      </c>
      <c r="F8" s="68">
        <v>1.4142999999999999</v>
      </c>
      <c r="G8" s="68">
        <f t="shared" si="2"/>
        <v>2.7</v>
      </c>
      <c r="H8" s="68">
        <v>-0.54290000000000005</v>
      </c>
      <c r="I8" s="68">
        <f t="shared" si="3"/>
        <v>2.6</v>
      </c>
      <c r="J8" s="68">
        <f t="shared" si="4"/>
        <v>-3.7037037037037068</v>
      </c>
      <c r="K8" s="68">
        <v>0.24199999999999999</v>
      </c>
      <c r="L8" s="68">
        <v>0.54100000000000004</v>
      </c>
      <c r="M8" s="68">
        <v>0.55800000000000005</v>
      </c>
      <c r="N8" s="76"/>
      <c r="O8" t="s">
        <v>71</v>
      </c>
    </row>
    <row r="9" spans="1:15" x14ac:dyDescent="0.25">
      <c r="A9" t="s">
        <v>77</v>
      </c>
      <c r="B9" s="68">
        <v>3.9142999999999999</v>
      </c>
      <c r="C9" s="68">
        <v>-0.2571</v>
      </c>
      <c r="D9" s="68">
        <f t="shared" si="0"/>
        <v>3.6572</v>
      </c>
      <c r="E9" s="68">
        <f t="shared" si="1"/>
        <v>-6.5682242035612983</v>
      </c>
      <c r="F9" s="68">
        <v>0.3221</v>
      </c>
      <c r="G9" s="68">
        <f t="shared" si="2"/>
        <v>4.2363999999999997</v>
      </c>
      <c r="H9" s="68">
        <v>-0.161</v>
      </c>
      <c r="I9" s="68">
        <f t="shared" si="3"/>
        <v>3.8182999999999998</v>
      </c>
      <c r="J9" s="68">
        <f t="shared" si="4"/>
        <v>-9.8692285903125292</v>
      </c>
      <c r="K9" s="68">
        <v>0.53200000000000003</v>
      </c>
      <c r="L9" s="68">
        <v>0.42299999999999999</v>
      </c>
      <c r="M9" s="68">
        <v>0.69299999999999995</v>
      </c>
      <c r="N9" s="76"/>
      <c r="O9" t="s">
        <v>71</v>
      </c>
    </row>
    <row r="10" spans="1:15" x14ac:dyDescent="0.25">
      <c r="A10" t="s">
        <v>78</v>
      </c>
      <c r="B10" s="68">
        <v>0.52714000000000005</v>
      </c>
      <c r="C10" s="68">
        <v>-0.10143000000000001</v>
      </c>
      <c r="D10" s="68">
        <f t="shared" si="0"/>
        <v>0.42571000000000003</v>
      </c>
      <c r="E10" s="68">
        <f t="shared" si="1"/>
        <v>-19.241567704974013</v>
      </c>
      <c r="F10" s="68">
        <v>9.3770000000000006E-2</v>
      </c>
      <c r="G10" s="68">
        <f t="shared" si="2"/>
        <v>0.62091000000000007</v>
      </c>
      <c r="H10" s="68">
        <v>2.1430000000000001E-2</v>
      </c>
      <c r="I10" s="68">
        <f t="shared" si="3"/>
        <v>0.54091</v>
      </c>
      <c r="J10" s="68">
        <f t="shared" si="4"/>
        <v>-12.884314957079134</v>
      </c>
      <c r="K10" s="68">
        <v>0.63993</v>
      </c>
      <c r="L10" s="68">
        <v>0.56716</v>
      </c>
      <c r="M10" s="68">
        <v>0.92432000000000003</v>
      </c>
      <c r="N10" s="76"/>
      <c r="O10" t="s">
        <v>71</v>
      </c>
    </row>
    <row r="11" spans="1:15" x14ac:dyDescent="0.25">
      <c r="A11" t="s">
        <v>79</v>
      </c>
      <c r="B11" s="68">
        <v>0.43285699999999999</v>
      </c>
      <c r="C11" s="68">
        <v>0.01</v>
      </c>
      <c r="D11" s="68">
        <f t="shared" si="0"/>
        <v>0.442857</v>
      </c>
      <c r="E11" s="68">
        <f t="shared" si="1"/>
        <v>2.3102317855550467</v>
      </c>
      <c r="F11" s="68">
        <v>5.0778999999999998E-2</v>
      </c>
      <c r="G11" s="68">
        <f t="shared" si="2"/>
        <v>0.48363600000000001</v>
      </c>
      <c r="H11" s="68">
        <v>5.4549999999999998E-3</v>
      </c>
      <c r="I11" s="68">
        <f t="shared" si="3"/>
        <v>0.49909100000000001</v>
      </c>
      <c r="J11" s="68">
        <f t="shared" si="4"/>
        <v>3.1955851094624879</v>
      </c>
      <c r="K11" s="68">
        <v>0.73099999999999998</v>
      </c>
      <c r="L11" s="68">
        <v>0.95</v>
      </c>
      <c r="M11" s="68">
        <v>0.97799999999999998</v>
      </c>
      <c r="N11" s="76"/>
      <c r="O11" t="s">
        <v>71</v>
      </c>
    </row>
    <row r="12" spans="1:15" x14ac:dyDescent="0.25">
      <c r="A12" s="82" t="s">
        <v>80</v>
      </c>
      <c r="B12" s="69">
        <v>75.429000000000002</v>
      </c>
      <c r="C12" s="68">
        <v>2.8570000000000002</v>
      </c>
      <c r="D12" s="68">
        <f t="shared" si="0"/>
        <v>78.286000000000001</v>
      </c>
      <c r="E12" s="69">
        <f t="shared" si="1"/>
        <v>3.7876678730992048</v>
      </c>
      <c r="F12" s="68">
        <v>3.0310000000000001</v>
      </c>
      <c r="G12" s="69">
        <f t="shared" si="2"/>
        <v>78.460000000000008</v>
      </c>
      <c r="H12" s="68">
        <v>-2.3170000000000002</v>
      </c>
      <c r="I12" s="68">
        <f t="shared" si="3"/>
        <v>79</v>
      </c>
      <c r="J12" s="68">
        <f t="shared" si="4"/>
        <v>0.68824878919193466</v>
      </c>
      <c r="K12" s="68">
        <v>4.8300000000000003E-2</v>
      </c>
      <c r="L12" s="68">
        <v>3.5000000000000003E-2</v>
      </c>
      <c r="M12" s="68">
        <v>0.16789999999999999</v>
      </c>
      <c r="N12" s="76"/>
      <c r="O12" t="s">
        <v>71</v>
      </c>
    </row>
    <row r="13" spans="1:15" x14ac:dyDescent="0.25">
      <c r="A13" t="s">
        <v>81</v>
      </c>
      <c r="B13" s="68">
        <v>5.1429999999999998</v>
      </c>
      <c r="C13" s="68">
        <v>2.286</v>
      </c>
      <c r="D13" s="68">
        <f t="shared" si="0"/>
        <v>7.4290000000000003</v>
      </c>
      <c r="E13" s="68">
        <f t="shared" si="1"/>
        <v>44.448765312074677</v>
      </c>
      <c r="F13" s="68">
        <v>3.0390000000000001</v>
      </c>
      <c r="G13" s="68">
        <f t="shared" si="2"/>
        <v>8.1820000000000004</v>
      </c>
      <c r="H13" s="68">
        <v>-2.024</v>
      </c>
      <c r="I13" s="68">
        <f t="shared" si="3"/>
        <v>8.4439999999999991</v>
      </c>
      <c r="J13" s="68">
        <f t="shared" si="4"/>
        <v>3.2021510633096875</v>
      </c>
      <c r="K13" s="68">
        <v>0.60399999999999998</v>
      </c>
      <c r="L13" s="68">
        <v>0.65700000000000003</v>
      </c>
      <c r="M13" s="68">
        <v>0.76200000000000001</v>
      </c>
      <c r="N13" s="76"/>
      <c r="O13" t="s">
        <v>71</v>
      </c>
    </row>
    <row r="14" spans="1:15" x14ac:dyDescent="0.25">
      <c r="A14" s="82" t="s">
        <v>82</v>
      </c>
      <c r="B14" s="68">
        <v>23.713999999999999</v>
      </c>
      <c r="C14" s="68">
        <v>-8.5709999999999997</v>
      </c>
      <c r="D14" s="68">
        <f t="shared" si="0"/>
        <v>15.142999999999999</v>
      </c>
      <c r="E14" s="69">
        <f t="shared" si="1"/>
        <v>-36.143206544657161</v>
      </c>
      <c r="F14" s="68">
        <v>1.468</v>
      </c>
      <c r="G14" s="68">
        <f t="shared" si="2"/>
        <v>25.181999999999999</v>
      </c>
      <c r="H14" s="68">
        <v>1.7490000000000001</v>
      </c>
      <c r="I14" s="68">
        <f t="shared" si="3"/>
        <v>18.359999999999996</v>
      </c>
      <c r="J14" s="68">
        <f t="shared" si="4"/>
        <v>-27.090779127948544</v>
      </c>
      <c r="K14" s="68">
        <v>0.79210000000000003</v>
      </c>
      <c r="L14" s="68">
        <v>5.5300000000000002E-2</v>
      </c>
      <c r="M14" s="68">
        <v>0.74880000000000002</v>
      </c>
      <c r="N14" s="76"/>
      <c r="O14" t="s">
        <v>71</v>
      </c>
    </row>
    <row r="15" spans="1:15" x14ac:dyDescent="0.25">
      <c r="A15" t="s">
        <v>83</v>
      </c>
      <c r="B15" s="68">
        <v>68.5</v>
      </c>
      <c r="C15" s="68">
        <v>0</v>
      </c>
      <c r="D15" s="68">
        <f>B15+C15</f>
        <v>68.5</v>
      </c>
      <c r="E15" s="68">
        <f>(D15-B15)/B15*100</f>
        <v>0</v>
      </c>
      <c r="F15" s="68">
        <v>7.9</v>
      </c>
      <c r="G15" s="68">
        <f>B15+F15</f>
        <v>76.400000000000006</v>
      </c>
      <c r="H15" s="68">
        <v>0.78180000000000005</v>
      </c>
      <c r="I15" s="68">
        <f>B15+C15+F15+H15</f>
        <v>77.18180000000001</v>
      </c>
      <c r="J15" s="68">
        <f>(I15-G15)/G15*100</f>
        <v>1.023298429319377</v>
      </c>
      <c r="K15" s="68">
        <v>0.113</v>
      </c>
      <c r="L15" s="68">
        <v>1</v>
      </c>
      <c r="M15" s="68">
        <v>0.69599999999999995</v>
      </c>
      <c r="N15" s="76"/>
      <c r="O15" t="s">
        <v>84</v>
      </c>
    </row>
    <row r="16" spans="1:15" x14ac:dyDescent="0.25">
      <c r="A16" s="83" t="s">
        <v>14</v>
      </c>
      <c r="B16" s="68">
        <v>2.9357500000000001</v>
      </c>
      <c r="C16" s="68">
        <v>5.595E-2</v>
      </c>
      <c r="D16" s="68">
        <f t="shared" ref="D16:D19" si="5">B16+C16</f>
        <v>2.9917000000000002</v>
      </c>
      <c r="E16" s="68">
        <f t="shared" ref="E16:E19" si="6">(D16-B16)/B16*100</f>
        <v>1.9058162309461013</v>
      </c>
      <c r="F16" s="68">
        <v>3.882E-2</v>
      </c>
      <c r="G16" s="68">
        <f t="shared" ref="G16:G19" si="7">B16+F16</f>
        <v>2.9745699999999999</v>
      </c>
      <c r="H16" s="68">
        <v>0.28891</v>
      </c>
      <c r="I16" s="68">
        <f t="shared" ref="I16:I19" si="8">B16+C16+F16+H16</f>
        <v>3.3194300000000001</v>
      </c>
      <c r="J16" s="68">
        <f t="shared" ref="J16:J19" si="9">(I16-G16)/G16*100</f>
        <v>11.593608487949524</v>
      </c>
      <c r="K16" s="68">
        <v>0.89890000000000003</v>
      </c>
      <c r="L16" s="68">
        <v>0.49619999999999997</v>
      </c>
      <c r="M16" s="68">
        <v>0.14197000000000001</v>
      </c>
      <c r="N16" t="s">
        <v>85</v>
      </c>
      <c r="O16" t="s">
        <v>84</v>
      </c>
    </row>
    <row r="17" spans="1:15" x14ac:dyDescent="0.25">
      <c r="A17" s="84" t="s">
        <v>86</v>
      </c>
      <c r="B17" s="68">
        <v>33.840200000000003</v>
      </c>
      <c r="C17" s="68">
        <v>0.96250000000000002</v>
      </c>
      <c r="D17" s="68">
        <f t="shared" si="5"/>
        <v>34.802700000000002</v>
      </c>
      <c r="E17" s="69">
        <f t="shared" si="6"/>
        <v>2.8442503294897739</v>
      </c>
      <c r="F17" s="68">
        <v>-0.49440000000000001</v>
      </c>
      <c r="G17" s="68">
        <f t="shared" si="7"/>
        <v>33.345800000000004</v>
      </c>
      <c r="H17" s="68">
        <v>3.383</v>
      </c>
      <c r="I17" s="68">
        <f t="shared" si="8"/>
        <v>37.691300000000005</v>
      </c>
      <c r="J17" s="69">
        <f t="shared" si="9"/>
        <v>13.031626171811745</v>
      </c>
      <c r="K17" s="68">
        <v>0.88900000000000001</v>
      </c>
      <c r="L17" s="68">
        <v>0.32</v>
      </c>
      <c r="M17" s="68">
        <v>1.4E-2</v>
      </c>
      <c r="N17" t="s">
        <v>87</v>
      </c>
      <c r="O17" t="s">
        <v>84</v>
      </c>
    </row>
    <row r="18" spans="1:15" x14ac:dyDescent="0.25">
      <c r="A18" s="84" t="s">
        <v>88</v>
      </c>
      <c r="B18" s="68">
        <v>211.5</v>
      </c>
      <c r="C18" s="68">
        <v>10.125</v>
      </c>
      <c r="D18" s="68">
        <f t="shared" si="5"/>
        <v>221.625</v>
      </c>
      <c r="E18" s="69">
        <f t="shared" si="6"/>
        <v>4.7872340425531918</v>
      </c>
      <c r="F18" s="68">
        <v>8.5500000000000007</v>
      </c>
      <c r="G18" s="68">
        <f t="shared" si="7"/>
        <v>220.05</v>
      </c>
      <c r="H18" s="68">
        <v>20.420500000000001</v>
      </c>
      <c r="I18" s="68">
        <f t="shared" si="8"/>
        <v>250.59550000000002</v>
      </c>
      <c r="J18" s="69">
        <f t="shared" si="9"/>
        <v>13.88116337196092</v>
      </c>
      <c r="K18" s="68">
        <v>0.7077</v>
      </c>
      <c r="L18" s="68">
        <v>9.3270000000000006E-2</v>
      </c>
      <c r="M18" s="68">
        <v>1.4295E-2</v>
      </c>
      <c r="N18" t="s">
        <v>89</v>
      </c>
      <c r="O18" t="s">
        <v>84</v>
      </c>
    </row>
    <row r="19" spans="1:15" x14ac:dyDescent="0.25">
      <c r="A19" s="84" t="s">
        <v>90</v>
      </c>
      <c r="B19" s="69">
        <v>173.09710000000001</v>
      </c>
      <c r="C19" s="68">
        <v>-0.25</v>
      </c>
      <c r="D19" s="68">
        <f t="shared" si="5"/>
        <v>172.84710000000001</v>
      </c>
      <c r="E19" s="68">
        <f t="shared" si="6"/>
        <v>-0.14442760739492458</v>
      </c>
      <c r="F19" s="68">
        <v>17.982199999999999</v>
      </c>
      <c r="G19" s="69">
        <f t="shared" si="7"/>
        <v>191.07930000000002</v>
      </c>
      <c r="H19" s="68">
        <v>-0.38640000000000002</v>
      </c>
      <c r="I19" s="68">
        <f t="shared" si="8"/>
        <v>190.44290000000001</v>
      </c>
      <c r="J19" s="68">
        <f t="shared" si="9"/>
        <v>-0.33305543823952094</v>
      </c>
      <c r="K19" s="68">
        <v>4.2299999999999997E-2</v>
      </c>
      <c r="L19" s="68">
        <v>0.91390000000000005</v>
      </c>
      <c r="M19" s="68">
        <v>0.89890000000000003</v>
      </c>
      <c r="N19" t="s">
        <v>91</v>
      </c>
      <c r="O19" t="s">
        <v>84</v>
      </c>
    </row>
    <row r="20" spans="1:15" x14ac:dyDescent="0.25">
      <c r="A20" s="83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76"/>
      <c r="N20" s="76"/>
    </row>
    <row r="21" spans="1:15" ht="33.75" customHeight="1" x14ac:dyDescent="0.25">
      <c r="A21" s="193" t="s">
        <v>92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</row>
  </sheetData>
  <mergeCells count="2">
    <mergeCell ref="A1:O1"/>
    <mergeCell ref="A21:O21"/>
  </mergeCells>
  <conditionalFormatting sqref="K3:M19">
    <cfRule type="cellIs" dxfId="2" priority="1" operator="greaterThan">
      <formula>0.1</formula>
    </cfRule>
    <cfRule type="cellIs" dxfId="1" priority="2" operator="between">
      <formula>0.05</formula>
      <formula>0.1</formula>
    </cfRule>
    <cfRule type="cellIs" dxfId="0" priority="3" operator="lessThan">
      <formula>0.05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2C3A9-3350-4D12-B64D-9C7B106E83F8}">
  <dimension ref="A1:G80"/>
  <sheetViews>
    <sheetView workbookViewId="0">
      <selection activeCell="G23" sqref="G23"/>
    </sheetView>
  </sheetViews>
  <sheetFormatPr defaultRowHeight="15" x14ac:dyDescent="0.25"/>
  <cols>
    <col min="1" max="1" width="21.5703125" bestFit="1" customWidth="1"/>
    <col min="2" max="2" width="13.42578125" bestFit="1" customWidth="1"/>
    <col min="3" max="3" width="13.85546875" bestFit="1" customWidth="1"/>
    <col min="4" max="4" width="32.42578125" bestFit="1" customWidth="1"/>
    <col min="5" max="5" width="20.28515625" bestFit="1" customWidth="1"/>
    <col min="6" max="6" width="4.85546875" customWidth="1"/>
    <col min="7" max="7" width="152.28515625" bestFit="1" customWidth="1"/>
  </cols>
  <sheetData>
    <row r="1" spans="1:7" ht="19.5" thickBot="1" x14ac:dyDescent="0.35">
      <c r="A1" s="85" t="s">
        <v>45</v>
      </c>
      <c r="B1" s="86" t="s">
        <v>46</v>
      </c>
      <c r="C1" s="86" t="s">
        <v>47</v>
      </c>
      <c r="D1" s="87" t="s">
        <v>48</v>
      </c>
      <c r="E1" s="88" t="s">
        <v>93</v>
      </c>
      <c r="F1" s="89"/>
      <c r="G1" s="29" t="s">
        <v>50</v>
      </c>
    </row>
    <row r="2" spans="1:7" x14ac:dyDescent="0.25">
      <c r="A2" s="90" t="s">
        <v>94</v>
      </c>
      <c r="B2" s="91">
        <v>0.42474398209543579</v>
      </c>
      <c r="C2" s="91">
        <v>0.82721511902158573</v>
      </c>
      <c r="D2" s="92" t="s">
        <v>35</v>
      </c>
      <c r="E2" s="93"/>
      <c r="F2" s="94"/>
      <c r="G2" s="30" t="s">
        <v>51</v>
      </c>
    </row>
    <row r="3" spans="1:7" x14ac:dyDescent="0.25">
      <c r="A3" s="95" t="s">
        <v>94</v>
      </c>
      <c r="B3" s="96">
        <v>0.11419101944945879</v>
      </c>
      <c r="C3" s="96">
        <v>0.21722451422537589</v>
      </c>
      <c r="D3" s="97" t="s">
        <v>36</v>
      </c>
      <c r="E3" s="93"/>
      <c r="F3" s="94"/>
      <c r="G3" s="30" t="s">
        <v>95</v>
      </c>
    </row>
    <row r="4" spans="1:7" x14ac:dyDescent="0.25">
      <c r="A4" s="95" t="s">
        <v>94</v>
      </c>
      <c r="B4" s="96">
        <v>1.2169781060264311</v>
      </c>
      <c r="C4" s="96">
        <v>2.0816719069677792</v>
      </c>
      <c r="D4" s="97" t="s">
        <v>37</v>
      </c>
      <c r="E4" s="93">
        <v>0.22217000000000001</v>
      </c>
      <c r="F4" s="94"/>
      <c r="G4" s="30" t="s">
        <v>96</v>
      </c>
    </row>
    <row r="5" spans="1:7" x14ac:dyDescent="0.25">
      <c r="A5" s="95" t="s">
        <v>94</v>
      </c>
      <c r="B5" s="96">
        <v>-0.23499468539581661</v>
      </c>
      <c r="C5" s="96">
        <v>0.90143561156446206</v>
      </c>
      <c r="D5" s="97" t="s">
        <v>38</v>
      </c>
      <c r="E5" s="93">
        <v>0.29199000000000003</v>
      </c>
      <c r="F5" s="94"/>
      <c r="G5" s="30" t="s">
        <v>52</v>
      </c>
    </row>
    <row r="6" spans="1:7" x14ac:dyDescent="0.25">
      <c r="A6" s="95" t="s">
        <v>94</v>
      </c>
      <c r="B6" s="96">
        <v>-0.10110224748483219</v>
      </c>
      <c r="C6" s="96">
        <v>0.21300225197985109</v>
      </c>
      <c r="D6" s="97" t="s">
        <v>39</v>
      </c>
      <c r="E6" s="93">
        <v>8.047E-2</v>
      </c>
      <c r="F6" s="94"/>
      <c r="G6" s="30"/>
    </row>
    <row r="7" spans="1:7" ht="15.75" thickBot="1" x14ac:dyDescent="0.3">
      <c r="A7" s="98" t="s">
        <v>94</v>
      </c>
      <c r="B7" s="99">
        <v>8.2506545144563542E-2</v>
      </c>
      <c r="C7" s="99">
        <v>0.49532073349032091</v>
      </c>
      <c r="D7" s="100" t="s">
        <v>41</v>
      </c>
      <c r="E7" s="101">
        <v>0.10576000000000001</v>
      </c>
      <c r="F7" s="94"/>
      <c r="G7" s="30" t="s">
        <v>53</v>
      </c>
    </row>
    <row r="8" spans="1:7" x14ac:dyDescent="0.25">
      <c r="A8" s="102" t="s">
        <v>97</v>
      </c>
      <c r="B8" s="103">
        <v>4.6110870300837368</v>
      </c>
      <c r="C8" s="103">
        <v>9.0142702188250059</v>
      </c>
      <c r="D8" s="104" t="s">
        <v>35</v>
      </c>
      <c r="E8" s="105"/>
      <c r="F8" s="94"/>
      <c r="G8" s="30" t="s">
        <v>54</v>
      </c>
    </row>
    <row r="9" spans="1:7" x14ac:dyDescent="0.25">
      <c r="A9" s="106" t="s">
        <v>97</v>
      </c>
      <c r="B9" s="96">
        <v>1.3341306743763599</v>
      </c>
      <c r="C9" s="96">
        <v>2.5379043697977641</v>
      </c>
      <c r="D9" s="97" t="s">
        <v>36</v>
      </c>
      <c r="E9" s="93"/>
      <c r="F9" s="94"/>
      <c r="G9" s="30" t="s">
        <v>55</v>
      </c>
    </row>
    <row r="10" spans="1:7" x14ac:dyDescent="0.25">
      <c r="A10" s="106" t="s">
        <v>97</v>
      </c>
      <c r="B10" s="96">
        <v>18.998438146210351</v>
      </c>
      <c r="C10" s="96">
        <v>28.45156199655602</v>
      </c>
      <c r="D10" s="97" t="s">
        <v>37</v>
      </c>
      <c r="E10" s="93">
        <v>2.4298000000000002</v>
      </c>
      <c r="F10" s="94"/>
      <c r="G10" s="30" t="s">
        <v>56</v>
      </c>
    </row>
    <row r="11" spans="1:7" x14ac:dyDescent="0.25">
      <c r="A11" s="106" t="s">
        <v>97</v>
      </c>
      <c r="B11" s="96">
        <v>-4.3914647319309212</v>
      </c>
      <c r="C11" s="96">
        <v>8.0323740104717256</v>
      </c>
      <c r="D11" s="97" t="s">
        <v>38</v>
      </c>
      <c r="E11" s="93">
        <v>3.1934</v>
      </c>
      <c r="F11" s="94"/>
      <c r="G11" s="30" t="s">
        <v>57</v>
      </c>
    </row>
    <row r="12" spans="1:7" x14ac:dyDescent="0.25">
      <c r="A12" s="106" t="s">
        <v>97</v>
      </c>
      <c r="B12" s="96">
        <v>-0.87239228457597673</v>
      </c>
      <c r="C12" s="96">
        <v>2.7973923370927589</v>
      </c>
      <c r="D12" s="97" t="s">
        <v>39</v>
      </c>
      <c r="E12" s="93">
        <v>0.94020000000000004</v>
      </c>
      <c r="F12" s="94"/>
      <c r="G12" s="30" t="s">
        <v>58</v>
      </c>
    </row>
    <row r="13" spans="1:7" ht="15.75" thickBot="1" x14ac:dyDescent="0.3">
      <c r="A13" s="107" t="s">
        <v>97</v>
      </c>
      <c r="B13" s="108">
        <v>0.9714336329873452</v>
      </c>
      <c r="C13" s="108">
        <v>5.7944755269423132</v>
      </c>
      <c r="D13" s="109" t="s">
        <v>41</v>
      </c>
      <c r="E13" s="110">
        <v>1.2356</v>
      </c>
      <c r="F13" s="94"/>
    </row>
    <row r="14" spans="1:7" x14ac:dyDescent="0.25">
      <c r="A14" s="90" t="s">
        <v>98</v>
      </c>
      <c r="B14" s="91">
        <v>31.22527187260355</v>
      </c>
      <c r="C14" s="91">
        <v>60.707046847971171</v>
      </c>
      <c r="D14" s="92" t="s">
        <v>35</v>
      </c>
      <c r="E14" s="93"/>
      <c r="F14" s="94"/>
    </row>
    <row r="15" spans="1:7" x14ac:dyDescent="0.25">
      <c r="A15" s="95" t="s">
        <v>98</v>
      </c>
      <c r="B15" s="96">
        <v>8.08043916481415</v>
      </c>
      <c r="C15" s="96">
        <v>15.371344268243099</v>
      </c>
      <c r="D15" s="97" t="s">
        <v>36</v>
      </c>
      <c r="E15" s="93"/>
      <c r="F15" s="94"/>
    </row>
    <row r="16" spans="1:7" x14ac:dyDescent="0.25">
      <c r="A16" s="95" t="s">
        <v>98</v>
      </c>
      <c r="B16" s="96">
        <v>91.569520142361299</v>
      </c>
      <c r="C16" s="96">
        <v>154.9304808073922</v>
      </c>
      <c r="D16" s="97" t="s">
        <v>37</v>
      </c>
      <c r="E16" s="93">
        <v>16.277000000000001</v>
      </c>
      <c r="F16" s="94"/>
    </row>
    <row r="17" spans="1:6" x14ac:dyDescent="0.25">
      <c r="A17" s="95" t="s">
        <v>98</v>
      </c>
      <c r="B17" s="96">
        <v>-12.886307665518389</v>
      </c>
      <c r="C17" s="96">
        <v>70.386308913739342</v>
      </c>
      <c r="D17" s="97" t="s">
        <v>38</v>
      </c>
      <c r="E17" s="93">
        <v>21.391999999999999</v>
      </c>
      <c r="F17" s="94"/>
    </row>
    <row r="18" spans="1:6" x14ac:dyDescent="0.25">
      <c r="A18" s="95" t="s">
        <v>98</v>
      </c>
      <c r="B18" s="96">
        <v>-0.98840574418491922</v>
      </c>
      <c r="C18" s="96">
        <v>21.23840606226365</v>
      </c>
      <c r="D18" s="97" t="s">
        <v>39</v>
      </c>
      <c r="E18" s="93">
        <v>5.694</v>
      </c>
      <c r="F18" s="94"/>
    </row>
    <row r="19" spans="1:6" ht="15.75" thickBot="1" x14ac:dyDescent="0.3">
      <c r="A19" s="98" t="s">
        <v>98</v>
      </c>
      <c r="B19" s="99">
        <v>5.814577902931009</v>
      </c>
      <c r="C19" s="99">
        <v>35.026331606015539</v>
      </c>
      <c r="D19" s="100" t="s">
        <v>41</v>
      </c>
      <c r="E19" s="101">
        <v>7.484</v>
      </c>
      <c r="F19" s="94"/>
    </row>
    <row r="20" spans="1:6" x14ac:dyDescent="0.25">
      <c r="A20" s="102" t="s">
        <v>99</v>
      </c>
      <c r="B20" s="103">
        <v>1.252210233550306</v>
      </c>
      <c r="C20" s="103">
        <v>2.9257093127261729</v>
      </c>
      <c r="D20" s="104" t="s">
        <v>35</v>
      </c>
      <c r="E20" s="105"/>
      <c r="F20" s="94"/>
    </row>
    <row r="21" spans="1:6" x14ac:dyDescent="0.25">
      <c r="A21" s="106" t="s">
        <v>99</v>
      </c>
      <c r="B21" s="96">
        <v>0.93089307253589715</v>
      </c>
      <c r="C21" s="96">
        <v>1.803050496712669</v>
      </c>
      <c r="D21" s="97" t="s">
        <v>36</v>
      </c>
      <c r="E21" s="93"/>
      <c r="F21" s="94"/>
    </row>
    <row r="22" spans="1:6" x14ac:dyDescent="0.25">
      <c r="A22" s="106" t="s">
        <v>99</v>
      </c>
      <c r="B22" s="96">
        <v>-0.48538328820888421</v>
      </c>
      <c r="C22" s="96">
        <v>3.0568119182378561</v>
      </c>
      <c r="D22" s="97" t="s">
        <v>37</v>
      </c>
      <c r="E22" s="93">
        <v>0.91959999999999997</v>
      </c>
      <c r="F22" s="94"/>
    </row>
    <row r="23" spans="1:6" x14ac:dyDescent="0.25">
      <c r="A23" s="106" t="s">
        <v>99</v>
      </c>
      <c r="B23" s="96">
        <v>-0.85130991469089778</v>
      </c>
      <c r="C23" s="96">
        <v>3.679881418224205</v>
      </c>
      <c r="D23" s="97" t="s">
        <v>38</v>
      </c>
      <c r="E23" s="93">
        <v>1.1762999999999999</v>
      </c>
      <c r="F23" s="94"/>
    </row>
    <row r="24" spans="1:6" x14ac:dyDescent="0.25">
      <c r="A24" s="106" t="s">
        <v>99</v>
      </c>
      <c r="B24" s="96">
        <v>-0.93961812630192598</v>
      </c>
      <c r="C24" s="96">
        <v>1.825332453421536</v>
      </c>
      <c r="D24" s="97" t="s">
        <v>39</v>
      </c>
      <c r="E24" s="93">
        <v>0.70860000000000001</v>
      </c>
      <c r="F24" s="94"/>
    </row>
    <row r="25" spans="1:6" ht="15.75" thickBot="1" x14ac:dyDescent="0.3">
      <c r="A25" s="111" t="s">
        <v>99</v>
      </c>
      <c r="B25" s="112">
        <v>-2.3113254492289141</v>
      </c>
      <c r="C25" s="112">
        <v>1.225611216480488</v>
      </c>
      <c r="D25" s="113" t="s">
        <v>41</v>
      </c>
      <c r="E25" s="114">
        <v>0.90639999999999998</v>
      </c>
      <c r="F25" s="94"/>
    </row>
    <row r="26" spans="1:6" x14ac:dyDescent="0.25">
      <c r="A26" s="90" t="s">
        <v>100</v>
      </c>
      <c r="B26" s="91">
        <v>0.52586372163359751</v>
      </c>
      <c r="C26" s="91">
        <v>1.251558475793018</v>
      </c>
      <c r="D26" s="92" t="s">
        <v>35</v>
      </c>
      <c r="E26" s="93"/>
      <c r="F26" s="94"/>
    </row>
    <row r="27" spans="1:6" x14ac:dyDescent="0.25">
      <c r="A27" s="95" t="s">
        <v>100</v>
      </c>
      <c r="B27" s="96">
        <v>0.41083246886774549</v>
      </c>
      <c r="C27" s="96">
        <v>0.79574307378336906</v>
      </c>
      <c r="D27" s="97" t="s">
        <v>36</v>
      </c>
      <c r="E27" s="93"/>
      <c r="F27" s="94"/>
    </row>
    <row r="28" spans="1:6" x14ac:dyDescent="0.25">
      <c r="A28" s="95" t="s">
        <v>100</v>
      </c>
      <c r="B28" s="96">
        <v>3.151802106148025</v>
      </c>
      <c r="C28" s="96">
        <v>4.6767693474513727</v>
      </c>
      <c r="D28" s="97" t="s">
        <v>37</v>
      </c>
      <c r="E28" s="93">
        <v>0.39610000000000001</v>
      </c>
      <c r="F28" s="94"/>
    </row>
    <row r="29" spans="1:6" x14ac:dyDescent="0.25">
      <c r="A29" s="95" t="s">
        <v>100</v>
      </c>
      <c r="B29" s="96">
        <v>-0.65329438670827367</v>
      </c>
      <c r="C29" s="96">
        <v>1.29745026288</v>
      </c>
      <c r="D29" s="97" t="s">
        <v>38</v>
      </c>
      <c r="E29" s="93">
        <v>0.50670000000000004</v>
      </c>
      <c r="F29" s="94"/>
    </row>
    <row r="30" spans="1:6" x14ac:dyDescent="0.25">
      <c r="A30" s="95" t="s">
        <v>100</v>
      </c>
      <c r="B30" s="96">
        <v>-0.86727279010329172</v>
      </c>
      <c r="C30" s="96">
        <v>0.35298709409107182</v>
      </c>
      <c r="D30" s="97" t="s">
        <v>39</v>
      </c>
      <c r="E30" s="93">
        <v>0.31269999999999998</v>
      </c>
      <c r="F30" s="94"/>
    </row>
    <row r="31" spans="1:6" ht="15.75" thickBot="1" x14ac:dyDescent="0.3">
      <c r="A31" s="115" t="s">
        <v>100</v>
      </c>
      <c r="B31" s="116">
        <v>-0.9415197937019536</v>
      </c>
      <c r="C31" s="116">
        <v>0.6194418949995637</v>
      </c>
      <c r="D31" s="117" t="s">
        <v>41</v>
      </c>
      <c r="E31" s="93">
        <v>0.4</v>
      </c>
      <c r="F31" s="94"/>
    </row>
    <row r="32" spans="1:6" x14ac:dyDescent="0.25">
      <c r="A32" s="102" t="s">
        <v>78</v>
      </c>
      <c r="B32" s="103">
        <v>0</v>
      </c>
      <c r="C32" s="103">
        <v>0.41110864307896849</v>
      </c>
      <c r="D32" s="104" t="s">
        <v>35</v>
      </c>
      <c r="E32" s="105"/>
      <c r="F32" s="94"/>
    </row>
    <row r="33" spans="1:6" x14ac:dyDescent="0.25">
      <c r="A33" s="106" t="s">
        <v>78</v>
      </c>
      <c r="B33" s="96">
        <v>0.22804350620066169</v>
      </c>
      <c r="C33" s="96">
        <v>0.44167021575612131</v>
      </c>
      <c r="D33" s="97" t="s">
        <v>36</v>
      </c>
      <c r="E33" s="93"/>
      <c r="F33" s="94"/>
    </row>
    <row r="34" spans="1:6" x14ac:dyDescent="0.25">
      <c r="A34" s="106" t="s">
        <v>78</v>
      </c>
      <c r="B34" s="96">
        <v>0.23164295022614129</v>
      </c>
      <c r="C34" s="96">
        <v>0.8226427704379935</v>
      </c>
      <c r="D34" s="97" t="s">
        <v>37</v>
      </c>
      <c r="E34" s="93">
        <v>0.155</v>
      </c>
      <c r="F34" s="94"/>
    </row>
    <row r="35" spans="1:6" x14ac:dyDescent="0.25">
      <c r="A35" s="106" t="s">
        <v>78</v>
      </c>
      <c r="B35" s="96">
        <v>-0.28423851725972671</v>
      </c>
      <c r="C35" s="96">
        <v>0.47177099295149622</v>
      </c>
      <c r="D35" s="97" t="s">
        <v>38</v>
      </c>
      <c r="E35" s="93">
        <v>0.19827</v>
      </c>
      <c r="F35" s="94"/>
    </row>
    <row r="36" spans="1:6" x14ac:dyDescent="0.25">
      <c r="A36" s="106" t="s">
        <v>78</v>
      </c>
      <c r="B36" s="96">
        <v>-0.44009774134169038</v>
      </c>
      <c r="C36" s="96">
        <v>0.23724059248302681</v>
      </c>
      <c r="D36" s="97" t="s">
        <v>39</v>
      </c>
      <c r="E36" s="93">
        <v>0.17358999999999999</v>
      </c>
      <c r="F36" s="94"/>
    </row>
    <row r="37" spans="1:6" ht="15.75" thickBot="1" x14ac:dyDescent="0.3">
      <c r="A37" s="111" t="s">
        <v>78</v>
      </c>
      <c r="B37" s="112">
        <v>-0.41179848636964977</v>
      </c>
      <c r="C37" s="112">
        <v>0.45465562154962058</v>
      </c>
      <c r="D37" s="113" t="s">
        <v>41</v>
      </c>
      <c r="E37" s="114">
        <v>0.2205</v>
      </c>
      <c r="F37" s="94"/>
    </row>
    <row r="38" spans="1:6" x14ac:dyDescent="0.25">
      <c r="A38" s="90" t="s">
        <v>79</v>
      </c>
      <c r="B38" s="91">
        <v>0</v>
      </c>
      <c r="C38" s="91">
        <v>0.22943701977163231</v>
      </c>
      <c r="D38" s="92" t="s">
        <v>35</v>
      </c>
      <c r="E38" s="93"/>
      <c r="F38" s="94"/>
    </row>
    <row r="39" spans="1:6" x14ac:dyDescent="0.25">
      <c r="A39" s="95" t="s">
        <v>79</v>
      </c>
      <c r="B39" s="96">
        <v>0.20915175948524001</v>
      </c>
      <c r="C39" s="96">
        <v>0.36734686804868127</v>
      </c>
      <c r="D39" s="97" t="s">
        <v>36</v>
      </c>
      <c r="E39" s="93"/>
      <c r="F39" s="94"/>
    </row>
    <row r="40" spans="1:6" x14ac:dyDescent="0.25">
      <c r="A40" s="95" t="s">
        <v>79</v>
      </c>
      <c r="B40" s="96">
        <v>0.21498658466479481</v>
      </c>
      <c r="C40" s="96">
        <v>0.65072770335791985</v>
      </c>
      <c r="D40" s="97" t="s">
        <v>37</v>
      </c>
      <c r="E40" s="93">
        <v>0.11476699999999999</v>
      </c>
      <c r="F40" s="94"/>
    </row>
    <row r="41" spans="1:6" x14ac:dyDescent="0.25">
      <c r="A41" s="95" t="s">
        <v>79</v>
      </c>
      <c r="B41" s="96">
        <v>-0.2279217336972105</v>
      </c>
      <c r="C41" s="96">
        <v>0.3294801782086042</v>
      </c>
      <c r="D41" s="97" t="s">
        <v>38</v>
      </c>
      <c r="E41" s="93">
        <v>0.146811</v>
      </c>
      <c r="F41" s="94"/>
    </row>
    <row r="42" spans="1:6" x14ac:dyDescent="0.25">
      <c r="A42" s="95" t="s">
        <v>79</v>
      </c>
      <c r="B42" s="96">
        <v>-0.29701547210834589</v>
      </c>
      <c r="C42" s="96">
        <v>0.31701528978797178</v>
      </c>
      <c r="D42" s="97" t="s">
        <v>39</v>
      </c>
      <c r="E42" s="93">
        <v>0.15920799999999999</v>
      </c>
      <c r="F42" s="94"/>
    </row>
    <row r="43" spans="1:6" ht="15.75" thickBot="1" x14ac:dyDescent="0.3">
      <c r="A43" s="115" t="s">
        <v>79</v>
      </c>
      <c r="B43" s="116">
        <v>-0.38728096605998541</v>
      </c>
      <c r="C43" s="116">
        <v>0.39818982374407158</v>
      </c>
      <c r="D43" s="117" t="s">
        <v>41</v>
      </c>
      <c r="E43" s="93">
        <v>0.20365900000000001</v>
      </c>
      <c r="F43" s="94"/>
    </row>
    <row r="44" spans="1:6" x14ac:dyDescent="0.25">
      <c r="A44" s="102" t="s">
        <v>101</v>
      </c>
      <c r="B44" s="103">
        <v>0</v>
      </c>
      <c r="C44" s="103">
        <v>3.047551464974906</v>
      </c>
      <c r="D44" s="104" t="s">
        <v>35</v>
      </c>
      <c r="E44" s="105"/>
      <c r="F44" s="94"/>
    </row>
    <row r="45" spans="1:6" x14ac:dyDescent="0.25">
      <c r="A45" s="106" t="s">
        <v>101</v>
      </c>
      <c r="B45" s="96">
        <v>1.6124689224018369</v>
      </c>
      <c r="C45" s="96">
        <v>3.155724611844041</v>
      </c>
      <c r="D45" s="97" t="s">
        <v>36</v>
      </c>
      <c r="E45" s="93"/>
      <c r="F45" s="94"/>
    </row>
    <row r="46" spans="1:6" x14ac:dyDescent="0.25">
      <c r="A46" s="106" t="s">
        <v>101</v>
      </c>
      <c r="B46" s="96">
        <v>73.277599889426142</v>
      </c>
      <c r="C46" s="96">
        <v>77.579543017009442</v>
      </c>
      <c r="D46" s="97" t="s">
        <v>37</v>
      </c>
      <c r="E46" s="93">
        <v>1.129</v>
      </c>
      <c r="F46" s="94"/>
    </row>
    <row r="47" spans="1:6" x14ac:dyDescent="0.25">
      <c r="A47" s="118" t="s">
        <v>101</v>
      </c>
      <c r="B47" s="119">
        <v>0.23294618009720169</v>
      </c>
      <c r="C47" s="119">
        <v>5.8222148965198164</v>
      </c>
      <c r="D47" s="120" t="s">
        <v>38</v>
      </c>
      <c r="E47" s="101">
        <v>1.4670000000000001</v>
      </c>
      <c r="F47" s="94"/>
    </row>
    <row r="48" spans="1:6" x14ac:dyDescent="0.25">
      <c r="A48" s="118" t="s">
        <v>101</v>
      </c>
      <c r="B48" s="119">
        <v>0.44748862294712771</v>
      </c>
      <c r="C48" s="119">
        <v>5.266797067799649</v>
      </c>
      <c r="D48" s="120" t="s">
        <v>39</v>
      </c>
      <c r="E48" s="101">
        <v>1.236</v>
      </c>
      <c r="F48" s="94"/>
    </row>
    <row r="49" spans="1:6" ht="15.75" thickBot="1" x14ac:dyDescent="0.3">
      <c r="A49" s="111" t="s">
        <v>101</v>
      </c>
      <c r="B49" s="112">
        <v>-5.4479852152238504</v>
      </c>
      <c r="C49" s="112">
        <v>0.79524893422380105</v>
      </c>
      <c r="D49" s="113" t="s">
        <v>41</v>
      </c>
      <c r="E49" s="114">
        <v>1.603</v>
      </c>
      <c r="F49" s="94"/>
    </row>
    <row r="50" spans="1:6" x14ac:dyDescent="0.25">
      <c r="A50" s="90" t="s">
        <v>102</v>
      </c>
      <c r="B50" s="91">
        <v>0</v>
      </c>
      <c r="C50" s="91">
        <v>12.035148818229491</v>
      </c>
      <c r="D50" s="92" t="s">
        <v>35</v>
      </c>
      <c r="E50" s="93"/>
      <c r="F50" s="94"/>
    </row>
    <row r="51" spans="1:6" x14ac:dyDescent="0.25">
      <c r="A51" s="95" t="s">
        <v>102</v>
      </c>
      <c r="B51" s="96">
        <v>6.5968178703541129</v>
      </c>
      <c r="C51" s="96">
        <v>12.90169467664189</v>
      </c>
      <c r="D51" s="97" t="s">
        <v>36</v>
      </c>
      <c r="E51" s="93"/>
      <c r="F51" s="94"/>
    </row>
    <row r="52" spans="1:6" x14ac:dyDescent="0.25">
      <c r="A52" s="95" t="s">
        <v>102</v>
      </c>
      <c r="B52" s="96">
        <v>-3.4793958582537501</v>
      </c>
      <c r="C52" s="96">
        <v>13.765110333192141</v>
      </c>
      <c r="D52" s="97" t="s">
        <v>37</v>
      </c>
      <c r="E52" s="93">
        <v>4.5270000000000001</v>
      </c>
      <c r="F52" s="94"/>
    </row>
    <row r="53" spans="1:6" x14ac:dyDescent="0.25">
      <c r="A53" s="95" t="s">
        <v>102</v>
      </c>
      <c r="B53" s="96">
        <v>-7.9906620596558717</v>
      </c>
      <c r="C53" s="96">
        <v>14.06858437963419</v>
      </c>
      <c r="D53" s="97" t="s">
        <v>38</v>
      </c>
      <c r="E53" s="93">
        <v>5.79</v>
      </c>
      <c r="F53" s="94"/>
    </row>
    <row r="54" spans="1:6" x14ac:dyDescent="0.25">
      <c r="A54" s="95" t="s">
        <v>102</v>
      </c>
      <c r="B54" s="96">
        <v>-7.5702991218542373</v>
      </c>
      <c r="C54" s="96">
        <v>12.141727495220289</v>
      </c>
      <c r="D54" s="97" t="s">
        <v>39</v>
      </c>
      <c r="E54" s="93">
        <v>5.056</v>
      </c>
      <c r="F54" s="94"/>
    </row>
    <row r="55" spans="1:6" ht="15.75" thickBot="1" x14ac:dyDescent="0.3">
      <c r="A55" s="121" t="s">
        <v>102</v>
      </c>
      <c r="B55" s="112">
        <v>-14.82471790611778</v>
      </c>
      <c r="C55" s="112">
        <v>10.705043310228829</v>
      </c>
      <c r="D55" s="113" t="s">
        <v>41</v>
      </c>
      <c r="E55" s="93">
        <v>6.5540000000000003</v>
      </c>
      <c r="F55" s="94"/>
    </row>
    <row r="56" spans="1:6" x14ac:dyDescent="0.25">
      <c r="A56" s="90" t="s">
        <v>103</v>
      </c>
      <c r="B56" s="91">
        <v>3.70594759634846</v>
      </c>
      <c r="C56" s="91">
        <v>12.6183316479153</v>
      </c>
      <c r="D56" s="92" t="s">
        <v>35</v>
      </c>
      <c r="E56" s="122"/>
      <c r="F56" s="94"/>
    </row>
    <row r="57" spans="1:6" x14ac:dyDescent="0.25">
      <c r="A57" s="95" t="s">
        <v>103</v>
      </c>
      <c r="B57" s="96">
        <v>5.3856529522862182</v>
      </c>
      <c r="C57" s="96">
        <v>10.562775361621149</v>
      </c>
      <c r="D57" s="97" t="s">
        <v>36</v>
      </c>
      <c r="E57" s="123"/>
      <c r="F57" s="94"/>
    </row>
    <row r="58" spans="1:6" x14ac:dyDescent="0.25">
      <c r="A58" s="95" t="s">
        <v>103</v>
      </c>
      <c r="B58" s="96">
        <v>15.475841830414989</v>
      </c>
      <c r="C58" s="96">
        <v>31.952729833113061</v>
      </c>
      <c r="D58" s="97" t="s">
        <v>37</v>
      </c>
      <c r="E58" s="123">
        <v>4.3049999999999997</v>
      </c>
      <c r="F58" s="94"/>
    </row>
    <row r="59" spans="1:6" x14ac:dyDescent="0.25">
      <c r="A59" s="95" t="s">
        <v>103</v>
      </c>
      <c r="B59" s="96">
        <v>-9.0711203586479066</v>
      </c>
      <c r="C59" s="96">
        <v>12.006185594270409</v>
      </c>
      <c r="D59" s="97" t="s">
        <v>38</v>
      </c>
      <c r="E59" s="123">
        <v>5.508</v>
      </c>
      <c r="F59" s="94"/>
    </row>
    <row r="60" spans="1:6" x14ac:dyDescent="0.25">
      <c r="A60" s="124" t="s">
        <v>103</v>
      </c>
      <c r="B60" s="119">
        <v>-16.630080964041909</v>
      </c>
      <c r="C60" s="119">
        <v>-0.51277593932936538</v>
      </c>
      <c r="D60" s="120" t="s">
        <v>39</v>
      </c>
      <c r="E60" s="125">
        <v>4.133</v>
      </c>
      <c r="F60" s="94"/>
    </row>
    <row r="61" spans="1:6" ht="15.75" thickBot="1" x14ac:dyDescent="0.3">
      <c r="A61" s="115" t="s">
        <v>103</v>
      </c>
      <c r="B61" s="116">
        <v>-8.7442936253648504</v>
      </c>
      <c r="C61" s="116">
        <v>12.166071135807821</v>
      </c>
      <c r="D61" s="117" t="s">
        <v>41</v>
      </c>
      <c r="E61" s="126">
        <v>5.3659999999999997</v>
      </c>
      <c r="F61" s="94"/>
    </row>
    <row r="62" spans="1:6" x14ac:dyDescent="0.25">
      <c r="A62" s="90" t="s">
        <v>104</v>
      </c>
      <c r="B62" s="91">
        <v>10.51154300349239</v>
      </c>
      <c r="C62" s="91">
        <v>20.62331747460944</v>
      </c>
      <c r="D62" s="92" t="s">
        <v>35</v>
      </c>
      <c r="E62" s="122"/>
      <c r="F62" s="94"/>
    </row>
    <row r="63" spans="1:6" x14ac:dyDescent="0.25">
      <c r="A63" s="95" t="s">
        <v>104</v>
      </c>
      <c r="B63" s="96">
        <v>3.2333415702285788</v>
      </c>
      <c r="C63" s="96">
        <v>6.1507555957799118</v>
      </c>
      <c r="D63" s="97" t="s">
        <v>36</v>
      </c>
      <c r="E63" s="123"/>
      <c r="F63" s="94"/>
    </row>
    <row r="64" spans="1:6" x14ac:dyDescent="0.25">
      <c r="A64" s="95" t="s">
        <v>104</v>
      </c>
      <c r="B64" s="96">
        <v>143.40370560731489</v>
      </c>
      <c r="C64" s="96">
        <v>165.09629472167671</v>
      </c>
      <c r="D64" s="97" t="s">
        <v>37</v>
      </c>
      <c r="E64" s="123">
        <v>5.5780000000000003</v>
      </c>
      <c r="F64" s="94"/>
    </row>
    <row r="65" spans="1:6" x14ac:dyDescent="0.25">
      <c r="A65" s="124" t="s">
        <v>104</v>
      </c>
      <c r="B65" s="119">
        <v>8.0406309949919663</v>
      </c>
      <c r="C65" s="119">
        <v>36.550278528296687</v>
      </c>
      <c r="D65" s="120" t="s">
        <v>38</v>
      </c>
      <c r="E65" s="125">
        <v>7.3310000000000004</v>
      </c>
      <c r="F65" s="94"/>
    </row>
    <row r="66" spans="1:6" x14ac:dyDescent="0.25">
      <c r="A66" s="95" t="s">
        <v>104</v>
      </c>
      <c r="B66" s="96">
        <v>-4.6969658191610089</v>
      </c>
      <c r="C66" s="96">
        <v>4.1969659464389739</v>
      </c>
      <c r="D66" s="97" t="s">
        <v>39</v>
      </c>
      <c r="E66" s="123">
        <v>2.2785000000000002</v>
      </c>
      <c r="F66" s="94"/>
    </row>
    <row r="67" spans="1:6" ht="15.75" thickBot="1" x14ac:dyDescent="0.3">
      <c r="A67" s="115" t="s">
        <v>104</v>
      </c>
      <c r="B67" s="127">
        <v>-6.2308217334838369</v>
      </c>
      <c r="C67" s="127">
        <v>5.4580946280326117</v>
      </c>
      <c r="D67" s="117" t="s">
        <v>41</v>
      </c>
      <c r="E67" s="126">
        <v>2.9944999999999999</v>
      </c>
      <c r="F67" s="94"/>
    </row>
    <row r="68" spans="1:6" x14ac:dyDescent="0.25">
      <c r="A68" s="128" t="s">
        <v>75</v>
      </c>
      <c r="B68" s="129">
        <v>187.25749696338241</v>
      </c>
      <c r="C68" s="130">
        <v>368.15662024552398</v>
      </c>
      <c r="D68" s="131" t="s">
        <v>35</v>
      </c>
      <c r="E68" s="122"/>
      <c r="F68" s="94"/>
    </row>
    <row r="69" spans="1:6" x14ac:dyDescent="0.25">
      <c r="A69" s="132" t="s">
        <v>75</v>
      </c>
      <c r="B69" s="133">
        <v>59.477732357172243</v>
      </c>
      <c r="C69" s="134">
        <v>113.1439370690333</v>
      </c>
      <c r="D69" s="135" t="s">
        <v>36</v>
      </c>
      <c r="E69" s="123"/>
      <c r="F69" s="94"/>
    </row>
    <row r="70" spans="1:6" x14ac:dyDescent="0.25">
      <c r="A70" s="132" t="s">
        <v>75</v>
      </c>
      <c r="B70" s="133">
        <v>387.04753796276259</v>
      </c>
      <c r="C70" s="134">
        <v>774.9524679331538</v>
      </c>
      <c r="D70" s="135" t="s">
        <v>37</v>
      </c>
      <c r="E70" s="123">
        <v>99.77</v>
      </c>
      <c r="F70" s="94"/>
    </row>
    <row r="71" spans="1:6" x14ac:dyDescent="0.25">
      <c r="A71" s="132" t="s">
        <v>75</v>
      </c>
      <c r="B71" s="133">
        <v>-83.267110621464937</v>
      </c>
      <c r="C71" s="134">
        <v>426.53984564294183</v>
      </c>
      <c r="D71" s="135" t="s">
        <v>38</v>
      </c>
      <c r="E71" s="123">
        <v>131.12</v>
      </c>
      <c r="F71" s="94"/>
    </row>
    <row r="72" spans="1:6" x14ac:dyDescent="0.25">
      <c r="A72" s="132" t="s">
        <v>75</v>
      </c>
      <c r="B72" s="133">
        <v>-14.30250589598092</v>
      </c>
      <c r="C72" s="134">
        <v>149.30250823726519</v>
      </c>
      <c r="D72" s="135" t="s">
        <v>39</v>
      </c>
      <c r="E72" s="123">
        <v>41.91</v>
      </c>
      <c r="F72" s="94"/>
    </row>
    <row r="73" spans="1:6" ht="15.75" thickBot="1" x14ac:dyDescent="0.3">
      <c r="A73" s="136" t="s">
        <v>75</v>
      </c>
      <c r="B73" s="137">
        <v>14.717717360666221</v>
      </c>
      <c r="C73" s="138">
        <v>229.73683117092881</v>
      </c>
      <c r="D73" s="139" t="s">
        <v>41</v>
      </c>
      <c r="E73" s="140">
        <v>55.08</v>
      </c>
      <c r="F73" s="94"/>
    </row>
    <row r="74" spans="1:6" x14ac:dyDescent="0.25">
      <c r="B74" s="141"/>
      <c r="C74" s="142"/>
    </row>
    <row r="75" spans="1:6" x14ac:dyDescent="0.25">
      <c r="B75" s="143">
        <v>2.1643518518518518E-3</v>
      </c>
      <c r="C75" s="144">
        <v>4.2592592592592595E-3</v>
      </c>
    </row>
    <row r="76" spans="1:6" x14ac:dyDescent="0.25">
      <c r="B76" s="143">
        <v>6.8287037037037025E-4</v>
      </c>
      <c r="C76" s="144">
        <v>1.3078703703703705E-3</v>
      </c>
    </row>
    <row r="77" spans="1:6" x14ac:dyDescent="0.25">
      <c r="B77" s="143">
        <v>4.4791666666666669E-3</v>
      </c>
      <c r="C77" s="144">
        <v>8.9583333333333338E-3</v>
      </c>
    </row>
    <row r="78" spans="1:6" x14ac:dyDescent="0.25">
      <c r="B78" s="145" t="s">
        <v>105</v>
      </c>
      <c r="C78" s="144">
        <v>4.9305555555555552E-3</v>
      </c>
    </row>
    <row r="79" spans="1:6" x14ac:dyDescent="0.25">
      <c r="B79" s="145" t="s">
        <v>106</v>
      </c>
      <c r="C79" s="144">
        <v>1.7245370370370372E-3</v>
      </c>
    </row>
    <row r="80" spans="1:6" ht="15.75" thickBot="1" x14ac:dyDescent="0.3">
      <c r="B80" s="146">
        <v>1.6203703703703703E-4</v>
      </c>
      <c r="C80" s="147">
        <v>2.6504629629629625E-3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FB9F4-8C64-4866-B6DE-59BF89B54C81}">
  <dimension ref="A1:F28"/>
  <sheetViews>
    <sheetView tabSelected="1" workbookViewId="0">
      <selection activeCell="L10" sqref="L10"/>
    </sheetView>
  </sheetViews>
  <sheetFormatPr defaultRowHeight="15" x14ac:dyDescent="0.25"/>
  <cols>
    <col min="1" max="1" width="4.5703125" bestFit="1" customWidth="1"/>
    <col min="2" max="2" width="7" customWidth="1"/>
    <col min="3" max="3" width="12.85546875" bestFit="1" customWidth="1"/>
    <col min="4" max="4" width="14.5703125" bestFit="1" customWidth="1"/>
    <col min="5" max="5" width="12.85546875" bestFit="1" customWidth="1"/>
    <col min="6" max="6" width="14.5703125" bestFit="1" customWidth="1"/>
  </cols>
  <sheetData>
    <row r="1" spans="1:6" ht="15.75" customHeight="1" thickBot="1" x14ac:dyDescent="0.3">
      <c r="A1" s="195" t="s">
        <v>107</v>
      </c>
      <c r="B1" s="196"/>
      <c r="C1" s="199" t="s">
        <v>108</v>
      </c>
      <c r="D1" s="199"/>
      <c r="E1" s="199"/>
      <c r="F1" s="200"/>
    </row>
    <row r="2" spans="1:6" ht="14.25" customHeight="1" thickBot="1" x14ac:dyDescent="0.3">
      <c r="A2" s="197"/>
      <c r="B2" s="198"/>
      <c r="C2" s="201" t="s">
        <v>109</v>
      </c>
      <c r="D2" s="202"/>
      <c r="E2" s="201" t="s">
        <v>110</v>
      </c>
      <c r="F2" s="202"/>
    </row>
    <row r="3" spans="1:6" ht="15.75" thickBot="1" x14ac:dyDescent="0.3">
      <c r="A3" s="148" t="s">
        <v>111</v>
      </c>
      <c r="B3" s="149" t="s">
        <v>112</v>
      </c>
      <c r="C3" s="148" t="s">
        <v>113</v>
      </c>
      <c r="D3" s="149" t="s">
        <v>114</v>
      </c>
      <c r="E3" s="148" t="s">
        <v>113</v>
      </c>
      <c r="F3" s="149" t="s">
        <v>114</v>
      </c>
    </row>
    <row r="4" spans="1:6" x14ac:dyDescent="0.25">
      <c r="A4" s="150" t="s">
        <v>115</v>
      </c>
      <c r="B4" s="151" t="s">
        <v>122</v>
      </c>
      <c r="C4" s="152">
        <v>17</v>
      </c>
      <c r="D4" s="153" t="s">
        <v>116</v>
      </c>
      <c r="E4" s="152">
        <v>21</v>
      </c>
      <c r="F4" s="154" t="s">
        <v>116</v>
      </c>
    </row>
    <row r="5" spans="1:6" x14ac:dyDescent="0.25">
      <c r="A5" s="155" t="s">
        <v>115</v>
      </c>
      <c r="B5" s="156" t="s">
        <v>123</v>
      </c>
      <c r="C5" s="157">
        <v>21</v>
      </c>
      <c r="D5" s="158" t="s">
        <v>116</v>
      </c>
      <c r="E5" s="157">
        <v>25</v>
      </c>
      <c r="F5" s="159" t="s">
        <v>117</v>
      </c>
    </row>
    <row r="6" spans="1:6" x14ac:dyDescent="0.25">
      <c r="A6" s="160" t="s">
        <v>115</v>
      </c>
      <c r="B6" s="161" t="s">
        <v>124</v>
      </c>
      <c r="C6" s="162">
        <v>21</v>
      </c>
      <c r="D6" s="163" t="s">
        <v>116</v>
      </c>
      <c r="E6" s="162">
        <v>28</v>
      </c>
      <c r="F6" s="164" t="s">
        <v>116</v>
      </c>
    </row>
    <row r="7" spans="1:6" x14ac:dyDescent="0.25">
      <c r="A7" s="155" t="s">
        <v>115</v>
      </c>
      <c r="B7" s="156" t="s">
        <v>125</v>
      </c>
      <c r="C7" s="157">
        <v>16</v>
      </c>
      <c r="D7" s="158" t="s">
        <v>116</v>
      </c>
      <c r="E7" s="157">
        <v>21</v>
      </c>
      <c r="F7" s="165" t="s">
        <v>116</v>
      </c>
    </row>
    <row r="8" spans="1:6" x14ac:dyDescent="0.25">
      <c r="A8" s="160" t="s">
        <v>118</v>
      </c>
      <c r="B8" s="161" t="s">
        <v>126</v>
      </c>
      <c r="C8" s="162">
        <v>21.5</v>
      </c>
      <c r="D8" s="163" t="s">
        <v>116</v>
      </c>
      <c r="E8" s="162">
        <v>20.7</v>
      </c>
      <c r="F8" s="164" t="s">
        <v>116</v>
      </c>
    </row>
    <row r="9" spans="1:6" x14ac:dyDescent="0.25">
      <c r="A9" s="155" t="s">
        <v>115</v>
      </c>
      <c r="B9" s="156" t="s">
        <v>127</v>
      </c>
      <c r="C9" s="157">
        <v>28.4</v>
      </c>
      <c r="D9" s="166" t="s">
        <v>119</v>
      </c>
      <c r="E9" s="157">
        <v>30.1</v>
      </c>
      <c r="F9" s="167" t="s">
        <v>119</v>
      </c>
    </row>
    <row r="10" spans="1:6" x14ac:dyDescent="0.25">
      <c r="A10" s="160" t="s">
        <v>118</v>
      </c>
      <c r="B10" s="161" t="s">
        <v>127</v>
      </c>
      <c r="C10" s="162">
        <v>31</v>
      </c>
      <c r="D10" s="168" t="s">
        <v>117</v>
      </c>
      <c r="E10" s="162">
        <v>32</v>
      </c>
      <c r="F10" s="169" t="s">
        <v>117</v>
      </c>
    </row>
    <row r="11" spans="1:6" x14ac:dyDescent="0.25">
      <c r="A11" s="155" t="s">
        <v>115</v>
      </c>
      <c r="B11" s="156" t="s">
        <v>128</v>
      </c>
      <c r="C11" s="157">
        <v>17.7</v>
      </c>
      <c r="D11" s="158" t="s">
        <v>116</v>
      </c>
      <c r="E11" s="170" t="s">
        <v>120</v>
      </c>
      <c r="F11" s="171"/>
    </row>
    <row r="12" spans="1:6" x14ac:dyDescent="0.25">
      <c r="A12" s="160" t="s">
        <v>118</v>
      </c>
      <c r="B12" s="161" t="s">
        <v>129</v>
      </c>
      <c r="C12" s="162">
        <v>31</v>
      </c>
      <c r="D12" s="163" t="s">
        <v>116</v>
      </c>
      <c r="E12" s="162">
        <v>33.9</v>
      </c>
      <c r="F12" s="164" t="s">
        <v>116</v>
      </c>
    </row>
    <row r="13" spans="1:6" x14ac:dyDescent="0.25">
      <c r="A13" s="155" t="s">
        <v>118</v>
      </c>
      <c r="B13" s="156" t="s">
        <v>130</v>
      </c>
      <c r="C13" s="157">
        <v>24.6</v>
      </c>
      <c r="D13" s="158" t="s">
        <v>116</v>
      </c>
      <c r="E13" s="157">
        <v>31</v>
      </c>
      <c r="F13" s="165" t="s">
        <v>116</v>
      </c>
    </row>
    <row r="14" spans="1:6" x14ac:dyDescent="0.25">
      <c r="A14" s="160" t="s">
        <v>115</v>
      </c>
      <c r="B14" s="161" t="s">
        <v>123</v>
      </c>
      <c r="C14" s="162">
        <v>15.2</v>
      </c>
      <c r="D14" s="163" t="s">
        <v>116</v>
      </c>
      <c r="E14" s="162">
        <v>14.8</v>
      </c>
      <c r="F14" s="164" t="s">
        <v>116</v>
      </c>
    </row>
    <row r="15" spans="1:6" x14ac:dyDescent="0.25">
      <c r="A15" s="155" t="s">
        <v>115</v>
      </c>
      <c r="B15" s="156" t="s">
        <v>123</v>
      </c>
      <c r="C15" s="157">
        <v>20.8</v>
      </c>
      <c r="D15" s="158" t="s">
        <v>116</v>
      </c>
      <c r="E15" s="157">
        <v>16.899999999999999</v>
      </c>
      <c r="F15" s="165" t="s">
        <v>116</v>
      </c>
    </row>
    <row r="16" spans="1:6" x14ac:dyDescent="0.25">
      <c r="A16" s="160" t="s">
        <v>118</v>
      </c>
      <c r="B16" s="161" t="s">
        <v>123</v>
      </c>
      <c r="C16" s="162">
        <v>22.1</v>
      </c>
      <c r="D16" s="163" t="s">
        <v>116</v>
      </c>
      <c r="E16" s="172" t="s">
        <v>120</v>
      </c>
      <c r="F16" s="173"/>
    </row>
    <row r="17" spans="1:6" x14ac:dyDescent="0.25">
      <c r="A17" s="155" t="s">
        <v>118</v>
      </c>
      <c r="B17" s="156" t="s">
        <v>125</v>
      </c>
      <c r="C17" s="157">
        <v>27.8</v>
      </c>
      <c r="D17" s="158" t="s">
        <v>116</v>
      </c>
      <c r="E17" s="157">
        <v>35.5</v>
      </c>
      <c r="F17" s="159" t="s">
        <v>117</v>
      </c>
    </row>
    <row r="18" spans="1:6" x14ac:dyDescent="0.25">
      <c r="A18" s="160" t="s">
        <v>115</v>
      </c>
      <c r="B18" s="161" t="s">
        <v>125</v>
      </c>
      <c r="C18" s="162">
        <v>28.4</v>
      </c>
      <c r="D18" s="168" t="s">
        <v>117</v>
      </c>
      <c r="E18" s="162">
        <v>29.5</v>
      </c>
      <c r="F18" s="169" t="s">
        <v>117</v>
      </c>
    </row>
    <row r="19" spans="1:6" x14ac:dyDescent="0.25">
      <c r="A19" s="155" t="s">
        <v>115</v>
      </c>
      <c r="B19" s="156" t="s">
        <v>126</v>
      </c>
      <c r="C19" s="157">
        <v>25</v>
      </c>
      <c r="D19" s="158" t="s">
        <v>116</v>
      </c>
      <c r="E19" s="157">
        <v>30.4</v>
      </c>
      <c r="F19" s="159" t="s">
        <v>117</v>
      </c>
    </row>
    <row r="20" spans="1:6" x14ac:dyDescent="0.25">
      <c r="A20" s="160" t="s">
        <v>118</v>
      </c>
      <c r="B20" s="161" t="s">
        <v>125</v>
      </c>
      <c r="C20" s="162">
        <v>35.700000000000003</v>
      </c>
      <c r="D20" s="168" t="s">
        <v>117</v>
      </c>
      <c r="E20" s="162">
        <v>36.799999999999997</v>
      </c>
      <c r="F20" s="169" t="s">
        <v>117</v>
      </c>
    </row>
    <row r="21" spans="1:6" x14ac:dyDescent="0.25">
      <c r="A21" s="155" t="s">
        <v>115</v>
      </c>
      <c r="B21" s="156" t="s">
        <v>125</v>
      </c>
      <c r="C21" s="157">
        <v>34.5</v>
      </c>
      <c r="D21" s="174" t="s">
        <v>121</v>
      </c>
      <c r="E21" s="170" t="s">
        <v>120</v>
      </c>
      <c r="F21" s="171"/>
    </row>
    <row r="22" spans="1:6" x14ac:dyDescent="0.25">
      <c r="A22" s="160" t="s">
        <v>118</v>
      </c>
      <c r="B22" s="161" t="s">
        <v>122</v>
      </c>
      <c r="C22" s="162">
        <v>37.4</v>
      </c>
      <c r="D22" s="168" t="s">
        <v>117</v>
      </c>
      <c r="E22" s="162">
        <v>44.9</v>
      </c>
      <c r="F22" s="175" t="s">
        <v>121</v>
      </c>
    </row>
    <row r="23" spans="1:6" x14ac:dyDescent="0.25">
      <c r="A23" s="155" t="s">
        <v>115</v>
      </c>
      <c r="B23" s="156" t="s">
        <v>131</v>
      </c>
      <c r="C23" s="176">
        <v>24.2</v>
      </c>
      <c r="D23" s="177" t="s">
        <v>117</v>
      </c>
      <c r="E23" s="176">
        <v>27</v>
      </c>
      <c r="F23" s="167" t="s">
        <v>119</v>
      </c>
    </row>
    <row r="24" spans="1:6" x14ac:dyDescent="0.25">
      <c r="A24" s="160" t="s">
        <v>115</v>
      </c>
      <c r="B24" s="161" t="s">
        <v>122</v>
      </c>
      <c r="C24" s="162">
        <v>25.5</v>
      </c>
      <c r="D24" s="163" t="s">
        <v>116</v>
      </c>
      <c r="E24" s="162">
        <v>26.8</v>
      </c>
      <c r="F24" s="164" t="s">
        <v>116</v>
      </c>
    </row>
    <row r="25" spans="1:6" x14ac:dyDescent="0.25">
      <c r="A25" s="155" t="s">
        <v>115</v>
      </c>
      <c r="B25" s="156" t="s">
        <v>127</v>
      </c>
      <c r="C25" s="157">
        <v>24.3</v>
      </c>
      <c r="D25" s="158" t="s">
        <v>116</v>
      </c>
      <c r="E25" s="157">
        <v>23.4</v>
      </c>
      <c r="F25" s="165" t="s">
        <v>116</v>
      </c>
    </row>
    <row r="26" spans="1:6" ht="15.75" thickBot="1" x14ac:dyDescent="0.3">
      <c r="A26" s="178" t="s">
        <v>115</v>
      </c>
      <c r="B26" s="179" t="s">
        <v>130</v>
      </c>
      <c r="C26" s="180">
        <v>16.5</v>
      </c>
      <c r="D26" s="181" t="s">
        <v>116</v>
      </c>
      <c r="E26" s="180">
        <v>18.3</v>
      </c>
      <c r="F26" s="182" t="s">
        <v>116</v>
      </c>
    </row>
    <row r="28" spans="1:6" ht="60.75" customHeight="1" x14ac:dyDescent="0.25">
      <c r="A28" s="203"/>
      <c r="B28" s="203"/>
      <c r="C28" s="203"/>
      <c r="D28" s="203"/>
      <c r="E28" s="203"/>
      <c r="F28" s="203"/>
    </row>
  </sheetData>
  <mergeCells count="5">
    <mergeCell ref="C1:F1"/>
    <mergeCell ref="C2:D2"/>
    <mergeCell ref="E2:F2"/>
    <mergeCell ref="A28:F28"/>
    <mergeCell ref="A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Age adjusted data</vt:lpstr>
      <vt:lpstr>Age adjusted CI</vt:lpstr>
      <vt:lpstr>Per-protocol data</vt:lpstr>
      <vt:lpstr>Per-protocol CI</vt:lpstr>
      <vt:lpstr>Vo2 sex-age-weight-adjusted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Kristofer Andreasson</dc:creator>
  <cp:lastModifiedBy>Kristofer Andreasson</cp:lastModifiedBy>
  <dcterms:created xsi:type="dcterms:W3CDTF">2024-09-24T18:30:36Z</dcterms:created>
  <dcterms:modified xsi:type="dcterms:W3CDTF">2024-12-05T19:03:19Z</dcterms:modified>
</cp:coreProperties>
</file>