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PCa/genome-wide.PRS/manuscript/"/>
    </mc:Choice>
  </mc:AlternateContent>
  <xr:revisionPtr revIDLastSave="0" documentId="13_ncr:1_{4C8CD3F7-6D3E-BF4A-B9F7-A079EFCBB73E}" xr6:coauthVersionLast="47" xr6:coauthVersionMax="47" xr10:uidLastSave="{00000000-0000-0000-0000-000000000000}"/>
  <bookViews>
    <workbookView xWindow="1400" yWindow="940" windowWidth="43060" windowHeight="25020" xr2:uid="{C4BB1522-AF1C-5C45-BFA2-F9BC9F62F88E}"/>
  </bookViews>
  <sheets>
    <sheet name="ST1" sheetId="3" r:id="rId1"/>
    <sheet name="ST3" sheetId="2" r:id="rId2"/>
    <sheet name="ST4" sheetId="4" r:id="rId3"/>
    <sheet name="ST5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77" i="3" l="1"/>
  <c r="AF276" i="3"/>
  <c r="AF275" i="3"/>
  <c r="AF274" i="3"/>
  <c r="AF264" i="3"/>
  <c r="AF262" i="3"/>
  <c r="AF261" i="3"/>
  <c r="AF260" i="3"/>
  <c r="AF259" i="3"/>
  <c r="AF258" i="3"/>
  <c r="AF257" i="3"/>
  <c r="AF255" i="3"/>
  <c r="AF254" i="3"/>
  <c r="AF253" i="3"/>
  <c r="AF251" i="3"/>
  <c r="AF249" i="3"/>
  <c r="AF248" i="3"/>
  <c r="AF247" i="3"/>
  <c r="AF246" i="3"/>
  <c r="AF245" i="3"/>
  <c r="AF244" i="3"/>
  <c r="AF243" i="3"/>
  <c r="AF242" i="3"/>
  <c r="AF241" i="3"/>
  <c r="AF240" i="3"/>
  <c r="AF239" i="3"/>
  <c r="AF238" i="3"/>
  <c r="AF236" i="3"/>
  <c r="AF234" i="3"/>
  <c r="AF233" i="3"/>
  <c r="AF232" i="3"/>
  <c r="AF231" i="3"/>
  <c r="AF230" i="3"/>
  <c r="AF229" i="3"/>
  <c r="AF228" i="3"/>
  <c r="AF227" i="3"/>
  <c r="AF226" i="3"/>
  <c r="AF222" i="3"/>
  <c r="AF221" i="3"/>
  <c r="AF220" i="3"/>
  <c r="AF219" i="3"/>
  <c r="AF217" i="3"/>
  <c r="AF216" i="3"/>
  <c r="AF215" i="3"/>
  <c r="AF214" i="3"/>
  <c r="AF212" i="3"/>
  <c r="AF211" i="3"/>
  <c r="AF210" i="3"/>
  <c r="AF209" i="3"/>
  <c r="AF208" i="3"/>
  <c r="AF205" i="3"/>
  <c r="AF204" i="3"/>
  <c r="AF203" i="3"/>
  <c r="AF202" i="3"/>
  <c r="AF201" i="3"/>
  <c r="AF200" i="3"/>
  <c r="AF199" i="3"/>
  <c r="AF198" i="3"/>
  <c r="AF197" i="3"/>
  <c r="AF196" i="3"/>
  <c r="AF195" i="3"/>
  <c r="AF194" i="3"/>
  <c r="AF193" i="3"/>
  <c r="AF192" i="3"/>
  <c r="AF191" i="3"/>
  <c r="AF190" i="3"/>
  <c r="AF189" i="3"/>
  <c r="AF188" i="3"/>
  <c r="AF187" i="3"/>
  <c r="AF186" i="3"/>
  <c r="AF184" i="3"/>
  <c r="AF182" i="3"/>
  <c r="AF181" i="3"/>
  <c r="AF180" i="3"/>
  <c r="AF179" i="3"/>
  <c r="AF177" i="3"/>
  <c r="AF176" i="3"/>
  <c r="AF175" i="3"/>
  <c r="AF173" i="3"/>
  <c r="AF172" i="3"/>
  <c r="AF171" i="3"/>
  <c r="AF170" i="3"/>
  <c r="AF169" i="3"/>
  <c r="AF168" i="3"/>
  <c r="AF167" i="3"/>
  <c r="AF166" i="3"/>
  <c r="AF165" i="3"/>
  <c r="AF163" i="3"/>
  <c r="AF162" i="3"/>
  <c r="AF161" i="3"/>
  <c r="AF160" i="3"/>
  <c r="AF159" i="3"/>
  <c r="AF158" i="3"/>
  <c r="AF157" i="3"/>
  <c r="AF156" i="3"/>
  <c r="AF154" i="3"/>
  <c r="AF153" i="3"/>
  <c r="AF152" i="3"/>
  <c r="AF150" i="3"/>
  <c r="AF149" i="3"/>
  <c r="AF148" i="3"/>
  <c r="AF147" i="3"/>
  <c r="AF146" i="3"/>
  <c r="AF145" i="3"/>
  <c r="AF144" i="3"/>
  <c r="AF143" i="3"/>
  <c r="AF142" i="3"/>
  <c r="AF141" i="3"/>
  <c r="AF140" i="3"/>
  <c r="AF139" i="3"/>
  <c r="AF136" i="3"/>
  <c r="AF135" i="3"/>
  <c r="AF134" i="3"/>
  <c r="AF133" i="3"/>
  <c r="AF132" i="3"/>
  <c r="AF131" i="3"/>
  <c r="AF130" i="3"/>
  <c r="AF129" i="3"/>
  <c r="AF127" i="3"/>
  <c r="AF126" i="3"/>
  <c r="AF125" i="3"/>
  <c r="AF124" i="3"/>
  <c r="AF123" i="3"/>
  <c r="AF121" i="3"/>
  <c r="AF120" i="3"/>
  <c r="AF119" i="3"/>
  <c r="AF118" i="3"/>
  <c r="AF117" i="3"/>
  <c r="AF116" i="3"/>
  <c r="AF115" i="3"/>
  <c r="AF112" i="3"/>
  <c r="AF111" i="3"/>
  <c r="AF110" i="3"/>
  <c r="AF109" i="3"/>
  <c r="AF108" i="3"/>
  <c r="AF107" i="3"/>
  <c r="AF106" i="3"/>
  <c r="AF105" i="3"/>
  <c r="AF104" i="3"/>
  <c r="AF103" i="3"/>
  <c r="AF102" i="3"/>
  <c r="AF101" i="3"/>
  <c r="AF100" i="3"/>
  <c r="AF99" i="3"/>
  <c r="AF98" i="3"/>
  <c r="AF97" i="3"/>
  <c r="AF96" i="3"/>
  <c r="AF95" i="3"/>
  <c r="AF94" i="3"/>
  <c r="AF93" i="3"/>
  <c r="AF90" i="3"/>
  <c r="AF89" i="3"/>
  <c r="AF88" i="3"/>
  <c r="AF87" i="3"/>
  <c r="AF86" i="3"/>
  <c r="AF84" i="3"/>
  <c r="AF82" i="3"/>
  <c r="AF81" i="3"/>
  <c r="AF80" i="3"/>
  <c r="AF79" i="3"/>
  <c r="AF78" i="3"/>
  <c r="AF77" i="3"/>
  <c r="AF76" i="3"/>
  <c r="AF75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0" i="3"/>
  <c r="AF48" i="3"/>
  <c r="AF47" i="3"/>
  <c r="AF45" i="3"/>
  <c r="AF43" i="3"/>
  <c r="AF42" i="3"/>
  <c r="AF41" i="3"/>
  <c r="AF40" i="3"/>
  <c r="AF38" i="3"/>
  <c r="AF37" i="3"/>
  <c r="AF36" i="3"/>
  <c r="AF34" i="3"/>
  <c r="AF33" i="3"/>
  <c r="AF32" i="3"/>
  <c r="AF31" i="3"/>
  <c r="AF30" i="3"/>
  <c r="AF29" i="3"/>
  <c r="AF28" i="3"/>
  <c r="AF26" i="3"/>
  <c r="AF24" i="3"/>
  <c r="AF23" i="3"/>
  <c r="AF20" i="3"/>
  <c r="AF19" i="3"/>
  <c r="AF17" i="3"/>
  <c r="AF16" i="3"/>
  <c r="AF15" i="3"/>
  <c r="AF14" i="3"/>
  <c r="AF13" i="3"/>
  <c r="AF12" i="3"/>
  <c r="AF10" i="3"/>
  <c r="AF9" i="3"/>
  <c r="AF8" i="3"/>
  <c r="AF7" i="3"/>
  <c r="AF5" i="3"/>
  <c r="AF4" i="3"/>
</calcChain>
</file>

<file path=xl/sharedStrings.xml><?xml version="1.0" encoding="utf-8"?>
<sst xmlns="http://schemas.openxmlformats.org/spreadsheetml/2006/main" count="3479" uniqueCount="1567">
  <si>
    <t>0% - 10%</t>
  </si>
  <si>
    <t>10% - 20%</t>
  </si>
  <si>
    <t>20% - 30%</t>
  </si>
  <si>
    <t>30% - 40%</t>
  </si>
  <si>
    <t>40% - 60%</t>
  </si>
  <si>
    <t>60% - 70%</t>
  </si>
  <si>
    <t>70% - 80%</t>
  </si>
  <si>
    <t>80% - 90%</t>
  </si>
  <si>
    <t>90% - 100%</t>
  </si>
  <si>
    <t>99% - 100%</t>
  </si>
  <si>
    <t>0.31 (0.21-0.47)</t>
  </si>
  <si>
    <t>0.49 (0.34-0.71)</t>
  </si>
  <si>
    <t>0.61 (0.43-0.86)</t>
  </si>
  <si>
    <t>0.72 (0.52-1.01)</t>
  </si>
  <si>
    <t>Reference</t>
  </si>
  <si>
    <t>1.45 (1.07-1.97)</t>
  </si>
  <si>
    <t>1.66 (1.23-2.23)</t>
  </si>
  <si>
    <t>1.78 (1.32-2.4)</t>
  </si>
  <si>
    <t>3.53 (2.66-4.69)</t>
  </si>
  <si>
    <t>7.05 (3.66-13.56)</t>
  </si>
  <si>
    <t>OR (95% CI)</t>
  </si>
  <si>
    <t>P</t>
  </si>
  <si>
    <t>EB-PRS</t>
  </si>
  <si>
    <t>0.54 (0.38-0.77)</t>
  </si>
  <si>
    <t>1.44 (1.07-1.95)</t>
  </si>
  <si>
    <t>1.59 (1.18-2.14)</t>
  </si>
  <si>
    <t>0.55 (0.39-0.78)</t>
  </si>
  <si>
    <t>0.46 (0.32-0.65)</t>
  </si>
  <si>
    <t>0.54 (0.39-0.76)</t>
  </si>
  <si>
    <t>0.77 (0.56-1.06)</t>
  </si>
  <si>
    <t>0.8 (0.58-1.09)</t>
  </si>
  <si>
    <t>1.13 (0.84-1.52)</t>
  </si>
  <si>
    <t>1.23 (0.92-1.66)</t>
  </si>
  <si>
    <t>1.14 (0.85-1.54)</t>
  </si>
  <si>
    <t>1.97 (1.48-2.62)</t>
  </si>
  <si>
    <t>4.23 (2.17-8.23)</t>
  </si>
  <si>
    <t>0.51 (0.35-0.75)</t>
  </si>
  <si>
    <t>0.75 (0.54-1.05)</t>
  </si>
  <si>
    <t>0.81 (0.59-1.13)</t>
  </si>
  <si>
    <t>1.05 (0.77-1.44)</t>
  </si>
  <si>
    <t>1.04 (0.76-1.43)</t>
  </si>
  <si>
    <t>1.52 (1.12-2.05)</t>
  </si>
  <si>
    <t>1.96 (1.46-2.64)</t>
  </si>
  <si>
    <t>2.55 (1.91-3.41)</t>
  </si>
  <si>
    <t>2.34 (1.14-4.79)</t>
  </si>
  <si>
    <t>nCo</t>
  </si>
  <si>
    <t>nCa</t>
  </si>
  <si>
    <t>PRS.cat</t>
  </si>
  <si>
    <t>0.24 (0.15-0.37)</t>
  </si>
  <si>
    <t>0.53 (0.37-0.76)</t>
  </si>
  <si>
    <t>0.61 (0.43-0.87)</t>
  </si>
  <si>
    <t>1.18 (0.86-1.6)</t>
  </si>
  <si>
    <t>1.67 (1.24-2.25)</t>
  </si>
  <si>
    <t>1.87 (1.39-2.5)</t>
  </si>
  <si>
    <t>3.31 (2.5-4.39)</t>
  </si>
  <si>
    <t>6.85 (3.56-13.16)</t>
  </si>
  <si>
    <t>0.57 (0.4-0.81)</t>
  </si>
  <si>
    <t>2.02 (1.5-2.72)</t>
  </si>
  <si>
    <t>Inf</t>
  </si>
  <si>
    <t>Grid</t>
  </si>
  <si>
    <t>Auto</t>
  </si>
  <si>
    <t>PRS-CSx</t>
  </si>
  <si>
    <t>0.37 (0.25-0.54)</t>
  </si>
  <si>
    <t>0.68 (0.48-0.95)</t>
  </si>
  <si>
    <t>0.69 (0.5-0.97)</t>
  </si>
  <si>
    <t>1.68 (1.25-2.26)</t>
  </si>
  <si>
    <t>2.67 (2-3.55)</t>
  </si>
  <si>
    <t>4.63 (2.37-9.04)</t>
  </si>
  <si>
    <t>0.45 (0.31-0.66)</t>
  </si>
  <si>
    <t>0.8 (0.57-1.11)</t>
  </si>
  <si>
    <t>0.87 (0.63-1.2)</t>
  </si>
  <si>
    <t>0.96 (0.7-1.31)</t>
  </si>
  <si>
    <t>1.09 (0.8-1.49)</t>
  </si>
  <si>
    <t>1.26 (0.93-1.72)</t>
  </si>
  <si>
    <t>1.6 (1.19-2.16)</t>
  </si>
  <si>
    <t>2.39 (1.79-3.19)</t>
  </si>
  <si>
    <t>5.9 (3.05-11.41)</t>
  </si>
  <si>
    <t>AUC (95% CI)</t>
  </si>
  <si>
    <t>PRS Model</t>
  </si>
  <si>
    <t>Base Model (Age + Study + PCs)</t>
  </si>
  <si>
    <t>0.531 (0.509-0.554)</t>
  </si>
  <si>
    <t>0.679 (0.659-0.700)</t>
  </si>
  <si>
    <t>0.684 (0.664-0.705)</t>
  </si>
  <si>
    <t>0.614 (0.592-0.635)</t>
  </si>
  <si>
    <t>0.617 (0.595-0.638)</t>
  </si>
  <si>
    <t>0.656 (0.635-0.677)</t>
  </si>
  <si>
    <t>0.611 (0.589-0.633)</t>
  </si>
  <si>
    <t>0.83 (0.76-0.92)</t>
  </si>
  <si>
    <t>Base Model (Age + PCs)</t>
  </si>
  <si>
    <t>0.819 (0.815-0.823)</t>
  </si>
  <si>
    <t>0.29 (0.24-0.34)</t>
  </si>
  <si>
    <t>0.42 (0.37-0.49)</t>
  </si>
  <si>
    <t>0.59 (0.52-0.66)</t>
  </si>
  <si>
    <t>1.36 (1.24-1.49)</t>
  </si>
  <si>
    <t>1.71 (1.56-1.86)</t>
  </si>
  <si>
    <t>2.32 (2.13-2.52)</t>
  </si>
  <si>
    <t>4.43 (4.11-4.77)</t>
  </si>
  <si>
    <t>9.49 (8.31-10.84)</t>
  </si>
  <si>
    <t>0.846 (0.842-0.850)</t>
  </si>
  <si>
    <t>0.78 (0.70-0.87)</t>
  </si>
  <si>
    <t>0.42 (0.37-0.48)</t>
  </si>
  <si>
    <t>0.63 (0.56-0.71)</t>
  </si>
  <si>
    <t>0.79 (0.71-0.88)</t>
  </si>
  <si>
    <t>1.32 (1.2-1.45)</t>
  </si>
  <si>
    <t>1.61 (1.47-1.76)</t>
  </si>
  <si>
    <t>2.42 (2.23-2.63)</t>
  </si>
  <si>
    <t>4.2 (3.89-4.53)</t>
  </si>
  <si>
    <t>9.16 (8.02-10.47)</t>
  </si>
  <si>
    <t>0.58 (0.52-0.65)</t>
  </si>
  <si>
    <t>0.77 (0.69-0.85)</t>
  </si>
  <si>
    <t>0.9 (0.81-0.99)</t>
  </si>
  <si>
    <t>1.18 (1.08-1.29)</t>
  </si>
  <si>
    <t>1.47 (1.35-1.6)</t>
  </si>
  <si>
    <t>3.76 (3.22-4.38)</t>
  </si>
  <si>
    <t>0.38 (0.33-0.44)</t>
  </si>
  <si>
    <t>0.55 (0.49-0.62)</t>
  </si>
  <si>
    <t>0.82 (0.74-0.91)</t>
  </si>
  <si>
    <t>1.92 (1.77-2.08)</t>
  </si>
  <si>
    <t>0.44 (0.39-0.5)</t>
  </si>
  <si>
    <t>0.57 (0.51-0.64)</t>
  </si>
  <si>
    <t>0.92 (0.84-1.02)</t>
  </si>
  <si>
    <t>1.43 (1.31-1.56)</t>
  </si>
  <si>
    <t>1.76 (1.62-1.91)</t>
  </si>
  <si>
    <t>2.58 (2.39-2.78)</t>
  </si>
  <si>
    <t>3.77 (3.23-4.39)</t>
  </si>
  <si>
    <t>1.32 (1.21-1.44)</t>
  </si>
  <si>
    <t>0.61 (0.54-0.68)</t>
  </si>
  <si>
    <t>0.69 (0.62-0.77)</t>
  </si>
  <si>
    <t>1.52 (1.39-1.65)</t>
  </si>
  <si>
    <t>0.41 (0.36-0.47)</t>
  </si>
  <si>
    <t>0.62 (0.56-0.69)</t>
  </si>
  <si>
    <t>0.79 (0.72-0.87)</t>
  </si>
  <si>
    <t>3.79 (3.25-4.42)</t>
  </si>
  <si>
    <t>0.796 (0.791-0.800)</t>
  </si>
  <si>
    <t>0.818 (0.813-0.822)</t>
  </si>
  <si>
    <t>0.825 (0.821-0.829)</t>
  </si>
  <si>
    <t>0.817 (0.813-0.822)</t>
  </si>
  <si>
    <t>0.845 (0.841-0.849)</t>
  </si>
  <si>
    <t>1.11 (1.02-1.21)</t>
  </si>
  <si>
    <t>0.27 (0.23-0.32)</t>
  </si>
  <si>
    <t>0.45 (0.39-0.51)</t>
  </si>
  <si>
    <t>0.77 (0.69-0.86)</t>
  </si>
  <si>
    <t>1.41 (1.28-1.54)</t>
  </si>
  <si>
    <t>1.7 (1.56-1.86)</t>
  </si>
  <si>
    <t>2.3 (2.12-2.5)</t>
  </si>
  <si>
    <t>4.17 (3.87-4.5)</t>
  </si>
  <si>
    <t>0.47 (0.41-0.53)</t>
  </si>
  <si>
    <t>0.81 (0.73-0.9)</t>
  </si>
  <si>
    <t>0.84 (0.76-0.93)</t>
  </si>
  <si>
    <t>1.77 (1.63-1.92)</t>
  </si>
  <si>
    <t>2.82 (2.61-3.04)</t>
  </si>
  <si>
    <t>0.43 (0.38-0.49)</t>
  </si>
  <si>
    <t>1.17 (1.07-1.28)</t>
  </si>
  <si>
    <t>2.78 (2.58-3)</t>
  </si>
  <si>
    <t>0.821 (0.817-0.826)</t>
  </si>
  <si>
    <t>0.820 (0.816-0.824)</t>
  </si>
  <si>
    <t>0.801 (0.797-0.806)</t>
  </si>
  <si>
    <t>0.844 (0.840-0.848)</t>
  </si>
  <si>
    <t>0.68 (0.62-0.76)</t>
  </si>
  <si>
    <t>1.24 (1.13-1.36)</t>
  </si>
  <si>
    <t>4.24 (3.64-4.93)</t>
  </si>
  <si>
    <t>0.75 (0.68-0.83)</t>
  </si>
  <si>
    <t>0.81 (0.73-0.89)</t>
  </si>
  <si>
    <t>1.75 (1.62-1.9)</t>
  </si>
  <si>
    <t>4.17 (3.59-4.85)</t>
  </si>
  <si>
    <t>0.74 (0.67-0.82)</t>
  </si>
  <si>
    <t>1.11 (1.02-1.22)</t>
  </si>
  <si>
    <t>1.34 (1.23-1.46)</t>
  </si>
  <si>
    <t>1.64 (1.51-1.78)</t>
  </si>
  <si>
    <t>2.44 (2.27-2.64)</t>
  </si>
  <si>
    <t>0.38 (0.34-0.44)</t>
  </si>
  <si>
    <t>0.86 (0.77-0.95)</t>
  </si>
  <si>
    <t>1.31 (1.19-1.43)</t>
  </si>
  <si>
    <t>1.84 (1.7-2)</t>
  </si>
  <si>
    <t>2.99 (2.77-3.22)</t>
  </si>
  <si>
    <t>4.99 (4.31-5.76)</t>
  </si>
  <si>
    <t>0.41 (0.37-0.47)</t>
  </si>
  <si>
    <t>0.75 (0.68-0.84)</t>
  </si>
  <si>
    <t>1.15 (1.05-1.26)</t>
  </si>
  <si>
    <t>1.72 (1.58-1.86)</t>
  </si>
  <si>
    <t>2.46 (2.28-2.65)</t>
  </si>
  <si>
    <t>1.21 (1.1-1.32)</t>
  </si>
  <si>
    <t>1.43 (1.31-1.55)</t>
  </si>
  <si>
    <t>0.72 (0.65-0.81)</t>
  </si>
  <si>
    <t>1.29 (1.18-1.41)</t>
  </si>
  <si>
    <t>1.47 (1.35-1.61)</t>
  </si>
  <si>
    <t>3 (2.79-3.24)</t>
  </si>
  <si>
    <t>4.77 (4.11-5.53)</t>
  </si>
  <si>
    <t>0.58 (0.51-0.65)</t>
  </si>
  <si>
    <t>1.46 (1.34-1.59)</t>
  </si>
  <si>
    <t>2.59 (2.4-2.79)</t>
  </si>
  <si>
    <t>3.73 (3.2-4.35)</t>
  </si>
  <si>
    <t>0.826 (0.821-0.830)</t>
  </si>
  <si>
    <t>0.85 (0.78-0.94)</t>
  </si>
  <si>
    <t>0.92 (0.83-1)</t>
  </si>
  <si>
    <t>1.18 (1.08-1.28)</t>
  </si>
  <si>
    <t>1.4 (1.29-1.52)</t>
  </si>
  <si>
    <t>1.59 (1.46-1.72)</t>
  </si>
  <si>
    <t>1.81 (1.49-2.19)</t>
  </si>
  <si>
    <t>0.62 (0.55-0.7)</t>
  </si>
  <si>
    <t>8.52 (7.43-9.76)</t>
  </si>
  <si>
    <t>0.66 (0.48-0.92)</t>
  </si>
  <si>
    <t>0.73 (0.53-1.01)</t>
  </si>
  <si>
    <t>0.94 (0.69-1.27)</t>
  </si>
  <si>
    <t>1.2 (0.89-1.62)</t>
  </si>
  <si>
    <t>1.2 (0.88-1.62)</t>
  </si>
  <si>
    <t>1.26 (0.93-1.7)</t>
  </si>
  <si>
    <t>2.06 (1.54-2.75)</t>
  </si>
  <si>
    <t>3.94 (2.01-7.75)</t>
  </si>
  <si>
    <t>0.56 (0.39-0.8)</t>
  </si>
  <si>
    <t>0.73 (0.52-1.02)</t>
  </si>
  <si>
    <t>1.01 (0.73-1.39)</t>
  </si>
  <si>
    <t>1.13 (0.82-1.55)</t>
  </si>
  <si>
    <t>1.46 (1.07-1.98)</t>
  </si>
  <si>
    <t>1.63 (1.2-2.2)</t>
  </si>
  <si>
    <t>1.77 (1.31-2.39)</t>
  </si>
  <si>
    <t>3.09 (2.31-4.13)</t>
  </si>
  <si>
    <t>7.1 (3.68-13.69)</t>
  </si>
  <si>
    <t>0.53 (0.38-0.75)</t>
  </si>
  <si>
    <t>0.58 (0.41-0.8)</t>
  </si>
  <si>
    <t>0.73 (0.53-1)</t>
  </si>
  <si>
    <t>0.87 (0.64-1.18)</t>
  </si>
  <si>
    <t>1.19 (0.89-1.61)</t>
  </si>
  <si>
    <t>0.97 (0.71-1.31)</t>
  </si>
  <si>
    <t>1.29 (0.96-1.73)</t>
  </si>
  <si>
    <t>2.05 (1.54-2.72)</t>
  </si>
  <si>
    <t>3.99 (2.04-7.8)</t>
  </si>
  <si>
    <t>0.59 (0.42-0.84)</t>
  </si>
  <si>
    <t>0.83 (0.6-1.14)</t>
  </si>
  <si>
    <t>0.71 (0.52-0.98)</t>
  </si>
  <si>
    <t>0.99 (0.73-1.34)</t>
  </si>
  <si>
    <t>0.81 (0.59-1.11)</t>
  </si>
  <si>
    <t>1.17 (0.87-1.58)</t>
  </si>
  <si>
    <t>1.41 (1.05-1.89)</t>
  </si>
  <si>
    <t>1.53 (1.14-2.06)</t>
  </si>
  <si>
    <t>3.92 (2.01-7.64)</t>
  </si>
  <si>
    <t>0.66 (0.47-0.94)</t>
  </si>
  <si>
    <t>0.99 (0.72-1.37)</t>
  </si>
  <si>
    <t>0.86 (0.62-1.19)</t>
  </si>
  <si>
    <t>1.05 (0.76-1.44)</t>
  </si>
  <si>
    <t>1.74 (1.29-2.34)</t>
  </si>
  <si>
    <t>2.57 (1.92-3.43)</t>
  </si>
  <si>
    <t>4.07 (2.06-8.03)</t>
  </si>
  <si>
    <t>0.52 (0.37-0.75)</t>
  </si>
  <si>
    <t>0.86 (0.63-1.18)</t>
  </si>
  <si>
    <t>0.74 (0.54-1.02)</t>
  </si>
  <si>
    <t>0.83 (0.61-1.13)</t>
  </si>
  <si>
    <t>0.84 (0.62-1.15)</t>
  </si>
  <si>
    <t>1.15 (0.85-1.55)</t>
  </si>
  <si>
    <t>1.45 (1.08-1.94)</t>
  </si>
  <si>
    <t>4.22 (2.18-8.19)</t>
  </si>
  <si>
    <t>0.605 (0.583-0.627)</t>
  </si>
  <si>
    <t>0.633 (0.612-0.655)</t>
  </si>
  <si>
    <t>0.608 (0.586-0.630)</t>
  </si>
  <si>
    <t>0.576 (0.554-0.598)</t>
  </si>
  <si>
    <t>0.624 (0.602-0.645)</t>
  </si>
  <si>
    <t>0.578 (0.556-0.601)</t>
  </si>
  <si>
    <t>0.582 (0.578-0.587)</t>
  </si>
  <si>
    <t>0.694 (0.690-0.699)</t>
  </si>
  <si>
    <t>0.633 (0.629-0.638)</t>
  </si>
  <si>
    <t>0.631 (0.626-0.636)</t>
  </si>
  <si>
    <t>0.651 (0.647-0.656)</t>
  </si>
  <si>
    <t>0.650 (0.645-0.655)</t>
  </si>
  <si>
    <t>0.640 (0.635-0.644)</t>
  </si>
  <si>
    <t>0.636 (0.631-0.641)</t>
  </si>
  <si>
    <t>0.692 (0.687-0.696)</t>
  </si>
  <si>
    <t>0.593 (0.589-0.598)</t>
  </si>
  <si>
    <t>0.513 (0.505-0.520)</t>
  </si>
  <si>
    <t>0.656 (0.649-0.663)</t>
  </si>
  <si>
    <t>0.586 (0.578-0.593)</t>
  </si>
  <si>
    <t>0.557 (0.549-0.564)</t>
  </si>
  <si>
    <t>0.602 (0.595-0.609)</t>
  </si>
  <si>
    <t>0.596 (0.589-0.603)</t>
  </si>
  <si>
    <t>0.586 (0.579-0.593)</t>
  </si>
  <si>
    <t>0.557 (0.550-0.565)</t>
  </si>
  <si>
    <t>0.593 (0.586-0.601)</t>
  </si>
  <si>
    <t>0.624 (0.617-0.632)</t>
  </si>
  <si>
    <t>0.583 (0.576-0.590)</t>
  </si>
  <si>
    <t>Chr</t>
  </si>
  <si>
    <t>RAF.EUR</t>
  </si>
  <si>
    <t>RAF.AFR</t>
  </si>
  <si>
    <t>RAF.EAS</t>
  </si>
  <si>
    <t>RAF.AMR</t>
  </si>
  <si>
    <t>Conditional.Weight</t>
  </si>
  <si>
    <t>overlapHM3</t>
  </si>
  <si>
    <t>rs*</t>
  </si>
  <si>
    <t>Nearest Gene</t>
  </si>
  <si>
    <t>Variant Consequence</t>
  </si>
  <si>
    <t>rs12262998</t>
  </si>
  <si>
    <t>&lt;800kb</t>
  </si>
  <si>
    <t>TRIM8;ARL3</t>
  </si>
  <si>
    <t>intergenic</t>
  </si>
  <si>
    <t>rs10885396</t>
  </si>
  <si>
    <t>TCF7L2</t>
  </si>
  <si>
    <t>intronic</t>
  </si>
  <si>
    <t>rs4558107</t>
  </si>
  <si>
    <t>RP11-95I16.2;RP11-159H3.1</t>
  </si>
  <si>
    <t>rs140783917</t>
  </si>
  <si>
    <t>rs10788167</t>
  </si>
  <si>
    <t>RP11-159H3.2;RN7SKP167</t>
  </si>
  <si>
    <t>rs10749415</t>
  </si>
  <si>
    <t>direct</t>
  </si>
  <si>
    <t>RN7SKP167;FGFR2</t>
  </si>
  <si>
    <t>rs12769682</t>
  </si>
  <si>
    <t>CTBP2</t>
  </si>
  <si>
    <t>rs7075427</t>
  </si>
  <si>
    <t>MARCH8;ZFAND4</t>
  </si>
  <si>
    <t>rs11599847</t>
  </si>
  <si>
    <t>AHCYP1;ANTXRLP1</t>
  </si>
  <si>
    <t>rs10993994</t>
  </si>
  <si>
    <t>MSMB</t>
  </si>
  <si>
    <t>upstream</t>
  </si>
  <si>
    <t>rs11817544</t>
  </si>
  <si>
    <t>LINC00856</t>
  </si>
  <si>
    <t>ncRNA_intronic</t>
  </si>
  <si>
    <t>rs12412705</t>
  </si>
  <si>
    <t>ZMIZ1</t>
  </si>
  <si>
    <t>rs12781100</t>
  </si>
  <si>
    <t>RP11-164C1.2;LARP4B</t>
  </si>
  <si>
    <t>rs1935581</t>
  </si>
  <si>
    <t>RNLS</t>
  </si>
  <si>
    <t>rs11568818</t>
  </si>
  <si>
    <t>MMP7</t>
  </si>
  <si>
    <t>rs74911261</t>
  </si>
  <si>
    <t>KDELC2</t>
  </si>
  <si>
    <t>nonsynonymous SNV</t>
  </si>
  <si>
    <t>rs5794883</t>
  </si>
  <si>
    <t>USP28</t>
  </si>
  <si>
    <t>rs138466039</t>
  </si>
  <si>
    <t>PKNOX2</t>
  </si>
  <si>
    <t>rs878987</t>
  </si>
  <si>
    <t>B3GAT1</t>
  </si>
  <si>
    <t>rs1881502</t>
  </si>
  <si>
    <t>MOB2</t>
  </si>
  <si>
    <t>rs11043143</t>
  </si>
  <si>
    <t>MIR4686;ASCL2</t>
  </si>
  <si>
    <t>rs68010938</t>
  </si>
  <si>
    <t>RP11-750H9.5</t>
  </si>
  <si>
    <t>rs1048374</t>
  </si>
  <si>
    <t>AP001258.4</t>
  </si>
  <si>
    <t>ncRNA_exonic</t>
  </si>
  <si>
    <t>rs2277283</t>
  </si>
  <si>
    <t>INCENP</t>
  </si>
  <si>
    <t>rs12785905</t>
  </si>
  <si>
    <t>KDM2A</t>
  </si>
  <si>
    <t>rs3018690</t>
  </si>
  <si>
    <t>RP11-554A11.7;RP11-554A11.8</t>
  </si>
  <si>
    <t>rs11825796</t>
  </si>
  <si>
    <t>RP11-554A11.8;MYEOV</t>
  </si>
  <si>
    <t>rs11228580</t>
  </si>
  <si>
    <t>rs3918298</t>
  </si>
  <si>
    <t>CCND1</t>
  </si>
  <si>
    <t>rs61890184</t>
  </si>
  <si>
    <t>PPFIBP2</t>
  </si>
  <si>
    <t>rs56159348</t>
  </si>
  <si>
    <t>EMSY;RP11-672A2.7</t>
  </si>
  <si>
    <t>rs77121786</t>
  </si>
  <si>
    <t>WASHC3</t>
  </si>
  <si>
    <t>rs1270884</t>
  </si>
  <si>
    <t>RP11-139B1.1;TBX5</t>
  </si>
  <si>
    <t>rs2066827</t>
  </si>
  <si>
    <t>CDKN1B</t>
  </si>
  <si>
    <t>rs77216612</t>
  </si>
  <si>
    <t>APOLD1</t>
  </si>
  <si>
    <t>rs7295014</t>
  </si>
  <si>
    <t>FBRSL1</t>
  </si>
  <si>
    <t>rs10845938</t>
  </si>
  <si>
    <t>GNAI2P1;RN7SL676P</t>
  </si>
  <si>
    <t>rs80130819</t>
  </si>
  <si>
    <t>RP1-228P16.5;RP1-228P16.4</t>
  </si>
  <si>
    <t>upstream;downstream</t>
  </si>
  <si>
    <t>rs56222401</t>
  </si>
  <si>
    <t>TUBA1C;RP11-161H23.9</t>
  </si>
  <si>
    <t>rs113925811</t>
  </si>
  <si>
    <t>KRT8</t>
  </si>
  <si>
    <t>rs187809440</t>
  </si>
  <si>
    <t>rs7968403</t>
  </si>
  <si>
    <t>RASSF3</t>
  </si>
  <si>
    <t>rs4842687</t>
  </si>
  <si>
    <t>RNU6-148P;RP11-654D12.2</t>
  </si>
  <si>
    <t>rs75823044</t>
  </si>
  <si>
    <t>LINC00399;LINC00676</t>
  </si>
  <si>
    <t>rs1327653</t>
  </si>
  <si>
    <t>AL138696.1;RP11-175B12.2</t>
  </si>
  <si>
    <t>rs7489409</t>
  </si>
  <si>
    <t>AL354720.1;RNU4-10P</t>
  </si>
  <si>
    <t>rs7336001</t>
  </si>
  <si>
    <t>LINC00393</t>
  </si>
  <si>
    <t>rs1004030</t>
  </si>
  <si>
    <t>MMP14</t>
  </si>
  <si>
    <t>rs6571758</t>
  </si>
  <si>
    <t>PAX9</t>
  </si>
  <si>
    <t>rs11849126</t>
  </si>
  <si>
    <t>TTC6</t>
  </si>
  <si>
    <t>rs4901313</t>
  </si>
  <si>
    <t>FERMT2</t>
  </si>
  <si>
    <t>rs8005621</t>
  </si>
  <si>
    <t>RP11-1042B17.5</t>
  </si>
  <si>
    <t>rs79133931</t>
  </si>
  <si>
    <t>SYNE2;ESR2</t>
  </si>
  <si>
    <t>rs2093202</t>
  </si>
  <si>
    <t>RAD51B</t>
  </si>
  <si>
    <t>rs767127</t>
  </si>
  <si>
    <t>rs17565772</t>
  </si>
  <si>
    <t>RP11-718G2.5</t>
  </si>
  <si>
    <t>rs11561564</t>
  </si>
  <si>
    <t>KNL1;RAD51-AS1</t>
  </si>
  <si>
    <t>rs33984059</t>
  </si>
  <si>
    <t>RFX7</t>
  </si>
  <si>
    <t>rs74634457</t>
  </si>
  <si>
    <t>ZWILCH</t>
  </si>
  <si>
    <t>rs8023793</t>
  </si>
  <si>
    <t>RP11-321F6.1</t>
  </si>
  <si>
    <t>rs12913603</t>
  </si>
  <si>
    <t>RP11-543G18.1;RP11-96C21.1</t>
  </si>
  <si>
    <t>rs7188897</t>
  </si>
  <si>
    <t>RP11-434E6.2;AC079412.1</t>
  </si>
  <si>
    <t>rs13380763</t>
  </si>
  <si>
    <t>AC079412.1;RP11-1136G4.1</t>
  </si>
  <si>
    <t>rs11863709</t>
  </si>
  <si>
    <t>ADGRG1</t>
  </si>
  <si>
    <t>rs28709974</t>
  </si>
  <si>
    <t>RP11-345M22.3</t>
  </si>
  <si>
    <t>rs8052913</t>
  </si>
  <si>
    <t>RP11-510J16.5</t>
  </si>
  <si>
    <t>rs72811270</t>
  </si>
  <si>
    <t>AC005358.3</t>
  </si>
  <si>
    <t>rs4795646</t>
  </si>
  <si>
    <t>RP11-805L22.3</t>
  </si>
  <si>
    <t>rs3110641</t>
  </si>
  <si>
    <t>HNF1B</t>
  </si>
  <si>
    <t>rs11649743</t>
  </si>
  <si>
    <t>rs11263763</t>
  </si>
  <si>
    <t>rs138213197</t>
  </si>
  <si>
    <t>HOXB13</t>
  </si>
  <si>
    <t>rs2960158</t>
  </si>
  <si>
    <t>ZNF652</t>
  </si>
  <si>
    <t>rs565189650</t>
  </si>
  <si>
    <t>rs12938538</t>
  </si>
  <si>
    <t>TSPOAP1-AS1</t>
  </si>
  <si>
    <t>rs684232</t>
  </si>
  <si>
    <t>VPS53</t>
  </si>
  <si>
    <t>rs148511027</t>
  </si>
  <si>
    <t>CASC17</t>
  </si>
  <si>
    <t>rs78378222</t>
  </si>
  <si>
    <t>TP53</t>
  </si>
  <si>
    <t>UTR3</t>
  </si>
  <si>
    <t>rs28441558</t>
  </si>
  <si>
    <t>CHD3</t>
  </si>
  <si>
    <t>rs8089411</t>
  </si>
  <si>
    <t>MBD2;POLI</t>
  </si>
  <si>
    <t>rs35283980</t>
  </si>
  <si>
    <t>OACYLP;RP11-685A21.1</t>
  </si>
  <si>
    <t>rs533722308</t>
  </si>
  <si>
    <t>BCL2</t>
  </si>
  <si>
    <t>rs11876000</t>
  </si>
  <si>
    <t>TSHZ1;RP11-321M21.3</t>
  </si>
  <si>
    <t>rs9959454</t>
  </si>
  <si>
    <t>SALL3;ATP9B</t>
  </si>
  <si>
    <t>rs10412482</t>
  </si>
  <si>
    <t>MYO9B</t>
  </si>
  <si>
    <t>rs17501397</t>
  </si>
  <si>
    <t>RNA5SP471;RNU6-967P</t>
  </si>
  <si>
    <t>rs59710626</t>
  </si>
  <si>
    <t>SIPA1L3</t>
  </si>
  <si>
    <t>rs4802297</t>
  </si>
  <si>
    <t>SPINT2</t>
  </si>
  <si>
    <t>rs11673591</t>
  </si>
  <si>
    <t>AC011526.1</t>
  </si>
  <si>
    <t>rs2659051</t>
  </si>
  <si>
    <t>AC011523.2</t>
  </si>
  <si>
    <t>rs61752561</t>
  </si>
  <si>
    <t>KLK3</t>
  </si>
  <si>
    <t>rs76765083</t>
  </si>
  <si>
    <t>rs2847344</t>
  </si>
  <si>
    <t>PEX14</t>
  </si>
  <si>
    <t>rs1811698</t>
  </si>
  <si>
    <t>CTSK</t>
  </si>
  <si>
    <t>rs607518</t>
  </si>
  <si>
    <t>ANXA9</t>
  </si>
  <si>
    <t>UTR5</t>
  </si>
  <si>
    <t>rs10127983</t>
  </si>
  <si>
    <t>CRTC2</t>
  </si>
  <si>
    <t>rs56103503</t>
  </si>
  <si>
    <t>ZBTB7B</t>
  </si>
  <si>
    <t>rs147847496</t>
  </si>
  <si>
    <t>RNU7-150P;HMGN2P18</t>
  </si>
  <si>
    <t>rs184104770</t>
  </si>
  <si>
    <t>MSTO2P</t>
  </si>
  <si>
    <t>rs80237341</t>
  </si>
  <si>
    <t>ETV3;RP11-71G12.1</t>
  </si>
  <si>
    <t>rs6660538</t>
  </si>
  <si>
    <t>NUF2</t>
  </si>
  <si>
    <t>rs10803412</t>
  </si>
  <si>
    <t>CLCNKB</t>
  </si>
  <si>
    <t>rs4075646</t>
  </si>
  <si>
    <t>RP11-277B15.1;RP11-277B15.2</t>
  </si>
  <si>
    <t>rs507603</t>
  </si>
  <si>
    <t>RP11-533E19.2</t>
  </si>
  <si>
    <t>rs34295433</t>
  </si>
  <si>
    <t>LAMC1</t>
  </si>
  <si>
    <t>rs138638958</t>
  </si>
  <si>
    <t>LINC00303;SOX13</t>
  </si>
  <si>
    <t>rs4245739</t>
  </si>
  <si>
    <t>MDM4</t>
  </si>
  <si>
    <t>rs708723</t>
  </si>
  <si>
    <t>RAB29</t>
  </si>
  <si>
    <t>rs544780844</t>
  </si>
  <si>
    <t>RP11-630I5.1;MAST2</t>
  </si>
  <si>
    <t>rs7542260</t>
  </si>
  <si>
    <t>RP11-154H17.1;AL356693.1</t>
  </si>
  <si>
    <t>rs56391074</t>
  </si>
  <si>
    <t>RNA5SP52;RP5-1027O11.1</t>
  </si>
  <si>
    <t>rs11480453</t>
  </si>
  <si>
    <t>COMMD7;DNMT3B</t>
  </si>
  <si>
    <t>rs6141551</t>
  </si>
  <si>
    <t>UQCC1;GDF5OS</t>
  </si>
  <si>
    <t>rs73909841</t>
  </si>
  <si>
    <t>RP5-914P20.5</t>
  </si>
  <si>
    <t>rs6126986</t>
  </si>
  <si>
    <t>AC006076.1;SUMO1P1</t>
  </si>
  <si>
    <t>rs139135938</t>
  </si>
  <si>
    <t>RBBP8NL</t>
  </si>
  <si>
    <t>rs381331</t>
  </si>
  <si>
    <t>GMEB2</t>
  </si>
  <si>
    <t>rs3787099</t>
  </si>
  <si>
    <t>RTEL1-TNFRSF6B;RTEL1</t>
  </si>
  <si>
    <t>rs1058319</t>
  </si>
  <si>
    <t>SLC2A4RG</t>
  </si>
  <si>
    <t>rs6039055</t>
  </si>
  <si>
    <t>ANGPT4</t>
  </si>
  <si>
    <t>rs11701433</t>
  </si>
  <si>
    <t>AF064858.6</t>
  </si>
  <si>
    <t>rs61735792</t>
  </si>
  <si>
    <t>TMPRSS2</t>
  </si>
  <si>
    <t>synonymous SNV</t>
  </si>
  <si>
    <t>rs9978557</t>
  </si>
  <si>
    <t>rs1978060</t>
  </si>
  <si>
    <t>TBX1</t>
  </si>
  <si>
    <t>rs9625483</t>
  </si>
  <si>
    <t>TTC28</t>
  </si>
  <si>
    <t>rs17886163</t>
  </si>
  <si>
    <t>CHEK2</t>
  </si>
  <si>
    <t>rs555607708</t>
  </si>
  <si>
    <t>frameshift deletion</t>
  </si>
  <si>
    <t>rs138708</t>
  </si>
  <si>
    <t>SUN2</t>
  </si>
  <si>
    <t>rs34584683</t>
  </si>
  <si>
    <t>TNRC6B</t>
  </si>
  <si>
    <t>rs6003062</t>
  </si>
  <si>
    <t>AL022237.3;BIK</t>
  </si>
  <si>
    <t>rs5759167</t>
  </si>
  <si>
    <t>rs9615099</t>
  </si>
  <si>
    <t>UPK3A;FAM118A</t>
  </si>
  <si>
    <t>rs73913932</t>
  </si>
  <si>
    <t>GRHL1</t>
  </si>
  <si>
    <t>rs1990613</t>
  </si>
  <si>
    <t>NOL10</t>
  </si>
  <si>
    <t>rs2165108</t>
  </si>
  <si>
    <t>AC096670.3</t>
  </si>
  <si>
    <t>rs11691517</t>
  </si>
  <si>
    <t>BCL2L11</t>
  </si>
  <si>
    <t>rs111595856</t>
  </si>
  <si>
    <t>INHBB</t>
  </si>
  <si>
    <t>rs10206072</t>
  </si>
  <si>
    <t>AC073257.1;Y_RNA</t>
  </si>
  <si>
    <t>rs7602028</t>
  </si>
  <si>
    <t>RP11-120J4.1;snoU13</t>
  </si>
  <si>
    <t>rs16854905</t>
  </si>
  <si>
    <t>STK39</t>
  </si>
  <si>
    <t>rs77167534</t>
  </si>
  <si>
    <t>ITGA6</t>
  </si>
  <si>
    <t>rs34925593</t>
  </si>
  <si>
    <t>CDCA7</t>
  </si>
  <si>
    <t>downstream</t>
  </si>
  <si>
    <t>rs1861270</t>
  </si>
  <si>
    <t>CASP8</t>
  </si>
  <si>
    <t>rs12621900</t>
  </si>
  <si>
    <t>AC007879.5</t>
  </si>
  <si>
    <t>rs9306894</t>
  </si>
  <si>
    <t>AC012065.7;AC012065.4</t>
  </si>
  <si>
    <t>rs74001374</t>
  </si>
  <si>
    <t>MLPH</t>
  </si>
  <si>
    <t>rs2292884</t>
  </si>
  <si>
    <t>rs77559646</t>
  </si>
  <si>
    <t>ANO7</t>
  </si>
  <si>
    <t>rs77482050</t>
  </si>
  <si>
    <t>rs2074840</t>
  </si>
  <si>
    <t>rs76832527</t>
  </si>
  <si>
    <t>rs6738169</t>
  </si>
  <si>
    <t>AC098824.6;AC016735.1</t>
  </si>
  <si>
    <t>rs7591218</t>
  </si>
  <si>
    <t>THADA</t>
  </si>
  <si>
    <t>rs28514770</t>
  </si>
  <si>
    <t>Y_RNA;PLEKHH2</t>
  </si>
  <si>
    <t>rs11125927</t>
  </si>
  <si>
    <t>AC107083.1;AC092155.1</t>
  </si>
  <si>
    <t>rs58235267</t>
  </si>
  <si>
    <t>OTX1</t>
  </si>
  <si>
    <t>rs139283528</t>
  </si>
  <si>
    <t>AC096664.3;AC096664.2</t>
  </si>
  <si>
    <t>rs74702681</t>
  </si>
  <si>
    <t>MEIS1-AS3</t>
  </si>
  <si>
    <t>rs2028900</t>
  </si>
  <si>
    <t>MAT2A</t>
  </si>
  <si>
    <t>rs11686272</t>
  </si>
  <si>
    <t>LINC00299;AC011747.3</t>
  </si>
  <si>
    <t>rs1283104</t>
  </si>
  <si>
    <t>DUBR</t>
  </si>
  <si>
    <t>rs151038334</t>
  </si>
  <si>
    <t>RP11-115H18.1;BBX</t>
  </si>
  <si>
    <t>rs2271494</t>
  </si>
  <si>
    <t>SIDT1</t>
  </si>
  <si>
    <t>rs2811476</t>
  </si>
  <si>
    <t>EEFSEC</t>
  </si>
  <si>
    <t>rs35006112</t>
  </si>
  <si>
    <t>RP11-475N22.4</t>
  </si>
  <si>
    <t>rs1457063</t>
  </si>
  <si>
    <t>RP11-2A4.4;HSPA8P9</t>
  </si>
  <si>
    <t>rs7650602</t>
  </si>
  <si>
    <t>ZBTB38</t>
  </si>
  <si>
    <t>rs145053401</t>
  </si>
  <si>
    <t>MBNL1</t>
  </si>
  <si>
    <t>rs2293607</t>
  </si>
  <si>
    <t>TERC</t>
  </si>
  <si>
    <t>rs78416326</t>
  </si>
  <si>
    <t>SKIL</t>
  </si>
  <si>
    <t>rs577952184</t>
  </si>
  <si>
    <t>rs11717887</t>
  </si>
  <si>
    <t>NCEH1</t>
  </si>
  <si>
    <t>rs6550597</t>
  </si>
  <si>
    <t>AC144521.1</t>
  </si>
  <si>
    <t>rs7618603</t>
  </si>
  <si>
    <t>SALL4P5;RPL24P7</t>
  </si>
  <si>
    <t>rs34680713</t>
  </si>
  <si>
    <t>BSN</t>
  </si>
  <si>
    <t>rs13091518</t>
  </si>
  <si>
    <t>RP11-231I13.2;COX6CP6</t>
  </si>
  <si>
    <t>rs143745027</t>
  </si>
  <si>
    <t>PPATP1;MIR4795</t>
  </si>
  <si>
    <t>rs7628934</t>
  </si>
  <si>
    <t>rs114810266</t>
  </si>
  <si>
    <t>KRT8P25;APOOP2</t>
  </si>
  <si>
    <t>rs7679673</t>
  </si>
  <si>
    <t>AC004069.2</t>
  </si>
  <si>
    <t>rs17035310</t>
  </si>
  <si>
    <t>AC004069.2;TET2</t>
  </si>
  <si>
    <t>rs77821238</t>
  </si>
  <si>
    <t>MAML3</t>
  </si>
  <si>
    <t>rs72725734</t>
  </si>
  <si>
    <t>Y_RNA</t>
  </si>
  <si>
    <t>rs147762399</t>
  </si>
  <si>
    <t>RPS3A;SH3D19</t>
  </si>
  <si>
    <t>rs17804499</t>
  </si>
  <si>
    <t>RASSF6</t>
  </si>
  <si>
    <t>rs13142786</t>
  </si>
  <si>
    <t>rs6853490</t>
  </si>
  <si>
    <t>PDLIM5</t>
  </si>
  <si>
    <t>rs2242652</t>
  </si>
  <si>
    <t>TERT</t>
  </si>
  <si>
    <t>rs71595003</t>
  </si>
  <si>
    <t>rs2736098</t>
  </si>
  <si>
    <t>rs10793821</t>
  </si>
  <si>
    <t>RNU6-456P</t>
  </si>
  <si>
    <t>rs71599622</t>
  </si>
  <si>
    <t>TRIO</t>
  </si>
  <si>
    <t>rs76551843</t>
  </si>
  <si>
    <t>DOCK2</t>
  </si>
  <si>
    <t>rs9686557</t>
  </si>
  <si>
    <t>CTB-164N12.1;CTB-33O18.1</t>
  </si>
  <si>
    <t>rs61739424</t>
  </si>
  <si>
    <t>COL23A1</t>
  </si>
  <si>
    <t>rs2672843</t>
  </si>
  <si>
    <t>rs4975758</t>
  </si>
  <si>
    <t>CTD-2194D22.4</t>
  </si>
  <si>
    <t>rs10941370</t>
  </si>
  <si>
    <t>GDNF</t>
  </si>
  <si>
    <t>rs1482675</t>
  </si>
  <si>
    <t>FGF10</t>
  </si>
  <si>
    <t>rs9292122</t>
  </si>
  <si>
    <t>AC008940.1;MAP3K1</t>
  </si>
  <si>
    <t>rs2038542</t>
  </si>
  <si>
    <t>ARMC2</t>
  </si>
  <si>
    <t>rs2018336</t>
  </si>
  <si>
    <t>RP3-510L9.1</t>
  </si>
  <si>
    <t>rs339351</t>
  </si>
  <si>
    <t>RFX6</t>
  </si>
  <si>
    <t>rs150184171</t>
  </si>
  <si>
    <t>TBPL1</t>
  </si>
  <si>
    <t>rs13215045</t>
  </si>
  <si>
    <t>RGS17</t>
  </si>
  <si>
    <t>rs963800</t>
  </si>
  <si>
    <t>SOD2;WTAP</t>
  </si>
  <si>
    <t>rs4646284</t>
  </si>
  <si>
    <t>SLC22A1;RP11-317M22.1</t>
  </si>
  <si>
    <t>rs2814811</t>
  </si>
  <si>
    <t>GMDS</t>
  </si>
  <si>
    <t>rs6927369</t>
  </si>
  <si>
    <t>CDKAL1;RP1-135L22.1</t>
  </si>
  <si>
    <t>rs4269363</t>
  </si>
  <si>
    <t>RP1-135L22.1;RP11-204E9.1</t>
  </si>
  <si>
    <t>rs12665509</t>
  </si>
  <si>
    <t>CASC15</t>
  </si>
  <si>
    <t>rs35159226</t>
  </si>
  <si>
    <t>ZNF322</t>
  </si>
  <si>
    <t>rs62407547</t>
  </si>
  <si>
    <t>HCG17</t>
  </si>
  <si>
    <t>rs9275160</t>
  </si>
  <si>
    <t>HLA-DQB1;MTCO3P1</t>
  </si>
  <si>
    <t>rs9469899</t>
  </si>
  <si>
    <t>UHRF1BP1</t>
  </si>
  <si>
    <t>rs4714485</t>
  </si>
  <si>
    <t>FOXP4</t>
  </si>
  <si>
    <t>rs9472120</t>
  </si>
  <si>
    <t>RP1-261G23.5;VEGFA</t>
  </si>
  <si>
    <t>rs9443189</t>
  </si>
  <si>
    <t>MYO6</t>
  </si>
  <si>
    <t>rs4513875</t>
  </si>
  <si>
    <t>MAD1L1</t>
  </si>
  <si>
    <t>rs11452686</t>
  </si>
  <si>
    <t>ITGB8</t>
  </si>
  <si>
    <t>rs9655205</t>
  </si>
  <si>
    <t>AC006481.1</t>
  </si>
  <si>
    <t>rs35389879</t>
  </si>
  <si>
    <t>DNAH11</t>
  </si>
  <si>
    <t>rs6956484</t>
  </si>
  <si>
    <t>HIBADH</t>
  </si>
  <si>
    <t>rs10486567</t>
  </si>
  <si>
    <t>JAZF1</t>
  </si>
  <si>
    <t>rs12701838</t>
  </si>
  <si>
    <t>SUGCT</t>
  </si>
  <si>
    <t>rs834608</t>
  </si>
  <si>
    <t>TNS3</t>
  </si>
  <si>
    <t>rs6955627</t>
  </si>
  <si>
    <t>AC002454.1;RN7SL7P</t>
  </si>
  <si>
    <t>rs4727386</t>
  </si>
  <si>
    <t>RN7SL13P;LMTK2</t>
  </si>
  <si>
    <t>rs73700335</t>
  </si>
  <si>
    <t>RSPO2</t>
  </si>
  <si>
    <t>rs2572375</t>
  </si>
  <si>
    <t>TDH</t>
  </si>
  <si>
    <t>rs57588856</t>
  </si>
  <si>
    <t>RP11-351C8.1;PCAT1</t>
  </si>
  <si>
    <t>rs6984837</t>
  </si>
  <si>
    <t>PCAT1</t>
  </si>
  <si>
    <t>rs7011138</t>
  </si>
  <si>
    <t>rs7463326</t>
  </si>
  <si>
    <t>rs72725854</t>
  </si>
  <si>
    <t>PCAT1;PCAT2</t>
  </si>
  <si>
    <t>rs77541621</t>
  </si>
  <si>
    <t>rs72725879</t>
  </si>
  <si>
    <t>RP11-255B23.1;RP11-255B23.4</t>
  </si>
  <si>
    <t>rs183373024</t>
  </si>
  <si>
    <t>rs78809737</t>
  </si>
  <si>
    <t>rs201057014</t>
  </si>
  <si>
    <t>CASC8</t>
  </si>
  <si>
    <t>rs17464492</t>
  </si>
  <si>
    <t>rs6983267</t>
  </si>
  <si>
    <t>rs10090154</t>
  </si>
  <si>
    <t>CASC8;CASC11</t>
  </si>
  <si>
    <t>rs34265760</t>
  </si>
  <si>
    <t>rs12549761</t>
  </si>
  <si>
    <t>rs6557704</t>
  </si>
  <si>
    <t>RNU4-71P;RP11-583M2.2</t>
  </si>
  <si>
    <t>rs1160267</t>
  </si>
  <si>
    <t>RP11-583M2.2;NKX3-1</t>
  </si>
  <si>
    <t>rs141811748</t>
  </si>
  <si>
    <t>EBF2</t>
  </si>
  <si>
    <t>rs12677206</t>
  </si>
  <si>
    <t>RNA5SP258;RP11-98P2.1</t>
  </si>
  <si>
    <t>rs11467</t>
  </si>
  <si>
    <t>TACC1</t>
  </si>
  <si>
    <t>rs870167</t>
  </si>
  <si>
    <t>AC087269.2;CLDN23</t>
  </si>
  <si>
    <t>rs4451364</t>
  </si>
  <si>
    <t>RP11-308N19.5;RNA5SP292</t>
  </si>
  <si>
    <t>rs817872</t>
  </si>
  <si>
    <t>RAD23B;RP11-363D24.1</t>
  </si>
  <si>
    <t>rs143655302</t>
  </si>
  <si>
    <t>KLF4;RP11-438P9.1</t>
  </si>
  <si>
    <t>rs2241167</t>
  </si>
  <si>
    <t>STXBP1</t>
  </si>
  <si>
    <t>rs12634</t>
  </si>
  <si>
    <t>TOR1B</t>
  </si>
  <si>
    <t>rs34540271</t>
  </si>
  <si>
    <t>ADAMTSL1</t>
  </si>
  <si>
    <t>rs10122990</t>
  </si>
  <si>
    <t>HAUS6</t>
  </si>
  <si>
    <t>rs17694493</t>
  </si>
  <si>
    <t>CDKN2B-AS1</t>
  </si>
  <si>
    <t>rs10122495</t>
  </si>
  <si>
    <t>UBAP2;RN7SKP114</t>
  </si>
  <si>
    <t>rs142727307</t>
  </si>
  <si>
    <t>CHCHD2P9;RP11-375O18.2</t>
  </si>
  <si>
    <t>rs17321482</t>
  </si>
  <si>
    <t>none</t>
  </si>
  <si>
    <t>ARHGAP6</t>
  </si>
  <si>
    <t>rs5972255</t>
  </si>
  <si>
    <t>TAB3</t>
  </si>
  <si>
    <t>rs11338635</t>
  </si>
  <si>
    <t>RP11-56H2.2</t>
  </si>
  <si>
    <t>rs5943724</t>
  </si>
  <si>
    <t>RNA5SP504;SSXP5</t>
  </si>
  <si>
    <t>rs4826594</t>
  </si>
  <si>
    <t>WNK3;TSR2</t>
  </si>
  <si>
    <t>rs5919393</t>
  </si>
  <si>
    <t>AR</t>
  </si>
  <si>
    <t>rs371707439</t>
  </si>
  <si>
    <t>TEX11;SLC7A3</t>
  </si>
  <si>
    <t>rs960417</t>
  </si>
  <si>
    <t>SHROOM2</t>
  </si>
  <si>
    <t>Position</t>
  </si>
  <si>
    <t>Risk Allele</t>
  </si>
  <si>
    <t>Non-Risk Allele</t>
  </si>
  <si>
    <t>T</t>
  </si>
  <si>
    <t>C</t>
  </si>
  <si>
    <t>A</t>
  </si>
  <si>
    <t>G</t>
  </si>
  <si>
    <t>AT</t>
  </si>
  <si>
    <t>CTAAG</t>
  </si>
  <si>
    <t>TTTTG</t>
  </si>
  <si>
    <t>CAT</t>
  </si>
  <si>
    <t>CTTTTT</t>
  </si>
  <si>
    <t>TGA</t>
  </si>
  <si>
    <t>CT</t>
  </si>
  <si>
    <t>GTGTTGT</t>
  </si>
  <si>
    <t>TG</t>
  </si>
  <si>
    <t>TA</t>
  </si>
  <si>
    <t>CCAAA</t>
  </si>
  <si>
    <t>CAA</t>
  </si>
  <si>
    <t>CA</t>
  </si>
  <si>
    <t>GTTAT</t>
  </si>
  <si>
    <t>TGGCAGTGGCAGC</t>
  </si>
  <si>
    <t>AG</t>
  </si>
  <si>
    <t>GA</t>
  </si>
  <si>
    <t>0.37 (0.31-0.43)</t>
  </si>
  <si>
    <t>0.54 (0.47-0.62)</t>
  </si>
  <si>
    <t>0.67 (0.59-0.76)</t>
  </si>
  <si>
    <t>0.7 (0.62-0.79)</t>
  </si>
  <si>
    <t>1.2 (1.08-1.33)</t>
  </si>
  <si>
    <t>1.43 (1.3-1.58)</t>
  </si>
  <si>
    <t>1.77 (1.61-1.94)</t>
  </si>
  <si>
    <t>2.71 (2.49-2.95)</t>
  </si>
  <si>
    <t>4.88 (4.16-5.72)</t>
  </si>
  <si>
    <t>0.35 (0.3-0.41)</t>
  </si>
  <si>
    <t>0.57 (0.5-0.65)</t>
  </si>
  <si>
    <t>0.68 (0.6-0.77)</t>
  </si>
  <si>
    <t>0.77 (0.68-0.86)</t>
  </si>
  <si>
    <t>1.17 (1.06-1.3)</t>
  </si>
  <si>
    <t>1.33 (1.2-1.47)</t>
  </si>
  <si>
    <t>1.84 (1.68-2.01)</t>
  </si>
  <si>
    <t>2.74 (2.52-2.98)</t>
  </si>
  <si>
    <t>5.12 (4.37-5.99)</t>
  </si>
  <si>
    <t>0.34 (0.3-0.38)</t>
  </si>
  <si>
    <t>0.51 (0.46-0.56)</t>
  </si>
  <si>
    <t>0.64 (0.58-0.7)</t>
  </si>
  <si>
    <t>0.81 (0.75-0.88)</t>
  </si>
  <si>
    <t>1.36 (1.27-1.46)</t>
  </si>
  <si>
    <t>1.65 (1.54-1.76)</t>
  </si>
  <si>
    <t>2.1 (1.97-2.23)</t>
  </si>
  <si>
    <t>6.63 (6.03-7.3)</t>
  </si>
  <si>
    <t>3.6 (3.41-3.81)</t>
  </si>
  <si>
    <t>0.5 (0.44-0.57)</t>
  </si>
  <si>
    <t>0.75 (0.67-0.84)</t>
  </si>
  <si>
    <t>0.71 (0.63-0.79)</t>
  </si>
  <si>
    <t>0.85 (0.77-0.95)</t>
  </si>
  <si>
    <t>1.09 (0.99-1.2)</t>
  </si>
  <si>
    <t>1.2 (1.09-1.32)</t>
  </si>
  <si>
    <t>1.71 (1.57-1.87)</t>
  </si>
  <si>
    <t>2.16 (1.77-2.64)</t>
  </si>
  <si>
    <t>0.61 (0.54-0.69)</t>
  </si>
  <si>
    <t>0.74 (0.66-0.83)</t>
  </si>
  <si>
    <t>0.8 (0.72-0.89)</t>
  </si>
  <si>
    <t>0.89 (0.8-0.99)</t>
  </si>
  <si>
    <t>1.09 (0.99-1.21)</t>
  </si>
  <si>
    <t>1.35 (1.22-1.48)</t>
  </si>
  <si>
    <t>1.69 (1.54-1.85)</t>
  </si>
  <si>
    <t>2.27 (1.86-2.76)</t>
  </si>
  <si>
    <t>0.37 (0.32-0.43)</t>
  </si>
  <si>
    <t>0.6 (0.53-0.68)</t>
  </si>
  <si>
    <t>0.64 (0.57-0.72)</t>
  </si>
  <si>
    <t>1.1 (1-1.22)</t>
  </si>
  <si>
    <t>1.29 (1.17-1.41)</t>
  </si>
  <si>
    <t>1.45 (1.32-1.59)</t>
  </si>
  <si>
    <t>2.04 (1.87-2.22)</t>
  </si>
  <si>
    <t>3.16 (2.65-3.76)</t>
  </si>
  <si>
    <t>0.6 (0.53-0.67)</t>
  </si>
  <si>
    <t>0.74 (0.66-0.82)</t>
  </si>
  <si>
    <t>0.92 (0.83-1.02)</t>
  </si>
  <si>
    <t>1.08 (0.98-1.2)</t>
  </si>
  <si>
    <t>1.24 (1.13-1.37)</t>
  </si>
  <si>
    <t>1.41 (1.29-1.55)</t>
  </si>
  <si>
    <t>1.72 (1.57-1.88)</t>
  </si>
  <si>
    <t>2.19 (1.79-2.69)</t>
  </si>
  <si>
    <t>0.54 (0.48-0.61)</t>
  </si>
  <si>
    <t>0.65 (0.58-0.73)</t>
  </si>
  <si>
    <t>0.7 (0.62-0.78)</t>
  </si>
  <si>
    <t>0.87 (0.78-0.96)</t>
  </si>
  <si>
    <t>1.13 (1.03-1.25)</t>
  </si>
  <si>
    <t>1.26 (1.15-1.39)</t>
  </si>
  <si>
    <t>1.39 (1.27-1.53)</t>
  </si>
  <si>
    <t>1.74 (1.6-1.9)</t>
  </si>
  <si>
    <t>2.81 (2.35-3.37)</t>
  </si>
  <si>
    <t>0.73 (0.65-0.82)</t>
  </si>
  <si>
    <t>0.84 (0.76-0.94)</t>
  </si>
  <si>
    <t>0.93 (0.84-1.04)</t>
  </si>
  <si>
    <t>0.95 (0.86-1.06)</t>
  </si>
  <si>
    <t>1.19 (1.08-1.32)</t>
  </si>
  <si>
    <t>1.21 (1.1-1.34)</t>
  </si>
  <si>
    <t>1.26 (1.14-1.39)</t>
  </si>
  <si>
    <t>1.47 (1.34-1.61)</t>
  </si>
  <si>
    <t>1.85 (1.49-2.29)</t>
  </si>
  <si>
    <t>0.91 (0.82-1.01)</t>
  </si>
  <si>
    <t>0.99 (0.89-1.1)</t>
  </si>
  <si>
    <t>1.21 (1.1-1.33)</t>
  </si>
  <si>
    <t>1.24 (1.12-1.36)</t>
  </si>
  <si>
    <t>1.23 (1.11-1.35)</t>
  </si>
  <si>
    <t>1.48 (1.34-1.62)</t>
  </si>
  <si>
    <t>1.9 (1.54-2.35)</t>
  </si>
  <si>
    <t>0.68 (0.61-0.77)</t>
  </si>
  <si>
    <t>0.81 (0.72-0.9)</t>
  </si>
  <si>
    <t>1.14 (1.03-1.26)</t>
  </si>
  <si>
    <t>1.22 (1.1-1.34)</t>
  </si>
  <si>
    <t>1.42 (1.3-1.56)</t>
  </si>
  <si>
    <t>1.84 (1.68-2)</t>
  </si>
  <si>
    <t>2.44 (2.01-2.96)</t>
  </si>
  <si>
    <t>0.76 (0.68-0.85)</t>
  </si>
  <si>
    <t>0.84 (0.75-0.94)</t>
  </si>
  <si>
    <t>1.02 (0.92-1.13)</t>
  </si>
  <si>
    <t>1.15 (1.04-1.27)</t>
  </si>
  <si>
    <t>1.3 (1.18-1.43)</t>
  </si>
  <si>
    <t>1.49 (1.36-1.64)</t>
  </si>
  <si>
    <t>1.79 (1.63-1.96)</t>
  </si>
  <si>
    <t>2.28 (1.85-2.8)</t>
  </si>
  <si>
    <t>0.54 (0.5-0.59)</t>
  </si>
  <si>
    <t>0.64 (0.59-0.7)</t>
  </si>
  <si>
    <t>0.76 (0.71-0.83)</t>
  </si>
  <si>
    <t>0.84 (0.78-0.91)</t>
  </si>
  <si>
    <t>1.24 (1.16-1.33)</t>
  </si>
  <si>
    <t>1.35 (1.26-1.44)</t>
  </si>
  <si>
    <t>1.55 (1.46-1.66)</t>
  </si>
  <si>
    <t>2.32 (2.19-2.46)</t>
  </si>
  <si>
    <t>3.38 (3.02-3.79)</t>
  </si>
  <si>
    <t>0.51 (0.47-0.56)</t>
  </si>
  <si>
    <t>0.66 (0.61-0.72)</t>
  </si>
  <si>
    <t>0.74 (0.68-0.8)</t>
  </si>
  <si>
    <t>1.21 (1.13-1.3)</t>
  </si>
  <si>
    <t>1.38 (1.3-1.48)</t>
  </si>
  <si>
    <t>1.59 (1.5-1.7)</t>
  </si>
  <si>
    <t>2.37 (2.24-2.51)</t>
  </si>
  <si>
    <t>3.32 (2.96-3.72)</t>
  </si>
  <si>
    <t>0.71 (0.66-0.77)</t>
  </si>
  <si>
    <t>0.79 (0.74-0.86)</t>
  </si>
  <si>
    <t>0.89 (0.83-0.95)</t>
  </si>
  <si>
    <t>0.93 (0.87-1)</t>
  </si>
  <si>
    <t>1.11 (1.04-1.18)</t>
  </si>
  <si>
    <t>1.15 (1.07-1.22)</t>
  </si>
  <si>
    <t>1.29 (1.21-1.37)</t>
  </si>
  <si>
    <t>1.51 (1.42-1.6)</t>
  </si>
  <si>
    <t>1.97 (1.72-2.25)</t>
  </si>
  <si>
    <t>0.31 (0.27-0.34)</t>
  </si>
  <si>
    <t>0.5 (0.46-0.55)</t>
  </si>
  <si>
    <t>0.72 (0.67-0.79)</t>
  </si>
  <si>
    <t>1.27 (1.19-1.36)</t>
  </si>
  <si>
    <t>1.66 (1.55-1.77)</t>
  </si>
  <si>
    <t>1.96 (1.85-2.09)</t>
  </si>
  <si>
    <t>3.4 (3.22-3.6)</t>
  </si>
  <si>
    <t>5.79 (5.25-6.39)</t>
  </si>
  <si>
    <t>0.49 (0.45-0.54)</t>
  </si>
  <si>
    <t>0.66 (0.61-0.71)</t>
  </si>
  <si>
    <t>0.72 (0.67-0.78)</t>
  </si>
  <si>
    <t>0.83 (0.77-0.89)</t>
  </si>
  <si>
    <t>1.17 (1.09-1.25)</t>
  </si>
  <si>
    <t>1.31 (1.22-1.39)</t>
  </si>
  <si>
    <t>1.55 (1.46-1.65)</t>
  </si>
  <si>
    <t>2.13 (2.01-2.25)</t>
  </si>
  <si>
    <t>3.13 (2.79-3.51)</t>
  </si>
  <si>
    <t>0.47 (0.43-0.51)</t>
  </si>
  <si>
    <t>0.6 (0.55-0.65)</t>
  </si>
  <si>
    <t>0.75 (0.7-0.82)</t>
  </si>
  <si>
    <t>0.8 (0.74-0.87)</t>
  </si>
  <si>
    <t>1.44 (1.35-1.54)</t>
  </si>
  <si>
    <t>1.72 (1.62-1.83)</t>
  </si>
  <si>
    <t>2.54 (2.4-2.69)</t>
  </si>
  <si>
    <t>4.05 (3.63-4.51)</t>
  </si>
  <si>
    <t>0.65 (0.6-0.7)</t>
  </si>
  <si>
    <t>1.16 (1.09-1.24)</t>
  </si>
  <si>
    <t>1.33 (1.25-1.42)</t>
  </si>
  <si>
    <t>1.53 (1.44-1.63)</t>
  </si>
  <si>
    <t>2.14 (2.02-2.27)</t>
  </si>
  <si>
    <t>3.21 (2.86-3.6)</t>
  </si>
  <si>
    <t>0.78 (0.72-0.84)</t>
  </si>
  <si>
    <t>0.83 (0.77-0.9)</t>
  </si>
  <si>
    <t>1.19 (1.11-1.27)</t>
  </si>
  <si>
    <t>1.39 (1.3-1.48)</t>
  </si>
  <si>
    <t>2.1 (1.98-2.23)</t>
  </si>
  <si>
    <t>3.14 (2.79-3.53)</t>
  </si>
  <si>
    <t>0.45 (0.41-0.5)</t>
  </si>
  <si>
    <t>0.61 (0.56-0.67)</t>
  </si>
  <si>
    <t>1.23 (1.15-1.31)</t>
  </si>
  <si>
    <t>1.36 (1.27-1.45)</t>
  </si>
  <si>
    <t>1.71 (1.61-1.81)</t>
  </si>
  <si>
    <t>2.46 (2.32-2.6)</t>
  </si>
  <si>
    <t>3.98 (3.57-4.43)</t>
  </si>
  <si>
    <t>0.52 (0.47-0.57)</t>
  </si>
  <si>
    <t>0.67 (0.62-0.73)</t>
  </si>
  <si>
    <t>0.82 (0.76-0.89)</t>
  </si>
  <si>
    <t>1.38 (1.29-1.47)</t>
  </si>
  <si>
    <t>1.6 (1.5-1.7)</t>
  </si>
  <si>
    <t>2.13 (2.01-2.26)</t>
  </si>
  <si>
    <t>3.31 (2.96-3.71)</t>
  </si>
  <si>
    <t>&lt;1.4E-266</t>
  </si>
  <si>
    <t>&lt;7.5E-306</t>
  </si>
  <si>
    <t>0.31 (0.28-0.35)</t>
  </si>
  <si>
    <t>0.72 (0.66-0.78)</t>
  </si>
  <si>
    <t>1.35 (1.26-1.45)</t>
  </si>
  <si>
    <t>2.08 (1.95-2.21)</t>
  </si>
  <si>
    <t>3.59 (3.4-3.8)</t>
  </si>
  <si>
    <t>6.73 (6.12-7.4)</t>
  </si>
  <si>
    <t>0.72 (0.64-0.81)</t>
  </si>
  <si>
    <t>0.88 (0.79-0.98)</t>
  </si>
  <si>
    <t>1.19 (1.08-1.31)</t>
  </si>
  <si>
    <t>1.25 (1.13-1.38)</t>
  </si>
  <si>
    <t>1.55 (1.41-1.7)</t>
  </si>
  <si>
    <t>1.87 (1.71-2.04)</t>
  </si>
  <si>
    <t>2.73 (2.26-3.29)</t>
  </si>
  <si>
    <t>0.593 (0.586-0.600)</t>
  </si>
  <si>
    <t>0.697 (0.693-0.702)</t>
  </si>
  <si>
    <t>rsid</t>
  </si>
  <si>
    <t>Conditional.EUR.Weight</t>
  </si>
  <si>
    <t>Conditional.AFR.Weight</t>
  </si>
  <si>
    <t>PRS</t>
  </si>
  <si>
    <t>1.77 (1.72-1.82)</t>
  </si>
  <si>
    <t>1.99 (1.95-2.02)</t>
  </si>
  <si>
    <t>2.01 (1.98-2.05)</t>
  </si>
  <si>
    <t>1.42 (1.39-1.46)</t>
  </si>
  <si>
    <t>1.43 (1.39-1.47)</t>
  </si>
  <si>
    <t>1.39 (1.36-1.43)</t>
  </si>
  <si>
    <t>1.37 (1.33-1.41)</t>
  </si>
  <si>
    <t>1.59 (1.54-1.63)</t>
  </si>
  <si>
    <t>African Ancestry Weights</t>
  </si>
  <si>
    <t>Multi-Ancestry Weights</t>
  </si>
  <si>
    <t>European Ancestry Weights</t>
  </si>
  <si>
    <t>1.54 (1.51-1.56)</t>
  </si>
  <si>
    <t>1.66 (1.63-1.69)</t>
  </si>
  <si>
    <t>1.59 (1.56-1.61)</t>
  </si>
  <si>
    <t>1.56 (1.53-1.59)</t>
  </si>
  <si>
    <t>1.97 (1.93-2.01)</t>
  </si>
  <si>
    <t>1.24 (1.22-1.27)</t>
  </si>
  <si>
    <t>2.05 (1.87-2.26)</t>
  </si>
  <si>
    <t>2.07 (1.89-2.28)</t>
  </si>
  <si>
    <t>2.24 (2.18-2.29)</t>
  </si>
  <si>
    <t>2.21 (2.16-2.26)</t>
  </si>
  <si>
    <t>1.48 (1.36-1.61)</t>
  </si>
  <si>
    <t>1.34 (1.23-1.47)</t>
  </si>
  <si>
    <t>1.63 (1.48-1.78)</t>
  </si>
  <si>
    <t>1.33 (1.22-1.46)</t>
  </si>
  <si>
    <t>1.67 (1.63-1.71)</t>
  </si>
  <si>
    <t>1.81 (1.76-1.85)</t>
  </si>
  <si>
    <t>1.65 (1.61-1.69)</t>
  </si>
  <si>
    <t>1.51 (1.39-1.65)</t>
  </si>
  <si>
    <t>1.61 (1.46-1.77)</t>
  </si>
  <si>
    <t>1.71 (1.67-1.75)</t>
  </si>
  <si>
    <t>1.73 (1.69-1.78)</t>
  </si>
  <si>
    <t>1.58 (1.43-1.74)</t>
  </si>
  <si>
    <t>2.19 (2.14-2.25)</t>
  </si>
  <si>
    <t>Testing: European Ancestry, UK Biobank (8,046 cases, 191,825 controls)</t>
  </si>
  <si>
    <t>Validation: European Ancestry, MVP (13,643 cases, 210,214 controls)</t>
  </si>
  <si>
    <t>Validation: African Ancestry, MVP (6,353 cases, 53,362 controls)</t>
  </si>
  <si>
    <t>Testing: African Ancestry, CA UG Study (1,586 cases, 1,047 controls)</t>
  </si>
  <si>
    <t>GW-PRS: LDPred2-Auto</t>
  </si>
  <si>
    <t>GW-PRS: LDPred2-Grid</t>
  </si>
  <si>
    <t>GW-PRS: LDPred2-Inf</t>
  </si>
  <si>
    <t>GW-PRS: EB-PRS</t>
  </si>
  <si>
    <t>GW-PRS: PRS-CSx</t>
  </si>
  <si>
    <t>LDPred2 (Multi-Ancestry Weights)</t>
  </si>
  <si>
    <t>LDPred2 (African Ancestry Weights)</t>
  </si>
  <si>
    <t>LDPred2 (European Ancestry Weights)</t>
  </si>
  <si>
    <t>1.50 (1.38-1.63)</t>
  </si>
  <si>
    <t>1.64 (1.50-1.79)</t>
  </si>
  <si>
    <t>1.83 (1.67-2.00)</t>
  </si>
  <si>
    <t>1.80 (1.75-1.84)</t>
  </si>
  <si>
    <t>1.27 (1.24-1.30)</t>
  </si>
  <si>
    <t>1.36 (1.32-1.40)</t>
  </si>
  <si>
    <t>1.36 (1.33-1.40)</t>
  </si>
  <si>
    <t>1.44 (1.40-1.48)</t>
  </si>
  <si>
    <t>1.23 (1.20-1.26)</t>
  </si>
  <si>
    <t>1.52 (1.50-1.55)</t>
  </si>
  <si>
    <t>1.53 (1.50-1.55)</t>
  </si>
  <si>
    <t>Amerindian Ancestry</t>
  </si>
  <si>
    <t>East Asian Ancestry</t>
  </si>
  <si>
    <t>African Ancestry</t>
  </si>
  <si>
    <t>European Ancestry</t>
  </si>
  <si>
    <t>rs770702</t>
  </si>
  <si>
    <t>rs10492949</t>
  </si>
  <si>
    <t>rs620405</t>
  </si>
  <si>
    <t>rs616402</t>
  </si>
  <si>
    <t>rs10864459</t>
  </si>
  <si>
    <t>rs6702764</t>
  </si>
  <si>
    <t>rs17130136</t>
  </si>
  <si>
    <t>rs305444</t>
  </si>
  <si>
    <t>rs771205</t>
  </si>
  <si>
    <t>rs3738483</t>
  </si>
  <si>
    <t>rs267733</t>
  </si>
  <si>
    <t>rs267734</t>
  </si>
  <si>
    <t>rs267738</t>
  </si>
  <si>
    <t>rs4845408</t>
  </si>
  <si>
    <t>rs1007170</t>
  </si>
  <si>
    <t>rs4845700</t>
  </si>
  <si>
    <t>rs7531728</t>
  </si>
  <si>
    <t>rs12745526</t>
  </si>
  <si>
    <t>rs4661035</t>
  </si>
  <si>
    <t>rs3795730</t>
  </si>
  <si>
    <t>rs3026867</t>
  </si>
  <si>
    <t>rs4971066</t>
  </si>
  <si>
    <t>rs214234</t>
  </si>
  <si>
    <t>rs12025543</t>
  </si>
  <si>
    <t>rs16838078</t>
  </si>
  <si>
    <t>rs3737269</t>
  </si>
  <si>
    <t>rs1911980</t>
  </si>
  <si>
    <t>rs2292276</t>
  </si>
  <si>
    <t>rs10917728</t>
  </si>
  <si>
    <t>rs748800</t>
  </si>
  <si>
    <t>rs1106336</t>
  </si>
  <si>
    <t>rs10797829</t>
  </si>
  <si>
    <t>rs10911194</t>
  </si>
  <si>
    <t>rs4652769</t>
  </si>
  <si>
    <t>rs3935384</t>
  </si>
  <si>
    <t>rs12144134</t>
  </si>
  <si>
    <t>rs6431940</t>
  </si>
  <si>
    <t>rs7575106</t>
  </si>
  <si>
    <t>rs2114805</t>
  </si>
  <si>
    <t>rs6725714</t>
  </si>
  <si>
    <t>rs7594782</t>
  </si>
  <si>
    <t>rs7355325</t>
  </si>
  <si>
    <t>rs4564826</t>
  </si>
  <si>
    <t>rs13429458</t>
  </si>
  <si>
    <t>rs7582497</t>
  </si>
  <si>
    <t>rs7568365</t>
  </si>
  <si>
    <t>rs10165527</t>
  </si>
  <si>
    <t>rs11899823</t>
  </si>
  <si>
    <t>rs6753358</t>
  </si>
  <si>
    <t>rs12471388</t>
  </si>
  <si>
    <t>rs13388903</t>
  </si>
  <si>
    <t>rs13396048</t>
  </si>
  <si>
    <t>rs4672527</t>
  </si>
  <si>
    <t>rs6545977</t>
  </si>
  <si>
    <t>rs2710647</t>
  </si>
  <si>
    <t>rs6543046</t>
  </si>
  <si>
    <t>rs12613403</t>
  </si>
  <si>
    <t>rs7561046</t>
  </si>
  <si>
    <t>rs952203</t>
  </si>
  <si>
    <t>rs6717698</t>
  </si>
  <si>
    <t>rs13388646</t>
  </si>
  <si>
    <t>rs1877330</t>
  </si>
  <si>
    <t>rs11681263</t>
  </si>
  <si>
    <t>rs3761705</t>
  </si>
  <si>
    <t>rs13419301</t>
  </si>
  <si>
    <t>rs3754775</t>
  </si>
  <si>
    <t>rs2272496</t>
  </si>
  <si>
    <t>rs10207640</t>
  </si>
  <si>
    <t>rs12621278</t>
  </si>
  <si>
    <t>rs11078</t>
  </si>
  <si>
    <t>rs10931936</t>
  </si>
  <si>
    <t>rs6735656</t>
  </si>
  <si>
    <t>rs6754084</t>
  </si>
  <si>
    <t>rs13385503</t>
  </si>
  <si>
    <t>rs6761247</t>
  </si>
  <si>
    <t>rs10933562</t>
  </si>
  <si>
    <t>rs17033187</t>
  </si>
  <si>
    <t>rs4641984</t>
  </si>
  <si>
    <t>rs1921770</t>
  </si>
  <si>
    <t>rs17021776</t>
  </si>
  <si>
    <t>rs4346380</t>
  </si>
  <si>
    <t>rs7568928</t>
  </si>
  <si>
    <t>rs9872872</t>
  </si>
  <si>
    <t>rs6446285</t>
  </si>
  <si>
    <t>rs11130208</t>
  </si>
  <si>
    <t>rs2312462</t>
  </si>
  <si>
    <t>rs7633132</t>
  </si>
  <si>
    <t>rs12635679</t>
  </si>
  <si>
    <t>rs17023900</t>
  </si>
  <si>
    <t>rs17181170</t>
  </si>
  <si>
    <t>rs901843</t>
  </si>
  <si>
    <t>rs11127979</t>
  </si>
  <si>
    <t>rs2003180</t>
  </si>
  <si>
    <t>rs6765720</t>
  </si>
  <si>
    <t>rs1283101</t>
  </si>
  <si>
    <t>rs1283102</t>
  </si>
  <si>
    <t>rs1429</t>
  </si>
  <si>
    <t>rs664595</t>
  </si>
  <si>
    <t>rs594635</t>
  </si>
  <si>
    <t>rs6787745</t>
  </si>
  <si>
    <t>rs7611694</t>
  </si>
  <si>
    <t>rs6439119</t>
  </si>
  <si>
    <t>rs2687729</t>
  </si>
  <si>
    <t>rs2335052</t>
  </si>
  <si>
    <t>rs12497610</t>
  </si>
  <si>
    <t>rs149999</t>
  </si>
  <si>
    <t>rs9846396</t>
  </si>
  <si>
    <t>rs7632381</t>
  </si>
  <si>
    <t>rs13320382</t>
  </si>
  <si>
    <t>rs10513423</t>
  </si>
  <si>
    <t>rs17204376</t>
  </si>
  <si>
    <t>rs10936599</t>
  </si>
  <si>
    <t>rs1317082</t>
  </si>
  <si>
    <t>rs12489516</t>
  </si>
  <si>
    <t>rs1045210</t>
  </si>
  <si>
    <t>rs10936633</t>
  </si>
  <si>
    <t>rs6444920</t>
  </si>
  <si>
    <t>rs9881902</t>
  </si>
  <si>
    <t>rs9883329</t>
  </si>
  <si>
    <t>rs13120821</t>
  </si>
  <si>
    <t>rs17805665</t>
  </si>
  <si>
    <t>rs1957659</t>
  </si>
  <si>
    <t>rs2510772</t>
  </si>
  <si>
    <t>rs12639623</t>
  </si>
  <si>
    <t>rs12649976</t>
  </si>
  <si>
    <t>rs952668</t>
  </si>
  <si>
    <t>rs1521491</t>
  </si>
  <si>
    <t>rs2048386</t>
  </si>
  <si>
    <t>rs4400017</t>
  </si>
  <si>
    <t>rs12651669</t>
  </si>
  <si>
    <t>rs6839157</t>
  </si>
  <si>
    <t>rs7656771</t>
  </si>
  <si>
    <t>rs3736502</t>
  </si>
  <si>
    <t>rs2853676</t>
  </si>
  <si>
    <t>rs10069690</t>
  </si>
  <si>
    <t>rs10073340</t>
  </si>
  <si>
    <t>rs17605851</t>
  </si>
  <si>
    <t>rs2736108</t>
  </si>
  <si>
    <t>rs10866528</t>
  </si>
  <si>
    <t>rs42407</t>
  </si>
  <si>
    <t>rs30784</t>
  </si>
  <si>
    <t>rs339509</t>
  </si>
  <si>
    <t>rs10461617</t>
  </si>
  <si>
    <t>rs10055224</t>
  </si>
  <si>
    <t>rs4958241</t>
  </si>
  <si>
    <t>rs1479666</t>
  </si>
  <si>
    <t>rs1864950</t>
  </si>
  <si>
    <t>rs3863156</t>
  </si>
  <si>
    <t>rs1862380</t>
  </si>
  <si>
    <t>rs17052028</t>
  </si>
  <si>
    <t>rs11744306</t>
  </si>
  <si>
    <t>rs11541970</t>
  </si>
  <si>
    <t>rs2973748</t>
  </si>
  <si>
    <t>rs10039491</t>
  </si>
  <si>
    <t>rs13159176</t>
  </si>
  <si>
    <t>rs2647688</t>
  </si>
  <si>
    <t>rs9368296</t>
  </si>
  <si>
    <t>rs6456415</t>
  </si>
  <si>
    <t>rs7759649</t>
  </si>
  <si>
    <t>rs6904889</t>
  </si>
  <si>
    <t>rs868190</t>
  </si>
  <si>
    <t>rs9379892</t>
  </si>
  <si>
    <t>rs2101582</t>
  </si>
  <si>
    <t>rs9261535</t>
  </si>
  <si>
    <t>rs2844775</t>
  </si>
  <si>
    <t>rs1042338</t>
  </si>
  <si>
    <t>rs17212090</t>
  </si>
  <si>
    <t>rs10947531</t>
  </si>
  <si>
    <t>rs2744961</t>
  </si>
  <si>
    <t>rs2477508</t>
  </si>
  <si>
    <t>rs1983891</t>
  </si>
  <si>
    <t>rs7741669</t>
  </si>
  <si>
    <t>rs7749629</t>
  </si>
  <si>
    <t>rs6906615</t>
  </si>
  <si>
    <t>rs6905047</t>
  </si>
  <si>
    <t>rs3734651</t>
  </si>
  <si>
    <t>rs1887414</t>
  </si>
  <si>
    <t>rs2273669</t>
  </si>
  <si>
    <t>rs339340</t>
  </si>
  <si>
    <t>rs339331</t>
  </si>
  <si>
    <t>rs228867</t>
  </si>
  <si>
    <t>rs6919121</t>
  </si>
  <si>
    <t>rs3910736</t>
  </si>
  <si>
    <t>rs6557273</t>
  </si>
  <si>
    <t>rs12204454</t>
  </si>
  <si>
    <t>rs7770630</t>
  </si>
  <si>
    <t>rs7764927</t>
  </si>
  <si>
    <t>rs651164</t>
  </si>
  <si>
    <t>rs6455682</t>
  </si>
  <si>
    <t>rs12537914</t>
  </si>
  <si>
    <t>rs4610628</t>
  </si>
  <si>
    <t>rs17455862</t>
  </si>
  <si>
    <t>rs717861</t>
  </si>
  <si>
    <t>rs10263803</t>
  </si>
  <si>
    <t>rs12155172</t>
  </si>
  <si>
    <t>rs10241767</t>
  </si>
  <si>
    <t>rs17358098</t>
  </si>
  <si>
    <t>rs17621345</t>
  </si>
  <si>
    <t>rs834606</t>
  </si>
  <si>
    <t>rs865031</t>
  </si>
  <si>
    <t>rs10255859</t>
  </si>
  <si>
    <t>rs10224528</t>
  </si>
  <si>
    <t>rs11768309</t>
  </si>
  <si>
    <t>rs705308</t>
  </si>
  <si>
    <t>rs12549726</t>
  </si>
  <si>
    <t>rs17154314</t>
  </si>
  <si>
    <t>rs1879960</t>
  </si>
  <si>
    <t>rs11250213</t>
  </si>
  <si>
    <t>rs2736258</t>
  </si>
  <si>
    <t>rs2736374</t>
  </si>
  <si>
    <t>rs17594093</t>
  </si>
  <si>
    <t>rs7818607</t>
  </si>
  <si>
    <t>rs3942244</t>
  </si>
  <si>
    <t>rs11135910</t>
  </si>
  <si>
    <t>rs17818622</t>
  </si>
  <si>
    <t>rs11135923</t>
  </si>
  <si>
    <t>rs4355774</t>
  </si>
  <si>
    <t>rs12677259</t>
  </si>
  <si>
    <t>rs16887815</t>
  </si>
  <si>
    <t>rs10958810</t>
  </si>
  <si>
    <t>rs7814409</t>
  </si>
  <si>
    <t>rs7016882</t>
  </si>
  <si>
    <t>rs17309585</t>
  </si>
  <si>
    <t>rs17311083</t>
  </si>
  <si>
    <t>rs7839420</t>
  </si>
  <si>
    <t>rs9785095</t>
  </si>
  <si>
    <t>rs11995166</t>
  </si>
  <si>
    <t>rs11787440</t>
  </si>
  <si>
    <t>rs9297750</t>
  </si>
  <si>
    <t>rs16902043</t>
  </si>
  <si>
    <t>rs4504629</t>
  </si>
  <si>
    <t>rs16901949</t>
  </si>
  <si>
    <t>rs7816535</t>
  </si>
  <si>
    <t>rs1456315</t>
  </si>
  <si>
    <t>rs7465550</t>
  </si>
  <si>
    <t>rs34293591</t>
  </si>
  <si>
    <t>rs16924623</t>
  </si>
  <si>
    <t>rs16902008</t>
  </si>
  <si>
    <t>rs16902103</t>
  </si>
  <si>
    <t>rs4242384</t>
  </si>
  <si>
    <t>rs7837688</t>
  </si>
  <si>
    <t>rs7814837</t>
  </si>
  <si>
    <t>rs7007540</t>
  </si>
  <si>
    <t>rs4871807</t>
  </si>
  <si>
    <t>rs11775749</t>
  </si>
  <si>
    <t>rs6991990</t>
  </si>
  <si>
    <t>rs13295269</t>
  </si>
  <si>
    <t>rs1341070</t>
  </si>
  <si>
    <t>rs1048169</t>
  </si>
  <si>
    <t>rs10123400</t>
  </si>
  <si>
    <t>rs7045844</t>
  </si>
  <si>
    <t>rs1333034</t>
  </si>
  <si>
    <t>rs3218018</t>
  </si>
  <si>
    <t>rs307678</t>
  </si>
  <si>
    <t>rs307651</t>
  </si>
  <si>
    <t>rs10117770</t>
  </si>
  <si>
    <t>rs4237185</t>
  </si>
  <si>
    <t>rs817870</t>
  </si>
  <si>
    <t>rs817865</t>
  </si>
  <si>
    <t>rs10978861</t>
  </si>
  <si>
    <t>rs1976192</t>
  </si>
  <si>
    <t>rs3802357</t>
  </si>
  <si>
    <t>rs6478788</t>
  </si>
  <si>
    <t>rs11253560</t>
  </si>
  <si>
    <t>rs11253444</t>
  </si>
  <si>
    <t>rs7092652</t>
  </si>
  <si>
    <t>rs7091141</t>
  </si>
  <si>
    <t>rs7090755</t>
  </si>
  <si>
    <t>rs11256927</t>
  </si>
  <si>
    <t>rs11239574</t>
  </si>
  <si>
    <t>rs2843557</t>
  </si>
  <si>
    <t>rs10509398</t>
  </si>
  <si>
    <t>rs16935996</t>
  </si>
  <si>
    <t>rs7082178</t>
  </si>
  <si>
    <t>rs10788599</t>
  </si>
  <si>
    <t>rs2153856</t>
  </si>
  <si>
    <t>rs10788598</t>
  </si>
  <si>
    <t>rs4934404</t>
  </si>
  <si>
    <t>rs17784294</t>
  </si>
  <si>
    <t>rs12573077</t>
  </si>
  <si>
    <t>rs7094463</t>
  </si>
  <si>
    <t>rs10886844</t>
  </si>
  <si>
    <t>rs2263920</t>
  </si>
  <si>
    <t>rs11199742</t>
  </si>
  <si>
    <t>rs2252004</t>
  </si>
  <si>
    <t>rs11188514</t>
  </si>
  <si>
    <t>rs10788163</t>
  </si>
  <si>
    <t>rs10886898</t>
  </si>
  <si>
    <t>rs11199892</t>
  </si>
  <si>
    <t>rs10886895</t>
  </si>
  <si>
    <t>rs4962416</t>
  </si>
  <si>
    <t>rs11031756</t>
  </si>
  <si>
    <t>rs10837124</t>
  </si>
  <si>
    <t>rs4881724</t>
  </si>
  <si>
    <t>rs7127900</t>
  </si>
  <si>
    <t>rs3923015</t>
  </si>
  <si>
    <t>rs12791447</t>
  </si>
  <si>
    <t>rs12361415</t>
  </si>
  <si>
    <t>rs2293576</t>
  </si>
  <si>
    <t>rs11039266</t>
  </si>
  <si>
    <t>rs11229721</t>
  </si>
  <si>
    <t>rs11229840</t>
  </si>
  <si>
    <t>rs3890102</t>
  </si>
  <si>
    <t>rs3763903</t>
  </si>
  <si>
    <t>rs7952436</t>
  </si>
  <si>
    <t>rs3019779</t>
  </si>
  <si>
    <t>rs930788</t>
  </si>
  <si>
    <t>rs7130881</t>
  </si>
  <si>
    <t>rs3862792</t>
  </si>
  <si>
    <t>rs7123361</t>
  </si>
  <si>
    <t>rs17749618</t>
  </si>
  <si>
    <t>rs4150580</t>
  </si>
  <si>
    <t>rs1800056</t>
  </si>
  <si>
    <t>rs498323</t>
  </si>
  <si>
    <t>rs2513566</t>
  </si>
  <si>
    <t>rs11214775</t>
  </si>
  <si>
    <t>rs12223633</t>
  </si>
  <si>
    <t>rs11226096</t>
  </si>
  <si>
    <t>rs7928758</t>
  </si>
  <si>
    <t>rs7948031</t>
  </si>
  <si>
    <t>rs11055034</t>
  </si>
  <si>
    <t>rs17654244</t>
  </si>
  <si>
    <t>rs17122571</t>
  </si>
  <si>
    <t>rs11168963</t>
  </si>
  <si>
    <t>rs17120257</t>
  </si>
  <si>
    <t>rs9668186</t>
  </si>
  <si>
    <t>rs12227635</t>
  </si>
  <si>
    <t>rs7313765</t>
  </si>
  <si>
    <t>rs1245168</t>
  </si>
  <si>
    <t>rs1147105</t>
  </si>
  <si>
    <t>rs10777196</t>
  </si>
  <si>
    <t>rs10777193</t>
  </si>
  <si>
    <t>rs17437668</t>
  </si>
  <si>
    <t>rs17529215</t>
  </si>
  <si>
    <t>rs2373566</t>
  </si>
  <si>
    <t>rs2555016</t>
  </si>
  <si>
    <t>rs4883520</t>
  </si>
  <si>
    <t>rs4883521</t>
  </si>
  <si>
    <t>rs10870551</t>
  </si>
  <si>
    <t>rs1262775</t>
  </si>
  <si>
    <t>rs1630605</t>
  </si>
  <si>
    <t>rs7327286</t>
  </si>
  <si>
    <t>rs4242949</t>
  </si>
  <si>
    <t>rs9540966</t>
  </si>
  <si>
    <t>rs4385998</t>
  </si>
  <si>
    <t>rs9601390</t>
  </si>
  <si>
    <t>rs1888247</t>
  </si>
  <si>
    <t>rs9566928</t>
  </si>
  <si>
    <t>rs17122926</t>
  </si>
  <si>
    <t>rs3751488</t>
  </si>
  <si>
    <t>rs7146941</t>
  </si>
  <si>
    <t>rs12882923</t>
  </si>
  <si>
    <t>rs8004187</t>
  </si>
  <si>
    <t>rs8022736</t>
  </si>
  <si>
    <t>rs11848078</t>
  </si>
  <si>
    <t>rs8008270</t>
  </si>
  <si>
    <t>rs7155504</t>
  </si>
  <si>
    <t>rs7156317</t>
  </si>
  <si>
    <t>rs10142842</t>
  </si>
  <si>
    <t>rs1268656</t>
  </si>
  <si>
    <t>rs8019321</t>
  </si>
  <si>
    <t>rs1952586</t>
  </si>
  <si>
    <t>rs1256066</t>
  </si>
  <si>
    <t>rs2074563</t>
  </si>
  <si>
    <t>rs1468279</t>
  </si>
  <si>
    <t>rs4924490</t>
  </si>
  <si>
    <t>rs7167417</t>
  </si>
  <si>
    <t>rs7171260</t>
  </si>
  <si>
    <t>rs17499587</t>
  </si>
  <si>
    <t>rs17336243</t>
  </si>
  <si>
    <t>rs7170848</t>
  </si>
  <si>
    <t>rs11071896</t>
  </si>
  <si>
    <t>rs4776811</t>
  </si>
  <si>
    <t>rs11638893</t>
  </si>
  <si>
    <t>rs8025625</t>
  </si>
  <si>
    <t>rs11072163</t>
  </si>
  <si>
    <t>rs3893264</t>
  </si>
  <si>
    <t>rs16953806</t>
  </si>
  <si>
    <t>rs6499903</t>
  </si>
  <si>
    <t>rs17199565</t>
  </si>
  <si>
    <t>rs9931561</t>
  </si>
  <si>
    <t>rs4889467</t>
  </si>
  <si>
    <t>rs4243230</t>
  </si>
  <si>
    <t>rs9895829</t>
  </si>
  <si>
    <t>rs13341562</t>
  </si>
  <si>
    <t>rs7224399</t>
  </si>
  <si>
    <t>rs11651759</t>
  </si>
  <si>
    <t>rs1519255</t>
  </si>
  <si>
    <t>rs734465</t>
  </si>
  <si>
    <t>rs10491101</t>
  </si>
  <si>
    <t>rs7220518</t>
  </si>
  <si>
    <t>rs8067131</t>
  </si>
  <si>
    <t>rs2240300</t>
  </si>
  <si>
    <t>rs8065389</t>
  </si>
  <si>
    <t>rs7216993</t>
  </si>
  <si>
    <t>rs11650886</t>
  </si>
  <si>
    <t>rs7207531</t>
  </si>
  <si>
    <t>rs757485</t>
  </si>
  <si>
    <t>rs9889335</t>
  </si>
  <si>
    <t>rs4793529</t>
  </si>
  <si>
    <t>rs4940319</t>
  </si>
  <si>
    <t>rs662990</t>
  </si>
  <si>
    <t>rs12327532</t>
  </si>
  <si>
    <t>rs4940811</t>
  </si>
  <si>
    <t>rs4940818</t>
  </si>
  <si>
    <t>rs34192989</t>
  </si>
  <si>
    <t>rs2849380</t>
  </si>
  <si>
    <t>rs2850758</t>
  </si>
  <si>
    <t>rs10460109</t>
  </si>
  <si>
    <t>rs3745348</t>
  </si>
  <si>
    <t>rs7246865</t>
  </si>
  <si>
    <t>rs833912</t>
  </si>
  <si>
    <t>rs8103597</t>
  </si>
  <si>
    <t>rs7508583</t>
  </si>
  <si>
    <t>rs12976534</t>
  </si>
  <si>
    <t>rs11672691</t>
  </si>
  <si>
    <t>rs266849</t>
  </si>
  <si>
    <t>rs2885060</t>
  </si>
  <si>
    <t>rs34575650</t>
  </si>
  <si>
    <t>rs11879596</t>
  </si>
  <si>
    <t>rs17632542</t>
  </si>
  <si>
    <t>rs3787566</t>
  </si>
  <si>
    <t>rs12625348</t>
  </si>
  <si>
    <t>rs6119946</t>
  </si>
  <si>
    <t>rs6058869</t>
  </si>
  <si>
    <t>rs6087704</t>
  </si>
  <si>
    <t>rs6060402</t>
  </si>
  <si>
    <t>rs4911496</t>
  </si>
  <si>
    <t>rs6096186</t>
  </si>
  <si>
    <t>rs17790938</t>
  </si>
  <si>
    <t>rs6096198</t>
  </si>
  <si>
    <t>rs6126982</t>
  </si>
  <si>
    <t>rs6097632</t>
  </si>
  <si>
    <t>rs6089369</t>
  </si>
  <si>
    <t>rs6089949</t>
  </si>
  <si>
    <t>rs2297437</t>
  </si>
  <si>
    <t>rs6742</t>
  </si>
  <si>
    <t>rs2836757</t>
  </si>
  <si>
    <t>rs2836753</t>
  </si>
  <si>
    <t>rs1788310</t>
  </si>
  <si>
    <t>rs17208220</t>
  </si>
  <si>
    <t>rs9984523</t>
  </si>
  <si>
    <t>rs6005861</t>
  </si>
  <si>
    <t>rs9620778</t>
  </si>
  <si>
    <t>rs138685</t>
  </si>
  <si>
    <t>rs1894473</t>
  </si>
  <si>
    <t>rs2092437</t>
  </si>
  <si>
    <t>rs132370</t>
  </si>
  <si>
    <t>rs138437</t>
  </si>
  <si>
    <t>rs28362527</t>
  </si>
  <si>
    <t>rs138695</t>
  </si>
  <si>
    <t>rs6001762</t>
  </si>
  <si>
    <t>rs6001728</t>
  </si>
  <si>
    <t>rs17415203</t>
  </si>
  <si>
    <t>rs4988366</t>
  </si>
  <si>
    <t>rs8142593</t>
  </si>
  <si>
    <t>rs4988372</t>
  </si>
  <si>
    <t>rs5766632</t>
  </si>
  <si>
    <t>Max r</t>
  </si>
  <si>
    <t>Average</t>
  </si>
  <si>
    <t>Median</t>
  </si>
  <si>
    <t>Min</t>
  </si>
  <si>
    <t>Max</t>
  </si>
  <si>
    <t>Genome-Wide PRS (1.1M HapMap3 Variants)</t>
  </si>
  <si>
    <t>HapMap3 variant with the strongest correlation with each of the 269 variants in a given population</t>
  </si>
  <si>
    <t>r</t>
  </si>
  <si>
    <r>
      <t>PRS-</t>
    </r>
    <r>
      <rPr>
        <sz val="12"/>
        <color rgb="FF000000"/>
        <rFont val="Calibri (Body)"/>
      </rPr>
      <t>269</t>
    </r>
  </si>
  <si>
    <t>PRS-269</t>
  </si>
  <si>
    <t>Table S3. Area under the curve (AUC) for PRS-269 and GW-PRS across African and European ancestry testing and validation datasets.</t>
  </si>
  <si>
    <t>Table S4. Association between PRS-269 and GW-PRS with prostate cancer risk across African and European ancestry testing and validation datasets for each SD unit increase in PRS.</t>
  </si>
  <si>
    <t>Table S5. Association between PRS-269 and GW-PRS with prostate cancer risk across African and European ancestry testing and validation datasets for each PRS category.</t>
  </si>
  <si>
    <t>PRS-269 (267 Variants)</t>
  </si>
  <si>
    <t>PRS-269 (269 Variants)</t>
  </si>
  <si>
    <t>Table S1. Description of the variants included in the multi-ancestry PRS-269. Correlations between the 269 variants and HapMap3 (HM3) variants were calculated in using data from the 1000 Genomes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</si>
</sst>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 (Body)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165" fontId="1" fillId="0" borderId="16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right" vertical="center" wrapText="1" readingOrder="1"/>
    </xf>
    <xf numFmtId="0" fontId="6" fillId="0" borderId="13" xfId="0" applyFont="1" applyBorder="1" applyAlignment="1">
      <alignment horizontal="left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wrapText="1" readingOrder="1"/>
    </xf>
    <xf numFmtId="0" fontId="0" fillId="0" borderId="13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center" wrapText="1" readingOrder="1"/>
    </xf>
    <xf numFmtId="1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1" fontId="0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wrapText="1" readingOrder="1"/>
    </xf>
    <xf numFmtId="11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1" fontId="0" fillId="0" borderId="5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164" fontId="0" fillId="0" borderId="0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1" fontId="0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5" fontId="0" fillId="0" borderId="17" xfId="0" applyNumberFormat="1" applyFont="1" applyFill="1" applyBorder="1" applyAlignment="1">
      <alignment horizontal="center"/>
    </xf>
    <xf numFmtId="11" fontId="0" fillId="0" borderId="0" xfId="0" applyNumberFormat="1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1" fontId="0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8319-8140-BE45-8F62-3316C00D3D24}">
  <dimension ref="A1:AI277"/>
  <sheetViews>
    <sheetView tabSelected="1" workbookViewId="0">
      <pane ySplit="3" topLeftCell="A4" activePane="bottomLeft" state="frozen"/>
      <selection pane="bottomLeft"/>
    </sheetView>
  </sheetViews>
  <sheetFormatPr baseColWidth="10" defaultRowHeight="16" x14ac:dyDescent="0.2"/>
  <cols>
    <col min="1" max="1" width="5.83203125" style="1" customWidth="1"/>
    <col min="2" max="2" width="10.83203125" style="1"/>
    <col min="3" max="3" width="13.5" style="1" customWidth="1"/>
    <col min="4" max="5" width="13.83203125" style="1" customWidth="1"/>
    <col min="6" max="6" width="29.83203125" style="1" customWidth="1"/>
    <col min="7" max="7" width="18.33203125" style="1" customWidth="1"/>
    <col min="8" max="8" width="17.5" style="51" customWidth="1"/>
    <col min="9" max="10" width="20.6640625" style="51" customWidth="1"/>
    <col min="11" max="14" width="9" style="1" customWidth="1"/>
    <col min="15" max="15" width="12.1640625" style="1" customWidth="1"/>
    <col min="16" max="16" width="5.5" style="49" customWidth="1"/>
    <col min="17" max="18" width="11.5" style="49" customWidth="1"/>
    <col min="19" max="19" width="12.33203125" style="52" customWidth="1"/>
    <col min="20" max="20" width="5.5" style="49" customWidth="1"/>
    <col min="21" max="22" width="11.5" style="49" customWidth="1"/>
    <col min="23" max="23" width="12.33203125" style="52" customWidth="1"/>
    <col min="24" max="24" width="5.5" style="49" customWidth="1"/>
    <col min="25" max="26" width="11.5" style="49" customWidth="1"/>
    <col min="27" max="27" width="12.33203125" style="52" customWidth="1"/>
    <col min="28" max="28" width="5.5" style="49" customWidth="1"/>
    <col min="29" max="30" width="11.5" style="49" customWidth="1"/>
    <col min="31" max="31" width="12.33203125" style="52" customWidth="1"/>
    <col min="32" max="32" width="10.1640625" style="1" customWidth="1"/>
    <col min="33" max="16384" width="10.83203125" style="1"/>
  </cols>
  <sheetData>
    <row r="1" spans="1:33" x14ac:dyDescent="0.2">
      <c r="A1" s="2" t="s">
        <v>1566</v>
      </c>
      <c r="P1" s="70" t="s">
        <v>1557</v>
      </c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</row>
    <row r="2" spans="1:33" x14ac:dyDescent="0.2">
      <c r="P2" s="69" t="s">
        <v>1091</v>
      </c>
      <c r="Q2" s="69"/>
      <c r="R2" s="69"/>
      <c r="S2" s="69"/>
      <c r="T2" s="69" t="s">
        <v>1092</v>
      </c>
      <c r="U2" s="69"/>
      <c r="V2" s="69"/>
      <c r="W2" s="69"/>
      <c r="X2" s="69" t="s">
        <v>1090</v>
      </c>
      <c r="Y2" s="69"/>
      <c r="Z2" s="69"/>
      <c r="AA2" s="69"/>
      <c r="AB2" s="69" t="s">
        <v>1089</v>
      </c>
      <c r="AC2" s="69"/>
      <c r="AD2" s="69"/>
      <c r="AE2" s="69"/>
      <c r="AF2" s="9"/>
      <c r="AG2" s="9"/>
    </row>
    <row r="3" spans="1:33" ht="17" x14ac:dyDescent="0.2">
      <c r="A3" s="4" t="s">
        <v>278</v>
      </c>
      <c r="B3" s="4" t="s">
        <v>811</v>
      </c>
      <c r="C3" s="4" t="s">
        <v>285</v>
      </c>
      <c r="D3" s="4" t="s">
        <v>812</v>
      </c>
      <c r="E3" s="4" t="s">
        <v>813</v>
      </c>
      <c r="F3" s="4" t="s">
        <v>286</v>
      </c>
      <c r="G3" s="4" t="s">
        <v>287</v>
      </c>
      <c r="H3" s="6" t="s">
        <v>283</v>
      </c>
      <c r="I3" s="6" t="s">
        <v>1029</v>
      </c>
      <c r="J3" s="6" t="s">
        <v>1030</v>
      </c>
      <c r="K3" s="4" t="s">
        <v>280</v>
      </c>
      <c r="L3" s="4" t="s">
        <v>279</v>
      </c>
      <c r="M3" s="4" t="s">
        <v>281</v>
      </c>
      <c r="N3" s="4" t="s">
        <v>282</v>
      </c>
      <c r="O3" s="4" t="s">
        <v>284</v>
      </c>
      <c r="P3" s="7" t="s">
        <v>278</v>
      </c>
      <c r="Q3" s="7" t="s">
        <v>811</v>
      </c>
      <c r="R3" s="7" t="s">
        <v>1028</v>
      </c>
      <c r="S3" s="10" t="s">
        <v>1558</v>
      </c>
      <c r="T3" s="7" t="s">
        <v>278</v>
      </c>
      <c r="U3" s="7" t="s">
        <v>811</v>
      </c>
      <c r="V3" s="7" t="s">
        <v>1028</v>
      </c>
      <c r="W3" s="10" t="s">
        <v>1558</v>
      </c>
      <c r="X3" s="7" t="s">
        <v>278</v>
      </c>
      <c r="Y3" s="7" t="s">
        <v>811</v>
      </c>
      <c r="Z3" s="7" t="s">
        <v>1028</v>
      </c>
      <c r="AA3" s="10" t="s">
        <v>1558</v>
      </c>
      <c r="AB3" s="7" t="s">
        <v>278</v>
      </c>
      <c r="AC3" s="7" t="s">
        <v>811</v>
      </c>
      <c r="AD3" s="7" t="s">
        <v>1028</v>
      </c>
      <c r="AE3" s="10" t="s">
        <v>1558</v>
      </c>
      <c r="AF3" s="11" t="s">
        <v>1551</v>
      </c>
    </row>
    <row r="4" spans="1:33" x14ac:dyDescent="0.2">
      <c r="A4" s="28">
        <v>1</v>
      </c>
      <c r="B4" s="28">
        <v>5743196</v>
      </c>
      <c r="C4" s="28" t="s">
        <v>509</v>
      </c>
      <c r="D4" s="53" t="s">
        <v>814</v>
      </c>
      <c r="E4" s="53" t="s">
        <v>815</v>
      </c>
      <c r="F4" s="8" t="s">
        <v>510</v>
      </c>
      <c r="G4" s="28" t="s">
        <v>291</v>
      </c>
      <c r="H4" s="54">
        <v>0.10229825728541</v>
      </c>
      <c r="I4" s="54">
        <v>-1.0550182333308195E-2</v>
      </c>
      <c r="J4" s="54">
        <v>-9.6611452123985687E-3</v>
      </c>
      <c r="K4" s="28">
        <v>0.439</v>
      </c>
      <c r="L4" s="28">
        <v>6.7000000000000004E-2</v>
      </c>
      <c r="M4" s="28">
        <v>0.113</v>
      </c>
      <c r="N4" s="28">
        <v>0.157</v>
      </c>
      <c r="O4" s="28" t="s">
        <v>289</v>
      </c>
      <c r="P4" s="49">
        <v>1</v>
      </c>
      <c r="Q4" s="49">
        <v>5744921</v>
      </c>
      <c r="R4" s="49" t="s">
        <v>1093</v>
      </c>
      <c r="S4" s="52">
        <v>0.70826699999999998</v>
      </c>
      <c r="T4" s="49">
        <v>1</v>
      </c>
      <c r="U4" s="49">
        <v>5744963</v>
      </c>
      <c r="V4" s="49" t="s">
        <v>1094</v>
      </c>
      <c r="W4" s="52">
        <v>0.960727</v>
      </c>
      <c r="X4" s="49">
        <v>1</v>
      </c>
      <c r="Y4" s="49">
        <v>5744963</v>
      </c>
      <c r="Z4" s="49" t="s">
        <v>1094</v>
      </c>
      <c r="AA4" s="52">
        <v>0.86500699999999997</v>
      </c>
      <c r="AB4" s="49">
        <v>1</v>
      </c>
      <c r="AC4" s="49">
        <v>5744963</v>
      </c>
      <c r="AD4" s="49" t="s">
        <v>1094</v>
      </c>
      <c r="AE4" s="52">
        <v>0.83405600000000002</v>
      </c>
      <c r="AF4" s="55">
        <f>MAX(S4,W4,AA4,AE4)</f>
        <v>0.960727</v>
      </c>
      <c r="AG4" s="34"/>
    </row>
    <row r="5" spans="1:33" x14ac:dyDescent="0.2">
      <c r="A5" s="49">
        <v>1</v>
      </c>
      <c r="B5" s="49">
        <v>10564675</v>
      </c>
      <c r="C5" s="49" t="s">
        <v>474</v>
      </c>
      <c r="D5" s="56" t="s">
        <v>816</v>
      </c>
      <c r="E5" s="56" t="s">
        <v>817</v>
      </c>
      <c r="F5" s="3" t="s">
        <v>475</v>
      </c>
      <c r="G5" s="49" t="s">
        <v>294</v>
      </c>
      <c r="H5" s="52">
        <v>4.2411273261544598E-2</v>
      </c>
      <c r="I5" s="52">
        <v>1.9116290447072779E-2</v>
      </c>
      <c r="J5" s="52">
        <v>1.1570443597278161E-2</v>
      </c>
      <c r="K5" s="49">
        <v>0.70299999999999996</v>
      </c>
      <c r="L5" s="49">
        <v>0.69199999999999995</v>
      </c>
      <c r="M5" s="49">
        <v>0.69</v>
      </c>
      <c r="N5" s="49">
        <v>0.54</v>
      </c>
      <c r="O5" s="49" t="s">
        <v>289</v>
      </c>
      <c r="P5" s="49">
        <v>1</v>
      </c>
      <c r="Q5" s="49">
        <v>10554794</v>
      </c>
      <c r="R5" s="49" t="s">
        <v>1095</v>
      </c>
      <c r="S5" s="52">
        <v>0.56989800000000002</v>
      </c>
      <c r="T5" s="49">
        <v>1</v>
      </c>
      <c r="U5" s="49">
        <v>10566272</v>
      </c>
      <c r="V5" s="49" t="s">
        <v>1096</v>
      </c>
      <c r="W5" s="52">
        <v>0.97396700000000003</v>
      </c>
      <c r="X5" s="49">
        <v>1</v>
      </c>
      <c r="Y5" s="49">
        <v>10566272</v>
      </c>
      <c r="Z5" s="49" t="s">
        <v>1096</v>
      </c>
      <c r="AA5" s="52">
        <v>0.94065600000000005</v>
      </c>
      <c r="AB5" s="49">
        <v>1</v>
      </c>
      <c r="AC5" s="49">
        <v>10563609</v>
      </c>
      <c r="AD5" s="49" t="s">
        <v>1097</v>
      </c>
      <c r="AE5" s="52">
        <v>0.92863099999999998</v>
      </c>
      <c r="AF5" s="55">
        <f t="shared" ref="AF5:AF68" si="0">MAX(S5,W5,AA5,AE5)</f>
        <v>0.97396700000000003</v>
      </c>
    </row>
    <row r="6" spans="1:33" x14ac:dyDescent="0.2">
      <c r="A6" s="49">
        <v>1</v>
      </c>
      <c r="B6" s="49">
        <v>16376831</v>
      </c>
      <c r="C6" s="49" t="s">
        <v>493</v>
      </c>
      <c r="D6" s="56" t="s">
        <v>815</v>
      </c>
      <c r="E6" s="56" t="s">
        <v>814</v>
      </c>
      <c r="F6" s="3" t="s">
        <v>494</v>
      </c>
      <c r="G6" s="49" t="s">
        <v>294</v>
      </c>
      <c r="H6" s="52">
        <v>5.5506528129229599E-2</v>
      </c>
      <c r="I6" s="52">
        <v>2.3252459633711444E-2</v>
      </c>
      <c r="J6" s="52">
        <v>2.3252459633711444E-2</v>
      </c>
      <c r="K6" s="49">
        <v>0.59399999999999997</v>
      </c>
      <c r="L6" s="49">
        <v>0.17599999999999999</v>
      </c>
      <c r="M6" s="49">
        <v>2.1000000000000001E-2</v>
      </c>
      <c r="N6" s="49">
        <v>0.126</v>
      </c>
      <c r="O6" s="49" t="s">
        <v>301</v>
      </c>
      <c r="AF6" s="55"/>
    </row>
    <row r="7" spans="1:33" x14ac:dyDescent="0.2">
      <c r="A7" s="49">
        <v>1</v>
      </c>
      <c r="B7" s="49">
        <v>46251655</v>
      </c>
      <c r="C7" s="49" t="s">
        <v>507</v>
      </c>
      <c r="D7" s="56" t="s">
        <v>814</v>
      </c>
      <c r="E7" s="56" t="s">
        <v>815</v>
      </c>
      <c r="F7" s="3" t="s">
        <v>508</v>
      </c>
      <c r="G7" s="49" t="s">
        <v>291</v>
      </c>
      <c r="H7" s="52">
        <v>7.2822009790736095E-2</v>
      </c>
      <c r="I7" s="52">
        <v>2.5715383901340642E-2</v>
      </c>
      <c r="J7" s="52">
        <v>4.2575512440190588E-2</v>
      </c>
      <c r="K7" s="49">
        <v>9.8000000000000004E-2</v>
      </c>
      <c r="L7" s="49">
        <v>0.188</v>
      </c>
      <c r="M7" s="49">
        <v>1.4999999999999999E-2</v>
      </c>
      <c r="N7" s="49">
        <v>0.1</v>
      </c>
      <c r="O7" s="49" t="s">
        <v>289</v>
      </c>
      <c r="P7" s="49">
        <v>1</v>
      </c>
      <c r="Q7" s="49">
        <v>46252717</v>
      </c>
      <c r="R7" s="49" t="s">
        <v>1098</v>
      </c>
      <c r="S7" s="52">
        <v>0.870278</v>
      </c>
      <c r="T7" s="49">
        <v>1</v>
      </c>
      <c r="U7" s="49">
        <v>46252717</v>
      </c>
      <c r="V7" s="49" t="s">
        <v>1098</v>
      </c>
      <c r="W7" s="52">
        <v>0.78353099999999998</v>
      </c>
      <c r="X7" s="49">
        <v>1</v>
      </c>
      <c r="Y7" s="49">
        <v>46252717</v>
      </c>
      <c r="Z7" s="49" t="s">
        <v>1098</v>
      </c>
      <c r="AA7" s="52">
        <v>0.93350299999999997</v>
      </c>
      <c r="AB7" s="49">
        <v>1</v>
      </c>
      <c r="AC7" s="49">
        <v>46252717</v>
      </c>
      <c r="AD7" s="49" t="s">
        <v>1098</v>
      </c>
      <c r="AE7" s="52">
        <v>0.89027699999999999</v>
      </c>
      <c r="AF7" s="55">
        <f t="shared" si="0"/>
        <v>0.93350299999999997</v>
      </c>
    </row>
    <row r="8" spans="1:33" x14ac:dyDescent="0.2">
      <c r="A8" s="49">
        <v>1</v>
      </c>
      <c r="B8" s="49">
        <v>88210715</v>
      </c>
      <c r="C8" s="49" t="s">
        <v>511</v>
      </c>
      <c r="D8" s="56" t="s">
        <v>818</v>
      </c>
      <c r="E8" s="56" t="s">
        <v>816</v>
      </c>
      <c r="F8" s="3" t="s">
        <v>512</v>
      </c>
      <c r="G8" s="49" t="s">
        <v>291</v>
      </c>
      <c r="H8" s="52">
        <v>4.8255597501617398E-2</v>
      </c>
      <c r="I8" s="52">
        <v>1.953168453125545E-2</v>
      </c>
      <c r="J8" s="52">
        <v>2.7757204690553483E-2</v>
      </c>
      <c r="K8" s="49">
        <v>0.72199999999999998</v>
      </c>
      <c r="L8" s="49">
        <v>0.37</v>
      </c>
      <c r="M8" s="49">
        <v>0.751</v>
      </c>
      <c r="N8" s="49">
        <v>0.5</v>
      </c>
      <c r="O8" s="49" t="s">
        <v>289</v>
      </c>
      <c r="P8" s="49">
        <v>1</v>
      </c>
      <c r="Q8" s="49">
        <v>88213827</v>
      </c>
      <c r="R8" s="49" t="s">
        <v>1099</v>
      </c>
      <c r="S8" s="52">
        <v>0.82051300000000005</v>
      </c>
      <c r="T8" s="49">
        <v>1</v>
      </c>
      <c r="U8" s="49">
        <v>88209341</v>
      </c>
      <c r="V8" s="49" t="s">
        <v>1100</v>
      </c>
      <c r="W8" s="52">
        <v>0.77405400000000002</v>
      </c>
      <c r="X8" s="49">
        <v>1</v>
      </c>
      <c r="Y8" s="49">
        <v>88213827</v>
      </c>
      <c r="Z8" s="49" t="s">
        <v>1099</v>
      </c>
      <c r="AA8" s="52">
        <v>0.81945999999999997</v>
      </c>
      <c r="AF8" s="55">
        <f t="shared" si="0"/>
        <v>0.82051300000000005</v>
      </c>
    </row>
    <row r="9" spans="1:33" x14ac:dyDescent="0.2">
      <c r="A9" s="49">
        <v>1</v>
      </c>
      <c r="B9" s="49">
        <v>150772613</v>
      </c>
      <c r="C9" s="49" t="s">
        <v>476</v>
      </c>
      <c r="D9" s="56" t="s">
        <v>815</v>
      </c>
      <c r="E9" s="56" t="s">
        <v>814</v>
      </c>
      <c r="F9" s="3" t="s">
        <v>477</v>
      </c>
      <c r="G9" s="49" t="s">
        <v>294</v>
      </c>
      <c r="H9" s="52">
        <v>8.0240037345109996E-2</v>
      </c>
      <c r="I9" s="52">
        <v>3.5829825252828171E-2</v>
      </c>
      <c r="J9" s="52">
        <v>1.8284308426530838E-2</v>
      </c>
      <c r="K9" s="49">
        <v>0.44800000000000001</v>
      </c>
      <c r="L9" s="49">
        <v>0.89500000000000002</v>
      </c>
      <c r="M9" s="49">
        <v>0.81</v>
      </c>
      <c r="N9" s="49">
        <v>0.88700000000000001</v>
      </c>
      <c r="O9" s="49" t="s">
        <v>289</v>
      </c>
      <c r="P9" s="49">
        <v>1</v>
      </c>
      <c r="Q9" s="49">
        <v>150975108</v>
      </c>
      <c r="R9" s="49" t="s">
        <v>1101</v>
      </c>
      <c r="S9" s="52">
        <v>0.82609100000000002</v>
      </c>
      <c r="T9" s="49">
        <v>1</v>
      </c>
      <c r="U9" s="49">
        <v>150801466</v>
      </c>
      <c r="V9" s="49" t="s">
        <v>1102</v>
      </c>
      <c r="W9" s="52">
        <v>0.886965</v>
      </c>
      <c r="X9" s="49">
        <v>1</v>
      </c>
      <c r="Y9" s="49">
        <v>150801466</v>
      </c>
      <c r="Z9" s="49" t="s">
        <v>1102</v>
      </c>
      <c r="AA9" s="52">
        <v>0.99676299999999995</v>
      </c>
      <c r="AB9" s="49">
        <v>1</v>
      </c>
      <c r="AC9" s="49">
        <v>150801466</v>
      </c>
      <c r="AD9" s="49" t="s">
        <v>1102</v>
      </c>
      <c r="AE9" s="52">
        <v>0.84948100000000004</v>
      </c>
      <c r="AF9" s="55">
        <f t="shared" si="0"/>
        <v>0.99676299999999995</v>
      </c>
    </row>
    <row r="10" spans="1:33" x14ac:dyDescent="0.2">
      <c r="A10" s="49">
        <v>1</v>
      </c>
      <c r="B10" s="49">
        <v>150954671</v>
      </c>
      <c r="C10" s="49" t="s">
        <v>478</v>
      </c>
      <c r="D10" s="56" t="s">
        <v>816</v>
      </c>
      <c r="E10" s="56" t="s">
        <v>817</v>
      </c>
      <c r="F10" s="3" t="s">
        <v>479</v>
      </c>
      <c r="G10" s="49" t="s">
        <v>480</v>
      </c>
      <c r="H10" s="52">
        <v>6.7047368749804395E-2</v>
      </c>
      <c r="I10" s="52">
        <v>2.7757204690553483E-2</v>
      </c>
      <c r="J10" s="52">
        <v>4.5322978786657475E-2</v>
      </c>
      <c r="K10" s="49">
        <v>6.8000000000000005E-2</v>
      </c>
      <c r="L10" s="49">
        <v>0.20899999999999999</v>
      </c>
      <c r="M10" s="49">
        <v>4.2000000000000003E-2</v>
      </c>
      <c r="N10" s="49">
        <v>0.11600000000000001</v>
      </c>
      <c r="O10" s="49" t="s">
        <v>289</v>
      </c>
      <c r="P10" s="49">
        <v>1</v>
      </c>
      <c r="Q10" s="49">
        <v>150958836</v>
      </c>
      <c r="R10" s="49" t="s">
        <v>1103</v>
      </c>
      <c r="S10" s="52">
        <v>0.99072700000000002</v>
      </c>
      <c r="T10" s="49">
        <v>1</v>
      </c>
      <c r="U10" s="49">
        <v>150951477</v>
      </c>
      <c r="V10" s="49" t="s">
        <v>1104</v>
      </c>
      <c r="W10" s="52">
        <v>0.99691099999999999</v>
      </c>
      <c r="X10" s="49">
        <v>1</v>
      </c>
      <c r="Y10" s="49">
        <v>150940625</v>
      </c>
      <c r="Z10" s="49" t="s">
        <v>1105</v>
      </c>
      <c r="AA10" s="52">
        <v>1</v>
      </c>
      <c r="AB10" s="49">
        <v>1</v>
      </c>
      <c r="AC10" s="49">
        <v>150951477</v>
      </c>
      <c r="AD10" s="49" t="s">
        <v>1104</v>
      </c>
      <c r="AE10" s="52">
        <v>0.97283600000000003</v>
      </c>
      <c r="AF10" s="55">
        <f t="shared" si="0"/>
        <v>1</v>
      </c>
    </row>
    <row r="11" spans="1:33" x14ac:dyDescent="0.2">
      <c r="A11" s="49">
        <v>1</v>
      </c>
      <c r="B11" s="49">
        <v>153923276</v>
      </c>
      <c r="C11" s="49" t="s">
        <v>481</v>
      </c>
      <c r="D11" s="56" t="s">
        <v>814</v>
      </c>
      <c r="E11" s="56" t="s">
        <v>815</v>
      </c>
      <c r="F11" s="3" t="s">
        <v>482</v>
      </c>
      <c r="G11" s="49" t="s">
        <v>294</v>
      </c>
      <c r="H11" s="52">
        <v>6.6274136802939906E-2</v>
      </c>
      <c r="I11" s="52">
        <v>2.9383777685209667E-2</v>
      </c>
      <c r="J11" s="52">
        <v>2.0361282647707864E-2</v>
      </c>
      <c r="K11" s="49">
        <v>0.223</v>
      </c>
      <c r="L11" s="49">
        <v>0.312</v>
      </c>
      <c r="M11" s="49">
        <v>0.28999999999999998</v>
      </c>
      <c r="N11" s="49">
        <v>0.39900000000000002</v>
      </c>
      <c r="O11" s="49" t="s">
        <v>301</v>
      </c>
      <c r="AF11" s="55"/>
    </row>
    <row r="12" spans="1:33" x14ac:dyDescent="0.2">
      <c r="A12" s="49">
        <v>1</v>
      </c>
      <c r="B12" s="49">
        <v>154980351</v>
      </c>
      <c r="C12" s="49" t="s">
        <v>483</v>
      </c>
      <c r="D12" s="56" t="s">
        <v>814</v>
      </c>
      <c r="E12" s="56" t="s">
        <v>815</v>
      </c>
      <c r="F12" s="3" t="s">
        <v>484</v>
      </c>
      <c r="G12" s="49" t="s">
        <v>294</v>
      </c>
      <c r="H12" s="52">
        <v>5.6375028290233803E-2</v>
      </c>
      <c r="I12" s="52">
        <v>2.4074987307426243E-2</v>
      </c>
      <c r="J12" s="52">
        <v>2.9383777685209667E-2</v>
      </c>
      <c r="K12" s="49">
        <v>8.5999999999999993E-2</v>
      </c>
      <c r="L12" s="49">
        <v>0.38600000000000001</v>
      </c>
      <c r="M12" s="49">
        <v>0.88500000000000001</v>
      </c>
      <c r="N12" s="49">
        <v>0.49</v>
      </c>
      <c r="O12" s="49" t="s">
        <v>289</v>
      </c>
      <c r="P12" s="49">
        <v>1</v>
      </c>
      <c r="Q12" s="49">
        <v>155065627</v>
      </c>
      <c r="R12" s="49" t="s">
        <v>1106</v>
      </c>
      <c r="S12" s="52">
        <v>0.57450900000000005</v>
      </c>
      <c r="T12" s="49">
        <v>1</v>
      </c>
      <c r="U12" s="49">
        <v>154881461</v>
      </c>
      <c r="V12" s="49" t="s">
        <v>1107</v>
      </c>
      <c r="W12" s="52">
        <v>0.83544200000000002</v>
      </c>
      <c r="X12" s="49">
        <v>1</v>
      </c>
      <c r="Y12" s="49">
        <v>154981708</v>
      </c>
      <c r="Z12" s="49" t="s">
        <v>1108</v>
      </c>
      <c r="AA12" s="52">
        <v>0.85301099999999996</v>
      </c>
      <c r="AB12" s="49">
        <v>1</v>
      </c>
      <c r="AC12" s="49">
        <v>154840516</v>
      </c>
      <c r="AD12" s="49" t="s">
        <v>1109</v>
      </c>
      <c r="AE12" s="52">
        <v>0.70846100000000001</v>
      </c>
      <c r="AF12" s="55">
        <f t="shared" si="0"/>
        <v>0.85301099999999996</v>
      </c>
    </row>
    <row r="13" spans="1:33" x14ac:dyDescent="0.2">
      <c r="A13" s="49">
        <v>1</v>
      </c>
      <c r="B13" s="49">
        <v>155118588</v>
      </c>
      <c r="C13" s="49" t="s">
        <v>485</v>
      </c>
      <c r="D13" s="56" t="s">
        <v>815</v>
      </c>
      <c r="E13" s="56" t="s">
        <v>814</v>
      </c>
      <c r="F13" s="3" t="s">
        <v>486</v>
      </c>
      <c r="G13" s="49" t="s">
        <v>291</v>
      </c>
      <c r="H13" s="52">
        <v>0.155225047102615</v>
      </c>
      <c r="I13" s="52">
        <v>6.7442842776380657E-2</v>
      </c>
      <c r="J13" s="52">
        <v>0.155225047102615</v>
      </c>
      <c r="K13" s="49">
        <v>0.99399999999999999</v>
      </c>
      <c r="L13" s="49">
        <v>0.96799999999999997</v>
      </c>
      <c r="M13" s="49">
        <v>1</v>
      </c>
      <c r="N13" s="49">
        <v>0.98399999999999999</v>
      </c>
      <c r="O13" s="49" t="s">
        <v>289</v>
      </c>
      <c r="P13" s="49">
        <v>1</v>
      </c>
      <c r="Q13" s="49">
        <v>115117236</v>
      </c>
      <c r="R13" s="49" t="s">
        <v>1110</v>
      </c>
      <c r="S13" s="52">
        <v>0.70657099999999995</v>
      </c>
      <c r="T13" s="49">
        <v>1</v>
      </c>
      <c r="U13" s="49">
        <v>156143257</v>
      </c>
      <c r="V13" s="49" t="s">
        <v>1111</v>
      </c>
      <c r="W13" s="52">
        <v>0.32237399999999999</v>
      </c>
      <c r="AB13" s="49">
        <v>1</v>
      </c>
      <c r="AC13" s="49">
        <v>156291026</v>
      </c>
      <c r="AD13" s="49" t="s">
        <v>1112</v>
      </c>
      <c r="AE13" s="52">
        <v>0.43842500000000001</v>
      </c>
      <c r="AF13" s="55">
        <f t="shared" si="0"/>
        <v>0.70657099999999995</v>
      </c>
    </row>
    <row r="14" spans="1:33" x14ac:dyDescent="0.2">
      <c r="A14" s="49">
        <v>1</v>
      </c>
      <c r="B14" s="49">
        <v>155690186</v>
      </c>
      <c r="C14" s="49" t="s">
        <v>487</v>
      </c>
      <c r="D14" s="56" t="s">
        <v>816</v>
      </c>
      <c r="E14" s="56" t="s">
        <v>815</v>
      </c>
      <c r="F14" s="3" t="s">
        <v>488</v>
      </c>
      <c r="G14" s="49" t="s">
        <v>314</v>
      </c>
      <c r="H14" s="52">
        <v>0.15911740249339601</v>
      </c>
      <c r="I14" s="52">
        <v>6.8927611682071815E-2</v>
      </c>
      <c r="J14" s="52">
        <v>0.15911740249339601</v>
      </c>
      <c r="K14" s="49">
        <v>4.0000000000000001E-3</v>
      </c>
      <c r="L14" s="49">
        <v>1.9E-2</v>
      </c>
      <c r="M14" s="49">
        <v>0</v>
      </c>
      <c r="N14" s="49">
        <v>6.0000000000000001E-3</v>
      </c>
      <c r="O14" s="49" t="s">
        <v>289</v>
      </c>
      <c r="P14" s="49">
        <v>1</v>
      </c>
      <c r="Q14" s="49">
        <v>21598160</v>
      </c>
      <c r="R14" s="49" t="s">
        <v>1113</v>
      </c>
      <c r="S14" s="52">
        <v>1</v>
      </c>
      <c r="T14" s="49">
        <v>1</v>
      </c>
      <c r="U14" s="49">
        <v>155105882</v>
      </c>
      <c r="V14" s="49" t="s">
        <v>1114</v>
      </c>
      <c r="W14" s="52">
        <v>0.256245</v>
      </c>
      <c r="AB14" s="49">
        <v>1</v>
      </c>
      <c r="AC14" s="49">
        <v>48607657</v>
      </c>
      <c r="AD14" s="49" t="s">
        <v>1115</v>
      </c>
      <c r="AE14" s="52">
        <v>0.44003300000000001</v>
      </c>
      <c r="AF14" s="55">
        <f t="shared" si="0"/>
        <v>1</v>
      </c>
    </row>
    <row r="15" spans="1:33" x14ac:dyDescent="0.2">
      <c r="A15" s="49">
        <v>1</v>
      </c>
      <c r="B15" s="49">
        <v>157119915</v>
      </c>
      <c r="C15" s="49" t="s">
        <v>489</v>
      </c>
      <c r="D15" s="56" t="s">
        <v>815</v>
      </c>
      <c r="E15" s="56" t="s">
        <v>817</v>
      </c>
      <c r="F15" s="3" t="s">
        <v>490</v>
      </c>
      <c r="G15" s="49" t="s">
        <v>291</v>
      </c>
      <c r="H15" s="52">
        <v>0.135841226577257</v>
      </c>
      <c r="I15" s="52">
        <v>5.6904851336472557E-2</v>
      </c>
      <c r="J15" s="52">
        <v>0.135841226577257</v>
      </c>
      <c r="K15" s="49">
        <v>7.0000000000000001E-3</v>
      </c>
      <c r="L15" s="49">
        <v>1.7999999999999999E-2</v>
      </c>
      <c r="M15" s="49">
        <v>0.10299999999999999</v>
      </c>
      <c r="N15" s="49">
        <v>7.2999999999999995E-2</v>
      </c>
      <c r="O15" s="49" t="s">
        <v>289</v>
      </c>
      <c r="P15" s="49">
        <v>1</v>
      </c>
      <c r="Q15" s="49">
        <v>4082727</v>
      </c>
      <c r="R15" s="49" t="s">
        <v>1116</v>
      </c>
      <c r="S15" s="52">
        <v>0.57647499999999996</v>
      </c>
      <c r="T15" s="49">
        <v>1</v>
      </c>
      <c r="U15" s="49">
        <v>157069261</v>
      </c>
      <c r="V15" s="49" t="s">
        <v>1117</v>
      </c>
      <c r="W15" s="52">
        <v>0.750193</v>
      </c>
      <c r="X15" s="49">
        <v>1</v>
      </c>
      <c r="Y15" s="49">
        <v>157105790</v>
      </c>
      <c r="Z15" s="49" t="s">
        <v>1118</v>
      </c>
      <c r="AA15" s="52">
        <v>0.83018599999999998</v>
      </c>
      <c r="AB15" s="49">
        <v>1</v>
      </c>
      <c r="AC15" s="49">
        <v>157105790</v>
      </c>
      <c r="AD15" s="49" t="s">
        <v>1118</v>
      </c>
      <c r="AE15" s="52">
        <v>0.72046500000000002</v>
      </c>
      <c r="AF15" s="55">
        <f t="shared" si="0"/>
        <v>0.83018599999999998</v>
      </c>
    </row>
    <row r="16" spans="1:33" x14ac:dyDescent="0.2">
      <c r="A16" s="49">
        <v>1</v>
      </c>
      <c r="B16" s="49">
        <v>163295678</v>
      </c>
      <c r="C16" s="49" t="s">
        <v>491</v>
      </c>
      <c r="D16" s="56" t="s">
        <v>816</v>
      </c>
      <c r="E16" s="56" t="s">
        <v>815</v>
      </c>
      <c r="F16" s="3" t="s">
        <v>492</v>
      </c>
      <c r="G16" s="49" t="s">
        <v>294</v>
      </c>
      <c r="H16" s="52">
        <v>4.7902642047004E-2</v>
      </c>
      <c r="I16" s="52">
        <v>1.4940349792936524E-2</v>
      </c>
      <c r="J16" s="52">
        <v>2.6124516745450282E-2</v>
      </c>
      <c r="K16" s="49">
        <v>0.47399999999999998</v>
      </c>
      <c r="L16" s="49">
        <v>0.36299999999999999</v>
      </c>
      <c r="M16" s="49">
        <v>0.60599999999999998</v>
      </c>
      <c r="N16" s="49">
        <v>0.41499999999999998</v>
      </c>
      <c r="O16" s="49" t="s">
        <v>289</v>
      </c>
      <c r="P16" s="49">
        <v>1</v>
      </c>
      <c r="Q16" s="49">
        <v>163306236</v>
      </c>
      <c r="R16" s="49" t="s">
        <v>1119</v>
      </c>
      <c r="S16" s="52">
        <v>0.99860400000000005</v>
      </c>
      <c r="T16" s="49">
        <v>1</v>
      </c>
      <c r="U16" s="49">
        <v>163292362</v>
      </c>
      <c r="V16" s="49" t="s">
        <v>1120</v>
      </c>
      <c r="W16" s="52">
        <v>1</v>
      </c>
      <c r="X16" s="49">
        <v>1</v>
      </c>
      <c r="Y16" s="49">
        <v>163297001</v>
      </c>
      <c r="Z16" s="49" t="s">
        <v>1121</v>
      </c>
      <c r="AA16" s="52">
        <v>1</v>
      </c>
      <c r="AB16" s="49">
        <v>1</v>
      </c>
      <c r="AC16" s="49">
        <v>163306236</v>
      </c>
      <c r="AD16" s="49" t="s">
        <v>1119</v>
      </c>
      <c r="AE16" s="52">
        <v>1</v>
      </c>
      <c r="AF16" s="55">
        <f t="shared" si="0"/>
        <v>1</v>
      </c>
    </row>
    <row r="17" spans="1:32" x14ac:dyDescent="0.2">
      <c r="A17" s="49">
        <v>1</v>
      </c>
      <c r="B17" s="49">
        <v>167135941</v>
      </c>
      <c r="C17" s="49" t="s">
        <v>495</v>
      </c>
      <c r="D17" s="56" t="s">
        <v>814</v>
      </c>
      <c r="E17" s="56" t="s">
        <v>816</v>
      </c>
      <c r="F17" s="3" t="s">
        <v>496</v>
      </c>
      <c r="G17" s="49" t="s">
        <v>291</v>
      </c>
      <c r="H17" s="52">
        <v>6.9514594048361703E-2</v>
      </c>
      <c r="I17" s="52">
        <v>2.4485667699166973E-2</v>
      </c>
      <c r="J17" s="52">
        <v>3.1004281363536827E-2</v>
      </c>
      <c r="K17" s="49">
        <v>0.14699999999999999</v>
      </c>
      <c r="L17" s="49">
        <v>4.2999999999999997E-2</v>
      </c>
      <c r="M17" s="49">
        <v>0.57299999999999995</v>
      </c>
      <c r="N17" s="49">
        <v>4.7E-2</v>
      </c>
      <c r="O17" s="49" t="s">
        <v>289</v>
      </c>
      <c r="P17" s="49">
        <v>1</v>
      </c>
      <c r="Q17" s="49">
        <v>167136728</v>
      </c>
      <c r="R17" s="49" t="s">
        <v>1122</v>
      </c>
      <c r="S17" s="52">
        <v>0.98822299999999996</v>
      </c>
      <c r="T17" s="49">
        <v>1</v>
      </c>
      <c r="U17" s="49">
        <v>167136728</v>
      </c>
      <c r="V17" s="49" t="s">
        <v>1122</v>
      </c>
      <c r="W17" s="52">
        <v>1</v>
      </c>
      <c r="X17" s="49">
        <v>1</v>
      </c>
      <c r="Y17" s="49">
        <v>167135736</v>
      </c>
      <c r="Z17" s="49" t="s">
        <v>1123</v>
      </c>
      <c r="AA17" s="52">
        <v>1</v>
      </c>
      <c r="AB17" s="49">
        <v>1</v>
      </c>
      <c r="AC17" s="49">
        <v>167136728</v>
      </c>
      <c r="AD17" s="49" t="s">
        <v>1122</v>
      </c>
      <c r="AE17" s="52">
        <v>1</v>
      </c>
      <c r="AF17" s="55">
        <f t="shared" si="0"/>
        <v>1</v>
      </c>
    </row>
    <row r="18" spans="1:32" x14ac:dyDescent="0.2">
      <c r="A18" s="49">
        <v>1</v>
      </c>
      <c r="B18" s="49">
        <v>179897070</v>
      </c>
      <c r="C18" s="49" t="s">
        <v>497</v>
      </c>
      <c r="D18" s="56" t="s">
        <v>816</v>
      </c>
      <c r="E18" s="56" t="s">
        <v>815</v>
      </c>
      <c r="F18" s="3" t="s">
        <v>498</v>
      </c>
      <c r="G18" s="49" t="s">
        <v>314</v>
      </c>
      <c r="H18" s="52">
        <v>5.9516664298828299E-2</v>
      </c>
      <c r="I18" s="52">
        <v>1.7867718963505686E-2</v>
      </c>
      <c r="J18" s="52">
        <v>1.8284308426530838E-2</v>
      </c>
      <c r="K18" s="49">
        <v>0.314</v>
      </c>
      <c r="L18" s="49">
        <v>0.159</v>
      </c>
      <c r="M18" s="49">
        <v>0.23400000000000001</v>
      </c>
      <c r="N18" s="49">
        <v>0.123</v>
      </c>
      <c r="O18" s="49" t="s">
        <v>301</v>
      </c>
      <c r="AF18" s="55"/>
    </row>
    <row r="19" spans="1:32" x14ac:dyDescent="0.2">
      <c r="A19" s="49">
        <v>1</v>
      </c>
      <c r="B19" s="49">
        <v>183032447</v>
      </c>
      <c r="C19" s="49" t="s">
        <v>499</v>
      </c>
      <c r="D19" s="56" t="s">
        <v>819</v>
      </c>
      <c r="E19" s="56" t="s">
        <v>815</v>
      </c>
      <c r="F19" s="3" t="s">
        <v>500</v>
      </c>
      <c r="G19" s="49" t="s">
        <v>294</v>
      </c>
      <c r="H19" s="52">
        <v>4.1323726105275703E-2</v>
      </c>
      <c r="I19" s="52">
        <v>1.7867718963505686E-2</v>
      </c>
      <c r="J19" s="52">
        <v>1.1993114659256938E-2</v>
      </c>
      <c r="K19" s="49">
        <v>0.36699999999999999</v>
      </c>
      <c r="L19" s="49">
        <v>0.53600000000000003</v>
      </c>
      <c r="M19" s="49">
        <v>0.60799999999999998</v>
      </c>
      <c r="N19" s="49">
        <v>0.62</v>
      </c>
      <c r="O19" s="49" t="s">
        <v>289</v>
      </c>
      <c r="P19" s="49">
        <v>1</v>
      </c>
      <c r="Q19" s="49">
        <v>183033228</v>
      </c>
      <c r="R19" s="49" t="s">
        <v>1124</v>
      </c>
      <c r="S19" s="52">
        <v>1</v>
      </c>
      <c r="T19" s="49">
        <v>1</v>
      </c>
      <c r="U19" s="49">
        <v>182993025</v>
      </c>
      <c r="V19" s="49" t="s">
        <v>1125</v>
      </c>
      <c r="W19" s="52">
        <v>1</v>
      </c>
      <c r="X19" s="49">
        <v>1</v>
      </c>
      <c r="Y19" s="49">
        <v>183009196</v>
      </c>
      <c r="Z19" s="49" t="s">
        <v>1126</v>
      </c>
      <c r="AA19" s="52">
        <v>1</v>
      </c>
      <c r="AB19" s="49">
        <v>1</v>
      </c>
      <c r="AC19" s="49">
        <v>183028970</v>
      </c>
      <c r="AD19" s="49" t="s">
        <v>1127</v>
      </c>
      <c r="AE19" s="52">
        <v>0.99731999999999998</v>
      </c>
      <c r="AF19" s="55">
        <f t="shared" si="0"/>
        <v>1</v>
      </c>
    </row>
    <row r="20" spans="1:32" x14ac:dyDescent="0.2">
      <c r="A20" s="49">
        <v>1</v>
      </c>
      <c r="B20" s="49">
        <v>204030362</v>
      </c>
      <c r="C20" s="49" t="s">
        <v>501</v>
      </c>
      <c r="D20" s="56" t="s">
        <v>820</v>
      </c>
      <c r="E20" s="56" t="s">
        <v>814</v>
      </c>
      <c r="F20" s="3" t="s">
        <v>502</v>
      </c>
      <c r="G20" s="49" t="s">
        <v>291</v>
      </c>
      <c r="H20" s="52">
        <v>4.6586395973221603E-2</v>
      </c>
      <c r="I20" s="52">
        <v>1.953168453125545E-2</v>
      </c>
      <c r="J20" s="52">
        <v>1.4520538757923713E-2</v>
      </c>
      <c r="K20" s="49">
        <v>0.69099999999999995</v>
      </c>
      <c r="L20" s="49">
        <v>0.54</v>
      </c>
      <c r="M20" s="49">
        <v>0.61</v>
      </c>
      <c r="N20" s="49">
        <v>0.54800000000000004</v>
      </c>
      <c r="O20" s="49" t="s">
        <v>289</v>
      </c>
      <c r="P20" s="49">
        <v>1</v>
      </c>
      <c r="Q20" s="49">
        <v>204031233</v>
      </c>
      <c r="R20" s="49" t="s">
        <v>1128</v>
      </c>
      <c r="S20" s="52">
        <v>0.99421099999999996</v>
      </c>
      <c r="T20" s="49">
        <v>1</v>
      </c>
      <c r="U20" s="49">
        <v>204031233</v>
      </c>
      <c r="V20" s="49" t="s">
        <v>1128</v>
      </c>
      <c r="W20" s="52">
        <v>0.94518500000000005</v>
      </c>
      <c r="X20" s="49">
        <v>1</v>
      </c>
      <c r="Y20" s="49">
        <v>204031233</v>
      </c>
      <c r="Z20" s="49" t="s">
        <v>1128</v>
      </c>
      <c r="AA20" s="52">
        <v>1</v>
      </c>
      <c r="AB20" s="49">
        <v>1</v>
      </c>
      <c r="AC20" s="49">
        <v>204031233</v>
      </c>
      <c r="AD20" s="49" t="s">
        <v>1128</v>
      </c>
      <c r="AE20" s="52">
        <v>0.98112299999999997</v>
      </c>
      <c r="AF20" s="55">
        <f t="shared" si="0"/>
        <v>1</v>
      </c>
    </row>
    <row r="21" spans="1:32" x14ac:dyDescent="0.2">
      <c r="A21" s="49">
        <v>1</v>
      </c>
      <c r="B21" s="49">
        <v>204518842</v>
      </c>
      <c r="C21" s="49" t="s">
        <v>503</v>
      </c>
      <c r="D21" s="56" t="s">
        <v>816</v>
      </c>
      <c r="E21" s="56" t="s">
        <v>815</v>
      </c>
      <c r="F21" s="3" t="s">
        <v>504</v>
      </c>
      <c r="G21" s="49" t="s">
        <v>446</v>
      </c>
      <c r="H21" s="52">
        <v>9.8400085485308694E-2</v>
      </c>
      <c r="I21" s="52">
        <v>3.941411917613713E-2</v>
      </c>
      <c r="J21" s="52">
        <v>1.703333929878037E-2</v>
      </c>
      <c r="K21" s="49">
        <v>0.76100000000000001</v>
      </c>
      <c r="L21" s="49">
        <v>0.73899999999999999</v>
      </c>
      <c r="M21" s="49">
        <v>0.95799999999999996</v>
      </c>
      <c r="N21" s="49">
        <v>0.73499999999999999</v>
      </c>
      <c r="O21" s="49" t="s">
        <v>301</v>
      </c>
      <c r="AF21" s="55"/>
    </row>
    <row r="22" spans="1:32" x14ac:dyDescent="0.2">
      <c r="A22" s="49">
        <v>1</v>
      </c>
      <c r="B22" s="49">
        <v>205739266</v>
      </c>
      <c r="C22" s="49" t="s">
        <v>505</v>
      </c>
      <c r="D22" s="56" t="s">
        <v>815</v>
      </c>
      <c r="E22" s="56" t="s">
        <v>814</v>
      </c>
      <c r="F22" s="3" t="s">
        <v>506</v>
      </c>
      <c r="G22" s="49" t="s">
        <v>446</v>
      </c>
      <c r="H22" s="52">
        <v>5.2895608202867803E-2</v>
      </c>
      <c r="I22" s="52">
        <v>1.8700498666243369E-2</v>
      </c>
      <c r="J22" s="52">
        <v>3.1004281363536827E-2</v>
      </c>
      <c r="K22" s="49">
        <v>0.74399999999999999</v>
      </c>
      <c r="L22" s="49">
        <v>0.439</v>
      </c>
      <c r="M22" s="49">
        <v>0.46600000000000003</v>
      </c>
      <c r="N22" s="49">
        <v>0.58699999999999997</v>
      </c>
      <c r="O22" s="49" t="s">
        <v>301</v>
      </c>
      <c r="AF22" s="55"/>
    </row>
    <row r="23" spans="1:32" x14ac:dyDescent="0.2">
      <c r="A23" s="49">
        <v>2</v>
      </c>
      <c r="B23" s="49">
        <v>8598444</v>
      </c>
      <c r="C23" s="49" t="s">
        <v>605</v>
      </c>
      <c r="D23" s="56" t="s">
        <v>814</v>
      </c>
      <c r="E23" s="56" t="s">
        <v>817</v>
      </c>
      <c r="F23" s="3" t="s">
        <v>606</v>
      </c>
      <c r="G23" s="49" t="s">
        <v>291</v>
      </c>
      <c r="H23" s="52">
        <v>4.5271509040595299E-2</v>
      </c>
      <c r="I23" s="52">
        <v>1.8700498666243369E-2</v>
      </c>
      <c r="J23" s="52">
        <v>3.8911662369104775E-3</v>
      </c>
      <c r="K23" s="49">
        <v>0.221</v>
      </c>
      <c r="L23" s="49">
        <v>0.44</v>
      </c>
      <c r="M23" s="49">
        <v>0.14899999999999999</v>
      </c>
      <c r="N23" s="49">
        <v>0.52</v>
      </c>
      <c r="O23" s="49" t="s">
        <v>289</v>
      </c>
      <c r="P23" s="49">
        <v>2</v>
      </c>
      <c r="Q23" s="49">
        <v>8602278</v>
      </c>
      <c r="R23" s="49" t="s">
        <v>1129</v>
      </c>
      <c r="S23" s="52">
        <v>0.66004200000000002</v>
      </c>
      <c r="T23" s="49">
        <v>2</v>
      </c>
      <c r="U23" s="49">
        <v>8602278</v>
      </c>
      <c r="V23" s="49" t="s">
        <v>1129</v>
      </c>
      <c r="W23" s="52">
        <v>0.97787900000000005</v>
      </c>
      <c r="X23" s="49">
        <v>2</v>
      </c>
      <c r="Y23" s="49">
        <v>8602278</v>
      </c>
      <c r="Z23" s="49" t="s">
        <v>1129</v>
      </c>
      <c r="AA23" s="52">
        <v>0.99600200000000005</v>
      </c>
      <c r="AF23" s="55">
        <f t="shared" si="0"/>
        <v>0.99600200000000005</v>
      </c>
    </row>
    <row r="24" spans="1:32" x14ac:dyDescent="0.2">
      <c r="A24" s="49">
        <v>2</v>
      </c>
      <c r="B24" s="49">
        <v>10094526</v>
      </c>
      <c r="C24" s="49" t="s">
        <v>554</v>
      </c>
      <c r="D24" s="56" t="s">
        <v>817</v>
      </c>
      <c r="E24" s="56" t="s">
        <v>816</v>
      </c>
      <c r="F24" s="3" t="s">
        <v>555</v>
      </c>
      <c r="G24" s="49" t="s">
        <v>294</v>
      </c>
      <c r="H24" s="52">
        <v>7.9052443462584901E-2</v>
      </c>
      <c r="I24" s="52">
        <v>3.5429738184548303E-2</v>
      </c>
      <c r="J24" s="52">
        <v>2.4895960107484977E-2</v>
      </c>
      <c r="K24" s="49">
        <v>0.184</v>
      </c>
      <c r="L24" s="49">
        <v>7.0000000000000007E-2</v>
      </c>
      <c r="M24" s="49">
        <v>3.0000000000000001E-3</v>
      </c>
      <c r="N24" s="49">
        <v>6.9000000000000006E-2</v>
      </c>
      <c r="O24" s="49" t="s">
        <v>289</v>
      </c>
      <c r="P24" s="49">
        <v>2</v>
      </c>
      <c r="Q24" s="49">
        <v>10108037</v>
      </c>
      <c r="R24" s="49" t="s">
        <v>1130</v>
      </c>
      <c r="S24" s="52">
        <v>0.58497100000000002</v>
      </c>
      <c r="T24" s="49">
        <v>2</v>
      </c>
      <c r="U24" s="49">
        <v>10108037</v>
      </c>
      <c r="V24" s="49" t="s">
        <v>1130</v>
      </c>
      <c r="W24" s="52">
        <v>0.98760800000000004</v>
      </c>
      <c r="AB24" s="49">
        <v>2</v>
      </c>
      <c r="AC24" s="49">
        <v>10108037</v>
      </c>
      <c r="AD24" s="49" t="s">
        <v>1130</v>
      </c>
      <c r="AE24" s="52">
        <v>0.86801799999999996</v>
      </c>
      <c r="AF24" s="55">
        <f t="shared" si="0"/>
        <v>0.98760800000000004</v>
      </c>
    </row>
    <row r="25" spans="1:32" x14ac:dyDescent="0.2">
      <c r="A25" s="49">
        <v>2</v>
      </c>
      <c r="B25" s="49">
        <v>10781975</v>
      </c>
      <c r="C25" s="49" t="s">
        <v>556</v>
      </c>
      <c r="D25" s="56" t="s">
        <v>814</v>
      </c>
      <c r="E25" s="56" t="s">
        <v>815</v>
      </c>
      <c r="F25" s="3" t="s">
        <v>557</v>
      </c>
      <c r="G25" s="49" t="s">
        <v>294</v>
      </c>
      <c r="H25" s="52">
        <v>6.3322714938768898E-2</v>
      </c>
      <c r="I25" s="52">
        <v>2.8977705208777998E-2</v>
      </c>
      <c r="J25" s="52">
        <v>1.6615547557177382E-2</v>
      </c>
      <c r="K25" s="49">
        <v>0.46899999999999997</v>
      </c>
      <c r="L25" s="49">
        <v>0.504</v>
      </c>
      <c r="M25" s="49">
        <v>0.39100000000000001</v>
      </c>
      <c r="N25" s="49">
        <v>0.48699999999999999</v>
      </c>
      <c r="O25" s="49" t="s">
        <v>301</v>
      </c>
      <c r="AF25" s="55"/>
    </row>
    <row r="26" spans="1:32" x14ac:dyDescent="0.2">
      <c r="A26" s="49">
        <v>2</v>
      </c>
      <c r="B26" s="49">
        <v>16016503</v>
      </c>
      <c r="C26" s="49" t="s">
        <v>566</v>
      </c>
      <c r="D26" s="56" t="s">
        <v>815</v>
      </c>
      <c r="E26" s="56" t="s">
        <v>816</v>
      </c>
      <c r="F26" s="3" t="s">
        <v>567</v>
      </c>
      <c r="G26" s="49" t="s">
        <v>291</v>
      </c>
      <c r="H26" s="52">
        <v>6.6285497947545999E-2</v>
      </c>
      <c r="I26" s="52">
        <v>2.2428371185486493E-2</v>
      </c>
      <c r="J26" s="52">
        <v>2.4074987307426243E-2</v>
      </c>
      <c r="K26" s="49">
        <v>0.80400000000000005</v>
      </c>
      <c r="L26" s="49">
        <v>0.71099999999999997</v>
      </c>
      <c r="M26" s="49">
        <v>0.39800000000000002</v>
      </c>
      <c r="N26" s="49">
        <v>0.53400000000000003</v>
      </c>
      <c r="O26" s="49" t="s">
        <v>289</v>
      </c>
      <c r="P26" s="49">
        <v>2</v>
      </c>
      <c r="Q26" s="49">
        <v>16019117</v>
      </c>
      <c r="R26" s="49" t="s">
        <v>1131</v>
      </c>
      <c r="S26" s="52">
        <v>0.63222199999999995</v>
      </c>
      <c r="T26" s="49">
        <v>2</v>
      </c>
      <c r="U26" s="49">
        <v>15986774</v>
      </c>
      <c r="V26" s="49" t="s">
        <v>1132</v>
      </c>
      <c r="W26" s="52">
        <v>0.82706500000000005</v>
      </c>
      <c r="X26" s="49">
        <v>2</v>
      </c>
      <c r="Y26" s="49">
        <v>16044792</v>
      </c>
      <c r="Z26" s="49" t="s">
        <v>1133</v>
      </c>
      <c r="AA26" s="52">
        <v>0.90186500000000003</v>
      </c>
      <c r="AB26" s="49">
        <v>2</v>
      </c>
      <c r="AC26" s="49">
        <v>15986774</v>
      </c>
      <c r="AD26" s="49" t="s">
        <v>1132</v>
      </c>
      <c r="AE26" s="52">
        <v>0.87613200000000002</v>
      </c>
      <c r="AF26" s="55">
        <f t="shared" si="0"/>
        <v>0.90186500000000003</v>
      </c>
    </row>
    <row r="27" spans="1:32" x14ac:dyDescent="0.2">
      <c r="A27" s="49">
        <v>2</v>
      </c>
      <c r="B27" s="49">
        <v>20878105</v>
      </c>
      <c r="C27" s="49" t="s">
        <v>579</v>
      </c>
      <c r="D27" s="56" t="s">
        <v>817</v>
      </c>
      <c r="E27" s="56" t="s">
        <v>816</v>
      </c>
      <c r="F27" s="3" t="s">
        <v>580</v>
      </c>
      <c r="G27" s="49" t="s">
        <v>340</v>
      </c>
      <c r="H27" s="52">
        <v>8.7466558655073995E-2</v>
      </c>
      <c r="I27" s="52">
        <v>3.2618760850719929E-2</v>
      </c>
      <c r="J27" s="52">
        <v>4.1787318971751766E-2</v>
      </c>
      <c r="K27" s="49">
        <v>0.115</v>
      </c>
      <c r="L27" s="49">
        <v>0.36299999999999999</v>
      </c>
      <c r="M27" s="49">
        <v>0.51500000000000001</v>
      </c>
      <c r="N27" s="49">
        <v>0.311</v>
      </c>
      <c r="O27" s="49" t="s">
        <v>301</v>
      </c>
      <c r="AF27" s="55"/>
    </row>
    <row r="28" spans="1:32" x14ac:dyDescent="0.2">
      <c r="A28" s="49">
        <v>2</v>
      </c>
      <c r="B28" s="49">
        <v>43064555</v>
      </c>
      <c r="C28" s="49" t="s">
        <v>589</v>
      </c>
      <c r="D28" s="56" t="s">
        <v>815</v>
      </c>
      <c r="E28" s="56" t="s">
        <v>817</v>
      </c>
      <c r="F28" s="3" t="s">
        <v>590</v>
      </c>
      <c r="G28" s="49" t="s">
        <v>291</v>
      </c>
      <c r="H28" s="52">
        <v>4.5560220151356502E-2</v>
      </c>
      <c r="I28" s="52">
        <v>1.8700498666243369E-2</v>
      </c>
      <c r="J28" s="52">
        <v>2.7349607774756507E-2</v>
      </c>
      <c r="K28" s="49">
        <v>0.80400000000000005</v>
      </c>
      <c r="L28" s="49">
        <v>0.70299999999999996</v>
      </c>
      <c r="M28" s="49">
        <v>0.43</v>
      </c>
      <c r="N28" s="49">
        <v>0.76800000000000002</v>
      </c>
      <c r="O28" s="49" t="s">
        <v>289</v>
      </c>
      <c r="P28" s="49">
        <v>2</v>
      </c>
      <c r="Q28" s="49">
        <v>43074225</v>
      </c>
      <c r="R28" s="49" t="s">
        <v>1134</v>
      </c>
      <c r="S28" s="52">
        <v>0.78282799999999997</v>
      </c>
      <c r="T28" s="49">
        <v>2</v>
      </c>
      <c r="U28" s="49">
        <v>43074225</v>
      </c>
      <c r="V28" s="49" t="s">
        <v>1134</v>
      </c>
      <c r="W28" s="52">
        <v>0.88244100000000003</v>
      </c>
      <c r="X28" s="49">
        <v>2</v>
      </c>
      <c r="Y28" s="49">
        <v>43074225</v>
      </c>
      <c r="Z28" s="49" t="s">
        <v>1134</v>
      </c>
      <c r="AA28" s="52">
        <v>0.931535</v>
      </c>
      <c r="AB28" s="49">
        <v>2</v>
      </c>
      <c r="AC28" s="49">
        <v>43058278</v>
      </c>
      <c r="AD28" s="49" t="s">
        <v>1135</v>
      </c>
      <c r="AE28" s="52">
        <v>0.82006999999999997</v>
      </c>
      <c r="AF28" s="55">
        <f t="shared" si="0"/>
        <v>0.931535</v>
      </c>
    </row>
    <row r="29" spans="1:32" x14ac:dyDescent="0.2">
      <c r="A29" s="49">
        <v>2</v>
      </c>
      <c r="B29" s="49">
        <v>43637998</v>
      </c>
      <c r="C29" s="49" t="s">
        <v>591</v>
      </c>
      <c r="D29" s="56" t="s">
        <v>816</v>
      </c>
      <c r="E29" s="56" t="s">
        <v>817</v>
      </c>
      <c r="F29" s="3" t="s">
        <v>592</v>
      </c>
      <c r="G29" s="49" t="s">
        <v>294</v>
      </c>
      <c r="H29" s="52">
        <v>8.4466752213443297E-2</v>
      </c>
      <c r="I29" s="52">
        <v>2.8977705208777998E-2</v>
      </c>
      <c r="J29" s="52">
        <v>3.4605321095064891E-3</v>
      </c>
      <c r="K29" s="49">
        <v>0.32500000000000001</v>
      </c>
      <c r="L29" s="49">
        <v>0.315</v>
      </c>
      <c r="M29" s="49">
        <v>0.66100000000000003</v>
      </c>
      <c r="N29" s="49">
        <v>0.54600000000000004</v>
      </c>
      <c r="O29" s="49" t="s">
        <v>289</v>
      </c>
      <c r="P29" s="49">
        <v>2</v>
      </c>
      <c r="Q29" s="49">
        <v>43638838</v>
      </c>
      <c r="R29" s="49" t="s">
        <v>1136</v>
      </c>
      <c r="S29" s="52">
        <v>0.678037</v>
      </c>
      <c r="T29" s="49">
        <v>2</v>
      </c>
      <c r="U29" s="49">
        <v>43638947</v>
      </c>
      <c r="V29" s="49" t="s">
        <v>1137</v>
      </c>
      <c r="W29" s="52">
        <v>0.95790900000000001</v>
      </c>
      <c r="X29" s="49">
        <v>2</v>
      </c>
      <c r="Y29" s="49">
        <v>43638855</v>
      </c>
      <c r="Z29" s="49" t="s">
        <v>1138</v>
      </c>
      <c r="AA29" s="52">
        <v>0.98814299999999999</v>
      </c>
      <c r="AB29" s="49">
        <v>2</v>
      </c>
      <c r="AC29" s="49">
        <v>43638947</v>
      </c>
      <c r="AD29" s="49" t="s">
        <v>1137</v>
      </c>
      <c r="AE29" s="52">
        <v>0.95177199999999995</v>
      </c>
      <c r="AF29" s="55">
        <f t="shared" si="0"/>
        <v>0.98814299999999999</v>
      </c>
    </row>
    <row r="30" spans="1:32" x14ac:dyDescent="0.2">
      <c r="A30" s="49">
        <v>2</v>
      </c>
      <c r="B30" s="49">
        <v>43851282</v>
      </c>
      <c r="C30" s="49" t="s">
        <v>593</v>
      </c>
      <c r="D30" s="56" t="s">
        <v>815</v>
      </c>
      <c r="E30" s="56" t="s">
        <v>817</v>
      </c>
      <c r="F30" s="3" t="s">
        <v>594</v>
      </c>
      <c r="G30" s="49" t="s">
        <v>291</v>
      </c>
      <c r="H30" s="52">
        <v>5.5212233591015299E-2</v>
      </c>
      <c r="I30" s="52">
        <v>1.953168453125545E-2</v>
      </c>
      <c r="J30" s="52">
        <v>1.5359755409214231E-2</v>
      </c>
      <c r="K30" s="49">
        <v>0.42799999999999999</v>
      </c>
      <c r="L30" s="49">
        <v>0.71</v>
      </c>
      <c r="M30" s="49">
        <v>0.876</v>
      </c>
      <c r="N30" s="49">
        <v>0.77300000000000002</v>
      </c>
      <c r="O30" s="49" t="s">
        <v>289</v>
      </c>
      <c r="P30" s="49">
        <v>2</v>
      </c>
      <c r="Q30" s="49">
        <v>43782868</v>
      </c>
      <c r="R30" s="49" t="s">
        <v>1139</v>
      </c>
      <c r="S30" s="52">
        <v>0.538748</v>
      </c>
      <c r="T30" s="49">
        <v>2</v>
      </c>
      <c r="U30" s="49">
        <v>43801712</v>
      </c>
      <c r="V30" s="49" t="s">
        <v>1140</v>
      </c>
      <c r="W30" s="52">
        <v>0.68198199999999998</v>
      </c>
      <c r="X30" s="49">
        <v>2</v>
      </c>
      <c r="Y30" s="49">
        <v>43853181</v>
      </c>
      <c r="Z30" s="49" t="s">
        <v>1141</v>
      </c>
      <c r="AA30" s="52">
        <v>0.61223099999999997</v>
      </c>
      <c r="AB30" s="49">
        <v>2</v>
      </c>
      <c r="AC30" s="49">
        <v>43782868</v>
      </c>
      <c r="AD30" s="49" t="s">
        <v>1139</v>
      </c>
      <c r="AE30" s="52">
        <v>0.68159400000000003</v>
      </c>
      <c r="AF30" s="55">
        <f t="shared" si="0"/>
        <v>0.68198199999999998</v>
      </c>
    </row>
    <row r="31" spans="1:32" x14ac:dyDescent="0.2">
      <c r="A31" s="49">
        <v>2</v>
      </c>
      <c r="B31" s="49">
        <v>62752975</v>
      </c>
      <c r="C31" s="49" t="s">
        <v>595</v>
      </c>
      <c r="D31" s="56" t="s">
        <v>817</v>
      </c>
      <c r="E31" s="56" t="s">
        <v>816</v>
      </c>
      <c r="F31" s="3" t="s">
        <v>596</v>
      </c>
      <c r="G31" s="49" t="s">
        <v>291</v>
      </c>
      <c r="H31" s="52">
        <v>0.106870463348523</v>
      </c>
      <c r="I31" s="52">
        <v>2.8571252692537637E-2</v>
      </c>
      <c r="J31" s="52">
        <v>4.7664194601559982E-2</v>
      </c>
      <c r="K31" s="49">
        <v>0.16300000000000001</v>
      </c>
      <c r="L31" s="49">
        <v>0.111</v>
      </c>
      <c r="M31" s="49">
        <v>0.246</v>
      </c>
      <c r="N31" s="49">
        <v>0.219</v>
      </c>
      <c r="O31" s="49" t="s">
        <v>289</v>
      </c>
      <c r="P31" s="49">
        <v>2</v>
      </c>
      <c r="Q31" s="49">
        <v>62754382</v>
      </c>
      <c r="R31" s="49" t="s">
        <v>1142</v>
      </c>
      <c r="S31" s="52">
        <v>0.79400800000000005</v>
      </c>
      <c r="T31" s="49">
        <v>2</v>
      </c>
      <c r="U31" s="49">
        <v>62726068</v>
      </c>
      <c r="V31" s="49" t="s">
        <v>1143</v>
      </c>
      <c r="W31" s="52">
        <v>0.96975299999999998</v>
      </c>
      <c r="X31" s="49">
        <v>2</v>
      </c>
      <c r="Y31" s="49">
        <v>62728105</v>
      </c>
      <c r="Z31" s="49" t="s">
        <v>1144</v>
      </c>
      <c r="AA31" s="52">
        <v>0.89476100000000003</v>
      </c>
      <c r="AB31" s="49">
        <v>2</v>
      </c>
      <c r="AC31" s="49">
        <v>62729674</v>
      </c>
      <c r="AD31" s="49" t="s">
        <v>1145</v>
      </c>
      <c r="AE31" s="52">
        <v>0.950766</v>
      </c>
      <c r="AF31" s="55">
        <f t="shared" si="0"/>
        <v>0.96975299999999998</v>
      </c>
    </row>
    <row r="32" spans="1:32" x14ac:dyDescent="0.2">
      <c r="A32" s="49">
        <v>2</v>
      </c>
      <c r="B32" s="49">
        <v>63277843</v>
      </c>
      <c r="C32" s="49" t="s">
        <v>597</v>
      </c>
      <c r="D32" s="56" t="s">
        <v>817</v>
      </c>
      <c r="E32" s="56" t="s">
        <v>815</v>
      </c>
      <c r="F32" s="3" t="s">
        <v>598</v>
      </c>
      <c r="G32" s="49" t="s">
        <v>294</v>
      </c>
      <c r="H32" s="52">
        <v>0.112596574132239</v>
      </c>
      <c r="I32" s="52">
        <v>4.8830086528350039E-2</v>
      </c>
      <c r="J32" s="52">
        <v>4.9992856920142645E-2</v>
      </c>
      <c r="K32" s="49">
        <v>0.44700000000000001</v>
      </c>
      <c r="L32" s="49">
        <v>0.47</v>
      </c>
      <c r="M32" s="49">
        <v>0.69099999999999995</v>
      </c>
      <c r="N32" s="49">
        <v>0.53600000000000003</v>
      </c>
      <c r="O32" s="49" t="s">
        <v>289</v>
      </c>
      <c r="T32" s="49">
        <v>2</v>
      </c>
      <c r="U32" s="49">
        <v>63301164</v>
      </c>
      <c r="V32" s="49" t="s">
        <v>1146</v>
      </c>
      <c r="W32" s="52">
        <v>0.92415000000000003</v>
      </c>
      <c r="X32" s="49">
        <v>2</v>
      </c>
      <c r="Y32" s="49">
        <v>63213970</v>
      </c>
      <c r="Z32" s="49" t="s">
        <v>1147</v>
      </c>
      <c r="AA32" s="52">
        <v>0.92702200000000001</v>
      </c>
      <c r="AF32" s="55">
        <f t="shared" si="0"/>
        <v>0.92702200000000001</v>
      </c>
    </row>
    <row r="33" spans="1:32" x14ac:dyDescent="0.2">
      <c r="A33" s="49">
        <v>2</v>
      </c>
      <c r="B33" s="49">
        <v>63938756</v>
      </c>
      <c r="C33" s="49" t="s">
        <v>599</v>
      </c>
      <c r="D33" s="56" t="s">
        <v>817</v>
      </c>
      <c r="E33" s="56" t="s">
        <v>816</v>
      </c>
      <c r="F33" s="3" t="s">
        <v>600</v>
      </c>
      <c r="G33" s="49" t="s">
        <v>291</v>
      </c>
      <c r="H33" s="52">
        <v>0.24364394793771901</v>
      </c>
      <c r="I33" s="52">
        <v>0.10585067438514352</v>
      </c>
      <c r="J33" s="52">
        <v>0.24364394793771901</v>
      </c>
      <c r="K33" s="49">
        <v>0.996</v>
      </c>
      <c r="L33" s="49">
        <v>0.98599999999999999</v>
      </c>
      <c r="M33" s="49">
        <v>1</v>
      </c>
      <c r="N33" s="49">
        <v>0.99399999999999999</v>
      </c>
      <c r="O33" s="49" t="s">
        <v>289</v>
      </c>
      <c r="P33" s="49">
        <v>2</v>
      </c>
      <c r="Q33" s="49">
        <v>66652885</v>
      </c>
      <c r="R33" s="49" t="s">
        <v>601</v>
      </c>
      <c r="S33" s="52">
        <v>0.70657099999999995</v>
      </c>
      <c r="T33" s="49">
        <v>2</v>
      </c>
      <c r="U33" s="49">
        <v>102043303</v>
      </c>
      <c r="V33" s="49" t="s">
        <v>1148</v>
      </c>
      <c r="W33" s="52">
        <v>0.34223500000000001</v>
      </c>
      <c r="AB33" s="49">
        <v>2</v>
      </c>
      <c r="AC33" s="49">
        <v>77687269</v>
      </c>
      <c r="AD33" s="49" t="s">
        <v>1149</v>
      </c>
      <c r="AE33" s="52">
        <v>0.42221999999999998</v>
      </c>
      <c r="AF33" s="55">
        <f t="shared" si="0"/>
        <v>0.70657099999999995</v>
      </c>
    </row>
    <row r="34" spans="1:32" x14ac:dyDescent="0.2">
      <c r="A34" s="49">
        <v>2</v>
      </c>
      <c r="B34" s="49">
        <v>66652885</v>
      </c>
      <c r="C34" s="49" t="s">
        <v>601</v>
      </c>
      <c r="D34" s="56" t="s">
        <v>814</v>
      </c>
      <c r="E34" s="56" t="s">
        <v>815</v>
      </c>
      <c r="F34" s="3" t="s">
        <v>602</v>
      </c>
      <c r="G34" s="49" t="s">
        <v>574</v>
      </c>
      <c r="H34" s="52">
        <v>0.15991149263705701</v>
      </c>
      <c r="I34" s="52">
        <v>7.114529045108281E-2</v>
      </c>
      <c r="J34" s="52">
        <v>0.15991149263705701</v>
      </c>
      <c r="K34" s="49">
        <v>4.0000000000000001E-3</v>
      </c>
      <c r="L34" s="49">
        <v>2.1999999999999999E-2</v>
      </c>
      <c r="M34" s="49">
        <v>3.0000000000000001E-3</v>
      </c>
      <c r="N34" s="49">
        <v>8.9999999999999993E-3</v>
      </c>
      <c r="O34" s="49" t="s">
        <v>289</v>
      </c>
      <c r="P34" s="49">
        <v>2</v>
      </c>
      <c r="Q34" s="49">
        <v>132621207</v>
      </c>
      <c r="R34" s="49" t="s">
        <v>1150</v>
      </c>
      <c r="S34" s="52">
        <v>1</v>
      </c>
      <c r="T34" s="49">
        <v>2</v>
      </c>
      <c r="U34" s="49">
        <v>66643773</v>
      </c>
      <c r="V34" s="49" t="s">
        <v>1151</v>
      </c>
      <c r="W34" s="52">
        <v>0.85876300000000005</v>
      </c>
      <c r="AB34" s="49">
        <v>2</v>
      </c>
      <c r="AC34" s="49">
        <v>66617394</v>
      </c>
      <c r="AD34" s="49" t="s">
        <v>1152</v>
      </c>
      <c r="AE34" s="52">
        <v>0.50805</v>
      </c>
      <c r="AF34" s="55">
        <f t="shared" si="0"/>
        <v>1</v>
      </c>
    </row>
    <row r="35" spans="1:32" x14ac:dyDescent="0.2">
      <c r="A35" s="49">
        <v>2</v>
      </c>
      <c r="B35" s="49">
        <v>85767735</v>
      </c>
      <c r="C35" s="49" t="s">
        <v>603</v>
      </c>
      <c r="D35" s="56" t="s">
        <v>815</v>
      </c>
      <c r="E35" s="56" t="s">
        <v>814</v>
      </c>
      <c r="F35" s="3" t="s">
        <v>604</v>
      </c>
      <c r="G35" s="49" t="s">
        <v>294</v>
      </c>
      <c r="H35" s="52">
        <v>8.5899411289050195E-2</v>
      </c>
      <c r="I35" s="52">
        <v>3.6628895362161129E-2</v>
      </c>
      <c r="J35" s="52">
        <v>3.9017321997412001E-2</v>
      </c>
      <c r="K35" s="49">
        <v>0.32100000000000001</v>
      </c>
      <c r="L35" s="49">
        <v>0.55800000000000005</v>
      </c>
      <c r="M35" s="49">
        <v>0.628</v>
      </c>
      <c r="N35" s="49">
        <v>0.64400000000000002</v>
      </c>
      <c r="O35" s="49" t="s">
        <v>301</v>
      </c>
      <c r="AF35" s="55"/>
    </row>
    <row r="36" spans="1:32" x14ac:dyDescent="0.2">
      <c r="A36" s="49">
        <v>2</v>
      </c>
      <c r="B36" s="49">
        <v>111861993</v>
      </c>
      <c r="C36" s="49" t="s">
        <v>558</v>
      </c>
      <c r="D36" s="56" t="s">
        <v>816</v>
      </c>
      <c r="E36" s="56" t="s">
        <v>814</v>
      </c>
      <c r="F36" s="3" t="s">
        <v>559</v>
      </c>
      <c r="G36" s="49" t="s">
        <v>314</v>
      </c>
      <c r="H36" s="52">
        <v>9.5280686588409005E-2</v>
      </c>
      <c r="I36" s="52">
        <v>4.1787318971751766E-2</v>
      </c>
      <c r="J36" s="52">
        <v>3.9017321997412001E-2</v>
      </c>
      <c r="K36" s="49">
        <v>0.14299999999999999</v>
      </c>
      <c r="L36" s="49">
        <v>4.3999999999999997E-2</v>
      </c>
      <c r="M36" s="49">
        <v>0.24299999999999999</v>
      </c>
      <c r="N36" s="49">
        <v>5.7000000000000002E-2</v>
      </c>
      <c r="O36" s="49" t="s">
        <v>289</v>
      </c>
      <c r="P36" s="49">
        <v>2</v>
      </c>
      <c r="Q36" s="49">
        <v>111864915</v>
      </c>
      <c r="R36" s="49" t="s">
        <v>1153</v>
      </c>
      <c r="S36" s="52">
        <v>0.82386499999999996</v>
      </c>
      <c r="T36" s="49">
        <v>2</v>
      </c>
      <c r="U36" s="49">
        <v>111906762</v>
      </c>
      <c r="V36" s="49" t="s">
        <v>1154</v>
      </c>
      <c r="W36" s="52">
        <v>0.83305600000000002</v>
      </c>
      <c r="X36" s="49">
        <v>2</v>
      </c>
      <c r="Y36" s="49">
        <v>111864915</v>
      </c>
      <c r="Z36" s="49" t="s">
        <v>1153</v>
      </c>
      <c r="AA36" s="52">
        <v>0.99750799999999995</v>
      </c>
      <c r="AB36" s="49">
        <v>2</v>
      </c>
      <c r="AC36" s="49">
        <v>111864915</v>
      </c>
      <c r="AD36" s="49" t="s">
        <v>1153</v>
      </c>
      <c r="AE36" s="52">
        <v>0.95682599999999995</v>
      </c>
      <c r="AF36" s="55">
        <f t="shared" si="0"/>
        <v>0.99750799999999995</v>
      </c>
    </row>
    <row r="37" spans="1:32" x14ac:dyDescent="0.2">
      <c r="A37" s="49">
        <v>2</v>
      </c>
      <c r="B37" s="49">
        <v>111893096</v>
      </c>
      <c r="C37" s="49" t="s">
        <v>560</v>
      </c>
      <c r="D37" s="56" t="s">
        <v>814</v>
      </c>
      <c r="E37" s="56" t="s">
        <v>817</v>
      </c>
      <c r="F37" s="3" t="s">
        <v>561</v>
      </c>
      <c r="G37" s="49" t="s">
        <v>294</v>
      </c>
      <c r="H37" s="52">
        <v>5.8380501223671201E-2</v>
      </c>
      <c r="I37" s="52">
        <v>2.5305865264770262E-2</v>
      </c>
      <c r="J37" s="52">
        <v>2.5979807199085947E-3</v>
      </c>
      <c r="K37" s="49">
        <v>0.80700000000000005</v>
      </c>
      <c r="L37" s="49">
        <v>0.74199999999999999</v>
      </c>
      <c r="M37" s="49">
        <v>0.79800000000000004</v>
      </c>
      <c r="N37" s="49">
        <v>0.84199999999999997</v>
      </c>
      <c r="O37" s="49" t="s">
        <v>289</v>
      </c>
      <c r="P37" s="49">
        <v>2</v>
      </c>
      <c r="Q37" s="49">
        <v>111868010</v>
      </c>
      <c r="R37" s="49" t="s">
        <v>1155</v>
      </c>
      <c r="S37" s="52">
        <v>0.97393099999999999</v>
      </c>
      <c r="T37" s="49">
        <v>2</v>
      </c>
      <c r="U37" s="49">
        <v>111868010</v>
      </c>
      <c r="V37" s="49" t="s">
        <v>1155</v>
      </c>
      <c r="W37" s="52">
        <v>0.97628800000000004</v>
      </c>
      <c r="X37" s="49">
        <v>2</v>
      </c>
      <c r="Y37" s="49">
        <v>111903527</v>
      </c>
      <c r="Z37" s="49" t="s">
        <v>1156</v>
      </c>
      <c r="AA37" s="52">
        <v>0.88053199999999998</v>
      </c>
      <c r="AB37" s="49">
        <v>2</v>
      </c>
      <c r="AC37" s="49">
        <v>111868010</v>
      </c>
      <c r="AD37" s="49" t="s">
        <v>1155</v>
      </c>
      <c r="AE37" s="52">
        <v>0.83731</v>
      </c>
      <c r="AF37" s="55">
        <f t="shared" si="0"/>
        <v>0.97628800000000004</v>
      </c>
    </row>
    <row r="38" spans="1:32" x14ac:dyDescent="0.2">
      <c r="A38" s="49">
        <v>2</v>
      </c>
      <c r="B38" s="49">
        <v>121103598</v>
      </c>
      <c r="C38" s="49" t="s">
        <v>562</v>
      </c>
      <c r="D38" s="56" t="s">
        <v>814</v>
      </c>
      <c r="E38" s="56" t="s">
        <v>815</v>
      </c>
      <c r="F38" s="3" t="s">
        <v>563</v>
      </c>
      <c r="G38" s="49" t="s">
        <v>311</v>
      </c>
      <c r="H38" s="52">
        <v>8.7897149776775998E-2</v>
      </c>
      <c r="I38" s="52">
        <v>3.6229544086294529E-2</v>
      </c>
      <c r="J38" s="52">
        <v>2.3663918197793475E-2</v>
      </c>
      <c r="K38" s="49">
        <v>0.40500000000000003</v>
      </c>
      <c r="L38" s="49">
        <v>7.0000000000000007E-2</v>
      </c>
      <c r="M38" s="49">
        <v>0.192</v>
      </c>
      <c r="N38" s="49">
        <v>0.09</v>
      </c>
      <c r="O38" s="49" t="s">
        <v>289</v>
      </c>
      <c r="P38" s="49">
        <v>2</v>
      </c>
      <c r="Q38" s="49">
        <v>121102572</v>
      </c>
      <c r="R38" s="49" t="s">
        <v>1157</v>
      </c>
      <c r="S38" s="52">
        <v>0.63829100000000005</v>
      </c>
      <c r="T38" s="49">
        <v>2</v>
      </c>
      <c r="U38" s="49">
        <v>121102572</v>
      </c>
      <c r="V38" s="49" t="s">
        <v>1157</v>
      </c>
      <c r="W38" s="52">
        <v>0.85594400000000004</v>
      </c>
      <c r="X38" s="49">
        <v>2</v>
      </c>
      <c r="Y38" s="49">
        <v>121102572</v>
      </c>
      <c r="Z38" s="49" t="s">
        <v>1157</v>
      </c>
      <c r="AA38" s="52">
        <v>0.97875100000000004</v>
      </c>
      <c r="AB38" s="49">
        <v>2</v>
      </c>
      <c r="AC38" s="49">
        <v>121102572</v>
      </c>
      <c r="AD38" s="49" t="s">
        <v>1157</v>
      </c>
      <c r="AE38" s="52">
        <v>0.78309300000000004</v>
      </c>
      <c r="AF38" s="55">
        <f t="shared" si="0"/>
        <v>0.97875100000000004</v>
      </c>
    </row>
    <row r="39" spans="1:32" x14ac:dyDescent="0.2">
      <c r="A39" s="49">
        <v>2</v>
      </c>
      <c r="B39" s="49">
        <v>121373466</v>
      </c>
      <c r="C39" s="49" t="s">
        <v>564</v>
      </c>
      <c r="D39" s="56" t="s">
        <v>817</v>
      </c>
      <c r="E39" s="56" t="s">
        <v>816</v>
      </c>
      <c r="F39" s="3" t="s">
        <v>565</v>
      </c>
      <c r="G39" s="49" t="s">
        <v>291</v>
      </c>
      <c r="H39" s="52">
        <v>6.5252998176544702E-2</v>
      </c>
      <c r="I39" s="52">
        <v>2.201573981772028E-2</v>
      </c>
      <c r="J39" s="52">
        <v>3.941411917613713E-2</v>
      </c>
      <c r="K39" s="49">
        <v>0.79600000000000004</v>
      </c>
      <c r="L39" s="49">
        <v>0.89100000000000001</v>
      </c>
      <c r="M39" s="49">
        <v>0.63400000000000001</v>
      </c>
      <c r="N39" s="49">
        <v>0.81</v>
      </c>
      <c r="O39" s="49" t="s">
        <v>301</v>
      </c>
      <c r="AF39" s="55"/>
    </row>
    <row r="40" spans="1:32" x14ac:dyDescent="0.2">
      <c r="A40" s="49">
        <v>2</v>
      </c>
      <c r="B40" s="49">
        <v>169012955</v>
      </c>
      <c r="C40" s="49" t="s">
        <v>568</v>
      </c>
      <c r="D40" s="56" t="s">
        <v>815</v>
      </c>
      <c r="E40" s="56" t="s">
        <v>814</v>
      </c>
      <c r="F40" s="3" t="s">
        <v>569</v>
      </c>
      <c r="G40" s="49" t="s">
        <v>294</v>
      </c>
      <c r="H40" s="52">
        <v>5.9835827569844603E-2</v>
      </c>
      <c r="I40" s="52">
        <v>2.4485667699166973E-2</v>
      </c>
      <c r="J40" s="52">
        <v>2.2428371185486493E-2</v>
      </c>
      <c r="K40" s="49">
        <v>0.74199999999999999</v>
      </c>
      <c r="L40" s="49">
        <v>0.89900000000000002</v>
      </c>
      <c r="M40" s="49">
        <v>0.76400000000000001</v>
      </c>
      <c r="N40" s="49">
        <v>0.83199999999999996</v>
      </c>
      <c r="O40" s="49" t="s">
        <v>289</v>
      </c>
      <c r="P40" s="49">
        <v>2</v>
      </c>
      <c r="Q40" s="49">
        <v>169016263</v>
      </c>
      <c r="R40" s="49" t="s">
        <v>1158</v>
      </c>
      <c r="S40" s="52">
        <v>0.96870000000000001</v>
      </c>
      <c r="T40" s="49">
        <v>2</v>
      </c>
      <c r="U40" s="49">
        <v>169016263</v>
      </c>
      <c r="V40" s="49" t="s">
        <v>1158</v>
      </c>
      <c r="W40" s="52">
        <v>1</v>
      </c>
      <c r="X40" s="49">
        <v>2</v>
      </c>
      <c r="Y40" s="49">
        <v>169016263</v>
      </c>
      <c r="Z40" s="49" t="s">
        <v>1158</v>
      </c>
      <c r="AA40" s="52">
        <v>0.98754200000000003</v>
      </c>
      <c r="AB40" s="49">
        <v>2</v>
      </c>
      <c r="AC40" s="49">
        <v>169016263</v>
      </c>
      <c r="AD40" s="49" t="s">
        <v>1158</v>
      </c>
      <c r="AE40" s="52">
        <v>0.98915399999999998</v>
      </c>
      <c r="AF40" s="55">
        <f t="shared" si="0"/>
        <v>1</v>
      </c>
    </row>
    <row r="41" spans="1:32" x14ac:dyDescent="0.2">
      <c r="A41" s="49">
        <v>2</v>
      </c>
      <c r="B41" s="49">
        <v>173319930</v>
      </c>
      <c r="C41" s="49" t="s">
        <v>570</v>
      </c>
      <c r="D41" s="56" t="s">
        <v>815</v>
      </c>
      <c r="E41" s="56" t="s">
        <v>814</v>
      </c>
      <c r="F41" s="3" t="s">
        <v>571</v>
      </c>
      <c r="G41" s="49" t="s">
        <v>294</v>
      </c>
      <c r="H41" s="52">
        <v>0.22944597719579099</v>
      </c>
      <c r="I41" s="52">
        <v>0.10619089726341525</v>
      </c>
      <c r="J41" s="52">
        <v>0.11594317693905513</v>
      </c>
      <c r="K41" s="49">
        <v>0.98699999999999999</v>
      </c>
      <c r="L41" s="49">
        <v>0.94099999999999995</v>
      </c>
      <c r="M41" s="49">
        <v>0.76700000000000002</v>
      </c>
      <c r="N41" s="49">
        <v>0.92</v>
      </c>
      <c r="O41" s="49" t="s">
        <v>289</v>
      </c>
      <c r="P41" s="49">
        <v>2</v>
      </c>
      <c r="Q41" s="49">
        <v>173290287</v>
      </c>
      <c r="R41" s="49" t="s">
        <v>1159</v>
      </c>
      <c r="S41" s="52">
        <v>1</v>
      </c>
      <c r="T41" s="49">
        <v>2</v>
      </c>
      <c r="U41" s="49">
        <v>173307726</v>
      </c>
      <c r="V41" s="49" t="s">
        <v>1160</v>
      </c>
      <c r="W41" s="52">
        <v>0.98635600000000001</v>
      </c>
      <c r="X41" s="49">
        <v>2</v>
      </c>
      <c r="Y41" s="49">
        <v>173311553</v>
      </c>
      <c r="Z41" s="49" t="s">
        <v>1161</v>
      </c>
      <c r="AA41" s="52">
        <v>0.96265699999999998</v>
      </c>
      <c r="AB41" s="49">
        <v>2</v>
      </c>
      <c r="AC41" s="49">
        <v>173307726</v>
      </c>
      <c r="AD41" s="49" t="s">
        <v>1160</v>
      </c>
      <c r="AE41" s="52">
        <v>0.95397500000000002</v>
      </c>
      <c r="AF41" s="55">
        <f t="shared" si="0"/>
        <v>1</v>
      </c>
    </row>
    <row r="42" spans="1:32" x14ac:dyDescent="0.2">
      <c r="A42" s="49">
        <v>2</v>
      </c>
      <c r="B42" s="49">
        <v>174234547</v>
      </c>
      <c r="C42" s="49" t="s">
        <v>572</v>
      </c>
      <c r="D42" s="56" t="s">
        <v>815</v>
      </c>
      <c r="E42" s="56" t="s">
        <v>814</v>
      </c>
      <c r="F42" s="3" t="s">
        <v>573</v>
      </c>
      <c r="G42" s="49" t="s">
        <v>574</v>
      </c>
      <c r="H42" s="52">
        <v>5.6961427248838299E-2</v>
      </c>
      <c r="I42" s="52">
        <v>2.201573981772028E-2</v>
      </c>
      <c r="J42" s="52">
        <v>2.69416279590294E-2</v>
      </c>
      <c r="K42" s="49">
        <v>0.221</v>
      </c>
      <c r="L42" s="49">
        <v>0.48099999999999998</v>
      </c>
      <c r="M42" s="49">
        <v>0.41099999999999998</v>
      </c>
      <c r="N42" s="49">
        <v>0.48699999999999999</v>
      </c>
      <c r="O42" s="49" t="s">
        <v>289</v>
      </c>
      <c r="P42" s="49">
        <v>2</v>
      </c>
      <c r="Q42" s="49">
        <v>174229122</v>
      </c>
      <c r="R42" s="49" t="s">
        <v>1162</v>
      </c>
      <c r="S42" s="52">
        <v>0.99462200000000001</v>
      </c>
      <c r="T42" s="49">
        <v>2</v>
      </c>
      <c r="U42" s="49">
        <v>174229122</v>
      </c>
      <c r="V42" s="49" t="s">
        <v>1162</v>
      </c>
      <c r="W42" s="52">
        <v>0.99803699999999995</v>
      </c>
      <c r="X42" s="49">
        <v>2</v>
      </c>
      <c r="Y42" s="49">
        <v>174229122</v>
      </c>
      <c r="Z42" s="49" t="s">
        <v>1162</v>
      </c>
      <c r="AA42" s="52">
        <v>0.99609300000000001</v>
      </c>
      <c r="AB42" s="49">
        <v>2</v>
      </c>
      <c r="AC42" s="49">
        <v>174229122</v>
      </c>
      <c r="AD42" s="49" t="s">
        <v>1162</v>
      </c>
      <c r="AE42" s="52">
        <v>0.99704700000000002</v>
      </c>
      <c r="AF42" s="55">
        <f t="shared" si="0"/>
        <v>0.99803699999999995</v>
      </c>
    </row>
    <row r="43" spans="1:32" x14ac:dyDescent="0.2">
      <c r="A43" s="49">
        <v>2</v>
      </c>
      <c r="B43" s="49">
        <v>202126615</v>
      </c>
      <c r="C43" s="49" t="s">
        <v>575</v>
      </c>
      <c r="D43" s="56" t="s">
        <v>817</v>
      </c>
      <c r="E43" s="56" t="s">
        <v>816</v>
      </c>
      <c r="F43" s="3" t="s">
        <v>576</v>
      </c>
      <c r="G43" s="49" t="s">
        <v>294</v>
      </c>
      <c r="H43" s="52">
        <v>5.0616030753825099E-2</v>
      </c>
      <c r="I43" s="52">
        <v>2.2428371185486493E-2</v>
      </c>
      <c r="J43" s="52">
        <v>1.1570443597278161E-2</v>
      </c>
      <c r="K43" s="49">
        <v>0.78200000000000003</v>
      </c>
      <c r="L43" s="49">
        <v>0.73299999999999998</v>
      </c>
      <c r="M43" s="49">
        <v>0.68700000000000006</v>
      </c>
      <c r="N43" s="49">
        <v>0.57799999999999996</v>
      </c>
      <c r="O43" s="49" t="s">
        <v>289</v>
      </c>
      <c r="P43" s="49">
        <v>2</v>
      </c>
      <c r="Q43" s="49">
        <v>202143928</v>
      </c>
      <c r="R43" s="49" t="s">
        <v>1163</v>
      </c>
      <c r="S43" s="52">
        <v>0.95092600000000005</v>
      </c>
      <c r="T43" s="49">
        <v>2</v>
      </c>
      <c r="U43" s="49">
        <v>202124502</v>
      </c>
      <c r="V43" s="49" t="s">
        <v>1164</v>
      </c>
      <c r="W43" s="52">
        <v>0.99501600000000001</v>
      </c>
      <c r="X43" s="49">
        <v>2</v>
      </c>
      <c r="Y43" s="49">
        <v>202124502</v>
      </c>
      <c r="Z43" s="49" t="s">
        <v>1164</v>
      </c>
      <c r="AA43" s="52">
        <v>1</v>
      </c>
      <c r="AB43" s="49">
        <v>2</v>
      </c>
      <c r="AC43" s="49">
        <v>202124997</v>
      </c>
      <c r="AD43" s="49" t="s">
        <v>1165</v>
      </c>
      <c r="AE43" s="52">
        <v>1</v>
      </c>
      <c r="AF43" s="55">
        <f t="shared" si="0"/>
        <v>1</v>
      </c>
    </row>
    <row r="44" spans="1:32" x14ac:dyDescent="0.2">
      <c r="A44" s="49">
        <v>2</v>
      </c>
      <c r="B44" s="49">
        <v>208118301</v>
      </c>
      <c r="C44" s="49" t="s">
        <v>577</v>
      </c>
      <c r="D44" s="56" t="s">
        <v>815</v>
      </c>
      <c r="E44" s="56" t="s">
        <v>814</v>
      </c>
      <c r="F44" s="3" t="s">
        <v>578</v>
      </c>
      <c r="G44" s="49" t="s">
        <v>314</v>
      </c>
      <c r="H44" s="52">
        <v>5.0644581102709897E-2</v>
      </c>
      <c r="I44" s="52">
        <v>2.2428371185486493E-2</v>
      </c>
      <c r="J44" s="52">
        <v>2.0775488193557831E-2</v>
      </c>
      <c r="K44" s="49">
        <v>0.45100000000000001</v>
      </c>
      <c r="L44" s="49">
        <v>0.76900000000000002</v>
      </c>
      <c r="M44" s="49">
        <v>0.83</v>
      </c>
      <c r="N44" s="49">
        <v>0.68799999999999994</v>
      </c>
      <c r="O44" s="49" t="s">
        <v>301</v>
      </c>
      <c r="AF44" s="55"/>
    </row>
    <row r="45" spans="1:32" x14ac:dyDescent="0.2">
      <c r="A45" s="49">
        <v>2</v>
      </c>
      <c r="B45" s="49">
        <v>238411293</v>
      </c>
      <c r="C45" s="49" t="s">
        <v>581</v>
      </c>
      <c r="D45" s="56" t="s">
        <v>815</v>
      </c>
      <c r="E45" s="56" t="s">
        <v>814</v>
      </c>
      <c r="F45" s="3" t="s">
        <v>582</v>
      </c>
      <c r="G45" s="49" t="s">
        <v>294</v>
      </c>
      <c r="H45" s="52">
        <v>0.133853626793592</v>
      </c>
      <c r="I45" s="52">
        <v>5.3078443483419682E-2</v>
      </c>
      <c r="J45" s="52">
        <v>5.9563417901267686E-2</v>
      </c>
      <c r="K45" s="49">
        <v>0.71399999999999997</v>
      </c>
      <c r="L45" s="49">
        <v>0.99299999999999999</v>
      </c>
      <c r="M45" s="49">
        <v>0.94699999999999995</v>
      </c>
      <c r="N45" s="49">
        <v>0.95</v>
      </c>
      <c r="O45" s="49" t="s">
        <v>289</v>
      </c>
      <c r="T45" s="49">
        <v>2</v>
      </c>
      <c r="U45" s="49">
        <v>238405017</v>
      </c>
      <c r="V45" s="49" t="s">
        <v>1166</v>
      </c>
      <c r="W45" s="52">
        <v>0.43645499999999998</v>
      </c>
      <c r="X45" s="49">
        <v>2</v>
      </c>
      <c r="Y45" s="49">
        <v>238398508</v>
      </c>
      <c r="Z45" s="49" t="s">
        <v>1167</v>
      </c>
      <c r="AA45" s="52">
        <v>0.70618000000000003</v>
      </c>
      <c r="AB45" s="49">
        <v>2</v>
      </c>
      <c r="AC45" s="49">
        <v>238405017</v>
      </c>
      <c r="AD45" s="49" t="s">
        <v>1166</v>
      </c>
      <c r="AE45" s="52">
        <v>0.61764600000000003</v>
      </c>
      <c r="AF45" s="55">
        <f t="shared" si="0"/>
        <v>0.70618000000000003</v>
      </c>
    </row>
    <row r="46" spans="1:32" x14ac:dyDescent="0.2">
      <c r="A46" s="49">
        <v>2</v>
      </c>
      <c r="B46" s="49">
        <v>238443226</v>
      </c>
      <c r="C46" s="49" t="s">
        <v>583</v>
      </c>
      <c r="D46" s="56" t="s">
        <v>817</v>
      </c>
      <c r="E46" s="56" t="s">
        <v>816</v>
      </c>
      <c r="F46" s="3" t="s">
        <v>582</v>
      </c>
      <c r="G46" s="49" t="s">
        <v>325</v>
      </c>
      <c r="H46" s="52">
        <v>6.2186442422398798E-2</v>
      </c>
      <c r="I46" s="52">
        <v>2.6533264523296733E-2</v>
      </c>
      <c r="J46" s="52">
        <v>2.6533264523296733E-2</v>
      </c>
      <c r="K46" s="49">
        <v>0.56200000000000006</v>
      </c>
      <c r="L46" s="49">
        <v>0.24099999999999999</v>
      </c>
      <c r="M46" s="49">
        <v>0.26700000000000002</v>
      </c>
      <c r="N46" s="49">
        <v>0.28399999999999997</v>
      </c>
      <c r="O46" s="49" t="s">
        <v>301</v>
      </c>
      <c r="AF46" s="55"/>
    </row>
    <row r="47" spans="1:32" x14ac:dyDescent="0.2">
      <c r="A47" s="49">
        <v>2</v>
      </c>
      <c r="B47" s="49">
        <v>242135265</v>
      </c>
      <c r="C47" s="49" t="s">
        <v>584</v>
      </c>
      <c r="D47" s="56" t="s">
        <v>816</v>
      </c>
      <c r="E47" s="56" t="s">
        <v>817</v>
      </c>
      <c r="F47" s="3" t="s">
        <v>585</v>
      </c>
      <c r="G47" s="49" t="s">
        <v>325</v>
      </c>
      <c r="H47" s="52">
        <v>0.28388510407892797</v>
      </c>
      <c r="I47" s="52">
        <v>0.12319807503199871</v>
      </c>
      <c r="J47" s="52">
        <v>0.28388510407892797</v>
      </c>
      <c r="K47" s="49">
        <v>4.0000000000000001E-3</v>
      </c>
      <c r="L47" s="49">
        <v>2.3E-2</v>
      </c>
      <c r="M47" s="49">
        <v>0</v>
      </c>
      <c r="N47" s="49">
        <v>7.0000000000000001E-3</v>
      </c>
      <c r="O47" s="49" t="s">
        <v>289</v>
      </c>
      <c r="T47" s="49">
        <v>2</v>
      </c>
      <c r="U47" s="49">
        <v>242471244</v>
      </c>
      <c r="V47" s="49" t="s">
        <v>1168</v>
      </c>
      <c r="W47" s="52">
        <v>0.308251</v>
      </c>
      <c r="AB47" s="49">
        <v>2</v>
      </c>
      <c r="AC47" s="49">
        <v>67423668</v>
      </c>
      <c r="AD47" s="49" t="s">
        <v>1169</v>
      </c>
      <c r="AE47" s="52">
        <v>0.34743800000000002</v>
      </c>
      <c r="AF47" s="55">
        <f t="shared" si="0"/>
        <v>0.34743800000000002</v>
      </c>
    </row>
    <row r="48" spans="1:32" x14ac:dyDescent="0.2">
      <c r="A48" s="49">
        <v>2</v>
      </c>
      <c r="B48" s="49">
        <v>242139600</v>
      </c>
      <c r="C48" s="49" t="s">
        <v>586</v>
      </c>
      <c r="D48" s="56" t="s">
        <v>817</v>
      </c>
      <c r="E48" s="56" t="s">
        <v>816</v>
      </c>
      <c r="F48" s="3" t="s">
        <v>585</v>
      </c>
      <c r="G48" s="49" t="s">
        <v>325</v>
      </c>
      <c r="H48" s="52">
        <v>0.35906222211363098</v>
      </c>
      <c r="I48" s="52">
        <v>0.15594301797183674</v>
      </c>
      <c r="J48" s="52">
        <v>0.35906222211363098</v>
      </c>
      <c r="K48" s="49">
        <v>0.999</v>
      </c>
      <c r="L48" s="49">
        <v>0.98699999999999999</v>
      </c>
      <c r="M48" s="49">
        <v>1</v>
      </c>
      <c r="N48" s="49">
        <v>0.995</v>
      </c>
      <c r="O48" s="49" t="s">
        <v>289</v>
      </c>
      <c r="P48" s="49">
        <v>2</v>
      </c>
      <c r="Q48" s="49">
        <v>1314780</v>
      </c>
      <c r="R48" s="49" t="s">
        <v>1170</v>
      </c>
      <c r="S48" s="52">
        <v>1</v>
      </c>
      <c r="T48" s="49">
        <v>2</v>
      </c>
      <c r="U48" s="49">
        <v>154168051</v>
      </c>
      <c r="V48" s="49" t="s">
        <v>1171</v>
      </c>
      <c r="W48" s="52">
        <v>0.28099400000000002</v>
      </c>
      <c r="AB48" s="49">
        <v>2</v>
      </c>
      <c r="AC48" s="49">
        <v>108424627</v>
      </c>
      <c r="AD48" s="49" t="s">
        <v>1172</v>
      </c>
      <c r="AE48" s="52">
        <v>0.398617</v>
      </c>
      <c r="AF48" s="55">
        <f t="shared" si="0"/>
        <v>1</v>
      </c>
    </row>
    <row r="49" spans="1:32" x14ac:dyDescent="0.2">
      <c r="A49" s="49">
        <v>2</v>
      </c>
      <c r="B49" s="49">
        <v>242141719</v>
      </c>
      <c r="C49" s="49" t="s">
        <v>587</v>
      </c>
      <c r="D49" s="56" t="s">
        <v>815</v>
      </c>
      <c r="E49" s="56" t="s">
        <v>814</v>
      </c>
      <c r="F49" s="3" t="s">
        <v>585</v>
      </c>
      <c r="G49" s="49" t="s">
        <v>535</v>
      </c>
      <c r="H49" s="52">
        <v>5.3496476571571902E-2</v>
      </c>
      <c r="I49" s="52">
        <v>2.2840610876527823E-2</v>
      </c>
      <c r="J49" s="52">
        <v>8.1741840064263552E-3</v>
      </c>
      <c r="K49" s="49">
        <v>0.48499999999999999</v>
      </c>
      <c r="L49" s="49">
        <v>0.30599999999999999</v>
      </c>
      <c r="M49" s="49">
        <v>0.88700000000000001</v>
      </c>
      <c r="N49" s="49">
        <v>0.52600000000000002</v>
      </c>
      <c r="O49" s="49" t="s">
        <v>301</v>
      </c>
      <c r="AF49" s="55"/>
    </row>
    <row r="50" spans="1:32" x14ac:dyDescent="0.2">
      <c r="A50" s="49">
        <v>2</v>
      </c>
      <c r="B50" s="49">
        <v>242157241</v>
      </c>
      <c r="C50" s="49" t="s">
        <v>588</v>
      </c>
      <c r="D50" s="56" t="s">
        <v>816</v>
      </c>
      <c r="E50" s="56" t="s">
        <v>817</v>
      </c>
      <c r="F50" s="3" t="s">
        <v>585</v>
      </c>
      <c r="G50" s="49" t="s">
        <v>325</v>
      </c>
      <c r="H50" s="52">
        <v>0.11056241957009399</v>
      </c>
      <c r="I50" s="52">
        <v>4.7274867384179478E-2</v>
      </c>
      <c r="J50" s="52">
        <v>5.8046230395281742E-2</v>
      </c>
      <c r="K50" s="49">
        <v>4.2999999999999997E-2</v>
      </c>
      <c r="L50" s="49">
        <v>0.17100000000000001</v>
      </c>
      <c r="M50" s="49">
        <v>0.1</v>
      </c>
      <c r="N50" s="49">
        <v>0.151</v>
      </c>
      <c r="O50" s="49" t="s">
        <v>289</v>
      </c>
      <c r="P50" s="49">
        <v>2</v>
      </c>
      <c r="Q50" s="49">
        <v>242263223</v>
      </c>
      <c r="R50" s="49" t="s">
        <v>1173</v>
      </c>
      <c r="S50" s="52">
        <v>0.54488700000000001</v>
      </c>
      <c r="T50" s="49">
        <v>2</v>
      </c>
      <c r="U50" s="49">
        <v>242263223</v>
      </c>
      <c r="V50" s="49" t="s">
        <v>1173</v>
      </c>
      <c r="W50" s="52">
        <v>0.70540999999999998</v>
      </c>
      <c r="X50" s="49">
        <v>2</v>
      </c>
      <c r="Y50" s="49">
        <v>242263223</v>
      </c>
      <c r="Z50" s="49" t="s">
        <v>1173</v>
      </c>
      <c r="AA50" s="52">
        <v>0.70420099999999997</v>
      </c>
      <c r="AB50" s="49">
        <v>2</v>
      </c>
      <c r="AC50" s="49">
        <v>242164562</v>
      </c>
      <c r="AD50" s="49" t="s">
        <v>1174</v>
      </c>
      <c r="AE50" s="52">
        <v>0.82952300000000001</v>
      </c>
      <c r="AF50" s="55">
        <f t="shared" si="0"/>
        <v>0.82952300000000001</v>
      </c>
    </row>
    <row r="51" spans="1:32" x14ac:dyDescent="0.2">
      <c r="A51" s="49">
        <v>3</v>
      </c>
      <c r="B51" s="49">
        <v>18738940</v>
      </c>
      <c r="C51" s="49" t="s">
        <v>630</v>
      </c>
      <c r="D51" s="56" t="s">
        <v>816</v>
      </c>
      <c r="E51" s="56" t="s">
        <v>817</v>
      </c>
      <c r="F51" s="3" t="s">
        <v>631</v>
      </c>
      <c r="G51" s="49" t="s">
        <v>314</v>
      </c>
      <c r="H51" s="52">
        <v>5.9491056811590302E-2</v>
      </c>
      <c r="I51" s="52">
        <v>1.4520538757923713E-2</v>
      </c>
      <c r="J51" s="52">
        <v>2.9789470831855614E-2</v>
      </c>
      <c r="K51" s="49">
        <v>0.72599999999999998</v>
      </c>
      <c r="L51" s="49">
        <v>0.71299999999999997</v>
      </c>
      <c r="M51" s="49">
        <v>0.53100000000000003</v>
      </c>
      <c r="N51" s="49">
        <v>0.69899999999999995</v>
      </c>
      <c r="O51" s="49" t="s">
        <v>301</v>
      </c>
      <c r="AF51" s="55"/>
    </row>
    <row r="52" spans="1:32" x14ac:dyDescent="0.2">
      <c r="A52" s="49">
        <v>3</v>
      </c>
      <c r="B52" s="49">
        <v>23153062</v>
      </c>
      <c r="C52" s="49" t="s">
        <v>632</v>
      </c>
      <c r="D52" s="56" t="s">
        <v>816</v>
      </c>
      <c r="E52" s="56" t="s">
        <v>815</v>
      </c>
      <c r="F52" s="3" t="s">
        <v>633</v>
      </c>
      <c r="G52" s="49" t="s">
        <v>291</v>
      </c>
      <c r="H52" s="52">
        <v>6.1636149786472798E-2</v>
      </c>
      <c r="I52" s="52">
        <v>2.4485667699166973E-2</v>
      </c>
      <c r="J52" s="52">
        <v>1.9946681678842306E-2</v>
      </c>
      <c r="K52" s="49">
        <v>0.46100000000000002</v>
      </c>
      <c r="L52" s="49">
        <v>0.16900000000000001</v>
      </c>
      <c r="M52" s="49">
        <v>0.16800000000000001</v>
      </c>
      <c r="N52" s="49">
        <v>0.30399999999999999</v>
      </c>
      <c r="O52" s="49" t="s">
        <v>289</v>
      </c>
      <c r="P52" s="49">
        <v>3</v>
      </c>
      <c r="Q52" s="49">
        <v>23155128</v>
      </c>
      <c r="R52" s="49" t="s">
        <v>1175</v>
      </c>
      <c r="S52" s="52">
        <v>0.96226400000000001</v>
      </c>
      <c r="T52" s="49">
        <v>3</v>
      </c>
      <c r="U52" s="49">
        <v>23155128</v>
      </c>
      <c r="V52" s="49" t="s">
        <v>1175</v>
      </c>
      <c r="W52" s="52">
        <v>0.84988699999999995</v>
      </c>
      <c r="X52" s="49">
        <v>3</v>
      </c>
      <c r="Y52" s="49">
        <v>23155128</v>
      </c>
      <c r="Z52" s="49" t="s">
        <v>1175</v>
      </c>
      <c r="AA52" s="52">
        <v>0.99381799999999998</v>
      </c>
      <c r="AB52" s="49">
        <v>3</v>
      </c>
      <c r="AC52" s="49">
        <v>23155128</v>
      </c>
      <c r="AD52" s="49" t="s">
        <v>1175</v>
      </c>
      <c r="AE52" s="52">
        <v>0.96432200000000001</v>
      </c>
      <c r="AF52" s="55">
        <f t="shared" si="0"/>
        <v>0.99381799999999998</v>
      </c>
    </row>
    <row r="53" spans="1:32" x14ac:dyDescent="0.2">
      <c r="A53" s="49">
        <v>3</v>
      </c>
      <c r="B53" s="49">
        <v>49621718</v>
      </c>
      <c r="C53" s="49" t="s">
        <v>634</v>
      </c>
      <c r="D53" s="56" t="s">
        <v>816</v>
      </c>
      <c r="E53" s="56" t="s">
        <v>818</v>
      </c>
      <c r="F53" s="3" t="s">
        <v>635</v>
      </c>
      <c r="G53" s="49" t="s">
        <v>294</v>
      </c>
      <c r="H53" s="52">
        <v>6.8887973456738097E-2</v>
      </c>
      <c r="I53" s="52">
        <v>2.69416279590294E-2</v>
      </c>
      <c r="J53" s="52">
        <v>1.2837224705172217E-2</v>
      </c>
      <c r="K53" s="49">
        <v>0.186</v>
      </c>
      <c r="L53" s="49">
        <v>0.182</v>
      </c>
      <c r="M53" s="49">
        <v>6.3E-2</v>
      </c>
      <c r="N53" s="49">
        <v>0.13400000000000001</v>
      </c>
      <c r="O53" s="49" t="s">
        <v>289</v>
      </c>
      <c r="P53" s="49">
        <v>3</v>
      </c>
      <c r="Q53" s="49">
        <v>49626306</v>
      </c>
      <c r="R53" s="49" t="s">
        <v>1176</v>
      </c>
      <c r="S53" s="52">
        <v>0.70399</v>
      </c>
      <c r="T53" s="49">
        <v>3</v>
      </c>
      <c r="U53" s="49">
        <v>49615624</v>
      </c>
      <c r="V53" s="49" t="s">
        <v>1177</v>
      </c>
      <c r="W53" s="52">
        <v>0.90890400000000005</v>
      </c>
      <c r="X53" s="49">
        <v>3</v>
      </c>
      <c r="Y53" s="49">
        <v>49601255</v>
      </c>
      <c r="Z53" s="49" t="s">
        <v>1178</v>
      </c>
      <c r="AA53" s="52">
        <v>0.46712399999999998</v>
      </c>
      <c r="AB53" s="49">
        <v>3</v>
      </c>
      <c r="AC53" s="49">
        <v>49626306</v>
      </c>
      <c r="AD53" s="49" t="s">
        <v>1176</v>
      </c>
      <c r="AE53" s="52">
        <v>0.79444199999999998</v>
      </c>
      <c r="AF53" s="55">
        <f t="shared" si="0"/>
        <v>0.90890400000000005</v>
      </c>
    </row>
    <row r="54" spans="1:32" x14ac:dyDescent="0.2">
      <c r="A54" s="49">
        <v>3</v>
      </c>
      <c r="B54" s="49">
        <v>70796696</v>
      </c>
      <c r="C54" s="49" t="s">
        <v>636</v>
      </c>
      <c r="D54" s="56" t="s">
        <v>814</v>
      </c>
      <c r="E54" s="56" t="s">
        <v>815</v>
      </c>
      <c r="F54" s="3" t="s">
        <v>637</v>
      </c>
      <c r="G54" s="49" t="s">
        <v>291</v>
      </c>
      <c r="H54" s="52">
        <v>4.17209307003805E-2</v>
      </c>
      <c r="I54" s="52">
        <v>1.8700498666243369E-2</v>
      </c>
      <c r="J54" s="52">
        <v>1.1570443597278161E-2</v>
      </c>
      <c r="K54" s="49">
        <v>0.55900000000000005</v>
      </c>
      <c r="L54" s="49">
        <v>0.58399999999999996</v>
      </c>
      <c r="M54" s="49">
        <v>0.74099999999999999</v>
      </c>
      <c r="N54" s="49">
        <v>0.71399999999999997</v>
      </c>
      <c r="O54" s="49" t="s">
        <v>289</v>
      </c>
      <c r="P54" s="49">
        <v>3</v>
      </c>
      <c r="Q54" s="49">
        <v>70791669</v>
      </c>
      <c r="R54" s="49" t="s">
        <v>1179</v>
      </c>
      <c r="S54" s="52">
        <v>0.78842699999999999</v>
      </c>
      <c r="T54" s="49">
        <v>3</v>
      </c>
      <c r="U54" s="49">
        <v>70791669</v>
      </c>
      <c r="V54" s="49" t="s">
        <v>1179</v>
      </c>
      <c r="W54" s="52">
        <v>0.99199700000000002</v>
      </c>
      <c r="X54" s="49">
        <v>3</v>
      </c>
      <c r="Y54" s="49">
        <v>70795054</v>
      </c>
      <c r="Z54" s="49" t="s">
        <v>1180</v>
      </c>
      <c r="AA54" s="52">
        <v>0.98194400000000004</v>
      </c>
      <c r="AB54" s="49">
        <v>3</v>
      </c>
      <c r="AC54" s="49">
        <v>70791669</v>
      </c>
      <c r="AD54" s="49" t="s">
        <v>1179</v>
      </c>
      <c r="AE54" s="52">
        <v>0.98409400000000002</v>
      </c>
      <c r="AF54" s="55">
        <f t="shared" si="0"/>
        <v>0.99199700000000002</v>
      </c>
    </row>
    <row r="55" spans="1:32" x14ac:dyDescent="0.2">
      <c r="A55" s="49">
        <v>3</v>
      </c>
      <c r="B55" s="49">
        <v>87144017</v>
      </c>
      <c r="C55" s="49" t="s">
        <v>638</v>
      </c>
      <c r="D55" s="56" t="s">
        <v>817</v>
      </c>
      <c r="E55" s="56" t="s">
        <v>816</v>
      </c>
      <c r="F55" s="3" t="s">
        <v>639</v>
      </c>
      <c r="G55" s="49" t="s">
        <v>291</v>
      </c>
      <c r="H55" s="52">
        <v>0.16462722512667899</v>
      </c>
      <c r="I55" s="52">
        <v>6.6325925362037796E-2</v>
      </c>
      <c r="J55" s="52">
        <v>3.5029282202368152E-2</v>
      </c>
      <c r="K55" s="49">
        <v>5.7000000000000002E-2</v>
      </c>
      <c r="L55" s="49">
        <v>6.4000000000000001E-2</v>
      </c>
      <c r="M55" s="49">
        <v>0.13100000000000001</v>
      </c>
      <c r="N55" s="49">
        <v>0.10100000000000001</v>
      </c>
      <c r="O55" s="49" t="s">
        <v>289</v>
      </c>
      <c r="P55" s="49">
        <v>3</v>
      </c>
      <c r="Q55" s="49">
        <v>87134800</v>
      </c>
      <c r="R55" s="49" t="s">
        <v>1181</v>
      </c>
      <c r="S55" s="52">
        <v>0.88487700000000002</v>
      </c>
      <c r="T55" s="49">
        <v>3</v>
      </c>
      <c r="U55" s="49">
        <v>87134800</v>
      </c>
      <c r="V55" s="49" t="s">
        <v>1181</v>
      </c>
      <c r="W55" s="52">
        <v>0.96972700000000001</v>
      </c>
      <c r="X55" s="49">
        <v>3</v>
      </c>
      <c r="Y55" s="49">
        <v>87134800</v>
      </c>
      <c r="Z55" s="49" t="s">
        <v>1181</v>
      </c>
      <c r="AA55" s="52">
        <v>0.98719100000000004</v>
      </c>
      <c r="AB55" s="49">
        <v>3</v>
      </c>
      <c r="AC55" s="49">
        <v>87134800</v>
      </c>
      <c r="AD55" s="49" t="s">
        <v>1181</v>
      </c>
      <c r="AE55" s="52">
        <v>0.97629900000000003</v>
      </c>
      <c r="AF55" s="55">
        <f t="shared" si="0"/>
        <v>0.98719100000000004</v>
      </c>
    </row>
    <row r="56" spans="1:32" x14ac:dyDescent="0.2">
      <c r="A56" s="49">
        <v>3</v>
      </c>
      <c r="B56" s="49">
        <v>87175984</v>
      </c>
      <c r="C56" s="49" t="s">
        <v>640</v>
      </c>
      <c r="D56" s="56" t="s">
        <v>815</v>
      </c>
      <c r="E56" s="56" t="s">
        <v>814</v>
      </c>
      <c r="F56" s="3" t="s">
        <v>639</v>
      </c>
      <c r="G56" s="49" t="s">
        <v>291</v>
      </c>
      <c r="H56" s="52">
        <v>9.3723754143320598E-2</v>
      </c>
      <c r="I56" s="52">
        <v>4.0206627574711121E-2</v>
      </c>
      <c r="J56" s="52">
        <v>4.5714058940867608E-2</v>
      </c>
      <c r="K56" s="49">
        <v>0.78800000000000003</v>
      </c>
      <c r="L56" s="49">
        <v>0.501</v>
      </c>
      <c r="M56" s="49">
        <v>0.69</v>
      </c>
      <c r="N56" s="49">
        <v>0.61499999999999999</v>
      </c>
      <c r="O56" s="49" t="s">
        <v>289</v>
      </c>
      <c r="P56" s="49">
        <v>3</v>
      </c>
      <c r="Q56" s="49">
        <v>87173324</v>
      </c>
      <c r="R56" s="49" t="s">
        <v>1182</v>
      </c>
      <c r="S56" s="52">
        <v>0.994147</v>
      </c>
      <c r="T56" s="49">
        <v>3</v>
      </c>
      <c r="U56" s="49">
        <v>87173324</v>
      </c>
      <c r="V56" s="49" t="s">
        <v>1182</v>
      </c>
      <c r="W56" s="52">
        <v>0.99416599999999999</v>
      </c>
      <c r="X56" s="49">
        <v>3</v>
      </c>
      <c r="Y56" s="49">
        <v>87173324</v>
      </c>
      <c r="Z56" s="49" t="s">
        <v>1182</v>
      </c>
      <c r="AA56" s="52">
        <v>1</v>
      </c>
      <c r="AB56" s="49">
        <v>3</v>
      </c>
      <c r="AC56" s="49">
        <v>87173324</v>
      </c>
      <c r="AD56" s="49" t="s">
        <v>1182</v>
      </c>
      <c r="AE56" s="52">
        <v>0.99702100000000005</v>
      </c>
      <c r="AF56" s="55">
        <f t="shared" si="0"/>
        <v>1</v>
      </c>
    </row>
    <row r="57" spans="1:32" x14ac:dyDescent="0.2">
      <c r="A57" s="49">
        <v>3</v>
      </c>
      <c r="B57" s="49">
        <v>87399362</v>
      </c>
      <c r="C57" s="49" t="s">
        <v>641</v>
      </c>
      <c r="D57" s="56" t="s">
        <v>816</v>
      </c>
      <c r="E57" s="56" t="s">
        <v>817</v>
      </c>
      <c r="F57" s="3" t="s">
        <v>642</v>
      </c>
      <c r="G57" s="49" t="s">
        <v>291</v>
      </c>
      <c r="H57" s="52">
        <v>0.156075929773899</v>
      </c>
      <c r="I57" s="52">
        <v>6.7442842776380657E-2</v>
      </c>
      <c r="J57" s="52">
        <v>6.855689507236315E-2</v>
      </c>
      <c r="K57" s="49">
        <v>0.95899999999999996</v>
      </c>
      <c r="L57" s="49">
        <v>0.97699999999999998</v>
      </c>
      <c r="M57" s="49">
        <v>0.995</v>
      </c>
      <c r="N57" s="49">
        <v>0.98599999999999999</v>
      </c>
      <c r="O57" s="49" t="s">
        <v>289</v>
      </c>
      <c r="P57" s="49">
        <v>3</v>
      </c>
      <c r="Q57" s="49">
        <v>87228584</v>
      </c>
      <c r="R57" s="49" t="s">
        <v>1183</v>
      </c>
      <c r="S57" s="52">
        <v>0.42369699999999999</v>
      </c>
      <c r="T57" s="49">
        <v>3</v>
      </c>
      <c r="U57" s="49">
        <v>87401582</v>
      </c>
      <c r="V57" s="49" t="s">
        <v>1184</v>
      </c>
      <c r="W57" s="52">
        <v>0.433282</v>
      </c>
      <c r="X57" s="49">
        <v>3</v>
      </c>
      <c r="Y57" s="49">
        <v>87169339</v>
      </c>
      <c r="Z57" s="49" t="s">
        <v>1185</v>
      </c>
      <c r="AA57" s="52">
        <v>0.71026199999999995</v>
      </c>
      <c r="AB57" s="49">
        <v>3</v>
      </c>
      <c r="AC57" s="49">
        <v>89911476</v>
      </c>
      <c r="AD57" s="49" t="s">
        <v>1186</v>
      </c>
      <c r="AE57" s="52">
        <v>0.40528799999999998</v>
      </c>
      <c r="AF57" s="55">
        <f t="shared" si="0"/>
        <v>0.71026199999999995</v>
      </c>
    </row>
    <row r="58" spans="1:32" x14ac:dyDescent="0.2">
      <c r="A58" s="49">
        <v>3</v>
      </c>
      <c r="B58" s="49">
        <v>106962521</v>
      </c>
      <c r="C58" s="49" t="s">
        <v>607</v>
      </c>
      <c r="D58" s="56" t="s">
        <v>817</v>
      </c>
      <c r="E58" s="56" t="s">
        <v>815</v>
      </c>
      <c r="F58" s="3" t="s">
        <v>608</v>
      </c>
      <c r="G58" s="49" t="s">
        <v>314</v>
      </c>
      <c r="H58" s="52">
        <v>4.7017378045520801E-2</v>
      </c>
      <c r="I58" s="52">
        <v>2.1189299069938092E-2</v>
      </c>
      <c r="J58" s="52">
        <v>1.0723865391773066E-2</v>
      </c>
      <c r="K58" s="49">
        <v>0.48499999999999999</v>
      </c>
      <c r="L58" s="49">
        <v>0.377</v>
      </c>
      <c r="M58" s="49">
        <v>0.41799999999999998</v>
      </c>
      <c r="N58" s="49">
        <v>0.49099999999999999</v>
      </c>
      <c r="O58" s="49" t="s">
        <v>289</v>
      </c>
      <c r="P58" s="49">
        <v>3</v>
      </c>
      <c r="Q58" s="49">
        <v>106963543</v>
      </c>
      <c r="R58" s="49" t="s">
        <v>1187</v>
      </c>
      <c r="S58" s="52">
        <v>0.99551800000000001</v>
      </c>
      <c r="T58" s="49">
        <v>3</v>
      </c>
      <c r="U58" s="49">
        <v>106962929</v>
      </c>
      <c r="V58" s="49" t="s">
        <v>1188</v>
      </c>
      <c r="W58" s="52">
        <v>0.99792800000000004</v>
      </c>
      <c r="X58" s="49">
        <v>3</v>
      </c>
      <c r="Y58" s="49">
        <v>106962929</v>
      </c>
      <c r="Z58" s="49" t="s">
        <v>1188</v>
      </c>
      <c r="AA58" s="52">
        <v>1</v>
      </c>
      <c r="AB58" s="49">
        <v>3</v>
      </c>
      <c r="AC58" s="49">
        <v>106963543</v>
      </c>
      <c r="AD58" s="49" t="s">
        <v>1187</v>
      </c>
      <c r="AE58" s="52">
        <v>0.99163299999999999</v>
      </c>
      <c r="AF58" s="55">
        <f t="shared" si="0"/>
        <v>1</v>
      </c>
    </row>
    <row r="59" spans="1:32" x14ac:dyDescent="0.2">
      <c r="A59" s="49">
        <v>3</v>
      </c>
      <c r="B59" s="49">
        <v>107193337</v>
      </c>
      <c r="C59" s="49" t="s">
        <v>609</v>
      </c>
      <c r="D59" s="56" t="s">
        <v>815</v>
      </c>
      <c r="E59" s="56" t="s">
        <v>814</v>
      </c>
      <c r="F59" s="3" t="s">
        <v>610</v>
      </c>
      <c r="G59" s="49" t="s">
        <v>291</v>
      </c>
      <c r="H59" s="52">
        <v>8.1504804704489106E-2</v>
      </c>
      <c r="I59" s="52">
        <v>3.1408464251624121E-2</v>
      </c>
      <c r="J59" s="52">
        <v>5.2309099647323443E-2</v>
      </c>
      <c r="K59" s="49">
        <v>0.94699999999999995</v>
      </c>
      <c r="L59" s="49">
        <v>0.91800000000000004</v>
      </c>
      <c r="M59" s="49">
        <v>0.998</v>
      </c>
      <c r="N59" s="49">
        <v>0.94499999999999995</v>
      </c>
      <c r="O59" s="49" t="s">
        <v>289</v>
      </c>
      <c r="P59" s="49">
        <v>3</v>
      </c>
      <c r="Q59" s="49">
        <v>107187344</v>
      </c>
      <c r="R59" s="49" t="s">
        <v>1189</v>
      </c>
      <c r="S59" s="52">
        <v>0.47526200000000002</v>
      </c>
      <c r="T59" s="49">
        <v>3</v>
      </c>
      <c r="U59" s="49">
        <v>107222265</v>
      </c>
      <c r="V59" s="49" t="s">
        <v>1190</v>
      </c>
      <c r="W59" s="52">
        <v>0.69549000000000005</v>
      </c>
      <c r="X59" s="49">
        <v>3</v>
      </c>
      <c r="Y59" s="49">
        <v>107222265</v>
      </c>
      <c r="Z59" s="49" t="s">
        <v>1190</v>
      </c>
      <c r="AA59" s="52">
        <v>1</v>
      </c>
      <c r="AB59" s="49">
        <v>3</v>
      </c>
      <c r="AC59" s="49">
        <v>107233327</v>
      </c>
      <c r="AD59" s="49" t="s">
        <v>1191</v>
      </c>
      <c r="AE59" s="52">
        <v>0.55089699999999997</v>
      </c>
      <c r="AF59" s="55">
        <f t="shared" si="0"/>
        <v>1</v>
      </c>
    </row>
    <row r="60" spans="1:32" x14ac:dyDescent="0.2">
      <c r="A60" s="49">
        <v>3</v>
      </c>
      <c r="B60" s="49">
        <v>113300183</v>
      </c>
      <c r="C60" s="49" t="s">
        <v>611</v>
      </c>
      <c r="D60" s="56" t="s">
        <v>816</v>
      </c>
      <c r="E60" s="56" t="s">
        <v>814</v>
      </c>
      <c r="F60" s="3" t="s">
        <v>612</v>
      </c>
      <c r="G60" s="49" t="s">
        <v>294</v>
      </c>
      <c r="H60" s="52">
        <v>8.4309918533310504E-2</v>
      </c>
      <c r="I60" s="52">
        <v>3.7426497940623665E-2</v>
      </c>
      <c r="J60" s="52">
        <v>1.5359755409214231E-2</v>
      </c>
      <c r="K60" s="49">
        <v>0.48599999999999999</v>
      </c>
      <c r="L60" s="49">
        <v>0.56599999999999995</v>
      </c>
      <c r="M60" s="49">
        <v>0.20899999999999999</v>
      </c>
      <c r="N60" s="49">
        <v>0.63400000000000001</v>
      </c>
      <c r="O60" s="49" t="s">
        <v>289</v>
      </c>
      <c r="T60" s="49">
        <v>3</v>
      </c>
      <c r="U60" s="49">
        <v>113306418</v>
      </c>
      <c r="V60" s="49" t="s">
        <v>1192</v>
      </c>
      <c r="W60" s="52">
        <v>0.92146700000000004</v>
      </c>
      <c r="X60" s="49">
        <v>3</v>
      </c>
      <c r="Y60" s="49">
        <v>113275624</v>
      </c>
      <c r="Z60" s="49" t="s">
        <v>1193</v>
      </c>
      <c r="AA60" s="52">
        <v>0.84594199999999997</v>
      </c>
      <c r="AB60" s="49">
        <v>3</v>
      </c>
      <c r="AC60" s="49">
        <v>113306418</v>
      </c>
      <c r="AD60" s="49" t="s">
        <v>1192</v>
      </c>
      <c r="AE60" s="52">
        <v>0.92757900000000004</v>
      </c>
      <c r="AF60" s="55">
        <f t="shared" si="0"/>
        <v>0.92757900000000004</v>
      </c>
    </row>
    <row r="61" spans="1:32" x14ac:dyDescent="0.2">
      <c r="A61" s="49">
        <v>3</v>
      </c>
      <c r="B61" s="49">
        <v>127898501</v>
      </c>
      <c r="C61" s="49" t="s">
        <v>613</v>
      </c>
      <c r="D61" s="56" t="s">
        <v>815</v>
      </c>
      <c r="E61" s="56" t="s">
        <v>816</v>
      </c>
      <c r="F61" s="3" t="s">
        <v>614</v>
      </c>
      <c r="G61" s="49" t="s">
        <v>294</v>
      </c>
      <c r="H61" s="52">
        <v>0.101362283052953</v>
      </c>
      <c r="I61" s="52">
        <v>4.3362278021129498E-2</v>
      </c>
      <c r="J61" s="52">
        <v>3.1004281363536827E-2</v>
      </c>
      <c r="K61" s="49">
        <v>0.316</v>
      </c>
      <c r="L61" s="49">
        <v>0.26600000000000001</v>
      </c>
      <c r="M61" s="49">
        <v>0.115</v>
      </c>
      <c r="N61" s="49">
        <v>0.28699999999999998</v>
      </c>
      <c r="O61" s="49" t="s">
        <v>289</v>
      </c>
      <c r="P61" s="49">
        <v>3</v>
      </c>
      <c r="Q61" s="49">
        <v>127923187</v>
      </c>
      <c r="R61" s="49" t="s">
        <v>1194</v>
      </c>
      <c r="S61" s="52">
        <v>0.99635399999999996</v>
      </c>
      <c r="T61" s="49">
        <v>3</v>
      </c>
      <c r="U61" s="49">
        <v>127895226</v>
      </c>
      <c r="V61" s="49" t="s">
        <v>1195</v>
      </c>
      <c r="W61" s="52">
        <v>0.99724999999999997</v>
      </c>
      <c r="X61" s="49">
        <v>3</v>
      </c>
      <c r="Y61" s="49">
        <v>127895226</v>
      </c>
      <c r="Z61" s="49" t="s">
        <v>1195</v>
      </c>
      <c r="AA61" s="52">
        <v>0.99492599999999998</v>
      </c>
      <c r="AB61" s="49">
        <v>3</v>
      </c>
      <c r="AC61" s="49">
        <v>127923187</v>
      </c>
      <c r="AD61" s="49" t="s">
        <v>1194</v>
      </c>
      <c r="AE61" s="52">
        <v>0.98706499999999997</v>
      </c>
      <c r="AF61" s="55">
        <f t="shared" si="0"/>
        <v>0.99724999999999997</v>
      </c>
    </row>
    <row r="62" spans="1:32" x14ac:dyDescent="0.2">
      <c r="A62" s="49">
        <v>3</v>
      </c>
      <c r="B62" s="49">
        <v>128213994</v>
      </c>
      <c r="C62" s="49" t="s">
        <v>615</v>
      </c>
      <c r="D62" s="56" t="s">
        <v>817</v>
      </c>
      <c r="E62" s="56" t="s">
        <v>816</v>
      </c>
      <c r="F62" s="3" t="s">
        <v>616</v>
      </c>
      <c r="G62" s="49" t="s">
        <v>314</v>
      </c>
      <c r="H62" s="52">
        <v>9.3750696744184098E-2</v>
      </c>
      <c r="I62" s="52">
        <v>2.8571252692537637E-2</v>
      </c>
      <c r="J62" s="52">
        <v>3.9017321997412001E-2</v>
      </c>
      <c r="K62" s="49">
        <v>0.82599999999999996</v>
      </c>
      <c r="L62" s="49">
        <v>0.84</v>
      </c>
      <c r="M62" s="49">
        <v>0.63100000000000001</v>
      </c>
      <c r="N62" s="49">
        <v>0.74399999999999999</v>
      </c>
      <c r="O62" s="49" t="s">
        <v>289</v>
      </c>
      <c r="P62" s="49">
        <v>3</v>
      </c>
      <c r="Q62" s="49">
        <v>128204951</v>
      </c>
      <c r="R62" s="49" t="s">
        <v>1196</v>
      </c>
      <c r="S62" s="52">
        <v>0.96025799999999994</v>
      </c>
      <c r="T62" s="49">
        <v>3</v>
      </c>
      <c r="U62" s="49">
        <v>128204951</v>
      </c>
      <c r="V62" s="49" t="s">
        <v>1196</v>
      </c>
      <c r="W62" s="52">
        <v>1</v>
      </c>
      <c r="X62" s="49">
        <v>3</v>
      </c>
      <c r="Y62" s="49">
        <v>128204951</v>
      </c>
      <c r="Z62" s="49" t="s">
        <v>1196</v>
      </c>
      <c r="AA62" s="52">
        <v>0.99800999999999995</v>
      </c>
      <c r="AB62" s="49">
        <v>3</v>
      </c>
      <c r="AC62" s="49">
        <v>128204951</v>
      </c>
      <c r="AD62" s="49" t="s">
        <v>1196</v>
      </c>
      <c r="AE62" s="52">
        <v>0.99234500000000003</v>
      </c>
      <c r="AF62" s="55">
        <f t="shared" si="0"/>
        <v>1</v>
      </c>
    </row>
    <row r="63" spans="1:32" x14ac:dyDescent="0.2">
      <c r="A63" s="49">
        <v>3</v>
      </c>
      <c r="B63" s="49">
        <v>137562823</v>
      </c>
      <c r="C63" s="49" t="s">
        <v>617</v>
      </c>
      <c r="D63" s="56" t="s">
        <v>816</v>
      </c>
      <c r="E63" s="56" t="s">
        <v>817</v>
      </c>
      <c r="F63" s="3" t="s">
        <v>618</v>
      </c>
      <c r="G63" s="49" t="s">
        <v>291</v>
      </c>
      <c r="H63" s="52">
        <v>4.7975041104219497E-2</v>
      </c>
      <c r="I63" s="52">
        <v>1.703333929878037E-2</v>
      </c>
      <c r="J63" s="52">
        <v>2.9789470831855614E-2</v>
      </c>
      <c r="K63" s="49">
        <v>0.253</v>
      </c>
      <c r="L63" s="49">
        <v>0.61599999999999999</v>
      </c>
      <c r="M63" s="49">
        <v>0.7</v>
      </c>
      <c r="N63" s="49">
        <v>0.54400000000000004</v>
      </c>
      <c r="O63" s="49" t="s">
        <v>289</v>
      </c>
      <c r="P63" s="49">
        <v>3</v>
      </c>
      <c r="Q63" s="49">
        <v>137560206</v>
      </c>
      <c r="R63" s="49" t="s">
        <v>1197</v>
      </c>
      <c r="S63" s="52">
        <v>0.99475599999999997</v>
      </c>
      <c r="T63" s="49">
        <v>3</v>
      </c>
      <c r="U63" s="49">
        <v>137560206</v>
      </c>
      <c r="V63" s="49" t="s">
        <v>1197</v>
      </c>
      <c r="W63" s="52">
        <v>0.99585000000000001</v>
      </c>
      <c r="X63" s="49">
        <v>3</v>
      </c>
      <c r="Y63" s="49">
        <v>137560206</v>
      </c>
      <c r="Z63" s="49" t="s">
        <v>1197</v>
      </c>
      <c r="AA63" s="52">
        <v>1</v>
      </c>
      <c r="AB63" s="49">
        <v>3</v>
      </c>
      <c r="AC63" s="49">
        <v>137544378</v>
      </c>
      <c r="AD63" s="49" t="s">
        <v>1198</v>
      </c>
      <c r="AE63" s="52">
        <v>1</v>
      </c>
      <c r="AF63" s="55">
        <f t="shared" si="0"/>
        <v>1</v>
      </c>
    </row>
    <row r="64" spans="1:32" x14ac:dyDescent="0.2">
      <c r="A64" s="49">
        <v>3</v>
      </c>
      <c r="B64" s="49">
        <v>141147414</v>
      </c>
      <c r="C64" s="49" t="s">
        <v>619</v>
      </c>
      <c r="D64" s="56" t="s">
        <v>815</v>
      </c>
      <c r="E64" s="56" t="s">
        <v>814</v>
      </c>
      <c r="F64" s="3" t="s">
        <v>620</v>
      </c>
      <c r="G64" s="49" t="s">
        <v>294</v>
      </c>
      <c r="H64" s="52">
        <v>5.2097689917390402E-2</v>
      </c>
      <c r="I64" s="52">
        <v>2.0775488193557831E-2</v>
      </c>
      <c r="J64" s="52">
        <v>1.953168453125545E-2</v>
      </c>
      <c r="K64" s="49">
        <v>0.68799999999999994</v>
      </c>
      <c r="L64" s="49">
        <v>0.44600000000000001</v>
      </c>
      <c r="M64" s="49">
        <v>0.33100000000000002</v>
      </c>
      <c r="N64" s="49">
        <v>0.433</v>
      </c>
      <c r="O64" s="49" t="s">
        <v>289</v>
      </c>
      <c r="P64" s="49">
        <v>3</v>
      </c>
      <c r="Q64" s="49">
        <v>141140968</v>
      </c>
      <c r="R64" s="49" t="s">
        <v>1199</v>
      </c>
      <c r="S64" s="52">
        <v>0.99398500000000001</v>
      </c>
      <c r="T64" s="49">
        <v>3</v>
      </c>
      <c r="U64" s="49">
        <v>141140968</v>
      </c>
      <c r="V64" s="49" t="s">
        <v>1199</v>
      </c>
      <c r="W64" s="52">
        <v>0.97656799999999999</v>
      </c>
      <c r="X64" s="49">
        <v>3</v>
      </c>
      <c r="Y64" s="49">
        <v>141106063</v>
      </c>
      <c r="Z64" s="49" t="s">
        <v>1200</v>
      </c>
      <c r="AA64" s="52">
        <v>0.96294000000000002</v>
      </c>
      <c r="AB64" s="49">
        <v>3</v>
      </c>
      <c r="AC64" s="49">
        <v>141140968</v>
      </c>
      <c r="AD64" s="49" t="s">
        <v>1199</v>
      </c>
      <c r="AE64" s="52">
        <v>0.95615300000000003</v>
      </c>
      <c r="AF64" s="55">
        <f t="shared" si="0"/>
        <v>0.99398500000000001</v>
      </c>
    </row>
    <row r="65" spans="1:35" x14ac:dyDescent="0.2">
      <c r="A65" s="49">
        <v>3</v>
      </c>
      <c r="B65" s="49">
        <v>152011745</v>
      </c>
      <c r="C65" s="49" t="s">
        <v>621</v>
      </c>
      <c r="D65" s="56" t="s">
        <v>815</v>
      </c>
      <c r="E65" s="56" t="s">
        <v>821</v>
      </c>
      <c r="F65" s="3" t="s">
        <v>622</v>
      </c>
      <c r="G65" s="49" t="s">
        <v>294</v>
      </c>
      <c r="H65" s="52">
        <v>8.8057212589545797E-2</v>
      </c>
      <c r="I65" s="52">
        <v>3.6628895362161129E-2</v>
      </c>
      <c r="J65" s="52">
        <v>4.7664194601559982E-2</v>
      </c>
      <c r="K65" s="49">
        <v>0.91200000000000003</v>
      </c>
      <c r="L65" s="49">
        <v>0.89500000000000002</v>
      </c>
      <c r="M65" s="49">
        <v>0.996</v>
      </c>
      <c r="N65" s="49">
        <v>0.93200000000000005</v>
      </c>
      <c r="O65" s="49" t="s">
        <v>289</v>
      </c>
      <c r="P65" s="49">
        <v>3</v>
      </c>
      <c r="Q65" s="49">
        <v>152204745</v>
      </c>
      <c r="R65" s="49" t="s">
        <v>1201</v>
      </c>
      <c r="S65" s="52">
        <v>0.87178</v>
      </c>
      <c r="T65" s="49">
        <v>3</v>
      </c>
      <c r="U65" s="49">
        <v>152001231</v>
      </c>
      <c r="V65" s="49" t="s">
        <v>1202</v>
      </c>
      <c r="W65" s="52">
        <v>0.98448599999999997</v>
      </c>
      <c r="X65" s="49">
        <v>3</v>
      </c>
      <c r="Y65" s="49">
        <v>151035961</v>
      </c>
      <c r="Z65" s="49" t="s">
        <v>1203</v>
      </c>
      <c r="AA65" s="52">
        <v>0.70640400000000003</v>
      </c>
      <c r="AB65" s="49">
        <v>3</v>
      </c>
      <c r="AC65" s="49">
        <v>152001231</v>
      </c>
      <c r="AD65" s="49" t="s">
        <v>1202</v>
      </c>
      <c r="AE65" s="52">
        <v>0.92504200000000003</v>
      </c>
      <c r="AF65" s="55">
        <f t="shared" si="0"/>
        <v>0.98448599999999997</v>
      </c>
    </row>
    <row r="66" spans="1:35" x14ac:dyDescent="0.2">
      <c r="A66" s="49">
        <v>3</v>
      </c>
      <c r="B66" s="49">
        <v>169482335</v>
      </c>
      <c r="C66" s="49" t="s">
        <v>623</v>
      </c>
      <c r="D66" s="56" t="s">
        <v>814</v>
      </c>
      <c r="E66" s="56" t="s">
        <v>815</v>
      </c>
      <c r="F66" s="3" t="s">
        <v>624</v>
      </c>
      <c r="G66" s="49" t="s">
        <v>340</v>
      </c>
      <c r="H66" s="52">
        <v>7.3758210291849396E-2</v>
      </c>
      <c r="I66" s="52">
        <v>2.4895960107484977E-2</v>
      </c>
      <c r="J66" s="52">
        <v>6.3708559391417369E-2</v>
      </c>
      <c r="K66" s="49">
        <v>0.92900000000000005</v>
      </c>
      <c r="L66" s="49">
        <v>0.749</v>
      </c>
      <c r="M66" s="49">
        <v>0.41199999999999998</v>
      </c>
      <c r="N66" s="49">
        <v>0.60099999999999998</v>
      </c>
      <c r="O66" s="49" t="s">
        <v>289</v>
      </c>
      <c r="P66" s="49">
        <v>3</v>
      </c>
      <c r="Q66" s="49">
        <v>169492101</v>
      </c>
      <c r="R66" s="49" t="s">
        <v>1204</v>
      </c>
      <c r="S66" s="52">
        <v>1</v>
      </c>
      <c r="T66" s="49">
        <v>3</v>
      </c>
      <c r="U66" s="49">
        <v>169492101</v>
      </c>
      <c r="V66" s="49" t="s">
        <v>1204</v>
      </c>
      <c r="W66" s="52">
        <v>0.99734</v>
      </c>
      <c r="X66" s="49">
        <v>3</v>
      </c>
      <c r="Y66" s="49">
        <v>169497585</v>
      </c>
      <c r="Z66" s="49" t="s">
        <v>1205</v>
      </c>
      <c r="AA66" s="52">
        <v>0.98763299999999998</v>
      </c>
      <c r="AB66" s="49">
        <v>3</v>
      </c>
      <c r="AC66" s="49">
        <v>169492101</v>
      </c>
      <c r="AD66" s="49" t="s">
        <v>1204</v>
      </c>
      <c r="AE66" s="52">
        <v>1</v>
      </c>
      <c r="AF66" s="55">
        <f t="shared" si="0"/>
        <v>1</v>
      </c>
      <c r="AI66" s="57"/>
    </row>
    <row r="67" spans="1:35" x14ac:dyDescent="0.2">
      <c r="A67" s="49">
        <v>3</v>
      </c>
      <c r="B67" s="49">
        <v>170074517</v>
      </c>
      <c r="C67" s="49" t="s">
        <v>625</v>
      </c>
      <c r="D67" s="56" t="s">
        <v>817</v>
      </c>
      <c r="E67" s="56" t="s">
        <v>815</v>
      </c>
      <c r="F67" s="3" t="s">
        <v>626</v>
      </c>
      <c r="G67" s="49" t="s">
        <v>311</v>
      </c>
      <c r="H67" s="52">
        <v>0.190119610835527</v>
      </c>
      <c r="I67" s="52">
        <v>8.2785370316450071E-2</v>
      </c>
      <c r="J67" s="52">
        <v>5.5378331375000027E-2</v>
      </c>
      <c r="K67" s="49">
        <v>0.95799999999999996</v>
      </c>
      <c r="L67" s="49">
        <v>0.79300000000000004</v>
      </c>
      <c r="M67" s="49">
        <v>0.78100000000000003</v>
      </c>
      <c r="N67" s="49">
        <v>0.76500000000000001</v>
      </c>
      <c r="O67" s="49" t="s">
        <v>289</v>
      </c>
      <c r="P67" s="49">
        <v>3</v>
      </c>
      <c r="Q67" s="49">
        <v>148597612</v>
      </c>
      <c r="R67" s="49" t="s">
        <v>1206</v>
      </c>
      <c r="S67" s="52">
        <v>0.61004100000000006</v>
      </c>
      <c r="T67" s="49">
        <v>3</v>
      </c>
      <c r="U67" s="49">
        <v>170114078</v>
      </c>
      <c r="V67" s="49" t="s">
        <v>1207</v>
      </c>
      <c r="W67" s="52">
        <v>0.59155000000000002</v>
      </c>
      <c r="X67" s="49">
        <v>3</v>
      </c>
      <c r="Y67" s="49">
        <v>170158128</v>
      </c>
      <c r="Z67" s="49" t="s">
        <v>1208</v>
      </c>
      <c r="AA67" s="52">
        <v>0.52946899999999997</v>
      </c>
      <c r="AB67" s="49">
        <v>3</v>
      </c>
      <c r="AC67" s="49">
        <v>170114078</v>
      </c>
      <c r="AD67" s="49" t="s">
        <v>1207</v>
      </c>
      <c r="AE67" s="52">
        <v>0.680867</v>
      </c>
      <c r="AF67" s="55">
        <f t="shared" si="0"/>
        <v>0.680867</v>
      </c>
    </row>
    <row r="68" spans="1:35" x14ac:dyDescent="0.2">
      <c r="A68" s="49">
        <v>3</v>
      </c>
      <c r="B68" s="49">
        <v>170083540</v>
      </c>
      <c r="C68" s="49" t="s">
        <v>627</v>
      </c>
      <c r="D68" s="56" t="s">
        <v>815</v>
      </c>
      <c r="E68" s="56" t="s">
        <v>822</v>
      </c>
      <c r="F68" s="3" t="s">
        <v>626</v>
      </c>
      <c r="G68" s="49" t="s">
        <v>294</v>
      </c>
      <c r="H68" s="52">
        <v>0.104739570007355</v>
      </c>
      <c r="I68" s="52">
        <v>4.218159451576628E-2</v>
      </c>
      <c r="J68" s="52">
        <v>2.4485667699166973E-2</v>
      </c>
      <c r="K68" s="49">
        <v>0.88700000000000001</v>
      </c>
      <c r="L68" s="49">
        <v>0.88200000000000001</v>
      </c>
      <c r="M68" s="49">
        <v>0.94599999999999995</v>
      </c>
      <c r="N68" s="49">
        <v>0.89300000000000002</v>
      </c>
      <c r="O68" s="49" t="s">
        <v>289</v>
      </c>
      <c r="P68" s="49">
        <v>3</v>
      </c>
      <c r="Q68" s="49">
        <v>170090374</v>
      </c>
      <c r="R68" s="49" t="s">
        <v>1209</v>
      </c>
      <c r="S68" s="52">
        <v>1</v>
      </c>
      <c r="T68" s="49">
        <v>3</v>
      </c>
      <c r="U68" s="49">
        <v>170090374</v>
      </c>
      <c r="V68" s="49" t="s">
        <v>1209</v>
      </c>
      <c r="W68" s="52">
        <v>0.98563999999999996</v>
      </c>
      <c r="X68" s="49">
        <v>3</v>
      </c>
      <c r="Y68" s="49">
        <v>170090374</v>
      </c>
      <c r="Z68" s="49" t="s">
        <v>1209</v>
      </c>
      <c r="AA68" s="52">
        <v>0.93507600000000002</v>
      </c>
      <c r="AB68" s="49">
        <v>3</v>
      </c>
      <c r="AC68" s="49">
        <v>170090374</v>
      </c>
      <c r="AD68" s="49" t="s">
        <v>1209</v>
      </c>
      <c r="AE68" s="52">
        <v>0.93279100000000004</v>
      </c>
      <c r="AF68" s="55">
        <f t="shared" si="0"/>
        <v>1</v>
      </c>
    </row>
    <row r="69" spans="1:35" x14ac:dyDescent="0.2">
      <c r="A69" s="49">
        <v>3</v>
      </c>
      <c r="B69" s="49">
        <v>172381777</v>
      </c>
      <c r="C69" s="49" t="s">
        <v>628</v>
      </c>
      <c r="D69" s="56" t="s">
        <v>815</v>
      </c>
      <c r="E69" s="56" t="s">
        <v>814</v>
      </c>
      <c r="F69" s="3" t="s">
        <v>629</v>
      </c>
      <c r="G69" s="49" t="s">
        <v>294</v>
      </c>
      <c r="H69" s="52">
        <v>5.4621900256548797E-2</v>
      </c>
      <c r="I69" s="52">
        <v>1.9116290447072779E-2</v>
      </c>
      <c r="J69" s="52">
        <v>3.7824750588341866E-2</v>
      </c>
      <c r="K69" s="49">
        <v>0.29799999999999999</v>
      </c>
      <c r="L69" s="49">
        <v>0.36599999999999999</v>
      </c>
      <c r="M69" s="49">
        <v>0.33600000000000002</v>
      </c>
      <c r="N69" s="49">
        <v>0.37</v>
      </c>
      <c r="O69" s="49" t="s">
        <v>289</v>
      </c>
      <c r="P69" s="49">
        <v>3</v>
      </c>
      <c r="Q69" s="49">
        <v>172389700</v>
      </c>
      <c r="R69" s="49" t="s">
        <v>1210</v>
      </c>
      <c r="S69" s="52">
        <v>0.76797099999999996</v>
      </c>
      <c r="T69" s="49">
        <v>3</v>
      </c>
      <c r="U69" s="49">
        <v>172384590</v>
      </c>
      <c r="V69" s="49" t="s">
        <v>1211</v>
      </c>
      <c r="W69" s="52">
        <v>0.98646199999999995</v>
      </c>
      <c r="X69" s="49">
        <v>3</v>
      </c>
      <c r="Y69" s="49">
        <v>172384590</v>
      </c>
      <c r="Z69" s="49" t="s">
        <v>1211</v>
      </c>
      <c r="AA69" s="52">
        <v>0.99787800000000004</v>
      </c>
      <c r="AB69" s="49">
        <v>3</v>
      </c>
      <c r="AC69" s="49">
        <v>172384590</v>
      </c>
      <c r="AD69" s="49" t="s">
        <v>1211</v>
      </c>
      <c r="AE69" s="52">
        <v>0.92427999999999999</v>
      </c>
      <c r="AF69" s="55">
        <f t="shared" ref="AF69:AF132" si="1">MAX(S69,W69,AA69,AE69)</f>
        <v>0.99787800000000004</v>
      </c>
    </row>
    <row r="70" spans="1:35" x14ac:dyDescent="0.2">
      <c r="A70" s="49">
        <v>4</v>
      </c>
      <c r="B70" s="49">
        <v>74442349</v>
      </c>
      <c r="C70" s="49" t="s">
        <v>653</v>
      </c>
      <c r="D70" s="56" t="s">
        <v>817</v>
      </c>
      <c r="E70" s="56" t="s">
        <v>815</v>
      </c>
      <c r="F70" s="3" t="s">
        <v>654</v>
      </c>
      <c r="G70" s="49" t="s">
        <v>325</v>
      </c>
      <c r="H70" s="52">
        <v>0.20483283589943299</v>
      </c>
      <c r="I70" s="52">
        <v>8.8844562727004278E-2</v>
      </c>
      <c r="J70" s="52">
        <v>5.6094453602803856E-3</v>
      </c>
      <c r="K70" s="49">
        <v>0.98799999999999999</v>
      </c>
      <c r="L70" s="49">
        <v>0.94699999999999995</v>
      </c>
      <c r="M70" s="49">
        <v>0.999</v>
      </c>
      <c r="N70" s="49">
        <v>0.96399999999999997</v>
      </c>
      <c r="O70" s="49" t="s">
        <v>289</v>
      </c>
      <c r="P70" s="49">
        <v>4</v>
      </c>
      <c r="Q70" s="49">
        <v>74002341</v>
      </c>
      <c r="R70" s="49" t="s">
        <v>1212</v>
      </c>
      <c r="S70" s="52">
        <v>0.81525300000000001</v>
      </c>
      <c r="T70" s="49">
        <v>4</v>
      </c>
      <c r="U70" s="49">
        <v>74002341</v>
      </c>
      <c r="V70" s="49" t="s">
        <v>1212</v>
      </c>
      <c r="W70" s="52">
        <v>0.78465300000000004</v>
      </c>
      <c r="AB70" s="49">
        <v>4</v>
      </c>
      <c r="AC70" s="49">
        <v>74002341</v>
      </c>
      <c r="AD70" s="49" t="s">
        <v>1212</v>
      </c>
      <c r="AE70" s="52">
        <v>0.84791000000000005</v>
      </c>
      <c r="AF70" s="55">
        <f t="shared" si="1"/>
        <v>0.84791000000000005</v>
      </c>
    </row>
    <row r="71" spans="1:35" x14ac:dyDescent="0.2">
      <c r="A71" s="49">
        <v>4</v>
      </c>
      <c r="B71" s="49">
        <v>74477135</v>
      </c>
      <c r="C71" s="49" t="s">
        <v>655</v>
      </c>
      <c r="D71" s="56" t="s">
        <v>814</v>
      </c>
      <c r="E71" s="56" t="s">
        <v>816</v>
      </c>
      <c r="F71" s="3" t="s">
        <v>654</v>
      </c>
      <c r="G71" s="49" t="s">
        <v>294</v>
      </c>
      <c r="H71" s="52">
        <v>7.5204929801749101E-2</v>
      </c>
      <c r="I71" s="52">
        <v>3.382569395331033E-2</v>
      </c>
      <c r="J71" s="52">
        <v>2.1189299069938092E-2</v>
      </c>
      <c r="K71" s="49">
        <v>0.58899999999999997</v>
      </c>
      <c r="L71" s="49">
        <v>0.47499999999999998</v>
      </c>
      <c r="M71" s="49">
        <v>0.33800000000000002</v>
      </c>
      <c r="N71" s="49">
        <v>0.51400000000000001</v>
      </c>
      <c r="O71" s="49" t="s">
        <v>289</v>
      </c>
      <c r="P71" s="49">
        <v>4</v>
      </c>
      <c r="Q71" s="49">
        <v>74472268</v>
      </c>
      <c r="R71" s="49" t="s">
        <v>1213</v>
      </c>
      <c r="S71" s="52">
        <v>0.98748000000000002</v>
      </c>
      <c r="T71" s="49">
        <v>4</v>
      </c>
      <c r="U71" s="49">
        <v>74472081</v>
      </c>
      <c r="V71" s="49" t="s">
        <v>1214</v>
      </c>
      <c r="W71" s="52">
        <v>0.99044200000000004</v>
      </c>
      <c r="X71" s="49">
        <v>4</v>
      </c>
      <c r="Y71" s="49">
        <v>74472081</v>
      </c>
      <c r="Z71" s="49" t="s">
        <v>1214</v>
      </c>
      <c r="AA71" s="52">
        <v>0.96065599999999995</v>
      </c>
      <c r="AB71" s="49">
        <v>4</v>
      </c>
      <c r="AC71" s="49">
        <v>74472081</v>
      </c>
      <c r="AD71" s="49" t="s">
        <v>1214</v>
      </c>
      <c r="AE71" s="52">
        <v>0.99116499999999996</v>
      </c>
      <c r="AF71" s="55">
        <f t="shared" si="1"/>
        <v>0.99116499999999996</v>
      </c>
    </row>
    <row r="72" spans="1:35" x14ac:dyDescent="0.2">
      <c r="A72" s="49">
        <v>4</v>
      </c>
      <c r="B72" s="49">
        <v>95544718</v>
      </c>
      <c r="C72" s="49" t="s">
        <v>656</v>
      </c>
      <c r="D72" s="56" t="s">
        <v>817</v>
      </c>
      <c r="E72" s="56" t="s">
        <v>816</v>
      </c>
      <c r="F72" s="3" t="s">
        <v>657</v>
      </c>
      <c r="G72" s="49" t="s">
        <v>294</v>
      </c>
      <c r="H72" s="52">
        <v>7.7460586165058701E-2</v>
      </c>
      <c r="I72" s="52">
        <v>3.5029282202368152E-2</v>
      </c>
      <c r="J72" s="52">
        <v>2.5305865264770262E-2</v>
      </c>
      <c r="K72" s="49">
        <v>0.21299999999999999</v>
      </c>
      <c r="L72" s="49">
        <v>0.442</v>
      </c>
      <c r="M72" s="49">
        <v>0.45900000000000002</v>
      </c>
      <c r="N72" s="49">
        <v>0.54100000000000004</v>
      </c>
      <c r="O72" s="49" t="s">
        <v>289</v>
      </c>
      <c r="P72" s="49">
        <v>4</v>
      </c>
      <c r="Q72" s="49">
        <v>95470815</v>
      </c>
      <c r="R72" s="49" t="s">
        <v>1215</v>
      </c>
      <c r="S72" s="52">
        <v>0.51905699999999999</v>
      </c>
      <c r="T72" s="49">
        <v>4</v>
      </c>
      <c r="U72" s="49">
        <v>95525186</v>
      </c>
      <c r="V72" s="49" t="s">
        <v>1216</v>
      </c>
      <c r="W72" s="52">
        <v>0.89988999999999997</v>
      </c>
      <c r="X72" s="49">
        <v>4</v>
      </c>
      <c r="Y72" s="49">
        <v>95544285</v>
      </c>
      <c r="Z72" s="49" t="s">
        <v>1217</v>
      </c>
      <c r="AA72" s="52">
        <v>0.96904199999999996</v>
      </c>
      <c r="AB72" s="49">
        <v>4</v>
      </c>
      <c r="AC72" s="49">
        <v>95525186</v>
      </c>
      <c r="AD72" s="49" t="s">
        <v>1216</v>
      </c>
      <c r="AE72" s="52">
        <v>0.90378400000000003</v>
      </c>
      <c r="AF72" s="55">
        <f t="shared" si="1"/>
        <v>0.96904199999999996</v>
      </c>
    </row>
    <row r="73" spans="1:35" x14ac:dyDescent="0.2">
      <c r="A73" s="49">
        <v>4</v>
      </c>
      <c r="B73" s="49">
        <v>106061534</v>
      </c>
      <c r="C73" s="49" t="s">
        <v>643</v>
      </c>
      <c r="D73" s="56" t="s">
        <v>815</v>
      </c>
      <c r="E73" s="56" t="s">
        <v>816</v>
      </c>
      <c r="F73" s="3" t="s">
        <v>644</v>
      </c>
      <c r="G73" s="49" t="s">
        <v>314</v>
      </c>
      <c r="H73" s="52">
        <v>9.7055642955034202E-2</v>
      </c>
      <c r="I73" s="52">
        <v>4.3362278021129498E-2</v>
      </c>
      <c r="J73" s="52">
        <v>3.7027879755774942E-2</v>
      </c>
      <c r="K73" s="49">
        <v>0.38300000000000001</v>
      </c>
      <c r="L73" s="49">
        <v>0.59199999999999997</v>
      </c>
      <c r="M73" s="49">
        <v>0.19900000000000001</v>
      </c>
      <c r="N73" s="49">
        <v>0.47099999999999997</v>
      </c>
      <c r="O73" s="49" t="s">
        <v>301</v>
      </c>
      <c r="AF73" s="55"/>
    </row>
    <row r="74" spans="1:35" x14ac:dyDescent="0.2">
      <c r="A74" s="49">
        <v>4</v>
      </c>
      <c r="B74" s="49">
        <v>106064754</v>
      </c>
      <c r="C74" s="49" t="s">
        <v>645</v>
      </c>
      <c r="D74" s="56" t="s">
        <v>815</v>
      </c>
      <c r="E74" s="56" t="s">
        <v>814</v>
      </c>
      <c r="F74" s="3" t="s">
        <v>646</v>
      </c>
      <c r="G74" s="49" t="s">
        <v>291</v>
      </c>
      <c r="H74" s="52">
        <v>7.9845257973222797E-2</v>
      </c>
      <c r="I74" s="52">
        <v>2.8977705208777998E-2</v>
      </c>
      <c r="J74" s="52">
        <v>2.1189299069938092E-2</v>
      </c>
      <c r="K74" s="49">
        <v>0.82399999999999995</v>
      </c>
      <c r="L74" s="49">
        <v>0.86899999999999999</v>
      </c>
      <c r="M74" s="49">
        <v>0.97699999999999998</v>
      </c>
      <c r="N74" s="49">
        <v>0.90800000000000003</v>
      </c>
      <c r="O74" s="49" t="s">
        <v>301</v>
      </c>
      <c r="AF74" s="55"/>
    </row>
    <row r="75" spans="1:35" x14ac:dyDescent="0.2">
      <c r="A75" s="49">
        <v>4</v>
      </c>
      <c r="B75" s="49">
        <v>140948835</v>
      </c>
      <c r="C75" s="49" t="s">
        <v>647</v>
      </c>
      <c r="D75" s="56" t="s">
        <v>815</v>
      </c>
      <c r="E75" s="56" t="s">
        <v>814</v>
      </c>
      <c r="F75" s="3" t="s">
        <v>648</v>
      </c>
      <c r="G75" s="49" t="s">
        <v>294</v>
      </c>
      <c r="H75" s="52">
        <v>6.0799243839368598E-2</v>
      </c>
      <c r="I75" s="52">
        <v>2.3252459633711444E-2</v>
      </c>
      <c r="J75" s="52">
        <v>1.3258665283516512E-2</v>
      </c>
      <c r="K75" s="49">
        <v>0.89600000000000002</v>
      </c>
      <c r="L75" s="49">
        <v>0.83499999999999996</v>
      </c>
      <c r="M75" s="49">
        <v>0.92900000000000005</v>
      </c>
      <c r="N75" s="49">
        <v>0.89500000000000002</v>
      </c>
      <c r="O75" s="49" t="s">
        <v>289</v>
      </c>
      <c r="P75" s="49">
        <v>4</v>
      </c>
      <c r="Q75" s="49">
        <v>140888449</v>
      </c>
      <c r="R75" s="49" t="s">
        <v>1218</v>
      </c>
      <c r="S75" s="52">
        <v>0.572743</v>
      </c>
      <c r="T75" s="49">
        <v>4</v>
      </c>
      <c r="U75" s="49">
        <v>140939653</v>
      </c>
      <c r="V75" s="49" t="s">
        <v>1219</v>
      </c>
      <c r="W75" s="52">
        <v>0.96666200000000002</v>
      </c>
      <c r="X75" s="49">
        <v>4</v>
      </c>
      <c r="Y75" s="49">
        <v>140930353</v>
      </c>
      <c r="Z75" s="49" t="s">
        <v>1220</v>
      </c>
      <c r="AA75" s="52">
        <v>0.97121000000000002</v>
      </c>
      <c r="AB75" s="49">
        <v>4</v>
      </c>
      <c r="AC75" s="49">
        <v>140930353</v>
      </c>
      <c r="AD75" s="49" t="s">
        <v>1220</v>
      </c>
      <c r="AE75" s="52">
        <v>0.85010699999999995</v>
      </c>
      <c r="AF75" s="55">
        <f t="shared" si="1"/>
        <v>0.97121000000000002</v>
      </c>
    </row>
    <row r="76" spans="1:35" x14ac:dyDescent="0.2">
      <c r="A76" s="49">
        <v>4</v>
      </c>
      <c r="B76" s="49">
        <v>146879237</v>
      </c>
      <c r="C76" s="49" t="s">
        <v>649</v>
      </c>
      <c r="D76" s="56" t="s">
        <v>817</v>
      </c>
      <c r="E76" s="56" t="s">
        <v>816</v>
      </c>
      <c r="F76" s="3" t="s">
        <v>650</v>
      </c>
      <c r="G76" s="49" t="s">
        <v>574</v>
      </c>
      <c r="H76" s="52">
        <v>6.4685356018261295E-2</v>
      </c>
      <c r="I76" s="52">
        <v>1.7450729510536125E-2</v>
      </c>
      <c r="J76" s="52">
        <v>2.1189299069938092E-2</v>
      </c>
      <c r="K76" s="49">
        <v>0.255</v>
      </c>
      <c r="L76" s="49">
        <v>0.158</v>
      </c>
      <c r="M76" s="49">
        <v>0.31900000000000001</v>
      </c>
      <c r="N76" s="49">
        <v>0.16500000000000001</v>
      </c>
      <c r="O76" s="49" t="s">
        <v>289</v>
      </c>
      <c r="P76" s="49">
        <v>4</v>
      </c>
      <c r="Q76" s="49">
        <v>146896630</v>
      </c>
      <c r="R76" s="49" t="s">
        <v>1221</v>
      </c>
      <c r="S76" s="52">
        <v>0.97200200000000003</v>
      </c>
      <c r="T76" s="49">
        <v>4</v>
      </c>
      <c r="U76" s="49">
        <v>146906144</v>
      </c>
      <c r="V76" s="49" t="s">
        <v>1222</v>
      </c>
      <c r="W76" s="52">
        <v>0.791937</v>
      </c>
      <c r="X76" s="49">
        <v>4</v>
      </c>
      <c r="Y76" s="49">
        <v>146906144</v>
      </c>
      <c r="Z76" s="49" t="s">
        <v>1222</v>
      </c>
      <c r="AA76" s="52">
        <v>0.62175400000000003</v>
      </c>
      <c r="AB76" s="49">
        <v>4</v>
      </c>
      <c r="AC76" s="49">
        <v>146906144</v>
      </c>
      <c r="AD76" s="49" t="s">
        <v>1222</v>
      </c>
      <c r="AE76" s="52">
        <v>0.75456299999999998</v>
      </c>
      <c r="AF76" s="55">
        <f t="shared" si="1"/>
        <v>0.97200200000000003</v>
      </c>
    </row>
    <row r="77" spans="1:35" x14ac:dyDescent="0.2">
      <c r="A77" s="49">
        <v>4</v>
      </c>
      <c r="B77" s="49">
        <v>152030340</v>
      </c>
      <c r="C77" s="49" t="s">
        <v>651</v>
      </c>
      <c r="D77" s="56" t="s">
        <v>814</v>
      </c>
      <c r="E77" s="56" t="s">
        <v>815</v>
      </c>
      <c r="F77" s="3" t="s">
        <v>652</v>
      </c>
      <c r="G77" s="49" t="s">
        <v>291</v>
      </c>
      <c r="H77" s="52">
        <v>8.5442782213967505E-2</v>
      </c>
      <c r="I77" s="52">
        <v>4.0997692423490557E-2</v>
      </c>
      <c r="J77" s="52">
        <v>3.0599721965951066E-2</v>
      </c>
      <c r="K77" s="49">
        <v>9.1999999999999998E-2</v>
      </c>
      <c r="L77" s="49">
        <v>3.5000000000000003E-2</v>
      </c>
      <c r="M77" s="49">
        <v>0.153</v>
      </c>
      <c r="N77" s="49">
        <v>2.9000000000000001E-2</v>
      </c>
      <c r="O77" s="49" t="s">
        <v>289</v>
      </c>
      <c r="P77" s="49">
        <v>4</v>
      </c>
      <c r="Q77" s="49">
        <v>151984034</v>
      </c>
      <c r="R77" s="49" t="s">
        <v>1223</v>
      </c>
      <c r="S77" s="52">
        <v>0.80171999999999999</v>
      </c>
      <c r="T77" s="49">
        <v>4</v>
      </c>
      <c r="U77" s="49">
        <v>151984034</v>
      </c>
      <c r="V77" s="49" t="s">
        <v>1223</v>
      </c>
      <c r="W77" s="52">
        <v>1</v>
      </c>
      <c r="X77" s="49">
        <v>4</v>
      </c>
      <c r="Y77" s="49">
        <v>152025969</v>
      </c>
      <c r="Z77" s="49" t="s">
        <v>1224</v>
      </c>
      <c r="AA77" s="52">
        <v>0.99376699999999996</v>
      </c>
      <c r="AB77" s="49">
        <v>4</v>
      </c>
      <c r="AC77" s="49">
        <v>152065197</v>
      </c>
      <c r="AD77" s="49" t="s">
        <v>1225</v>
      </c>
      <c r="AE77" s="52">
        <v>0.93995600000000001</v>
      </c>
      <c r="AF77" s="55">
        <f t="shared" si="1"/>
        <v>1</v>
      </c>
    </row>
    <row r="78" spans="1:35" x14ac:dyDescent="0.2">
      <c r="A78" s="49">
        <v>5</v>
      </c>
      <c r="B78" s="49">
        <v>1280028</v>
      </c>
      <c r="C78" s="49" t="s">
        <v>658</v>
      </c>
      <c r="D78" s="56" t="s">
        <v>817</v>
      </c>
      <c r="E78" s="56" t="s">
        <v>816</v>
      </c>
      <c r="F78" s="3" t="s">
        <v>659</v>
      </c>
      <c r="G78" s="49" t="s">
        <v>294</v>
      </c>
      <c r="H78" s="52">
        <v>0.13515815932752601</v>
      </c>
      <c r="I78" s="52">
        <v>5.7285644418214647E-2</v>
      </c>
      <c r="J78" s="52">
        <v>5.6904851336472557E-2</v>
      </c>
      <c r="K78" s="49">
        <v>0.85799999999999998</v>
      </c>
      <c r="L78" s="49">
        <v>0.79300000000000004</v>
      </c>
      <c r="M78" s="49">
        <v>0.81</v>
      </c>
      <c r="N78" s="49">
        <v>0.85099999999999998</v>
      </c>
      <c r="O78" s="49" t="s">
        <v>289</v>
      </c>
      <c r="P78" s="49">
        <v>5</v>
      </c>
      <c r="Q78" s="49">
        <v>1288547</v>
      </c>
      <c r="R78" s="49" t="s">
        <v>1226</v>
      </c>
      <c r="S78" s="52">
        <v>0.56227300000000002</v>
      </c>
      <c r="T78" s="49">
        <v>5</v>
      </c>
      <c r="U78" s="49">
        <v>1279790</v>
      </c>
      <c r="V78" s="49" t="s">
        <v>1227</v>
      </c>
      <c r="W78" s="52">
        <v>0.79970399999999997</v>
      </c>
      <c r="X78" s="49">
        <v>5</v>
      </c>
      <c r="Y78" s="49">
        <v>1279790</v>
      </c>
      <c r="Z78" s="49" t="s">
        <v>1227</v>
      </c>
      <c r="AA78" s="52">
        <v>0.95914500000000003</v>
      </c>
      <c r="AB78" s="49">
        <v>5</v>
      </c>
      <c r="AC78" s="49">
        <v>1279790</v>
      </c>
      <c r="AD78" s="49" t="s">
        <v>1227</v>
      </c>
      <c r="AE78" s="52">
        <v>0.72536500000000004</v>
      </c>
      <c r="AF78" s="55">
        <f t="shared" si="1"/>
        <v>0.95914500000000003</v>
      </c>
    </row>
    <row r="79" spans="1:35" x14ac:dyDescent="0.2">
      <c r="A79" s="49">
        <v>5</v>
      </c>
      <c r="B79" s="49">
        <v>1292118</v>
      </c>
      <c r="C79" s="49" t="s">
        <v>660</v>
      </c>
      <c r="D79" s="56" t="s">
        <v>816</v>
      </c>
      <c r="E79" s="56" t="s">
        <v>817</v>
      </c>
      <c r="F79" s="3" t="s">
        <v>659</v>
      </c>
      <c r="G79" s="49" t="s">
        <v>294</v>
      </c>
      <c r="H79" s="52">
        <v>0.172287837607182</v>
      </c>
      <c r="I79" s="52">
        <v>7.4816440645174717E-2</v>
      </c>
      <c r="J79" s="52">
        <v>0.172287837607182</v>
      </c>
      <c r="K79" s="49">
        <v>5.0000000000000001E-3</v>
      </c>
      <c r="L79" s="49">
        <v>3.1E-2</v>
      </c>
      <c r="M79" s="49">
        <v>0</v>
      </c>
      <c r="N79" s="49">
        <v>5.0000000000000001E-3</v>
      </c>
      <c r="O79" s="49" t="s">
        <v>289</v>
      </c>
      <c r="T79" s="49">
        <v>5</v>
      </c>
      <c r="U79" s="49">
        <v>1321873</v>
      </c>
      <c r="V79" s="49" t="s">
        <v>1228</v>
      </c>
      <c r="W79" s="52">
        <v>0.39416099999999998</v>
      </c>
      <c r="AB79" s="49">
        <v>5</v>
      </c>
      <c r="AC79" s="49">
        <v>92176986</v>
      </c>
      <c r="AD79" s="49" t="s">
        <v>1229</v>
      </c>
      <c r="AE79" s="52">
        <v>0.26803700000000003</v>
      </c>
      <c r="AF79" s="55">
        <f t="shared" si="1"/>
        <v>0.39416099999999998</v>
      </c>
    </row>
    <row r="80" spans="1:35" x14ac:dyDescent="0.2">
      <c r="A80" s="49">
        <v>5</v>
      </c>
      <c r="B80" s="49">
        <v>1294086</v>
      </c>
      <c r="C80" s="49" t="s">
        <v>661</v>
      </c>
      <c r="D80" s="56" t="s">
        <v>814</v>
      </c>
      <c r="E80" s="56" t="s">
        <v>815</v>
      </c>
      <c r="F80" s="3" t="s">
        <v>659</v>
      </c>
      <c r="G80" s="49" t="s">
        <v>535</v>
      </c>
      <c r="H80" s="52">
        <v>7.2437186615372698E-2</v>
      </c>
      <c r="I80" s="52">
        <v>3.1408464251624121E-2</v>
      </c>
      <c r="J80" s="52">
        <v>8.1741840064263552E-3</v>
      </c>
      <c r="K80" s="49">
        <v>0.11600000000000001</v>
      </c>
      <c r="L80" s="49">
        <v>0.26</v>
      </c>
      <c r="M80" s="49">
        <v>0.32700000000000001</v>
      </c>
      <c r="N80" s="49">
        <v>0.22600000000000001</v>
      </c>
      <c r="O80" s="49" t="s">
        <v>289</v>
      </c>
      <c r="P80" s="49">
        <v>5</v>
      </c>
      <c r="Q80" s="49">
        <v>1297488</v>
      </c>
      <c r="R80" s="49" t="s">
        <v>1230</v>
      </c>
      <c r="S80" s="52">
        <v>0.922454</v>
      </c>
      <c r="T80" s="49">
        <v>5</v>
      </c>
      <c r="U80" s="49">
        <v>1297488</v>
      </c>
      <c r="V80" s="49" t="s">
        <v>1230</v>
      </c>
      <c r="W80" s="52">
        <v>0.85666699999999996</v>
      </c>
      <c r="X80" s="49">
        <v>5</v>
      </c>
      <c r="Y80" s="49">
        <v>1297488</v>
      </c>
      <c r="Z80" s="49" t="s">
        <v>1230</v>
      </c>
      <c r="AA80" s="52">
        <v>0.84305300000000005</v>
      </c>
      <c r="AB80" s="49">
        <v>5</v>
      </c>
      <c r="AC80" s="49">
        <v>1297488</v>
      </c>
      <c r="AD80" s="49" t="s">
        <v>1230</v>
      </c>
      <c r="AE80" s="52">
        <v>0.87956900000000005</v>
      </c>
      <c r="AF80" s="55">
        <f t="shared" si="1"/>
        <v>0.922454</v>
      </c>
    </row>
    <row r="81" spans="1:35" x14ac:dyDescent="0.2">
      <c r="A81" s="49">
        <v>5</v>
      </c>
      <c r="B81" s="49">
        <v>1891174</v>
      </c>
      <c r="C81" s="49" t="s">
        <v>673</v>
      </c>
      <c r="D81" s="56" t="s">
        <v>817</v>
      </c>
      <c r="E81" s="56" t="s">
        <v>815</v>
      </c>
      <c r="F81" s="3" t="s">
        <v>674</v>
      </c>
      <c r="G81" s="49" t="s">
        <v>314</v>
      </c>
      <c r="H81" s="52">
        <v>0.13833876306284401</v>
      </c>
      <c r="I81" s="52">
        <v>3.422726077055066E-2</v>
      </c>
      <c r="J81" s="52">
        <v>4.9605612594973147E-2</v>
      </c>
      <c r="K81" s="49">
        <v>0.318</v>
      </c>
      <c r="L81" s="49">
        <v>0.47499999999999998</v>
      </c>
      <c r="M81" s="49">
        <v>0.4</v>
      </c>
      <c r="N81" s="49">
        <v>0.499</v>
      </c>
      <c r="O81" s="49" t="s">
        <v>289</v>
      </c>
      <c r="P81" s="49">
        <v>5</v>
      </c>
      <c r="Q81" s="49">
        <v>1891821</v>
      </c>
      <c r="R81" s="49" t="s">
        <v>1231</v>
      </c>
      <c r="S81" s="52">
        <v>0.69857800000000003</v>
      </c>
      <c r="T81" s="49">
        <v>5</v>
      </c>
      <c r="U81" s="49">
        <v>1891821</v>
      </c>
      <c r="V81" s="49" t="s">
        <v>1231</v>
      </c>
      <c r="W81" s="52">
        <v>0.99359799999999998</v>
      </c>
      <c r="X81" s="49">
        <v>5</v>
      </c>
      <c r="Y81" s="49">
        <v>1891821</v>
      </c>
      <c r="Z81" s="49" t="s">
        <v>1231</v>
      </c>
      <c r="AA81" s="52">
        <v>1</v>
      </c>
      <c r="AB81" s="49">
        <v>5</v>
      </c>
      <c r="AC81" s="49">
        <v>1891821</v>
      </c>
      <c r="AD81" s="49" t="s">
        <v>1231</v>
      </c>
      <c r="AE81" s="52">
        <v>0.97698099999999999</v>
      </c>
      <c r="AF81" s="55">
        <f t="shared" si="1"/>
        <v>1</v>
      </c>
    </row>
    <row r="82" spans="1:35" x14ac:dyDescent="0.2">
      <c r="A82" s="49">
        <v>5</v>
      </c>
      <c r="B82" s="49">
        <v>14372362</v>
      </c>
      <c r="C82" s="49" t="s">
        <v>664</v>
      </c>
      <c r="D82" s="56" t="s">
        <v>814</v>
      </c>
      <c r="E82" s="56" t="s">
        <v>823</v>
      </c>
      <c r="F82" s="3" t="s">
        <v>665</v>
      </c>
      <c r="G82" s="49" t="s">
        <v>294</v>
      </c>
      <c r="H82" s="52">
        <v>5.6987100865243001E-2</v>
      </c>
      <c r="I82" s="52">
        <v>2.5305865264770262E-2</v>
      </c>
      <c r="J82" s="52">
        <v>-1.7406615763012701E-3</v>
      </c>
      <c r="K82" s="49">
        <v>0.45900000000000002</v>
      </c>
      <c r="L82" s="49">
        <v>0.30199999999999999</v>
      </c>
      <c r="M82" s="49">
        <v>0.42799999999999999</v>
      </c>
      <c r="N82" s="49">
        <v>0.312</v>
      </c>
      <c r="O82" s="49" t="s">
        <v>289</v>
      </c>
      <c r="T82" s="49">
        <v>5</v>
      </c>
      <c r="U82" s="49">
        <v>14361471</v>
      </c>
      <c r="V82" s="49" t="s">
        <v>1232</v>
      </c>
      <c r="W82" s="52">
        <v>0.62414400000000003</v>
      </c>
      <c r="X82" s="49">
        <v>5</v>
      </c>
      <c r="Y82" s="49">
        <v>14366840</v>
      </c>
      <c r="Z82" s="49" t="s">
        <v>1233</v>
      </c>
      <c r="AA82" s="52">
        <v>0.73774200000000001</v>
      </c>
      <c r="AB82" s="49">
        <v>5</v>
      </c>
      <c r="AC82" s="49">
        <v>14361471</v>
      </c>
      <c r="AD82" s="49" t="s">
        <v>1232</v>
      </c>
      <c r="AE82" s="52">
        <v>0.66439899999999996</v>
      </c>
      <c r="AF82" s="55">
        <f t="shared" si="1"/>
        <v>0.73774200000000001</v>
      </c>
    </row>
    <row r="83" spans="1:35" x14ac:dyDescent="0.2">
      <c r="A83" s="49">
        <v>5</v>
      </c>
      <c r="B83" s="49">
        <v>37833419</v>
      </c>
      <c r="C83" s="49" t="s">
        <v>675</v>
      </c>
      <c r="D83" s="56" t="s">
        <v>814</v>
      </c>
      <c r="E83" s="56" t="s">
        <v>815</v>
      </c>
      <c r="F83" s="3" t="s">
        <v>676</v>
      </c>
      <c r="G83" s="49" t="s">
        <v>294</v>
      </c>
      <c r="H83" s="52">
        <v>3.8762918962074698E-2</v>
      </c>
      <c r="I83" s="52">
        <v>1.4520538757923713E-2</v>
      </c>
      <c r="J83" s="52">
        <v>2.3663918197793475E-2</v>
      </c>
      <c r="K83" s="49">
        <v>0.42299999999999999</v>
      </c>
      <c r="L83" s="49">
        <v>0.45200000000000001</v>
      </c>
      <c r="M83" s="49">
        <v>0.61499999999999999</v>
      </c>
      <c r="N83" s="49">
        <v>0.63</v>
      </c>
      <c r="O83" s="49" t="s">
        <v>301</v>
      </c>
      <c r="AF83" s="55"/>
    </row>
    <row r="84" spans="1:35" x14ac:dyDescent="0.2">
      <c r="A84" s="49">
        <v>5</v>
      </c>
      <c r="B84" s="49">
        <v>44368506</v>
      </c>
      <c r="C84" s="49" t="s">
        <v>677</v>
      </c>
      <c r="D84" s="56" t="s">
        <v>814</v>
      </c>
      <c r="E84" s="56" t="s">
        <v>815</v>
      </c>
      <c r="F84" s="3" t="s">
        <v>678</v>
      </c>
      <c r="G84" s="49" t="s">
        <v>294</v>
      </c>
      <c r="H84" s="52">
        <v>3.9043082213317502E-2</v>
      </c>
      <c r="I84" s="52">
        <v>1.7867718963505686E-2</v>
      </c>
      <c r="J84" s="52">
        <v>1.0299956639811961E-2</v>
      </c>
      <c r="K84" s="49">
        <v>0.36099999999999999</v>
      </c>
      <c r="L84" s="49">
        <v>0.311</v>
      </c>
      <c r="M84" s="49">
        <v>0.315</v>
      </c>
      <c r="N84" s="49">
        <v>0.53100000000000003</v>
      </c>
      <c r="O84" s="49" t="s">
        <v>289</v>
      </c>
      <c r="P84" s="49">
        <v>5</v>
      </c>
      <c r="Q84" s="49">
        <v>44360892</v>
      </c>
      <c r="R84" s="49" t="s">
        <v>1234</v>
      </c>
      <c r="S84" s="52">
        <v>0.96496800000000005</v>
      </c>
      <c r="T84" s="49">
        <v>5</v>
      </c>
      <c r="U84" s="49">
        <v>44360892</v>
      </c>
      <c r="V84" s="49" t="s">
        <v>1234</v>
      </c>
      <c r="W84" s="52">
        <v>0.99763999999999997</v>
      </c>
      <c r="X84" s="49">
        <v>5</v>
      </c>
      <c r="Y84" s="49">
        <v>44360892</v>
      </c>
      <c r="Z84" s="49" t="s">
        <v>1234</v>
      </c>
      <c r="AA84" s="52">
        <v>1</v>
      </c>
      <c r="AB84" s="49">
        <v>5</v>
      </c>
      <c r="AC84" s="49">
        <v>44360892</v>
      </c>
      <c r="AD84" s="49" t="s">
        <v>1234</v>
      </c>
      <c r="AE84" s="52">
        <v>0.99724000000000002</v>
      </c>
      <c r="AF84" s="55">
        <f t="shared" si="1"/>
        <v>1</v>
      </c>
    </row>
    <row r="85" spans="1:35" x14ac:dyDescent="0.2">
      <c r="A85" s="49">
        <v>5</v>
      </c>
      <c r="B85" s="49">
        <v>56087910</v>
      </c>
      <c r="C85" s="49" t="s">
        <v>679</v>
      </c>
      <c r="D85" s="56" t="s">
        <v>816</v>
      </c>
      <c r="E85" s="56" t="s">
        <v>817</v>
      </c>
      <c r="F85" s="3" t="s">
        <v>680</v>
      </c>
      <c r="G85" s="49" t="s">
        <v>291</v>
      </c>
      <c r="H85" s="52">
        <v>5.1060895662231501E-2</v>
      </c>
      <c r="I85" s="52">
        <v>1.8284308426530838E-2</v>
      </c>
      <c r="J85" s="52">
        <v>2.7757204690553483E-2</v>
      </c>
      <c r="K85" s="49">
        <v>0.59299999999999997</v>
      </c>
      <c r="L85" s="49">
        <v>0.71199999999999997</v>
      </c>
      <c r="M85" s="49">
        <v>0.255</v>
      </c>
      <c r="N85" s="49">
        <v>0.47499999999999998</v>
      </c>
      <c r="O85" s="49" t="s">
        <v>289</v>
      </c>
      <c r="P85" s="49">
        <v>5</v>
      </c>
      <c r="Q85" s="49">
        <v>56104308</v>
      </c>
      <c r="R85" s="49" t="s">
        <v>1235</v>
      </c>
      <c r="S85" s="52">
        <v>0.87548800000000004</v>
      </c>
      <c r="T85" s="49">
        <v>5</v>
      </c>
      <c r="U85" s="49">
        <v>56081201</v>
      </c>
      <c r="V85" s="49" t="s">
        <v>1236</v>
      </c>
      <c r="W85" s="52">
        <v>0.995112</v>
      </c>
      <c r="X85" s="49">
        <v>5</v>
      </c>
      <c r="Y85" s="49">
        <v>56081201</v>
      </c>
      <c r="Z85" s="49" t="s">
        <v>1236</v>
      </c>
      <c r="AA85" s="52">
        <v>1</v>
      </c>
      <c r="AF85" s="55"/>
    </row>
    <row r="86" spans="1:35" x14ac:dyDescent="0.2">
      <c r="A86" s="49">
        <v>5</v>
      </c>
      <c r="B86" s="49">
        <v>133836209</v>
      </c>
      <c r="C86" s="49" t="s">
        <v>662</v>
      </c>
      <c r="D86" s="56" t="s">
        <v>814</v>
      </c>
      <c r="E86" s="56" t="s">
        <v>815</v>
      </c>
      <c r="F86" s="3" t="s">
        <v>663</v>
      </c>
      <c r="G86" s="49" t="s">
        <v>311</v>
      </c>
      <c r="H86" s="52">
        <v>7.7994326832732302E-2</v>
      </c>
      <c r="I86" s="52">
        <v>2.5305865264770262E-2</v>
      </c>
      <c r="J86" s="52">
        <v>1.4100321519620545E-2</v>
      </c>
      <c r="K86" s="49">
        <v>0.66900000000000004</v>
      </c>
      <c r="L86" s="49">
        <v>0.57799999999999996</v>
      </c>
      <c r="M86" s="49">
        <v>0.73099999999999998</v>
      </c>
      <c r="N86" s="49">
        <v>0.73799999999999999</v>
      </c>
      <c r="O86" s="49" t="s">
        <v>289</v>
      </c>
      <c r="P86" s="49">
        <v>5</v>
      </c>
      <c r="Q86" s="49">
        <v>133829990</v>
      </c>
      <c r="R86" s="49" t="s">
        <v>1237</v>
      </c>
      <c r="S86" s="52">
        <v>0.90329700000000002</v>
      </c>
      <c r="T86" s="49">
        <v>5</v>
      </c>
      <c r="U86" s="49">
        <v>133829990</v>
      </c>
      <c r="V86" s="49" t="s">
        <v>1237</v>
      </c>
      <c r="W86" s="52">
        <v>0.99384799999999995</v>
      </c>
      <c r="X86" s="49">
        <v>5</v>
      </c>
      <c r="Y86" s="49">
        <v>133829990</v>
      </c>
      <c r="Z86" s="49" t="s">
        <v>1237</v>
      </c>
      <c r="AA86" s="52">
        <v>0.99489099999999997</v>
      </c>
      <c r="AB86" s="49">
        <v>5</v>
      </c>
      <c r="AC86" s="49">
        <v>133829990</v>
      </c>
      <c r="AD86" s="49" t="s">
        <v>1237</v>
      </c>
      <c r="AE86" s="52">
        <v>0.98446699999999998</v>
      </c>
      <c r="AF86" s="55">
        <f t="shared" si="1"/>
        <v>0.99489099999999997</v>
      </c>
      <c r="AI86" s="57"/>
    </row>
    <row r="87" spans="1:35" x14ac:dyDescent="0.2">
      <c r="A87" s="49">
        <v>5</v>
      </c>
      <c r="B87" s="49">
        <v>169172133</v>
      </c>
      <c r="C87" s="49" t="s">
        <v>666</v>
      </c>
      <c r="D87" s="56" t="s">
        <v>816</v>
      </c>
      <c r="E87" s="56" t="s">
        <v>817</v>
      </c>
      <c r="F87" s="3" t="s">
        <v>667</v>
      </c>
      <c r="G87" s="49" t="s">
        <v>294</v>
      </c>
      <c r="H87" s="52">
        <v>0.275653809241866</v>
      </c>
      <c r="I87" s="52">
        <v>0.1195857749617838</v>
      </c>
      <c r="J87" s="52">
        <v>0.275653809241866</v>
      </c>
      <c r="K87" s="49">
        <v>0.998</v>
      </c>
      <c r="L87" s="49">
        <v>0.99099999999999999</v>
      </c>
      <c r="M87" s="49">
        <v>1</v>
      </c>
      <c r="N87" s="49">
        <v>0.999</v>
      </c>
      <c r="O87" s="49" t="s">
        <v>289</v>
      </c>
      <c r="P87" s="49">
        <v>5</v>
      </c>
      <c r="Q87" s="49">
        <v>25767202</v>
      </c>
      <c r="R87" s="49" t="s">
        <v>1238</v>
      </c>
      <c r="S87" s="52">
        <v>0.57647499999999996</v>
      </c>
      <c r="T87" s="49">
        <v>5</v>
      </c>
      <c r="U87" s="49">
        <v>148409765</v>
      </c>
      <c r="V87" s="49" t="s">
        <v>1239</v>
      </c>
      <c r="W87" s="52">
        <v>0.28944999999999999</v>
      </c>
      <c r="AB87" s="49">
        <v>5</v>
      </c>
      <c r="AC87" s="49">
        <v>41584803</v>
      </c>
      <c r="AD87" s="49" t="s">
        <v>1240</v>
      </c>
      <c r="AE87" s="52">
        <v>0.44679799999999997</v>
      </c>
      <c r="AF87" s="55">
        <f t="shared" si="1"/>
        <v>0.57647499999999996</v>
      </c>
    </row>
    <row r="88" spans="1:35" x14ac:dyDescent="0.2">
      <c r="A88" s="49">
        <v>5</v>
      </c>
      <c r="B88" s="49">
        <v>172959030</v>
      </c>
      <c r="C88" s="49" t="s">
        <v>668</v>
      </c>
      <c r="D88" s="56" t="s">
        <v>815</v>
      </c>
      <c r="E88" s="56" t="s">
        <v>816</v>
      </c>
      <c r="F88" s="3" t="s">
        <v>669</v>
      </c>
      <c r="G88" s="49" t="s">
        <v>291</v>
      </c>
      <c r="H88" s="52">
        <v>4.2565359314021098E-2</v>
      </c>
      <c r="I88" s="52">
        <v>1.953168453125545E-2</v>
      </c>
      <c r="J88" s="52">
        <v>-1.2780770091995148E-2</v>
      </c>
      <c r="K88" s="49">
        <v>0.85799999999999998</v>
      </c>
      <c r="L88" s="49">
        <v>0.44400000000000001</v>
      </c>
      <c r="M88" s="49">
        <v>0.317</v>
      </c>
      <c r="N88" s="49">
        <v>0.40300000000000002</v>
      </c>
      <c r="O88" s="49" t="s">
        <v>289</v>
      </c>
      <c r="P88" s="49">
        <v>5</v>
      </c>
      <c r="Q88" s="49">
        <v>172957186</v>
      </c>
      <c r="R88" s="49" t="s">
        <v>1241</v>
      </c>
      <c r="S88" s="52">
        <v>0.59178299999999995</v>
      </c>
      <c r="T88" s="49">
        <v>5</v>
      </c>
      <c r="U88" s="49">
        <v>172968491</v>
      </c>
      <c r="V88" s="49" t="s">
        <v>1242</v>
      </c>
      <c r="W88" s="52">
        <v>0.79732099999999995</v>
      </c>
      <c r="X88" s="49">
        <v>5</v>
      </c>
      <c r="Y88" s="49">
        <v>172967460</v>
      </c>
      <c r="Z88" s="49" t="s">
        <v>1243</v>
      </c>
      <c r="AA88" s="52">
        <v>0.92323299999999997</v>
      </c>
      <c r="AB88" s="49">
        <v>5</v>
      </c>
      <c r="AC88" s="49">
        <v>172967460</v>
      </c>
      <c r="AD88" s="49" t="s">
        <v>1243</v>
      </c>
      <c r="AE88" s="52">
        <v>0.83130300000000001</v>
      </c>
      <c r="AF88" s="55">
        <f t="shared" si="1"/>
        <v>0.92323299999999997</v>
      </c>
    </row>
    <row r="89" spans="1:35" x14ac:dyDescent="0.2">
      <c r="A89" s="49">
        <v>5</v>
      </c>
      <c r="B89" s="49">
        <v>177683905</v>
      </c>
      <c r="C89" s="49" t="s">
        <v>670</v>
      </c>
      <c r="D89" s="56" t="s">
        <v>817</v>
      </c>
      <c r="E89" s="56" t="s">
        <v>816</v>
      </c>
      <c r="F89" s="3" t="s">
        <v>671</v>
      </c>
      <c r="G89" s="49" t="s">
        <v>325</v>
      </c>
      <c r="H89" s="52">
        <v>0.10483080157742899</v>
      </c>
      <c r="I89" s="52">
        <v>4.1787318971751766E-2</v>
      </c>
      <c r="J89" s="52">
        <v>6.8185861746161619E-2</v>
      </c>
      <c r="K89" s="49">
        <v>0.98</v>
      </c>
      <c r="L89" s="49">
        <v>0.95799999999999996</v>
      </c>
      <c r="M89" s="49">
        <v>0.90400000000000003</v>
      </c>
      <c r="N89" s="49">
        <v>0.879</v>
      </c>
      <c r="O89" s="49" t="s">
        <v>289</v>
      </c>
      <c r="P89" s="49">
        <v>5</v>
      </c>
      <c r="Q89" s="49">
        <v>162868910</v>
      </c>
      <c r="R89" s="49" t="s">
        <v>1244</v>
      </c>
      <c r="S89" s="52">
        <v>0.42348000000000002</v>
      </c>
      <c r="T89" s="49">
        <v>5</v>
      </c>
      <c r="U89" s="49">
        <v>177686791</v>
      </c>
      <c r="V89" s="49" t="s">
        <v>1245</v>
      </c>
      <c r="W89" s="52">
        <v>0.77304399999999995</v>
      </c>
      <c r="X89" s="49">
        <v>5</v>
      </c>
      <c r="Y89" s="49">
        <v>177686791</v>
      </c>
      <c r="Z89" s="49" t="s">
        <v>1245</v>
      </c>
      <c r="AA89" s="52">
        <v>0.59277899999999994</v>
      </c>
      <c r="AB89" s="49">
        <v>5</v>
      </c>
      <c r="AC89" s="49">
        <v>177686791</v>
      </c>
      <c r="AD89" s="49" t="s">
        <v>1245</v>
      </c>
      <c r="AE89" s="52">
        <v>0.84211100000000005</v>
      </c>
      <c r="AF89" s="55">
        <f t="shared" si="1"/>
        <v>0.84211100000000005</v>
      </c>
    </row>
    <row r="90" spans="1:35" x14ac:dyDescent="0.2">
      <c r="A90" s="49">
        <v>5</v>
      </c>
      <c r="B90" s="49">
        <v>177891551</v>
      </c>
      <c r="C90" s="49" t="s">
        <v>672</v>
      </c>
      <c r="D90" s="56" t="s">
        <v>817</v>
      </c>
      <c r="E90" s="56" t="s">
        <v>816</v>
      </c>
      <c r="F90" s="3" t="s">
        <v>671</v>
      </c>
      <c r="G90" s="49" t="s">
        <v>294</v>
      </c>
      <c r="H90" s="52">
        <v>5.0421302038355202E-2</v>
      </c>
      <c r="I90" s="52">
        <v>1.9946681678842306E-2</v>
      </c>
      <c r="J90" s="52">
        <v>1.4940349792936524E-2</v>
      </c>
      <c r="K90" s="49">
        <v>0.193</v>
      </c>
      <c r="L90" s="49">
        <v>0.41099999999999998</v>
      </c>
      <c r="M90" s="49">
        <v>8.2000000000000003E-2</v>
      </c>
      <c r="N90" s="49">
        <v>0.28399999999999997</v>
      </c>
      <c r="O90" s="49" t="s">
        <v>289</v>
      </c>
      <c r="P90" s="49">
        <v>5</v>
      </c>
      <c r="Q90" s="49">
        <v>177891489</v>
      </c>
      <c r="R90" s="49" t="s">
        <v>1246</v>
      </c>
      <c r="S90" s="52">
        <v>0.90373800000000004</v>
      </c>
      <c r="T90" s="49">
        <v>5</v>
      </c>
      <c r="U90" s="49">
        <v>177899270</v>
      </c>
      <c r="V90" s="49" t="s">
        <v>1247</v>
      </c>
      <c r="W90" s="52">
        <v>0.86516199999999999</v>
      </c>
      <c r="X90" s="49">
        <v>5</v>
      </c>
      <c r="Y90" s="49">
        <v>177882547</v>
      </c>
      <c r="Z90" s="49" t="s">
        <v>1248</v>
      </c>
      <c r="AA90" s="52">
        <v>1</v>
      </c>
      <c r="AB90" s="49">
        <v>5</v>
      </c>
      <c r="AC90" s="49">
        <v>177891489</v>
      </c>
      <c r="AD90" s="49" t="s">
        <v>1246</v>
      </c>
      <c r="AE90" s="52">
        <v>0.82769199999999998</v>
      </c>
      <c r="AF90" s="55">
        <f t="shared" si="1"/>
        <v>1</v>
      </c>
    </row>
    <row r="91" spans="1:35" x14ac:dyDescent="0.2">
      <c r="A91" s="49">
        <v>6</v>
      </c>
      <c r="B91" s="49">
        <v>1670985</v>
      </c>
      <c r="C91" s="49" t="s">
        <v>695</v>
      </c>
      <c r="D91" s="56" t="s">
        <v>816</v>
      </c>
      <c r="E91" s="56" t="s">
        <v>817</v>
      </c>
      <c r="F91" s="3" t="s">
        <v>696</v>
      </c>
      <c r="G91" s="49" t="s">
        <v>294</v>
      </c>
      <c r="H91" s="52">
        <v>4.40865112282103E-2</v>
      </c>
      <c r="I91" s="52">
        <v>1.8700498666243369E-2</v>
      </c>
      <c r="J91" s="52">
        <v>1.8284308426530838E-2</v>
      </c>
      <c r="K91" s="49">
        <v>0.61299999999999999</v>
      </c>
      <c r="L91" s="49">
        <v>0.40300000000000002</v>
      </c>
      <c r="M91" s="49">
        <v>0.28799999999999998</v>
      </c>
      <c r="N91" s="49">
        <v>0.56000000000000005</v>
      </c>
      <c r="O91" s="49" t="s">
        <v>301</v>
      </c>
      <c r="AF91" s="55"/>
    </row>
    <row r="92" spans="1:35" x14ac:dyDescent="0.2">
      <c r="A92" s="49">
        <v>6</v>
      </c>
      <c r="B92" s="49">
        <v>11217897</v>
      </c>
      <c r="C92" s="49" t="s">
        <v>683</v>
      </c>
      <c r="D92" s="56" t="s">
        <v>814</v>
      </c>
      <c r="E92" s="56" t="s">
        <v>815</v>
      </c>
      <c r="F92" s="3" t="s">
        <v>684</v>
      </c>
      <c r="G92" s="49" t="s">
        <v>314</v>
      </c>
      <c r="H92" s="52">
        <v>6.6566317930006697E-2</v>
      </c>
      <c r="I92" s="52">
        <v>2.8164419424469872E-2</v>
      </c>
      <c r="J92" s="52">
        <v>3.8620161949702782E-2</v>
      </c>
      <c r="K92" s="49">
        <v>0.93799999999999994</v>
      </c>
      <c r="L92" s="49">
        <v>0.78</v>
      </c>
      <c r="M92" s="49">
        <v>0.93400000000000005</v>
      </c>
      <c r="N92" s="49">
        <v>0.83</v>
      </c>
      <c r="O92" s="49" t="s">
        <v>301</v>
      </c>
      <c r="AF92" s="55"/>
    </row>
    <row r="93" spans="1:35" x14ac:dyDescent="0.2">
      <c r="A93" s="49">
        <v>6</v>
      </c>
      <c r="B93" s="49">
        <v>21330689</v>
      </c>
      <c r="C93" s="49" t="s">
        <v>697</v>
      </c>
      <c r="D93" s="56" t="s">
        <v>815</v>
      </c>
      <c r="E93" s="56" t="s">
        <v>814</v>
      </c>
      <c r="F93" s="3" t="s">
        <v>698</v>
      </c>
      <c r="G93" s="49" t="s">
        <v>291</v>
      </c>
      <c r="H93" s="52">
        <v>8.9547243770961002E-2</v>
      </c>
      <c r="I93" s="52">
        <v>2.2428371185486493E-2</v>
      </c>
      <c r="J93" s="52">
        <v>3.2618760850719929E-2</v>
      </c>
      <c r="K93" s="49">
        <v>0.77</v>
      </c>
      <c r="L93" s="49">
        <v>0.80300000000000005</v>
      </c>
      <c r="M93" s="49">
        <v>0.34799999999999998</v>
      </c>
      <c r="N93" s="49">
        <v>0.746</v>
      </c>
      <c r="O93" s="49" t="s">
        <v>289</v>
      </c>
      <c r="P93" s="49">
        <v>6</v>
      </c>
      <c r="Q93" s="49">
        <v>21330768</v>
      </c>
      <c r="R93" s="49" t="s">
        <v>1249</v>
      </c>
      <c r="S93" s="52">
        <v>1</v>
      </c>
      <c r="T93" s="49">
        <v>6</v>
      </c>
      <c r="U93" s="49">
        <v>21330768</v>
      </c>
      <c r="V93" s="49" t="s">
        <v>1249</v>
      </c>
      <c r="W93" s="52">
        <v>1</v>
      </c>
      <c r="X93" s="49">
        <v>6</v>
      </c>
      <c r="Y93" s="49">
        <v>21330224</v>
      </c>
      <c r="Z93" s="49" t="s">
        <v>1250</v>
      </c>
      <c r="AA93" s="52">
        <v>1</v>
      </c>
      <c r="AB93" s="49">
        <v>6</v>
      </c>
      <c r="AC93" s="49">
        <v>21330768</v>
      </c>
      <c r="AD93" s="49" t="s">
        <v>1249</v>
      </c>
      <c r="AE93" s="52">
        <v>0.996058</v>
      </c>
      <c r="AF93" s="55">
        <f t="shared" si="1"/>
        <v>1</v>
      </c>
      <c r="AI93" s="57"/>
    </row>
    <row r="94" spans="1:35" x14ac:dyDescent="0.2">
      <c r="A94" s="49">
        <v>6</v>
      </c>
      <c r="B94" s="49">
        <v>21471490</v>
      </c>
      <c r="C94" s="49" t="s">
        <v>699</v>
      </c>
      <c r="D94" s="56" t="s">
        <v>817</v>
      </c>
      <c r="E94" s="56" t="s">
        <v>816</v>
      </c>
      <c r="F94" s="3" t="s">
        <v>700</v>
      </c>
      <c r="G94" s="49" t="s">
        <v>291</v>
      </c>
      <c r="H94" s="52">
        <v>5.8062323977259897E-2</v>
      </c>
      <c r="I94" s="52">
        <v>1.5359755409214231E-2</v>
      </c>
      <c r="J94" s="52">
        <v>3.382569395331033E-2</v>
      </c>
      <c r="K94" s="49">
        <v>0.20399999999999999</v>
      </c>
      <c r="L94" s="49">
        <v>0.56799999999999995</v>
      </c>
      <c r="M94" s="49">
        <v>0.29199999999999998</v>
      </c>
      <c r="N94" s="49">
        <v>0.495</v>
      </c>
      <c r="O94" s="49" t="s">
        <v>289</v>
      </c>
      <c r="P94" s="49">
        <v>6</v>
      </c>
      <c r="Q94" s="49">
        <v>21470419</v>
      </c>
      <c r="R94" s="49" t="s">
        <v>1251</v>
      </c>
      <c r="S94" s="52">
        <v>0.74426800000000004</v>
      </c>
      <c r="T94" s="49">
        <v>6</v>
      </c>
      <c r="U94" s="49">
        <v>21470419</v>
      </c>
      <c r="V94" s="49" t="s">
        <v>1251</v>
      </c>
      <c r="W94" s="52">
        <v>0.99038099999999996</v>
      </c>
      <c r="X94" s="49">
        <v>6</v>
      </c>
      <c r="Y94" s="49">
        <v>21470419</v>
      </c>
      <c r="Z94" s="49" t="s">
        <v>1251</v>
      </c>
      <c r="AA94" s="52">
        <v>0.99548000000000003</v>
      </c>
      <c r="AB94" s="49">
        <v>6</v>
      </c>
      <c r="AC94" s="49">
        <v>21470419</v>
      </c>
      <c r="AD94" s="49" t="s">
        <v>1251</v>
      </c>
      <c r="AE94" s="52">
        <v>0.98907599999999996</v>
      </c>
      <c r="AF94" s="55">
        <f t="shared" si="1"/>
        <v>0.99548000000000003</v>
      </c>
    </row>
    <row r="95" spans="1:35" x14ac:dyDescent="0.2">
      <c r="A95" s="49">
        <v>6</v>
      </c>
      <c r="B95" s="49">
        <v>21878849</v>
      </c>
      <c r="C95" s="49" t="s">
        <v>701</v>
      </c>
      <c r="D95" s="56" t="s">
        <v>816</v>
      </c>
      <c r="E95" s="56" t="s">
        <v>815</v>
      </c>
      <c r="F95" s="3" t="s">
        <v>702</v>
      </c>
      <c r="G95" s="49" t="s">
        <v>314</v>
      </c>
      <c r="H95" s="52">
        <v>4.3143107391085303E-2</v>
      </c>
      <c r="I95" s="52">
        <v>1.8284308426530838E-2</v>
      </c>
      <c r="J95" s="52">
        <v>2.2428371185486493E-2</v>
      </c>
      <c r="K95" s="49">
        <v>0.48699999999999999</v>
      </c>
      <c r="L95" s="49">
        <v>0.45300000000000001</v>
      </c>
      <c r="M95" s="49">
        <v>0.309</v>
      </c>
      <c r="N95" s="49">
        <v>0.54400000000000004</v>
      </c>
      <c r="O95" s="49" t="s">
        <v>289</v>
      </c>
      <c r="T95" s="49">
        <v>6</v>
      </c>
      <c r="U95" s="49">
        <v>21855863</v>
      </c>
      <c r="V95" s="49" t="s">
        <v>1252</v>
      </c>
      <c r="W95" s="52">
        <v>0.89124999999999999</v>
      </c>
      <c r="X95" s="49">
        <v>6</v>
      </c>
      <c r="Y95" s="49">
        <v>21855863</v>
      </c>
      <c r="Z95" s="49" t="s">
        <v>1252</v>
      </c>
      <c r="AA95" s="52">
        <v>0.89645399999999997</v>
      </c>
      <c r="AB95" s="49">
        <v>6</v>
      </c>
      <c r="AC95" s="49">
        <v>21855863</v>
      </c>
      <c r="AD95" s="49" t="s">
        <v>1252</v>
      </c>
      <c r="AE95" s="52">
        <v>0.88648000000000005</v>
      </c>
      <c r="AF95" s="55">
        <f t="shared" si="1"/>
        <v>0.89645399999999997</v>
      </c>
    </row>
    <row r="96" spans="1:35" x14ac:dyDescent="0.2">
      <c r="A96" s="49">
        <v>6</v>
      </c>
      <c r="B96" s="49">
        <v>26649830</v>
      </c>
      <c r="C96" s="49" t="s">
        <v>703</v>
      </c>
      <c r="D96" s="58" t="s">
        <v>815</v>
      </c>
      <c r="E96" s="58" t="s">
        <v>824</v>
      </c>
      <c r="F96" s="3" t="s">
        <v>704</v>
      </c>
      <c r="G96" s="49" t="s">
        <v>294</v>
      </c>
      <c r="H96" s="52">
        <v>4.4483880504014299E-2</v>
      </c>
      <c r="I96" s="52">
        <v>1.8284308426530838E-2</v>
      </c>
      <c r="J96" s="52">
        <v>2.2428371185486493E-2</v>
      </c>
      <c r="K96" s="49">
        <v>0.30099999999999999</v>
      </c>
      <c r="L96" s="49">
        <v>0.25900000000000001</v>
      </c>
      <c r="M96" s="49">
        <v>0.28999999999999998</v>
      </c>
      <c r="N96" s="49">
        <v>0.248</v>
      </c>
      <c r="O96" s="49" t="s">
        <v>289</v>
      </c>
      <c r="P96" s="49">
        <v>6</v>
      </c>
      <c r="Q96" s="49">
        <v>26665835</v>
      </c>
      <c r="R96" s="49" t="s">
        <v>1253</v>
      </c>
      <c r="S96" s="52">
        <v>0.71090799999999998</v>
      </c>
      <c r="T96" s="49">
        <v>6</v>
      </c>
      <c r="U96" s="49">
        <v>26582414</v>
      </c>
      <c r="V96" s="49" t="s">
        <v>1254</v>
      </c>
      <c r="W96" s="52">
        <v>0.744116</v>
      </c>
      <c r="X96" s="49">
        <v>6</v>
      </c>
      <c r="Y96" s="49">
        <v>26622734</v>
      </c>
      <c r="Z96" s="49" t="s">
        <v>1255</v>
      </c>
      <c r="AA96" s="52">
        <v>0.90481999999999996</v>
      </c>
      <c r="AB96" s="49">
        <v>6</v>
      </c>
      <c r="AC96" s="49">
        <v>26582414</v>
      </c>
      <c r="AD96" s="49" t="s">
        <v>1254</v>
      </c>
      <c r="AE96" s="52">
        <v>0.78080000000000005</v>
      </c>
      <c r="AF96" s="55">
        <f t="shared" si="1"/>
        <v>0.90481999999999996</v>
      </c>
    </row>
    <row r="97" spans="1:35" x14ac:dyDescent="0.2">
      <c r="A97" s="49">
        <v>6</v>
      </c>
      <c r="B97" s="49">
        <v>30216712</v>
      </c>
      <c r="C97" s="49" t="s">
        <v>705</v>
      </c>
      <c r="D97" s="56" t="s">
        <v>815</v>
      </c>
      <c r="E97" s="56" t="s">
        <v>814</v>
      </c>
      <c r="F97" s="3" t="s">
        <v>706</v>
      </c>
      <c r="G97" s="49" t="s">
        <v>314</v>
      </c>
      <c r="H97" s="52">
        <v>4.5601727512589001E-2</v>
      </c>
      <c r="I97" s="52">
        <v>2.5305865264770262E-2</v>
      </c>
      <c r="J97" s="52">
        <v>-4.8176964684088018E-2</v>
      </c>
      <c r="K97" s="49">
        <v>5.3999999999999999E-2</v>
      </c>
      <c r="L97" s="49">
        <v>0.25600000000000001</v>
      </c>
      <c r="M97" s="49">
        <v>0.185</v>
      </c>
      <c r="N97" s="49">
        <v>0.2</v>
      </c>
      <c r="O97" s="49" t="s">
        <v>289</v>
      </c>
      <c r="P97" s="49">
        <v>6</v>
      </c>
      <c r="Q97" s="49">
        <v>30127323</v>
      </c>
      <c r="R97" s="49" t="s">
        <v>1256</v>
      </c>
      <c r="S97" s="52">
        <v>0.96655199999999997</v>
      </c>
      <c r="T97" s="49">
        <v>6</v>
      </c>
      <c r="U97" s="49">
        <v>30179422</v>
      </c>
      <c r="V97" s="49" t="s">
        <v>1257</v>
      </c>
      <c r="W97" s="52">
        <v>0.95549799999999996</v>
      </c>
      <c r="X97" s="49">
        <v>6</v>
      </c>
      <c r="Y97" s="49">
        <v>30152789</v>
      </c>
      <c r="Z97" s="49" t="s">
        <v>1258</v>
      </c>
      <c r="AA97" s="52">
        <v>0.95059499999999997</v>
      </c>
      <c r="AB97" s="49">
        <v>6</v>
      </c>
      <c r="AC97" s="49">
        <v>30179422</v>
      </c>
      <c r="AD97" s="49" t="s">
        <v>1257</v>
      </c>
      <c r="AE97" s="52">
        <v>0.83937600000000001</v>
      </c>
      <c r="AF97" s="55">
        <f t="shared" si="1"/>
        <v>0.96655199999999997</v>
      </c>
    </row>
    <row r="98" spans="1:35" x14ac:dyDescent="0.2">
      <c r="A98" s="49">
        <v>6</v>
      </c>
      <c r="B98" s="49">
        <v>32652620</v>
      </c>
      <c r="C98" s="49" t="s">
        <v>707</v>
      </c>
      <c r="D98" s="56" t="s">
        <v>816</v>
      </c>
      <c r="E98" s="56" t="s">
        <v>817</v>
      </c>
      <c r="F98" s="3" t="s">
        <v>708</v>
      </c>
      <c r="G98" s="49" t="s">
        <v>291</v>
      </c>
      <c r="H98" s="52">
        <v>4.9032421500215501E-2</v>
      </c>
      <c r="I98" s="52">
        <v>1.6615547557177382E-2</v>
      </c>
      <c r="J98" s="52">
        <v>2.8571252692537637E-2</v>
      </c>
      <c r="K98" s="49">
        <v>0.27900000000000003</v>
      </c>
      <c r="L98" s="49">
        <v>0.33700000000000002</v>
      </c>
      <c r="M98" s="49">
        <v>0.42599999999999999</v>
      </c>
      <c r="N98" s="49">
        <v>0.40100000000000002</v>
      </c>
      <c r="O98" s="49" t="s">
        <v>289</v>
      </c>
      <c r="P98" s="49">
        <v>6</v>
      </c>
      <c r="Q98" s="49">
        <v>32650809</v>
      </c>
      <c r="R98" s="49" t="s">
        <v>1259</v>
      </c>
      <c r="S98" s="52">
        <v>0.79990000000000006</v>
      </c>
      <c r="T98" s="49">
        <v>6</v>
      </c>
      <c r="U98" s="49">
        <v>32650809</v>
      </c>
      <c r="V98" s="49" t="s">
        <v>1259</v>
      </c>
      <c r="W98" s="52">
        <v>0.68771099999999996</v>
      </c>
      <c r="X98" s="49">
        <v>6</v>
      </c>
      <c r="Y98" s="49">
        <v>32650809</v>
      </c>
      <c r="Z98" s="49" t="s">
        <v>1259</v>
      </c>
      <c r="AA98" s="52">
        <v>0.792682</v>
      </c>
      <c r="AF98" s="55">
        <f t="shared" si="1"/>
        <v>0.79990000000000006</v>
      </c>
    </row>
    <row r="99" spans="1:35" x14ac:dyDescent="0.2">
      <c r="A99" s="49">
        <v>6</v>
      </c>
      <c r="B99" s="49">
        <v>34793124</v>
      </c>
      <c r="C99" s="49" t="s">
        <v>709</v>
      </c>
      <c r="D99" s="56" t="s">
        <v>816</v>
      </c>
      <c r="E99" s="56" t="s">
        <v>817</v>
      </c>
      <c r="F99" s="3" t="s">
        <v>710</v>
      </c>
      <c r="G99" s="49" t="s">
        <v>294</v>
      </c>
      <c r="H99" s="52">
        <v>4.7486730447440499E-2</v>
      </c>
      <c r="I99" s="52">
        <v>2.0775488193557831E-2</v>
      </c>
      <c r="J99" s="52">
        <v>9.025742086910208E-3</v>
      </c>
      <c r="K99" s="49">
        <v>0.67</v>
      </c>
      <c r="L99" s="49">
        <v>0.35799999999999998</v>
      </c>
      <c r="M99" s="49">
        <v>0.38800000000000001</v>
      </c>
      <c r="N99" s="49">
        <v>0.309</v>
      </c>
      <c r="O99" s="49" t="s">
        <v>289</v>
      </c>
      <c r="P99" s="49">
        <v>6</v>
      </c>
      <c r="Q99" s="49">
        <v>34765118</v>
      </c>
      <c r="R99" s="49" t="s">
        <v>1260</v>
      </c>
      <c r="S99" s="52">
        <v>0.99390299999999998</v>
      </c>
      <c r="T99" s="49">
        <v>6</v>
      </c>
      <c r="U99" s="49">
        <v>34655000</v>
      </c>
      <c r="V99" s="49" t="s">
        <v>1261</v>
      </c>
      <c r="W99" s="52">
        <v>0.98947399999999996</v>
      </c>
      <c r="X99" s="49">
        <v>6</v>
      </c>
      <c r="Y99" s="49">
        <v>34703695</v>
      </c>
      <c r="Z99" s="49" t="s">
        <v>1262</v>
      </c>
      <c r="AA99" s="52">
        <v>0.99802199999999996</v>
      </c>
      <c r="AB99" s="49">
        <v>6</v>
      </c>
      <c r="AC99" s="49">
        <v>34655000</v>
      </c>
      <c r="AD99" s="49" t="s">
        <v>1261</v>
      </c>
      <c r="AE99" s="52">
        <v>0.99393799999999999</v>
      </c>
      <c r="AF99" s="55">
        <f t="shared" si="1"/>
        <v>0.99802199999999996</v>
      </c>
    </row>
    <row r="100" spans="1:35" x14ac:dyDescent="0.2">
      <c r="A100" s="49">
        <v>6</v>
      </c>
      <c r="B100" s="49">
        <v>41536587</v>
      </c>
      <c r="C100" s="49" t="s">
        <v>711</v>
      </c>
      <c r="D100" s="56" t="s">
        <v>817</v>
      </c>
      <c r="E100" s="56" t="s">
        <v>814</v>
      </c>
      <c r="F100" s="3" t="s">
        <v>712</v>
      </c>
      <c r="G100" s="49" t="s">
        <v>294</v>
      </c>
      <c r="H100" s="52">
        <v>0.101841040363116</v>
      </c>
      <c r="I100" s="52">
        <v>3.7027879755774942E-2</v>
      </c>
      <c r="J100" s="52">
        <v>4.3755126968679489E-2</v>
      </c>
      <c r="K100" s="49">
        <v>0.47</v>
      </c>
      <c r="L100" s="49">
        <v>0.27600000000000002</v>
      </c>
      <c r="M100" s="49">
        <v>0.378</v>
      </c>
      <c r="N100" s="49">
        <v>0.39300000000000002</v>
      </c>
      <c r="O100" s="49" t="s">
        <v>289</v>
      </c>
      <c r="P100" s="49">
        <v>6</v>
      </c>
      <c r="Q100" s="49">
        <v>41536427</v>
      </c>
      <c r="R100" s="49" t="s">
        <v>1263</v>
      </c>
      <c r="S100" s="52">
        <v>1</v>
      </c>
      <c r="T100" s="49">
        <v>6</v>
      </c>
      <c r="U100" s="49">
        <v>41536427</v>
      </c>
      <c r="V100" s="49" t="s">
        <v>1263</v>
      </c>
      <c r="W100" s="52">
        <v>1</v>
      </c>
      <c r="X100" s="49">
        <v>6</v>
      </c>
      <c r="Y100" s="49">
        <v>41536427</v>
      </c>
      <c r="Z100" s="49" t="s">
        <v>1263</v>
      </c>
      <c r="AA100" s="52">
        <v>1</v>
      </c>
      <c r="AB100" s="49">
        <v>6</v>
      </c>
      <c r="AC100" s="49">
        <v>41536427</v>
      </c>
      <c r="AD100" s="49" t="s">
        <v>1263</v>
      </c>
      <c r="AE100" s="52">
        <v>1</v>
      </c>
      <c r="AF100" s="55">
        <f t="shared" si="1"/>
        <v>1</v>
      </c>
      <c r="AI100" s="57"/>
    </row>
    <row r="101" spans="1:35" x14ac:dyDescent="0.2">
      <c r="A101" s="49">
        <v>6</v>
      </c>
      <c r="B101" s="49">
        <v>43709785</v>
      </c>
      <c r="C101" s="49" t="s">
        <v>713</v>
      </c>
      <c r="D101" s="56" t="s">
        <v>815</v>
      </c>
      <c r="E101" s="56" t="s">
        <v>814</v>
      </c>
      <c r="F101" s="3" t="s">
        <v>714</v>
      </c>
      <c r="G101" s="49" t="s">
        <v>291</v>
      </c>
      <c r="H101" s="52">
        <v>4.1792626794631402E-2</v>
      </c>
      <c r="I101" s="52">
        <v>1.8284308426530838E-2</v>
      </c>
      <c r="J101" s="52">
        <v>1.8284308426530838E-2</v>
      </c>
      <c r="K101" s="49">
        <v>0.55600000000000005</v>
      </c>
      <c r="L101" s="49">
        <v>0.49099999999999999</v>
      </c>
      <c r="M101" s="49">
        <v>0.60499999999999998</v>
      </c>
      <c r="N101" s="49">
        <v>0.441</v>
      </c>
      <c r="O101" s="49" t="s">
        <v>289</v>
      </c>
      <c r="P101" s="49">
        <v>6</v>
      </c>
      <c r="Q101" s="49">
        <v>43711057</v>
      </c>
      <c r="R101" s="49" t="s">
        <v>1264</v>
      </c>
      <c r="S101" s="52">
        <v>0.69113500000000005</v>
      </c>
      <c r="X101" s="49">
        <v>6</v>
      </c>
      <c r="Y101" s="49">
        <v>43714001</v>
      </c>
      <c r="Z101" s="49" t="s">
        <v>1265</v>
      </c>
      <c r="AA101" s="52">
        <v>0.98186399999999996</v>
      </c>
      <c r="AF101" s="55">
        <f t="shared" si="1"/>
        <v>0.98186399999999996</v>
      </c>
    </row>
    <row r="102" spans="1:35" x14ac:dyDescent="0.2">
      <c r="A102" s="49">
        <v>6</v>
      </c>
      <c r="B102" s="49">
        <v>76495882</v>
      </c>
      <c r="C102" s="49" t="s">
        <v>715</v>
      </c>
      <c r="D102" s="56" t="s">
        <v>816</v>
      </c>
      <c r="E102" s="56" t="s">
        <v>817</v>
      </c>
      <c r="F102" s="3" t="s">
        <v>716</v>
      </c>
      <c r="G102" s="49" t="s">
        <v>294</v>
      </c>
      <c r="H102" s="52">
        <v>7.7914375327666693E-2</v>
      </c>
      <c r="I102" s="52">
        <v>2.8164419424469872E-2</v>
      </c>
      <c r="J102" s="52">
        <v>4.3362278021129498E-2</v>
      </c>
      <c r="K102" s="49">
        <v>0.47299999999999998</v>
      </c>
      <c r="L102" s="49">
        <v>0.85799999999999998</v>
      </c>
      <c r="M102" s="49">
        <v>0.63600000000000001</v>
      </c>
      <c r="N102" s="49">
        <v>0.86599999999999999</v>
      </c>
      <c r="O102" s="49" t="s">
        <v>289</v>
      </c>
      <c r="P102" s="49">
        <v>6</v>
      </c>
      <c r="Q102" s="49">
        <v>76489774</v>
      </c>
      <c r="R102" s="49" t="s">
        <v>1266</v>
      </c>
      <c r="S102" s="52">
        <v>0.96823499999999996</v>
      </c>
      <c r="T102" s="49">
        <v>6</v>
      </c>
      <c r="U102" s="49">
        <v>76489774</v>
      </c>
      <c r="V102" s="49" t="s">
        <v>1266</v>
      </c>
      <c r="W102" s="52">
        <v>0.99167000000000005</v>
      </c>
      <c r="X102" s="49">
        <v>6</v>
      </c>
      <c r="Y102" s="49">
        <v>76498109</v>
      </c>
      <c r="Z102" s="49" t="s">
        <v>1267</v>
      </c>
      <c r="AA102" s="52">
        <v>1</v>
      </c>
      <c r="AB102" s="49">
        <v>6</v>
      </c>
      <c r="AC102" s="49">
        <v>76489774</v>
      </c>
      <c r="AD102" s="49" t="s">
        <v>1266</v>
      </c>
      <c r="AE102" s="52">
        <v>0.99410600000000005</v>
      </c>
      <c r="AF102" s="55">
        <f t="shared" si="1"/>
        <v>1</v>
      </c>
    </row>
    <row r="103" spans="1:35" x14ac:dyDescent="0.2">
      <c r="A103" s="49">
        <v>6</v>
      </c>
      <c r="B103" s="49">
        <v>109295293</v>
      </c>
      <c r="C103" s="49" t="s">
        <v>681</v>
      </c>
      <c r="D103" s="56" t="s">
        <v>815</v>
      </c>
      <c r="E103" s="56" t="s">
        <v>814</v>
      </c>
      <c r="F103" s="3" t="s">
        <v>682</v>
      </c>
      <c r="G103" s="49" t="s">
        <v>574</v>
      </c>
      <c r="H103" s="52">
        <v>7.3721052806377099E-2</v>
      </c>
      <c r="I103" s="52">
        <v>3.3021444682910656E-2</v>
      </c>
      <c r="J103" s="52">
        <v>1.2415374762432893E-2</v>
      </c>
      <c r="K103" s="49">
        <v>0.26800000000000002</v>
      </c>
      <c r="L103" s="49">
        <v>0.14599999999999999</v>
      </c>
      <c r="M103" s="49">
        <v>7.0000000000000007E-2</v>
      </c>
      <c r="N103" s="49">
        <v>0.106</v>
      </c>
      <c r="O103" s="49" t="s">
        <v>289</v>
      </c>
      <c r="P103" s="49">
        <v>6</v>
      </c>
      <c r="Q103" s="49">
        <v>109295040</v>
      </c>
      <c r="R103" s="49" t="s">
        <v>1268</v>
      </c>
      <c r="S103" s="52">
        <v>1</v>
      </c>
      <c r="T103" s="49">
        <v>6</v>
      </c>
      <c r="U103" s="49">
        <v>109292736</v>
      </c>
      <c r="V103" s="49" t="s">
        <v>1269</v>
      </c>
      <c r="W103" s="52">
        <v>1</v>
      </c>
      <c r="X103" s="49">
        <v>6</v>
      </c>
      <c r="Y103" s="49">
        <v>109285189</v>
      </c>
      <c r="Z103" s="49" t="s">
        <v>1270</v>
      </c>
      <c r="AA103" s="52">
        <v>1</v>
      </c>
      <c r="AB103" s="49">
        <v>6</v>
      </c>
      <c r="AC103" s="49">
        <v>109292736</v>
      </c>
      <c r="AD103" s="49" t="s">
        <v>1269</v>
      </c>
      <c r="AE103" s="52">
        <v>1</v>
      </c>
      <c r="AF103" s="55">
        <f t="shared" si="1"/>
        <v>1</v>
      </c>
    </row>
    <row r="104" spans="1:35" x14ac:dyDescent="0.2">
      <c r="A104" s="49">
        <v>6</v>
      </c>
      <c r="B104" s="49">
        <v>117200434</v>
      </c>
      <c r="C104" s="49" t="s">
        <v>685</v>
      </c>
      <c r="D104" s="56" t="s">
        <v>815</v>
      </c>
      <c r="E104" s="56" t="s">
        <v>816</v>
      </c>
      <c r="F104" s="3" t="s">
        <v>686</v>
      </c>
      <c r="G104" s="49" t="s">
        <v>294</v>
      </c>
      <c r="H104" s="52">
        <v>0.14626810843281199</v>
      </c>
      <c r="I104" s="52">
        <v>3.941411917613713E-2</v>
      </c>
      <c r="J104" s="52">
        <v>8.5647288296856541E-2</v>
      </c>
      <c r="K104" s="49">
        <v>0.74099999999999999</v>
      </c>
      <c r="L104" s="49">
        <v>0.69399999999999995</v>
      </c>
      <c r="M104" s="49">
        <v>0.64</v>
      </c>
      <c r="N104" s="49">
        <v>0.72599999999999998</v>
      </c>
      <c r="O104" s="49" t="s">
        <v>289</v>
      </c>
      <c r="P104" s="49">
        <v>6</v>
      </c>
      <c r="Q104" s="49">
        <v>117215114</v>
      </c>
      <c r="R104" s="49" t="s">
        <v>1271</v>
      </c>
      <c r="S104" s="52">
        <v>0.99817100000000003</v>
      </c>
      <c r="T104" s="49">
        <v>6</v>
      </c>
      <c r="U104" s="49">
        <v>117210052</v>
      </c>
      <c r="V104" s="49" t="s">
        <v>1272</v>
      </c>
      <c r="W104" s="52">
        <v>0.99546299999999999</v>
      </c>
      <c r="X104" s="49">
        <v>6</v>
      </c>
      <c r="Y104" s="49">
        <v>117210052</v>
      </c>
      <c r="Z104" s="49" t="s">
        <v>1272</v>
      </c>
      <c r="AA104" s="52">
        <v>0.99574600000000002</v>
      </c>
      <c r="AB104" s="49">
        <v>6</v>
      </c>
      <c r="AC104" s="49">
        <v>117210052</v>
      </c>
      <c r="AD104" s="49" t="s">
        <v>1272</v>
      </c>
      <c r="AE104" s="52">
        <v>0.99197400000000002</v>
      </c>
      <c r="AF104" s="55">
        <f t="shared" si="1"/>
        <v>0.99817100000000003</v>
      </c>
    </row>
    <row r="105" spans="1:35" x14ac:dyDescent="0.2">
      <c r="A105" s="49">
        <v>6</v>
      </c>
      <c r="B105" s="49">
        <v>134292717</v>
      </c>
      <c r="C105" s="49" t="s">
        <v>687</v>
      </c>
      <c r="D105" s="59" t="s">
        <v>817</v>
      </c>
      <c r="E105" s="59" t="s">
        <v>825</v>
      </c>
      <c r="F105" s="3" t="s">
        <v>688</v>
      </c>
      <c r="G105" s="49" t="s">
        <v>294</v>
      </c>
      <c r="H105" s="52">
        <v>4.9325054656749898E-2</v>
      </c>
      <c r="I105" s="52">
        <v>2.1189299069938092E-2</v>
      </c>
      <c r="J105" s="52">
        <v>2.2840610876527823E-2</v>
      </c>
      <c r="K105" s="49">
        <v>0.46600000000000003</v>
      </c>
      <c r="L105" s="49">
        <v>0.53100000000000003</v>
      </c>
      <c r="M105" s="49">
        <v>0.251</v>
      </c>
      <c r="N105" s="49">
        <v>0.33600000000000002</v>
      </c>
      <c r="O105" s="49" t="s">
        <v>289</v>
      </c>
      <c r="P105" s="49">
        <v>6</v>
      </c>
      <c r="Q105" s="49">
        <v>134268822</v>
      </c>
      <c r="R105" s="49" t="s">
        <v>1273</v>
      </c>
      <c r="S105" s="52">
        <v>0.686006</v>
      </c>
      <c r="T105" s="49">
        <v>6</v>
      </c>
      <c r="U105" s="49">
        <v>134300641</v>
      </c>
      <c r="V105" s="49" t="s">
        <v>1274</v>
      </c>
      <c r="W105" s="52">
        <v>0.99799000000000004</v>
      </c>
      <c r="X105" s="49">
        <v>6</v>
      </c>
      <c r="Y105" s="49">
        <v>134300641</v>
      </c>
      <c r="Z105" s="49" t="s">
        <v>1274</v>
      </c>
      <c r="AA105" s="52">
        <v>1</v>
      </c>
      <c r="AB105" s="49">
        <v>6</v>
      </c>
      <c r="AC105" s="49">
        <v>134300641</v>
      </c>
      <c r="AD105" s="49" t="s">
        <v>1274</v>
      </c>
      <c r="AE105" s="52">
        <v>0.97631900000000005</v>
      </c>
      <c r="AF105" s="55">
        <f t="shared" si="1"/>
        <v>1</v>
      </c>
    </row>
    <row r="106" spans="1:35" x14ac:dyDescent="0.2">
      <c r="A106" s="49">
        <v>6</v>
      </c>
      <c r="B106" s="49">
        <v>153447516</v>
      </c>
      <c r="C106" s="49" t="s">
        <v>689</v>
      </c>
      <c r="D106" s="56" t="s">
        <v>815</v>
      </c>
      <c r="E106" s="56" t="s">
        <v>814</v>
      </c>
      <c r="F106" s="3" t="s">
        <v>690</v>
      </c>
      <c r="G106" s="49" t="s">
        <v>294</v>
      </c>
      <c r="H106" s="52">
        <v>7.2334333591384595E-2</v>
      </c>
      <c r="I106" s="52">
        <v>3.2215703297981568E-2</v>
      </c>
      <c r="J106" s="52">
        <v>2.8977705208777998E-2</v>
      </c>
      <c r="K106" s="49">
        <v>0.53900000000000003</v>
      </c>
      <c r="L106" s="49">
        <v>0.68400000000000005</v>
      </c>
      <c r="M106" s="49">
        <v>0.373</v>
      </c>
      <c r="N106" s="49">
        <v>0.70599999999999996</v>
      </c>
      <c r="O106" s="49" t="s">
        <v>289</v>
      </c>
      <c r="P106" s="49">
        <v>6</v>
      </c>
      <c r="Q106" s="49">
        <v>153412476</v>
      </c>
      <c r="R106" s="49" t="s">
        <v>1275</v>
      </c>
      <c r="S106" s="52">
        <v>0.82316</v>
      </c>
      <c r="T106" s="49">
        <v>6</v>
      </c>
      <c r="U106" s="49">
        <v>153443159</v>
      </c>
      <c r="V106" s="49" t="s">
        <v>1276</v>
      </c>
      <c r="W106" s="52">
        <v>0.99768599999999996</v>
      </c>
      <c r="X106" s="49">
        <v>6</v>
      </c>
      <c r="Y106" s="49">
        <v>153443159</v>
      </c>
      <c r="Z106" s="49" t="s">
        <v>1276</v>
      </c>
      <c r="AA106" s="52">
        <v>1</v>
      </c>
      <c r="AB106" s="49">
        <v>6</v>
      </c>
      <c r="AC106" s="49">
        <v>153443159</v>
      </c>
      <c r="AD106" s="49" t="s">
        <v>1276</v>
      </c>
      <c r="AE106" s="52">
        <v>0.97861900000000002</v>
      </c>
      <c r="AF106" s="55">
        <f t="shared" si="1"/>
        <v>1</v>
      </c>
    </row>
    <row r="107" spans="1:35" x14ac:dyDescent="0.2">
      <c r="A107" s="49">
        <v>6</v>
      </c>
      <c r="B107" s="49">
        <v>160150279</v>
      </c>
      <c r="C107" s="49" t="s">
        <v>691</v>
      </c>
      <c r="D107" s="56" t="s">
        <v>815</v>
      </c>
      <c r="E107" s="56" t="s">
        <v>814</v>
      </c>
      <c r="F107" s="3" t="s">
        <v>692</v>
      </c>
      <c r="G107" s="49" t="s">
        <v>294</v>
      </c>
      <c r="H107" s="52">
        <v>6.5796318286183902E-2</v>
      </c>
      <c r="I107" s="52">
        <v>2.6124516745450282E-2</v>
      </c>
      <c r="J107" s="52">
        <v>1.9116290447072779E-2</v>
      </c>
      <c r="K107" s="49">
        <v>0.501</v>
      </c>
      <c r="L107" s="49">
        <v>0.78100000000000003</v>
      </c>
      <c r="M107" s="49">
        <v>0.59899999999999998</v>
      </c>
      <c r="N107" s="49">
        <v>0.77</v>
      </c>
      <c r="O107" s="49" t="s">
        <v>289</v>
      </c>
      <c r="T107" s="49">
        <v>6</v>
      </c>
      <c r="U107" s="49">
        <v>160159503</v>
      </c>
      <c r="V107" s="49" t="s">
        <v>1277</v>
      </c>
      <c r="W107" s="52">
        <v>1</v>
      </c>
      <c r="X107" s="49">
        <v>6</v>
      </c>
      <c r="Y107" s="49">
        <v>160152776</v>
      </c>
      <c r="Z107" s="49" t="s">
        <v>1278</v>
      </c>
      <c r="AA107" s="52">
        <v>1</v>
      </c>
      <c r="AB107" s="49">
        <v>6</v>
      </c>
      <c r="AC107" s="49">
        <v>160159503</v>
      </c>
      <c r="AD107" s="49" t="s">
        <v>1277</v>
      </c>
      <c r="AE107" s="52">
        <v>0.98511400000000005</v>
      </c>
      <c r="AF107" s="55">
        <f t="shared" si="1"/>
        <v>1</v>
      </c>
    </row>
    <row r="108" spans="1:35" x14ac:dyDescent="0.2">
      <c r="A108" s="49">
        <v>6</v>
      </c>
      <c r="B108" s="49">
        <v>160581543</v>
      </c>
      <c r="C108" s="49" t="s">
        <v>693</v>
      </c>
      <c r="D108" s="56" t="s">
        <v>826</v>
      </c>
      <c r="E108" s="56" t="s">
        <v>814</v>
      </c>
      <c r="F108" s="3" t="s">
        <v>694</v>
      </c>
      <c r="G108" s="49" t="s">
        <v>291</v>
      </c>
      <c r="H108" s="52">
        <v>0.19078189590795799</v>
      </c>
      <c r="I108" s="52">
        <v>8.5290578230065014E-2</v>
      </c>
      <c r="J108" s="52">
        <v>5.3078443483419682E-2</v>
      </c>
      <c r="K108" s="49">
        <v>0.36499999999999999</v>
      </c>
      <c r="L108" s="49">
        <v>0.29399999999999998</v>
      </c>
      <c r="M108" s="49">
        <v>0.28000000000000003</v>
      </c>
      <c r="N108" s="49">
        <v>0.23</v>
      </c>
      <c r="O108" s="49" t="s">
        <v>289</v>
      </c>
      <c r="P108" s="49">
        <v>6</v>
      </c>
      <c r="Q108" s="49">
        <v>160577743</v>
      </c>
      <c r="R108" s="49" t="s">
        <v>1279</v>
      </c>
      <c r="S108" s="52">
        <v>0.35358200000000001</v>
      </c>
      <c r="X108" s="49">
        <v>6</v>
      </c>
      <c r="Y108" s="49">
        <v>160581374</v>
      </c>
      <c r="Z108" s="49" t="s">
        <v>1280</v>
      </c>
      <c r="AA108" s="52">
        <v>0.72923499999999997</v>
      </c>
      <c r="AB108" s="49">
        <v>6</v>
      </c>
      <c r="AC108" s="49">
        <v>160581911</v>
      </c>
      <c r="AD108" s="49" t="s">
        <v>1281</v>
      </c>
      <c r="AE108" s="52">
        <v>0.54595400000000005</v>
      </c>
      <c r="AF108" s="55">
        <f t="shared" si="1"/>
        <v>0.72923499999999997</v>
      </c>
    </row>
    <row r="109" spans="1:35" x14ac:dyDescent="0.2">
      <c r="A109" s="49">
        <v>7</v>
      </c>
      <c r="B109" s="49">
        <v>1928159</v>
      </c>
      <c r="C109" s="49" t="s">
        <v>717</v>
      </c>
      <c r="D109" s="56" t="s">
        <v>814</v>
      </c>
      <c r="E109" s="56" t="s">
        <v>815</v>
      </c>
      <c r="F109" s="3" t="s">
        <v>718</v>
      </c>
      <c r="G109" s="49" t="s">
        <v>294</v>
      </c>
      <c r="H109" s="52">
        <v>4.4010136228735799E-2</v>
      </c>
      <c r="I109" s="52">
        <v>1.7867718963505686E-2</v>
      </c>
      <c r="J109" s="52">
        <v>2.8977705208777998E-2</v>
      </c>
      <c r="K109" s="49">
        <v>0.125</v>
      </c>
      <c r="L109" s="49">
        <v>0.38200000000000001</v>
      </c>
      <c r="M109" s="49">
        <v>0.40699999999999997</v>
      </c>
      <c r="N109" s="49">
        <v>0.437</v>
      </c>
      <c r="O109" s="49" t="s">
        <v>289</v>
      </c>
      <c r="P109" s="49">
        <v>7</v>
      </c>
      <c r="Q109" s="49">
        <v>1948359</v>
      </c>
      <c r="R109" s="49" t="s">
        <v>1282</v>
      </c>
      <c r="S109" s="52">
        <v>0.550373</v>
      </c>
      <c r="T109" s="49">
        <v>7</v>
      </c>
      <c r="U109" s="49">
        <v>1948359</v>
      </c>
      <c r="V109" s="49" t="s">
        <v>1282</v>
      </c>
      <c r="W109" s="52">
        <v>0.96989199999999998</v>
      </c>
      <c r="X109" s="49">
        <v>7</v>
      </c>
      <c r="Y109" s="49">
        <v>1903100</v>
      </c>
      <c r="Z109" s="49" t="s">
        <v>1283</v>
      </c>
      <c r="AA109" s="52">
        <v>0.97722900000000001</v>
      </c>
      <c r="AB109" s="49">
        <v>7</v>
      </c>
      <c r="AC109" s="49">
        <v>1948359</v>
      </c>
      <c r="AD109" s="49" t="s">
        <v>1282</v>
      </c>
      <c r="AE109" s="52">
        <v>0.97751299999999997</v>
      </c>
      <c r="AF109" s="55">
        <f t="shared" si="1"/>
        <v>0.97751299999999997</v>
      </c>
    </row>
    <row r="110" spans="1:35" x14ac:dyDescent="0.2">
      <c r="A110" s="49">
        <v>7</v>
      </c>
      <c r="B110" s="49">
        <v>20414110</v>
      </c>
      <c r="C110" s="49" t="s">
        <v>719</v>
      </c>
      <c r="D110" s="56" t="s">
        <v>814</v>
      </c>
      <c r="E110" s="56" t="s">
        <v>827</v>
      </c>
      <c r="F110" s="3" t="s">
        <v>720</v>
      </c>
      <c r="G110" s="49" t="s">
        <v>294</v>
      </c>
      <c r="H110" s="52">
        <v>4.8596314715142502E-2</v>
      </c>
      <c r="I110" s="52">
        <v>2.0361282647707864E-2</v>
      </c>
      <c r="J110" s="52">
        <v>-3.9263455147246756E-3</v>
      </c>
      <c r="K110" s="49">
        <v>0.372</v>
      </c>
      <c r="L110" s="49">
        <v>0.56100000000000005</v>
      </c>
      <c r="M110" s="49">
        <v>0.16500000000000001</v>
      </c>
      <c r="N110" s="49">
        <v>0.40400000000000003</v>
      </c>
      <c r="O110" s="49" t="s">
        <v>289</v>
      </c>
      <c r="P110" s="49">
        <v>7</v>
      </c>
      <c r="Q110" s="49">
        <v>20402258</v>
      </c>
      <c r="R110" s="49" t="s">
        <v>1284</v>
      </c>
      <c r="S110" s="52">
        <v>0.37462099999999998</v>
      </c>
      <c r="X110" s="49">
        <v>7</v>
      </c>
      <c r="Y110" s="49">
        <v>20437293</v>
      </c>
      <c r="Z110" s="49" t="s">
        <v>1285</v>
      </c>
      <c r="AA110" s="52">
        <v>0.24554400000000001</v>
      </c>
      <c r="AB110" s="49">
        <v>7</v>
      </c>
      <c r="AC110" s="49">
        <v>20437823</v>
      </c>
      <c r="AD110" s="49" t="s">
        <v>1286</v>
      </c>
      <c r="AE110" s="52">
        <v>0.63001099999999999</v>
      </c>
      <c r="AF110" s="55">
        <f t="shared" si="1"/>
        <v>0.63001099999999999</v>
      </c>
    </row>
    <row r="111" spans="1:35" x14ac:dyDescent="0.2">
      <c r="A111" s="49">
        <v>7</v>
      </c>
      <c r="B111" s="49">
        <v>20999211</v>
      </c>
      <c r="C111" s="49" t="s">
        <v>721</v>
      </c>
      <c r="D111" s="56" t="s">
        <v>815</v>
      </c>
      <c r="E111" s="56" t="s">
        <v>816</v>
      </c>
      <c r="F111" s="3" t="s">
        <v>722</v>
      </c>
      <c r="G111" s="49" t="s">
        <v>314</v>
      </c>
      <c r="H111" s="52">
        <v>8.8812729233616397E-2</v>
      </c>
      <c r="I111" s="52">
        <v>3.9810554148350386E-2</v>
      </c>
      <c r="J111" s="52">
        <v>2.8164419424469872E-2</v>
      </c>
      <c r="K111" s="49">
        <v>0.14799999999999999</v>
      </c>
      <c r="L111" s="49">
        <v>0.222</v>
      </c>
      <c r="M111" s="49">
        <v>0.218</v>
      </c>
      <c r="N111" s="49">
        <v>0.13200000000000001</v>
      </c>
      <c r="O111" s="49" t="s">
        <v>289</v>
      </c>
      <c r="P111" s="49">
        <v>7</v>
      </c>
      <c r="Q111" s="49">
        <v>20994491</v>
      </c>
      <c r="R111" s="49" t="s">
        <v>1287</v>
      </c>
      <c r="S111" s="52">
        <v>0.84960899999999995</v>
      </c>
      <c r="T111" s="49">
        <v>7</v>
      </c>
      <c r="U111" s="49">
        <v>20994491</v>
      </c>
      <c r="V111" s="49" t="s">
        <v>1287</v>
      </c>
      <c r="W111" s="52">
        <v>0.99412299999999998</v>
      </c>
      <c r="X111" s="49">
        <v>7</v>
      </c>
      <c r="Y111" s="49">
        <v>20994491</v>
      </c>
      <c r="Z111" s="49" t="s">
        <v>1287</v>
      </c>
      <c r="AA111" s="52">
        <v>0.94804900000000003</v>
      </c>
      <c r="AB111" s="49">
        <v>7</v>
      </c>
      <c r="AC111" s="49">
        <v>20994491</v>
      </c>
      <c r="AD111" s="49" t="s">
        <v>1287</v>
      </c>
      <c r="AE111" s="52">
        <v>0.97575400000000001</v>
      </c>
      <c r="AF111" s="55">
        <f t="shared" si="1"/>
        <v>0.99412299999999998</v>
      </c>
    </row>
    <row r="112" spans="1:35" x14ac:dyDescent="0.2">
      <c r="A112" s="49">
        <v>7</v>
      </c>
      <c r="B112" s="49">
        <v>21812043</v>
      </c>
      <c r="C112" s="49" t="s">
        <v>723</v>
      </c>
      <c r="D112" s="56" t="s">
        <v>814</v>
      </c>
      <c r="E112" s="56" t="s">
        <v>817</v>
      </c>
      <c r="F112" s="3" t="s">
        <v>724</v>
      </c>
      <c r="G112" s="49" t="s">
        <v>294</v>
      </c>
      <c r="H112" s="52">
        <v>4.9687896687668799E-2</v>
      </c>
      <c r="I112" s="52">
        <v>1.7450729510536125E-2</v>
      </c>
      <c r="J112" s="52">
        <v>3.8911662369104775E-3</v>
      </c>
      <c r="K112" s="49">
        <v>0.111</v>
      </c>
      <c r="L112" s="49">
        <v>0.41499999999999998</v>
      </c>
      <c r="M112" s="49">
        <v>2.5999999999999999E-2</v>
      </c>
      <c r="N112" s="49">
        <v>0.216</v>
      </c>
      <c r="O112" s="49" t="s">
        <v>289</v>
      </c>
      <c r="P112" s="49">
        <v>7</v>
      </c>
      <c r="Q112" s="49">
        <v>21812206</v>
      </c>
      <c r="R112" s="49" t="s">
        <v>1288</v>
      </c>
      <c r="S112" s="52">
        <v>0.75025699999999995</v>
      </c>
      <c r="T112" s="49">
        <v>7</v>
      </c>
      <c r="U112" s="49">
        <v>21822910</v>
      </c>
      <c r="V112" s="49" t="s">
        <v>1289</v>
      </c>
      <c r="W112" s="52">
        <v>0.88869100000000001</v>
      </c>
      <c r="X112" s="49">
        <v>7</v>
      </c>
      <c r="Y112" s="49">
        <v>21822910</v>
      </c>
      <c r="Z112" s="49" t="s">
        <v>1289</v>
      </c>
      <c r="AA112" s="52">
        <v>0.96725499999999998</v>
      </c>
      <c r="AB112" s="49">
        <v>7</v>
      </c>
      <c r="AC112" s="49">
        <v>21812206</v>
      </c>
      <c r="AD112" s="49" t="s">
        <v>1288</v>
      </c>
      <c r="AE112" s="52">
        <v>0.88192199999999998</v>
      </c>
      <c r="AF112" s="55">
        <f t="shared" si="1"/>
        <v>0.96725499999999998</v>
      </c>
    </row>
    <row r="113" spans="1:35" x14ac:dyDescent="0.2">
      <c r="A113" s="49">
        <v>7</v>
      </c>
      <c r="B113" s="49">
        <v>27564862</v>
      </c>
      <c r="C113" s="49" t="s">
        <v>725</v>
      </c>
      <c r="D113" s="56" t="s">
        <v>816</v>
      </c>
      <c r="E113" s="56" t="s">
        <v>815</v>
      </c>
      <c r="F113" s="3" t="s">
        <v>726</v>
      </c>
      <c r="G113" s="49" t="s">
        <v>574</v>
      </c>
      <c r="H113" s="52">
        <v>6.7078089955315306E-2</v>
      </c>
      <c r="I113" s="52">
        <v>2.3663918197793475E-2</v>
      </c>
      <c r="J113" s="52">
        <v>1.5778756389040929E-2</v>
      </c>
      <c r="K113" s="49">
        <v>0.48799999999999999</v>
      </c>
      <c r="L113" s="49">
        <v>0.61499999999999999</v>
      </c>
      <c r="M113" s="49">
        <v>6.4000000000000001E-2</v>
      </c>
      <c r="N113" s="49">
        <v>0.46200000000000002</v>
      </c>
      <c r="O113" s="49" t="s">
        <v>301</v>
      </c>
      <c r="AF113" s="55"/>
    </row>
    <row r="114" spans="1:35" x14ac:dyDescent="0.2">
      <c r="A114" s="49">
        <v>7</v>
      </c>
      <c r="B114" s="49">
        <v>27976563</v>
      </c>
      <c r="C114" s="49" t="s">
        <v>727</v>
      </c>
      <c r="D114" s="56" t="s">
        <v>817</v>
      </c>
      <c r="E114" s="56" t="s">
        <v>816</v>
      </c>
      <c r="F114" s="3" t="s">
        <v>728</v>
      </c>
      <c r="G114" s="49" t="s">
        <v>294</v>
      </c>
      <c r="H114" s="52">
        <v>0.111327015609614</v>
      </c>
      <c r="I114" s="52">
        <v>4.9605612594973147E-2</v>
      </c>
      <c r="J114" s="52">
        <v>4.2969073393180131E-2</v>
      </c>
      <c r="K114" s="49">
        <v>0.70899999999999996</v>
      </c>
      <c r="L114" s="49">
        <v>0.76300000000000001</v>
      </c>
      <c r="M114" s="49">
        <v>0.126</v>
      </c>
      <c r="N114" s="49">
        <v>0.52100000000000002</v>
      </c>
      <c r="O114" s="49" t="s">
        <v>301</v>
      </c>
      <c r="AF114" s="55"/>
    </row>
    <row r="115" spans="1:35" x14ac:dyDescent="0.2">
      <c r="A115" s="49">
        <v>7</v>
      </c>
      <c r="B115" s="49">
        <v>40877473</v>
      </c>
      <c r="C115" s="49" t="s">
        <v>729</v>
      </c>
      <c r="D115" s="56" t="s">
        <v>816</v>
      </c>
      <c r="E115" s="56" t="s">
        <v>817</v>
      </c>
      <c r="F115" s="3" t="s">
        <v>730</v>
      </c>
      <c r="G115" s="49" t="s">
        <v>294</v>
      </c>
      <c r="H115" s="52">
        <v>8.0139297669826706E-2</v>
      </c>
      <c r="I115" s="52">
        <v>2.9789470831855614E-2</v>
      </c>
      <c r="J115" s="52">
        <v>-1.0550182333308195E-2</v>
      </c>
      <c r="K115" s="49">
        <v>0.89100000000000001</v>
      </c>
      <c r="L115" s="49">
        <v>0.73</v>
      </c>
      <c r="M115" s="49">
        <v>0.95899999999999996</v>
      </c>
      <c r="N115" s="49">
        <v>0.77400000000000002</v>
      </c>
      <c r="O115" s="49" t="s">
        <v>289</v>
      </c>
      <c r="P115" s="49">
        <v>7</v>
      </c>
      <c r="Q115" s="49">
        <v>40875192</v>
      </c>
      <c r="R115" s="49" t="s">
        <v>1290</v>
      </c>
      <c r="S115" s="52">
        <v>1</v>
      </c>
      <c r="T115" s="49">
        <v>7</v>
      </c>
      <c r="U115" s="49">
        <v>40875192</v>
      </c>
      <c r="V115" s="49" t="s">
        <v>1290</v>
      </c>
      <c r="W115" s="52">
        <v>0.95927600000000002</v>
      </c>
      <c r="X115" s="49">
        <v>7</v>
      </c>
      <c r="Y115" s="49">
        <v>40875192</v>
      </c>
      <c r="Z115" s="49" t="s">
        <v>1290</v>
      </c>
      <c r="AA115" s="52">
        <v>1</v>
      </c>
      <c r="AB115" s="49">
        <v>7</v>
      </c>
      <c r="AC115" s="49">
        <v>40875192</v>
      </c>
      <c r="AD115" s="49" t="s">
        <v>1290</v>
      </c>
      <c r="AE115" s="52">
        <v>0.95616500000000004</v>
      </c>
      <c r="AF115" s="55">
        <f t="shared" si="1"/>
        <v>1</v>
      </c>
    </row>
    <row r="116" spans="1:35" x14ac:dyDescent="0.2">
      <c r="A116" s="49">
        <v>7</v>
      </c>
      <c r="B116" s="49">
        <v>47451918</v>
      </c>
      <c r="C116" s="49" t="s">
        <v>731</v>
      </c>
      <c r="D116" s="56" t="s">
        <v>816</v>
      </c>
      <c r="E116" s="56" t="s">
        <v>814</v>
      </c>
      <c r="F116" s="3" t="s">
        <v>732</v>
      </c>
      <c r="G116" s="49" t="s">
        <v>294</v>
      </c>
      <c r="H116" s="52">
        <v>5.1018785184181903E-2</v>
      </c>
      <c r="I116" s="52">
        <v>2.2840610876527823E-2</v>
      </c>
      <c r="J116" s="52">
        <v>1.8284308426530838E-2</v>
      </c>
      <c r="K116" s="49">
        <v>0.625</v>
      </c>
      <c r="L116" s="49">
        <v>0.57599999999999996</v>
      </c>
      <c r="M116" s="49">
        <v>0.67400000000000004</v>
      </c>
      <c r="N116" s="49">
        <v>0.58499999999999996</v>
      </c>
      <c r="O116" s="49" t="s">
        <v>289</v>
      </c>
      <c r="P116" s="49">
        <v>7</v>
      </c>
      <c r="Q116" s="49">
        <v>47450632</v>
      </c>
      <c r="R116" s="49" t="s">
        <v>1291</v>
      </c>
      <c r="S116" s="52">
        <v>0.98809999999999998</v>
      </c>
      <c r="T116" s="49">
        <v>7</v>
      </c>
      <c r="U116" s="49">
        <v>47448640</v>
      </c>
      <c r="V116" s="49" t="s">
        <v>1292</v>
      </c>
      <c r="W116" s="52">
        <v>0.98645099999999997</v>
      </c>
      <c r="X116" s="49">
        <v>7</v>
      </c>
      <c r="Y116" s="49">
        <v>47448640</v>
      </c>
      <c r="Z116" s="49" t="s">
        <v>1292</v>
      </c>
      <c r="AA116" s="52">
        <v>0.99513600000000002</v>
      </c>
      <c r="AB116" s="49">
        <v>7</v>
      </c>
      <c r="AC116" s="49">
        <v>47448640</v>
      </c>
      <c r="AD116" s="49" t="s">
        <v>1292</v>
      </c>
      <c r="AE116" s="52">
        <v>1</v>
      </c>
      <c r="AF116" s="55">
        <f t="shared" si="1"/>
        <v>1</v>
      </c>
    </row>
    <row r="117" spans="1:35" x14ac:dyDescent="0.2">
      <c r="A117" s="49">
        <v>7</v>
      </c>
      <c r="B117" s="49">
        <v>92577760</v>
      </c>
      <c r="C117" s="49" t="s">
        <v>733</v>
      </c>
      <c r="D117" s="56" t="s">
        <v>815</v>
      </c>
      <c r="E117" s="56" t="s">
        <v>814</v>
      </c>
      <c r="F117" s="3" t="s">
        <v>734</v>
      </c>
      <c r="G117" s="49" t="s">
        <v>291</v>
      </c>
      <c r="H117" s="52">
        <v>5.6403932926309998E-2</v>
      </c>
      <c r="I117" s="52">
        <v>2.3252459633711444E-2</v>
      </c>
      <c r="J117" s="52">
        <v>1.9946681678842306E-2</v>
      </c>
      <c r="K117" s="49">
        <v>0.56000000000000005</v>
      </c>
      <c r="L117" s="49">
        <v>0.91400000000000003</v>
      </c>
      <c r="M117" s="49">
        <v>0.72299999999999998</v>
      </c>
      <c r="N117" s="49">
        <v>0.77500000000000002</v>
      </c>
      <c r="O117" s="49" t="s">
        <v>289</v>
      </c>
      <c r="T117" s="49">
        <v>7</v>
      </c>
      <c r="U117" s="49">
        <v>92567471</v>
      </c>
      <c r="V117" s="49" t="s">
        <v>1293</v>
      </c>
      <c r="W117" s="52">
        <v>0.90722999999999998</v>
      </c>
      <c r="X117" s="49">
        <v>7</v>
      </c>
      <c r="Y117" s="49">
        <v>92579242</v>
      </c>
      <c r="Z117" s="49" t="s">
        <v>1294</v>
      </c>
      <c r="AA117" s="52">
        <v>0.99491799999999997</v>
      </c>
      <c r="AB117" s="49">
        <v>7</v>
      </c>
      <c r="AC117" s="49">
        <v>92567471</v>
      </c>
      <c r="AD117" s="49" t="s">
        <v>1293</v>
      </c>
      <c r="AE117" s="52">
        <v>0.960758</v>
      </c>
      <c r="AF117" s="55">
        <f t="shared" si="1"/>
        <v>0.99491799999999997</v>
      </c>
    </row>
    <row r="118" spans="1:35" x14ac:dyDescent="0.2">
      <c r="A118" s="49">
        <v>7</v>
      </c>
      <c r="B118" s="49">
        <v>97688440</v>
      </c>
      <c r="C118" s="49" t="s">
        <v>735</v>
      </c>
      <c r="D118" s="56" t="s">
        <v>816</v>
      </c>
      <c r="E118" s="56" t="s">
        <v>817</v>
      </c>
      <c r="F118" s="3" t="s">
        <v>736</v>
      </c>
      <c r="G118" s="49" t="s">
        <v>291</v>
      </c>
      <c r="H118" s="52">
        <v>0.101354017298246</v>
      </c>
      <c r="I118" s="52">
        <v>4.4147620878722801E-2</v>
      </c>
      <c r="J118" s="52">
        <v>5.6094453602803856E-3</v>
      </c>
      <c r="K118" s="49">
        <v>0.83299999999999996</v>
      </c>
      <c r="L118" s="49">
        <v>0.46</v>
      </c>
      <c r="M118" s="49">
        <v>0.84699999999999998</v>
      </c>
      <c r="N118" s="49">
        <v>0.67</v>
      </c>
      <c r="O118" s="49" t="s">
        <v>289</v>
      </c>
      <c r="P118" s="49">
        <v>7</v>
      </c>
      <c r="Q118" s="49">
        <v>97773812</v>
      </c>
      <c r="R118" s="49" t="s">
        <v>1295</v>
      </c>
      <c r="S118" s="52">
        <v>0.57657199999999997</v>
      </c>
      <c r="T118" s="49">
        <v>7</v>
      </c>
      <c r="U118" s="49">
        <v>97695363</v>
      </c>
      <c r="V118" s="49" t="s">
        <v>1296</v>
      </c>
      <c r="W118" s="52">
        <v>0.97124999999999995</v>
      </c>
      <c r="X118" s="49">
        <v>7</v>
      </c>
      <c r="Y118" s="49">
        <v>97695363</v>
      </c>
      <c r="Z118" s="49" t="s">
        <v>1296</v>
      </c>
      <c r="AA118" s="52">
        <v>0.97192000000000001</v>
      </c>
      <c r="AB118" s="49">
        <v>7</v>
      </c>
      <c r="AC118" s="49">
        <v>97695363</v>
      </c>
      <c r="AD118" s="49" t="s">
        <v>1296</v>
      </c>
      <c r="AE118" s="52">
        <v>0.948604</v>
      </c>
      <c r="AF118" s="55">
        <f t="shared" si="1"/>
        <v>0.97192000000000001</v>
      </c>
    </row>
    <row r="119" spans="1:35" x14ac:dyDescent="0.2">
      <c r="A119" s="49">
        <v>8</v>
      </c>
      <c r="B119" s="49">
        <v>8498803</v>
      </c>
      <c r="C119" s="49" t="s">
        <v>772</v>
      </c>
      <c r="D119" s="56" t="s">
        <v>817</v>
      </c>
      <c r="E119" s="56" t="s">
        <v>816</v>
      </c>
      <c r="F119" s="3" t="s">
        <v>773</v>
      </c>
      <c r="G119" s="49" t="s">
        <v>291</v>
      </c>
      <c r="H119" s="52">
        <v>6.1774283712827498E-2</v>
      </c>
      <c r="I119" s="52">
        <v>2.69416279590294E-2</v>
      </c>
      <c r="J119" s="52">
        <v>2.7757204690553483E-2</v>
      </c>
      <c r="K119" s="49">
        <v>0.104</v>
      </c>
      <c r="L119" s="49">
        <v>7.1999999999999995E-2</v>
      </c>
      <c r="M119" s="49">
        <v>0.312</v>
      </c>
      <c r="N119" s="49">
        <v>0.26400000000000001</v>
      </c>
      <c r="O119" s="49" t="s">
        <v>289</v>
      </c>
      <c r="P119" s="49">
        <v>8</v>
      </c>
      <c r="Q119" s="49">
        <v>8493783</v>
      </c>
      <c r="R119" s="49" t="s">
        <v>1297</v>
      </c>
      <c r="S119" s="52">
        <v>0.76810199999999995</v>
      </c>
      <c r="T119" s="49">
        <v>8</v>
      </c>
      <c r="U119" s="49">
        <v>8460285</v>
      </c>
      <c r="V119" s="49" t="s">
        <v>1298</v>
      </c>
      <c r="W119" s="52">
        <v>0.94273899999999999</v>
      </c>
      <c r="X119" s="49">
        <v>8</v>
      </c>
      <c r="Y119" s="49">
        <v>8482687</v>
      </c>
      <c r="Z119" s="49" t="s">
        <v>1299</v>
      </c>
      <c r="AA119" s="52">
        <v>0.96249399999999996</v>
      </c>
      <c r="AB119" s="49">
        <v>8</v>
      </c>
      <c r="AC119" s="49">
        <v>8485449</v>
      </c>
      <c r="AD119" s="49" t="s">
        <v>1300</v>
      </c>
      <c r="AE119" s="52">
        <v>0.96581099999999998</v>
      </c>
      <c r="AF119" s="55">
        <f t="shared" si="1"/>
        <v>0.96581099999999998</v>
      </c>
    </row>
    <row r="120" spans="1:35" x14ac:dyDescent="0.2">
      <c r="A120" s="49">
        <v>8</v>
      </c>
      <c r="B120" s="49">
        <v>11217455</v>
      </c>
      <c r="C120" s="49" t="s">
        <v>739</v>
      </c>
      <c r="D120" s="56" t="s">
        <v>815</v>
      </c>
      <c r="E120" s="56" t="s">
        <v>814</v>
      </c>
      <c r="F120" s="3" t="s">
        <v>740</v>
      </c>
      <c r="G120" s="49" t="s">
        <v>314</v>
      </c>
      <c r="H120" s="52">
        <v>4.8335617976462499E-2</v>
      </c>
      <c r="I120" s="52">
        <v>1.9946681678842306E-2</v>
      </c>
      <c r="J120" s="52">
        <v>9.8756337121601191E-3</v>
      </c>
      <c r="K120" s="49">
        <v>0.93100000000000005</v>
      </c>
      <c r="L120" s="49">
        <v>0.70399999999999996</v>
      </c>
      <c r="M120" s="49">
        <v>0.99399999999999999</v>
      </c>
      <c r="N120" s="49">
        <v>0.86</v>
      </c>
      <c r="O120" s="49" t="s">
        <v>289</v>
      </c>
      <c r="P120" s="49">
        <v>8</v>
      </c>
      <c r="Q120" s="49">
        <v>11170449</v>
      </c>
      <c r="R120" s="49" t="s">
        <v>1301</v>
      </c>
      <c r="S120" s="52">
        <v>0.52535699999999996</v>
      </c>
      <c r="T120" s="49">
        <v>8</v>
      </c>
      <c r="U120" s="49">
        <v>11113828</v>
      </c>
      <c r="V120" s="49" t="s">
        <v>1302</v>
      </c>
      <c r="W120" s="52">
        <v>0.72349200000000002</v>
      </c>
      <c r="X120" s="49">
        <v>8</v>
      </c>
      <c r="Y120" s="49">
        <v>8106406</v>
      </c>
      <c r="Z120" s="49" t="s">
        <v>1303</v>
      </c>
      <c r="AA120" s="52">
        <v>0.70640400000000003</v>
      </c>
      <c r="AB120" s="49">
        <v>8</v>
      </c>
      <c r="AC120" s="49">
        <v>11113828</v>
      </c>
      <c r="AD120" s="49" t="s">
        <v>1302</v>
      </c>
      <c r="AE120" s="52">
        <v>0.66793899999999995</v>
      </c>
      <c r="AF120" s="55">
        <f t="shared" si="1"/>
        <v>0.72349200000000002</v>
      </c>
    </row>
    <row r="121" spans="1:35" x14ac:dyDescent="0.2">
      <c r="A121" s="49">
        <v>8</v>
      </c>
      <c r="B121" s="49">
        <v>23470785</v>
      </c>
      <c r="C121" s="49" t="s">
        <v>762</v>
      </c>
      <c r="D121" s="56" t="s">
        <v>816</v>
      </c>
      <c r="E121" s="56" t="s">
        <v>817</v>
      </c>
      <c r="F121" s="3" t="s">
        <v>763</v>
      </c>
      <c r="G121" s="49" t="s">
        <v>291</v>
      </c>
      <c r="H121" s="52">
        <v>7.2294359429062205E-2</v>
      </c>
      <c r="I121" s="52">
        <v>3.0194785356751241E-2</v>
      </c>
      <c r="J121" s="52">
        <v>1.703333929878037E-2</v>
      </c>
      <c r="K121" s="49">
        <v>7.8E-2</v>
      </c>
      <c r="L121" s="49">
        <v>0.27800000000000002</v>
      </c>
      <c r="M121" s="49">
        <v>8.3000000000000004E-2</v>
      </c>
      <c r="N121" s="49">
        <v>0.22500000000000001</v>
      </c>
      <c r="O121" s="49" t="s">
        <v>289</v>
      </c>
      <c r="P121" s="49">
        <v>8</v>
      </c>
      <c r="Q121" s="49">
        <v>23440655</v>
      </c>
      <c r="R121" s="49" t="s">
        <v>1304</v>
      </c>
      <c r="S121" s="52">
        <v>0.78863300000000003</v>
      </c>
      <c r="T121" s="49">
        <v>8</v>
      </c>
      <c r="U121" s="49">
        <v>23455534</v>
      </c>
      <c r="V121" s="49" t="s">
        <v>1305</v>
      </c>
      <c r="W121" s="52">
        <v>0.98952799999999996</v>
      </c>
      <c r="X121" s="49">
        <v>8</v>
      </c>
      <c r="Y121" s="49">
        <v>23440655</v>
      </c>
      <c r="Z121" s="49" t="s">
        <v>1304</v>
      </c>
      <c r="AA121" s="52">
        <v>0.95976600000000001</v>
      </c>
      <c r="AB121" s="49">
        <v>8</v>
      </c>
      <c r="AC121" s="49">
        <v>23455534</v>
      </c>
      <c r="AD121" s="49" t="s">
        <v>1305</v>
      </c>
      <c r="AE121" s="52">
        <v>0.99629800000000002</v>
      </c>
      <c r="AF121" s="55">
        <f t="shared" si="1"/>
        <v>0.99629800000000002</v>
      </c>
      <c r="AI121" s="57"/>
    </row>
    <row r="122" spans="1:35" x14ac:dyDescent="0.2">
      <c r="A122" s="49">
        <v>8</v>
      </c>
      <c r="B122" s="49">
        <v>23529521</v>
      </c>
      <c r="C122" s="49" t="s">
        <v>764</v>
      </c>
      <c r="D122" s="56" t="s">
        <v>817</v>
      </c>
      <c r="E122" s="56" t="s">
        <v>816</v>
      </c>
      <c r="F122" s="3" t="s">
        <v>765</v>
      </c>
      <c r="G122" s="49" t="s">
        <v>291</v>
      </c>
      <c r="H122" s="52">
        <v>0.169346695260466</v>
      </c>
      <c r="I122" s="52">
        <v>6.1829307294699029E-2</v>
      </c>
      <c r="J122" s="52">
        <v>7.0776462843434695E-2</v>
      </c>
      <c r="K122" s="49">
        <v>0.70399999999999996</v>
      </c>
      <c r="L122" s="49">
        <v>0.42899999999999999</v>
      </c>
      <c r="M122" s="49">
        <v>0.33700000000000002</v>
      </c>
      <c r="N122" s="49">
        <v>0.45</v>
      </c>
      <c r="O122" s="49" t="s">
        <v>301</v>
      </c>
      <c r="AF122" s="55"/>
    </row>
    <row r="123" spans="1:35" x14ac:dyDescent="0.2">
      <c r="A123" s="49">
        <v>8</v>
      </c>
      <c r="B123" s="49">
        <v>25894201</v>
      </c>
      <c r="C123" s="49" t="s">
        <v>766</v>
      </c>
      <c r="D123" s="56" t="s">
        <v>815</v>
      </c>
      <c r="E123" s="56" t="s">
        <v>828</v>
      </c>
      <c r="F123" s="3" t="s">
        <v>767</v>
      </c>
      <c r="G123" s="49" t="s">
        <v>294</v>
      </c>
      <c r="H123" s="52">
        <v>7.7048438721351198E-2</v>
      </c>
      <c r="I123" s="52">
        <v>3.382569395331033E-2</v>
      </c>
      <c r="J123" s="52">
        <v>2.2840610876527823E-2</v>
      </c>
      <c r="K123" s="49">
        <v>9.9000000000000005E-2</v>
      </c>
      <c r="L123" s="49">
        <v>0.14299999999999999</v>
      </c>
      <c r="M123" s="49">
        <v>2.8000000000000001E-2</v>
      </c>
      <c r="N123" s="49">
        <v>0.16400000000000001</v>
      </c>
      <c r="O123" s="49" t="s">
        <v>289</v>
      </c>
      <c r="P123" s="49">
        <v>8</v>
      </c>
      <c r="Q123" s="49">
        <v>25892142</v>
      </c>
      <c r="R123" s="49" t="s">
        <v>1306</v>
      </c>
      <c r="S123" s="52">
        <v>0.99052300000000004</v>
      </c>
      <c r="T123" s="49">
        <v>8</v>
      </c>
      <c r="U123" s="49">
        <v>25892142</v>
      </c>
      <c r="V123" s="49" t="s">
        <v>1306</v>
      </c>
      <c r="W123" s="52">
        <v>0.93325400000000003</v>
      </c>
      <c r="X123" s="49">
        <v>8</v>
      </c>
      <c r="Y123" s="49">
        <v>25888552</v>
      </c>
      <c r="Z123" s="49" t="s">
        <v>1307</v>
      </c>
      <c r="AA123" s="52">
        <v>1</v>
      </c>
      <c r="AB123" s="49">
        <v>8</v>
      </c>
      <c r="AC123" s="49">
        <v>25892142</v>
      </c>
      <c r="AD123" s="49" t="s">
        <v>1306</v>
      </c>
      <c r="AE123" s="52">
        <v>0.96718300000000001</v>
      </c>
      <c r="AF123" s="55">
        <f t="shared" si="1"/>
        <v>1</v>
      </c>
    </row>
    <row r="124" spans="1:35" x14ac:dyDescent="0.2">
      <c r="A124" s="49">
        <v>8</v>
      </c>
      <c r="B124" s="49">
        <v>26063165</v>
      </c>
      <c r="C124" s="49" t="s">
        <v>768</v>
      </c>
      <c r="D124" s="56" t="s">
        <v>816</v>
      </c>
      <c r="E124" s="56" t="s">
        <v>815</v>
      </c>
      <c r="F124" s="3" t="s">
        <v>769</v>
      </c>
      <c r="G124" s="49" t="s">
        <v>291</v>
      </c>
      <c r="H124" s="52">
        <v>6.0975403132856203E-2</v>
      </c>
      <c r="I124" s="52">
        <v>1.5778756389040929E-2</v>
      </c>
      <c r="J124" s="52">
        <v>1.9116290447072779E-2</v>
      </c>
      <c r="K124" s="49">
        <v>0.317</v>
      </c>
      <c r="L124" s="49">
        <v>0.33300000000000002</v>
      </c>
      <c r="M124" s="49">
        <v>0.24299999999999999</v>
      </c>
      <c r="N124" s="49">
        <v>0.28499999999999998</v>
      </c>
      <c r="O124" s="49" t="s">
        <v>289</v>
      </c>
      <c r="P124" s="49">
        <v>8</v>
      </c>
      <c r="Q124" s="49">
        <v>26060379</v>
      </c>
      <c r="R124" s="49" t="s">
        <v>1308</v>
      </c>
      <c r="S124" s="52">
        <v>0.68955</v>
      </c>
      <c r="T124" s="49">
        <v>8</v>
      </c>
      <c r="U124" s="49">
        <v>26065972</v>
      </c>
      <c r="V124" s="49" t="s">
        <v>1309</v>
      </c>
      <c r="W124" s="52">
        <v>0.98350599999999999</v>
      </c>
      <c r="X124" s="49">
        <v>8</v>
      </c>
      <c r="Y124" s="49">
        <v>26050923</v>
      </c>
      <c r="Z124" s="49" t="s">
        <v>1310</v>
      </c>
      <c r="AA124" s="52">
        <v>0.98895900000000003</v>
      </c>
      <c r="AB124" s="49">
        <v>8</v>
      </c>
      <c r="AC124" s="49">
        <v>26065972</v>
      </c>
      <c r="AD124" s="49" t="s">
        <v>1309</v>
      </c>
      <c r="AE124" s="52">
        <v>0.97362599999999999</v>
      </c>
      <c r="AF124" s="55">
        <f t="shared" si="1"/>
        <v>0.98895900000000003</v>
      </c>
    </row>
    <row r="125" spans="1:35" x14ac:dyDescent="0.2">
      <c r="A125" s="49">
        <v>8</v>
      </c>
      <c r="B125" s="49">
        <v>38644914</v>
      </c>
      <c r="C125" s="49" t="s">
        <v>770</v>
      </c>
      <c r="D125" s="56" t="s">
        <v>816</v>
      </c>
      <c r="E125" s="56" t="s">
        <v>817</v>
      </c>
      <c r="F125" s="3" t="s">
        <v>771</v>
      </c>
      <c r="G125" s="49" t="s">
        <v>480</v>
      </c>
      <c r="H125" s="52">
        <v>4.5607892650690901E-2</v>
      </c>
      <c r="I125" s="52">
        <v>1.7867718963505686E-2</v>
      </c>
      <c r="J125" s="52">
        <v>2.8571252692537637E-2</v>
      </c>
      <c r="K125" s="49">
        <v>0.53900000000000003</v>
      </c>
      <c r="L125" s="49">
        <v>0.628</v>
      </c>
      <c r="M125" s="49">
        <v>0.92900000000000005</v>
      </c>
      <c r="N125" s="49">
        <v>0.76</v>
      </c>
      <c r="O125" s="49" t="s">
        <v>289</v>
      </c>
      <c r="P125" s="49">
        <v>8</v>
      </c>
      <c r="Q125" s="49">
        <v>38715287</v>
      </c>
      <c r="R125" s="49" t="s">
        <v>1311</v>
      </c>
      <c r="S125" s="52">
        <v>0.91649999999999998</v>
      </c>
      <c r="T125" s="49">
        <v>8</v>
      </c>
      <c r="U125" s="49">
        <v>38628758</v>
      </c>
      <c r="V125" s="49" t="s">
        <v>1312</v>
      </c>
      <c r="W125" s="52">
        <v>0.73894599999999999</v>
      </c>
      <c r="X125" s="49">
        <v>8</v>
      </c>
      <c r="Y125" s="49">
        <v>38599893</v>
      </c>
      <c r="Z125" s="49" t="s">
        <v>1313</v>
      </c>
      <c r="AA125" s="52">
        <v>0.53981199999999996</v>
      </c>
      <c r="AB125" s="49">
        <v>8</v>
      </c>
      <c r="AC125" s="49">
        <v>38618768</v>
      </c>
      <c r="AD125" s="49" t="s">
        <v>1314</v>
      </c>
      <c r="AE125" s="52">
        <v>0.79655799999999999</v>
      </c>
      <c r="AF125" s="55">
        <f t="shared" si="1"/>
        <v>0.91649999999999998</v>
      </c>
    </row>
    <row r="126" spans="1:35" x14ac:dyDescent="0.2">
      <c r="A126" s="49">
        <v>8</v>
      </c>
      <c r="B126" s="49">
        <v>108923107</v>
      </c>
      <c r="C126" s="49" t="s">
        <v>737</v>
      </c>
      <c r="D126" s="56" t="s">
        <v>817</v>
      </c>
      <c r="E126" s="56" t="s">
        <v>816</v>
      </c>
      <c r="F126" s="3" t="s">
        <v>738</v>
      </c>
      <c r="G126" s="49" t="s">
        <v>294</v>
      </c>
      <c r="H126" s="52">
        <v>5.8608640603183403E-2</v>
      </c>
      <c r="I126" s="52">
        <v>2.2840610876527823E-2</v>
      </c>
      <c r="J126" s="52">
        <v>3.8620161949702782E-2</v>
      </c>
      <c r="K126" s="49">
        <v>0.93799999999999994</v>
      </c>
      <c r="L126" s="49">
        <v>0.83699999999999997</v>
      </c>
      <c r="M126" s="49">
        <v>0.97199999999999998</v>
      </c>
      <c r="N126" s="49">
        <v>0.88800000000000001</v>
      </c>
      <c r="O126" s="49" t="s">
        <v>289</v>
      </c>
      <c r="P126" s="49">
        <v>8</v>
      </c>
      <c r="Q126" s="49">
        <v>108866822</v>
      </c>
      <c r="R126" s="49" t="s">
        <v>1315</v>
      </c>
      <c r="S126" s="52">
        <v>0.86608099999999999</v>
      </c>
      <c r="T126" s="49">
        <v>8</v>
      </c>
      <c r="U126" s="49">
        <v>108924771</v>
      </c>
      <c r="V126" s="49" t="s">
        <v>1316</v>
      </c>
      <c r="W126" s="52">
        <v>1</v>
      </c>
      <c r="X126" s="49">
        <v>8</v>
      </c>
      <c r="Y126" s="49">
        <v>108924771</v>
      </c>
      <c r="Z126" s="49" t="s">
        <v>1316</v>
      </c>
      <c r="AA126" s="52">
        <v>1</v>
      </c>
      <c r="AB126" s="49">
        <v>8</v>
      </c>
      <c r="AC126" s="49">
        <v>108924771</v>
      </c>
      <c r="AD126" s="49" t="s">
        <v>1316</v>
      </c>
      <c r="AE126" s="52">
        <v>0.99270099999999994</v>
      </c>
      <c r="AF126" s="55">
        <f t="shared" si="1"/>
        <v>1</v>
      </c>
    </row>
    <row r="127" spans="1:35" x14ac:dyDescent="0.2">
      <c r="A127" s="49">
        <v>8</v>
      </c>
      <c r="B127" s="49">
        <v>127836925</v>
      </c>
      <c r="C127" s="49" t="s">
        <v>741</v>
      </c>
      <c r="D127" s="56" t="s">
        <v>815</v>
      </c>
      <c r="E127" s="56" t="s">
        <v>829</v>
      </c>
      <c r="F127" s="3" t="s">
        <v>742</v>
      </c>
      <c r="G127" s="49" t="s">
        <v>291</v>
      </c>
      <c r="H127" s="52">
        <v>3.4625562735923203E-2</v>
      </c>
      <c r="I127" s="52">
        <v>2.3252459633711444E-2</v>
      </c>
      <c r="J127" s="52">
        <v>1.5359755409214231E-2</v>
      </c>
      <c r="K127" s="49">
        <v>0.35599999999999998</v>
      </c>
      <c r="L127" s="49">
        <v>0.64100000000000001</v>
      </c>
      <c r="M127" s="49">
        <v>0.68300000000000005</v>
      </c>
      <c r="N127" s="49">
        <v>0.54700000000000004</v>
      </c>
      <c r="O127" s="49" t="s">
        <v>289</v>
      </c>
      <c r="P127" s="49">
        <v>8</v>
      </c>
      <c r="Q127" s="49">
        <v>127833841</v>
      </c>
      <c r="R127" s="49" t="s">
        <v>1317</v>
      </c>
      <c r="S127" s="52">
        <v>0.96869700000000003</v>
      </c>
      <c r="T127" s="49">
        <v>8</v>
      </c>
      <c r="U127" s="49">
        <v>127833841</v>
      </c>
      <c r="V127" s="49" t="s">
        <v>1317</v>
      </c>
      <c r="W127" s="52">
        <v>0.99542200000000003</v>
      </c>
      <c r="X127" s="49">
        <v>8</v>
      </c>
      <c r="Y127" s="49">
        <v>127833841</v>
      </c>
      <c r="Z127" s="49" t="s">
        <v>1317</v>
      </c>
      <c r="AA127" s="52">
        <v>0.99547699999999995</v>
      </c>
      <c r="AB127" s="49">
        <v>8</v>
      </c>
      <c r="AC127" s="49">
        <v>127833841</v>
      </c>
      <c r="AD127" s="49" t="s">
        <v>1317</v>
      </c>
      <c r="AE127" s="52">
        <v>0.99717699999999998</v>
      </c>
      <c r="AF127" s="55">
        <f t="shared" si="1"/>
        <v>0.99717699999999998</v>
      </c>
    </row>
    <row r="128" spans="1:35" x14ac:dyDescent="0.2">
      <c r="A128" s="49">
        <v>8</v>
      </c>
      <c r="B128" s="49">
        <v>127901649</v>
      </c>
      <c r="C128" s="49" t="s">
        <v>743</v>
      </c>
      <c r="D128" s="56" t="s">
        <v>817</v>
      </c>
      <c r="E128" s="56" t="s">
        <v>816</v>
      </c>
      <c r="F128" s="3" t="s">
        <v>744</v>
      </c>
      <c r="G128" s="49" t="s">
        <v>314</v>
      </c>
      <c r="H128" s="52">
        <v>8.9020362956908197E-2</v>
      </c>
      <c r="I128" s="52">
        <v>3.3021444682910656E-2</v>
      </c>
      <c r="J128" s="52">
        <v>4.3362278021129498E-2</v>
      </c>
      <c r="K128" s="49">
        <v>0.09</v>
      </c>
      <c r="L128" s="49">
        <v>0.31900000000000001</v>
      </c>
      <c r="M128" s="49">
        <v>0.19800000000000001</v>
      </c>
      <c r="N128" s="49">
        <v>0.36899999999999999</v>
      </c>
      <c r="O128" s="49" t="s">
        <v>301</v>
      </c>
      <c r="AF128" s="55"/>
    </row>
    <row r="129" spans="1:32" x14ac:dyDescent="0.2">
      <c r="A129" s="49">
        <v>8</v>
      </c>
      <c r="B129" s="49">
        <v>127922200</v>
      </c>
      <c r="C129" s="49" t="s">
        <v>745</v>
      </c>
      <c r="D129" s="56" t="s">
        <v>816</v>
      </c>
      <c r="E129" s="56" t="s">
        <v>814</v>
      </c>
      <c r="F129" s="3" t="s">
        <v>744</v>
      </c>
      <c r="G129" s="49" t="s">
        <v>314</v>
      </c>
      <c r="H129" s="52">
        <v>-0.149935286534811</v>
      </c>
      <c r="I129" s="52">
        <v>-1.9542107723899943E-2</v>
      </c>
      <c r="J129" s="52">
        <v>-3.2920265855502902E-2</v>
      </c>
      <c r="K129" s="49">
        <v>0.95599999999999996</v>
      </c>
      <c r="L129" s="49">
        <v>0.82099999999999995</v>
      </c>
      <c r="M129" s="49">
        <v>0.84699999999999998</v>
      </c>
      <c r="N129" s="49">
        <v>0.89700000000000002</v>
      </c>
      <c r="O129" s="49" t="s">
        <v>289</v>
      </c>
      <c r="P129" s="49">
        <v>8</v>
      </c>
      <c r="Q129" s="49">
        <v>128064833</v>
      </c>
      <c r="R129" s="49" t="s">
        <v>1318</v>
      </c>
      <c r="S129" s="52">
        <v>0.61265999999999998</v>
      </c>
      <c r="T129" s="49">
        <v>8</v>
      </c>
      <c r="U129" s="49">
        <v>127924065</v>
      </c>
      <c r="V129" s="49" t="s">
        <v>1319</v>
      </c>
      <c r="W129" s="52">
        <v>0.62147799999999997</v>
      </c>
      <c r="X129" s="49">
        <v>8</v>
      </c>
      <c r="Y129" s="49">
        <v>127924065</v>
      </c>
      <c r="Z129" s="49" t="s">
        <v>1319</v>
      </c>
      <c r="AA129" s="52">
        <v>0.76131800000000005</v>
      </c>
      <c r="AB129" s="49">
        <v>8</v>
      </c>
      <c r="AC129" s="49">
        <v>128010274</v>
      </c>
      <c r="AD129" s="49" t="s">
        <v>1320</v>
      </c>
      <c r="AE129" s="52">
        <v>0.43069600000000002</v>
      </c>
      <c r="AF129" s="55">
        <f t="shared" si="1"/>
        <v>0.76131800000000005</v>
      </c>
    </row>
    <row r="130" spans="1:32" x14ac:dyDescent="0.2">
      <c r="A130" s="49">
        <v>8</v>
      </c>
      <c r="B130" s="49">
        <v>128027954</v>
      </c>
      <c r="C130" s="49" t="s">
        <v>746</v>
      </c>
      <c r="D130" s="56" t="s">
        <v>817</v>
      </c>
      <c r="E130" s="56" t="s">
        <v>816</v>
      </c>
      <c r="F130" s="3" t="s">
        <v>744</v>
      </c>
      <c r="G130" s="49" t="s">
        <v>314</v>
      </c>
      <c r="H130" s="52">
        <v>0.181293330260788</v>
      </c>
      <c r="I130" s="52">
        <v>6.7070856045370192E-2</v>
      </c>
      <c r="J130" s="52">
        <v>0.10516942799933163</v>
      </c>
      <c r="K130" s="49">
        <v>0.84</v>
      </c>
      <c r="L130" s="49">
        <v>0.745</v>
      </c>
      <c r="M130" s="49">
        <v>0.80100000000000005</v>
      </c>
      <c r="N130" s="49">
        <v>0.69699999999999995</v>
      </c>
      <c r="O130" s="49" t="s">
        <v>289</v>
      </c>
      <c r="P130" s="49">
        <v>8</v>
      </c>
      <c r="Q130" s="49">
        <v>128022973</v>
      </c>
      <c r="R130" s="49" t="s">
        <v>1321</v>
      </c>
      <c r="S130" s="52">
        <v>0.91243799999999997</v>
      </c>
      <c r="T130" s="49">
        <v>8</v>
      </c>
      <c r="U130" s="49">
        <v>128022973</v>
      </c>
      <c r="V130" s="49" t="s">
        <v>1321</v>
      </c>
      <c r="W130" s="52">
        <v>0.99478500000000003</v>
      </c>
      <c r="X130" s="49">
        <v>8</v>
      </c>
      <c r="Y130" s="49">
        <v>128022973</v>
      </c>
      <c r="Z130" s="49" t="s">
        <v>1321</v>
      </c>
      <c r="AA130" s="52">
        <v>0.99705600000000005</v>
      </c>
      <c r="AB130" s="49">
        <v>8</v>
      </c>
      <c r="AC130" s="49">
        <v>128022973</v>
      </c>
      <c r="AD130" s="49" t="s">
        <v>1321</v>
      </c>
      <c r="AE130" s="52">
        <v>0.98193799999999998</v>
      </c>
      <c r="AF130" s="55">
        <f t="shared" si="1"/>
        <v>0.99705600000000005</v>
      </c>
    </row>
    <row r="131" spans="1:32" x14ac:dyDescent="0.2">
      <c r="A131" s="49">
        <v>8</v>
      </c>
      <c r="B131" s="49">
        <v>128074815</v>
      </c>
      <c r="C131" s="49" t="s">
        <v>747</v>
      </c>
      <c r="D131" s="56" t="s">
        <v>814</v>
      </c>
      <c r="E131" s="56" t="s">
        <v>816</v>
      </c>
      <c r="F131" s="3" t="s">
        <v>748</v>
      </c>
      <c r="G131" s="49" t="s">
        <v>291</v>
      </c>
      <c r="H131" s="52">
        <v>0.73588207315564802</v>
      </c>
      <c r="I131" s="52">
        <v>0.73588207315564802</v>
      </c>
      <c r="J131" s="52">
        <v>0.31952244906545407</v>
      </c>
      <c r="K131" s="49">
        <v>6.0999999999999999E-2</v>
      </c>
      <c r="L131" s="49">
        <v>0</v>
      </c>
      <c r="M131" s="49">
        <v>0</v>
      </c>
      <c r="N131" s="49">
        <v>6.0000000000000001E-3</v>
      </c>
      <c r="O131" s="49" t="s">
        <v>289</v>
      </c>
      <c r="P131" s="49">
        <v>8</v>
      </c>
      <c r="Q131" s="49">
        <v>128231945</v>
      </c>
      <c r="R131" s="49" t="s">
        <v>1322</v>
      </c>
      <c r="S131" s="52">
        <v>0.34269899999999998</v>
      </c>
      <c r="AB131" s="49">
        <v>8</v>
      </c>
      <c r="AC131" s="49">
        <v>52436784</v>
      </c>
      <c r="AD131" s="49" t="s">
        <v>1323</v>
      </c>
      <c r="AE131" s="52">
        <v>0.40410099999999999</v>
      </c>
      <c r="AF131" s="55">
        <f t="shared" si="1"/>
        <v>0.40410099999999999</v>
      </c>
    </row>
    <row r="132" spans="1:32" x14ac:dyDescent="0.2">
      <c r="A132" s="49">
        <v>8</v>
      </c>
      <c r="B132" s="49">
        <v>128077146</v>
      </c>
      <c r="C132" s="49" t="s">
        <v>749</v>
      </c>
      <c r="D132" s="56" t="s">
        <v>816</v>
      </c>
      <c r="E132" s="56" t="s">
        <v>817</v>
      </c>
      <c r="F132" s="3" t="s">
        <v>748</v>
      </c>
      <c r="G132" s="49" t="s">
        <v>291</v>
      </c>
      <c r="H132" s="52">
        <v>0.63777771057690003</v>
      </c>
      <c r="I132" s="52">
        <v>0.27715061396379675</v>
      </c>
      <c r="J132" s="52">
        <v>0.63777771057690003</v>
      </c>
      <c r="K132" s="49">
        <v>4.0000000000000001E-3</v>
      </c>
      <c r="L132" s="49">
        <v>2.4E-2</v>
      </c>
      <c r="M132" s="49">
        <v>1E-3</v>
      </c>
      <c r="N132" s="49">
        <v>0.01</v>
      </c>
      <c r="O132" s="49" t="s">
        <v>289</v>
      </c>
      <c r="T132" s="49">
        <v>8</v>
      </c>
      <c r="U132" s="49">
        <v>128107153</v>
      </c>
      <c r="V132" s="49" t="s">
        <v>1324</v>
      </c>
      <c r="W132" s="52">
        <v>0.65396600000000005</v>
      </c>
      <c r="AB132" s="49">
        <v>8</v>
      </c>
      <c r="AC132" s="49">
        <v>128107153</v>
      </c>
      <c r="AD132" s="49" t="s">
        <v>1324</v>
      </c>
      <c r="AE132" s="52">
        <v>0.40984300000000001</v>
      </c>
      <c r="AF132" s="55">
        <f t="shared" si="1"/>
        <v>0.65396600000000005</v>
      </c>
    </row>
    <row r="133" spans="1:32" x14ac:dyDescent="0.2">
      <c r="A133" s="49">
        <v>8</v>
      </c>
      <c r="B133" s="49">
        <v>128103969</v>
      </c>
      <c r="C133" s="49" t="s">
        <v>750</v>
      </c>
      <c r="D133" s="56" t="s">
        <v>814</v>
      </c>
      <c r="E133" s="56" t="s">
        <v>815</v>
      </c>
      <c r="F133" s="3" t="s">
        <v>751</v>
      </c>
      <c r="G133" s="49" t="s">
        <v>291</v>
      </c>
      <c r="H133" s="52">
        <v>0.37493095779815799</v>
      </c>
      <c r="I133" s="52">
        <v>8.9551882886454118E-2</v>
      </c>
      <c r="J133" s="52">
        <v>0.11660774398824848</v>
      </c>
      <c r="K133" s="49">
        <v>0.34100000000000003</v>
      </c>
      <c r="L133" s="49">
        <v>0.185</v>
      </c>
      <c r="M133" s="49">
        <v>0.64</v>
      </c>
      <c r="N133" s="49">
        <v>0.24299999999999999</v>
      </c>
      <c r="O133" s="49" t="s">
        <v>289</v>
      </c>
      <c r="T133" s="49">
        <v>8</v>
      </c>
      <c r="U133" s="49">
        <v>128137668</v>
      </c>
      <c r="V133" s="49" t="s">
        <v>1325</v>
      </c>
      <c r="W133" s="52">
        <v>0.88226700000000002</v>
      </c>
      <c r="X133" s="49">
        <v>8</v>
      </c>
      <c r="Y133" s="49">
        <v>128103937</v>
      </c>
      <c r="Z133" s="49" t="s">
        <v>1326</v>
      </c>
      <c r="AA133" s="52">
        <v>0.94912700000000005</v>
      </c>
      <c r="AB133" s="49">
        <v>8</v>
      </c>
      <c r="AC133" s="49">
        <v>128103937</v>
      </c>
      <c r="AD133" s="49" t="s">
        <v>1326</v>
      </c>
      <c r="AE133" s="52">
        <v>0.62981600000000004</v>
      </c>
      <c r="AF133" s="55">
        <f t="shared" ref="AF133:AF196" si="2">MAX(S133,W133,AA133,AE133)</f>
        <v>0.94912700000000005</v>
      </c>
    </row>
    <row r="134" spans="1:32" x14ac:dyDescent="0.2">
      <c r="A134" s="49">
        <v>8</v>
      </c>
      <c r="B134" s="49">
        <v>128104117</v>
      </c>
      <c r="C134" s="49" t="s">
        <v>752</v>
      </c>
      <c r="D134" s="56" t="s">
        <v>817</v>
      </c>
      <c r="E134" s="56" t="s">
        <v>816</v>
      </c>
      <c r="F134" s="3" t="s">
        <v>751</v>
      </c>
      <c r="G134" s="49" t="s">
        <v>291</v>
      </c>
      <c r="H134" s="52">
        <v>0.81947761588537404</v>
      </c>
      <c r="I134" s="52">
        <v>0.35583449588493599</v>
      </c>
      <c r="J134" s="52">
        <v>0.81947761588537404</v>
      </c>
      <c r="K134" s="49">
        <v>1E-3</v>
      </c>
      <c r="L134" s="49">
        <v>7.0000000000000001E-3</v>
      </c>
      <c r="M134" s="49">
        <v>0</v>
      </c>
      <c r="N134" s="49">
        <v>2E-3</v>
      </c>
      <c r="O134" s="49" t="s">
        <v>289</v>
      </c>
      <c r="T134" s="49">
        <v>8</v>
      </c>
      <c r="U134" s="49">
        <v>131601801</v>
      </c>
      <c r="V134" s="49" t="s">
        <v>1327</v>
      </c>
      <c r="W134" s="52">
        <v>0.37768499999999999</v>
      </c>
      <c r="AB134" s="49">
        <v>8</v>
      </c>
      <c r="AC134" s="49">
        <v>145738669</v>
      </c>
      <c r="AD134" s="49" t="s">
        <v>1328</v>
      </c>
      <c r="AE134" s="52">
        <v>0.40410099999999999</v>
      </c>
      <c r="AF134" s="55">
        <f t="shared" si="2"/>
        <v>0.40410099999999999</v>
      </c>
    </row>
    <row r="135" spans="1:32" x14ac:dyDescent="0.2">
      <c r="A135" s="49">
        <v>8</v>
      </c>
      <c r="B135" s="49">
        <v>128104218</v>
      </c>
      <c r="C135" s="49" t="s">
        <v>753</v>
      </c>
      <c r="D135" s="56" t="s">
        <v>817</v>
      </c>
      <c r="E135" s="56" t="s">
        <v>816</v>
      </c>
      <c r="F135" s="3" t="s">
        <v>751</v>
      </c>
      <c r="G135" s="49" t="s">
        <v>291</v>
      </c>
      <c r="H135" s="52">
        <v>9.7171134305850504E-2</v>
      </c>
      <c r="I135" s="52">
        <v>3.4628456625320346E-2</v>
      </c>
      <c r="J135" s="52">
        <v>0.21695720736109697</v>
      </c>
      <c r="K135" s="49">
        <v>0.99099999999999999</v>
      </c>
      <c r="L135" s="49">
        <v>0.95299999999999996</v>
      </c>
      <c r="M135" s="49">
        <v>1</v>
      </c>
      <c r="N135" s="49">
        <v>0.96699999999999997</v>
      </c>
      <c r="O135" s="49" t="s">
        <v>289</v>
      </c>
      <c r="P135" s="49">
        <v>8</v>
      </c>
      <c r="Q135" s="49">
        <v>60035523</v>
      </c>
      <c r="R135" s="49" t="s">
        <v>1329</v>
      </c>
      <c r="S135" s="52">
        <v>1</v>
      </c>
      <c r="T135" s="49">
        <v>8</v>
      </c>
      <c r="U135" s="49">
        <v>128197295</v>
      </c>
      <c r="V135" s="49" t="s">
        <v>1330</v>
      </c>
      <c r="W135" s="52">
        <v>0.80328100000000002</v>
      </c>
      <c r="AB135" s="49">
        <v>8</v>
      </c>
      <c r="AC135" s="49">
        <v>128197295</v>
      </c>
      <c r="AD135" s="49" t="s">
        <v>1330</v>
      </c>
      <c r="AE135" s="52">
        <v>0.61885000000000001</v>
      </c>
      <c r="AF135" s="55">
        <f t="shared" si="2"/>
        <v>1</v>
      </c>
    </row>
    <row r="136" spans="1:32" x14ac:dyDescent="0.2">
      <c r="A136" s="49">
        <v>8</v>
      </c>
      <c r="B136" s="49">
        <v>128325355</v>
      </c>
      <c r="C136" s="49" t="s">
        <v>754</v>
      </c>
      <c r="D136" s="56" t="s">
        <v>814</v>
      </c>
      <c r="E136" s="56" t="s">
        <v>815</v>
      </c>
      <c r="F136" s="3" t="s">
        <v>755</v>
      </c>
      <c r="G136" s="49" t="s">
        <v>314</v>
      </c>
      <c r="H136" s="52">
        <v>5.6212284327904503E-2</v>
      </c>
      <c r="I136" s="52">
        <v>2.8571252692537637E-2</v>
      </c>
      <c r="J136" s="52">
        <v>5.1805125037803143E-3</v>
      </c>
      <c r="K136" s="49">
        <v>0.107</v>
      </c>
      <c r="L136" s="49">
        <v>0.127</v>
      </c>
      <c r="M136" s="49">
        <v>0.24</v>
      </c>
      <c r="N136" s="49">
        <v>0.112</v>
      </c>
      <c r="O136" s="49" t="s">
        <v>289</v>
      </c>
      <c r="P136" s="49">
        <v>8</v>
      </c>
      <c r="Q136" s="49">
        <v>128340374</v>
      </c>
      <c r="R136" s="49" t="s">
        <v>1331</v>
      </c>
      <c r="S136" s="52">
        <v>0.89329199999999997</v>
      </c>
      <c r="T136" s="49">
        <v>8</v>
      </c>
      <c r="U136" s="49">
        <v>128340374</v>
      </c>
      <c r="V136" s="49" t="s">
        <v>1331</v>
      </c>
      <c r="W136" s="52">
        <v>0.93144899999999997</v>
      </c>
      <c r="X136" s="49">
        <v>8</v>
      </c>
      <c r="Y136" s="49">
        <v>128340374</v>
      </c>
      <c r="Z136" s="49" t="s">
        <v>1331</v>
      </c>
      <c r="AA136" s="52">
        <v>0.96799900000000005</v>
      </c>
      <c r="AB136" s="49">
        <v>8</v>
      </c>
      <c r="AC136" s="49">
        <v>128340374</v>
      </c>
      <c r="AD136" s="49" t="s">
        <v>1331</v>
      </c>
      <c r="AE136" s="52">
        <v>0.92795799999999995</v>
      </c>
      <c r="AF136" s="55">
        <f t="shared" si="2"/>
        <v>0.96799900000000005</v>
      </c>
    </row>
    <row r="137" spans="1:32" x14ac:dyDescent="0.2">
      <c r="A137" s="49">
        <v>8</v>
      </c>
      <c r="B137" s="49">
        <v>128342866</v>
      </c>
      <c r="C137" s="49" t="s">
        <v>756</v>
      </c>
      <c r="D137" s="56" t="s">
        <v>816</v>
      </c>
      <c r="E137" s="56" t="s">
        <v>817</v>
      </c>
      <c r="F137" s="3" t="s">
        <v>755</v>
      </c>
      <c r="G137" s="49" t="s">
        <v>314</v>
      </c>
      <c r="H137" s="52">
        <v>0.11403759124902001</v>
      </c>
      <c r="I137" s="52">
        <v>4.8830086528350039E-2</v>
      </c>
      <c r="J137" s="52">
        <v>3.7426497940623665E-2</v>
      </c>
      <c r="K137" s="49">
        <v>0.78100000000000003</v>
      </c>
      <c r="L137" s="49">
        <v>0.71699999999999997</v>
      </c>
      <c r="M137" s="49">
        <v>0.94299999999999995</v>
      </c>
      <c r="N137" s="49">
        <v>0.79500000000000004</v>
      </c>
      <c r="O137" s="49" t="s">
        <v>301</v>
      </c>
      <c r="AF137" s="55"/>
    </row>
    <row r="138" spans="1:32" x14ac:dyDescent="0.2">
      <c r="A138" s="49">
        <v>8</v>
      </c>
      <c r="B138" s="49">
        <v>128413305</v>
      </c>
      <c r="C138" s="49" t="s">
        <v>757</v>
      </c>
      <c r="D138" s="56" t="s">
        <v>817</v>
      </c>
      <c r="E138" s="56" t="s">
        <v>814</v>
      </c>
      <c r="F138" s="3" t="s">
        <v>755</v>
      </c>
      <c r="G138" s="49" t="s">
        <v>314</v>
      </c>
      <c r="H138" s="52">
        <v>0.15951861808142201</v>
      </c>
      <c r="I138" s="52">
        <v>7.0037866607755087E-2</v>
      </c>
      <c r="J138" s="52">
        <v>5.4995861529141529E-2</v>
      </c>
      <c r="K138" s="49">
        <v>0.88600000000000001</v>
      </c>
      <c r="L138" s="49">
        <v>0.51100000000000001</v>
      </c>
      <c r="M138" s="49">
        <v>0.36599999999999999</v>
      </c>
      <c r="N138" s="49">
        <v>0.60299999999999998</v>
      </c>
      <c r="O138" s="49" t="s">
        <v>301</v>
      </c>
      <c r="AF138" s="55"/>
    </row>
    <row r="139" spans="1:32" x14ac:dyDescent="0.2">
      <c r="A139" s="49">
        <v>8</v>
      </c>
      <c r="B139" s="49">
        <v>128532137</v>
      </c>
      <c r="C139" s="49" t="s">
        <v>758</v>
      </c>
      <c r="D139" s="56" t="s">
        <v>814</v>
      </c>
      <c r="E139" s="56" t="s">
        <v>815</v>
      </c>
      <c r="F139" s="3" t="s">
        <v>759</v>
      </c>
      <c r="G139" s="49" t="s">
        <v>291</v>
      </c>
      <c r="H139" s="52">
        <v>0.349467373868103</v>
      </c>
      <c r="I139" s="52">
        <v>0.12613140726198435</v>
      </c>
      <c r="J139" s="52">
        <v>6.107532362979181E-2</v>
      </c>
      <c r="K139" s="49">
        <v>0.16800000000000001</v>
      </c>
      <c r="L139" s="49">
        <v>0.104</v>
      </c>
      <c r="M139" s="49">
        <v>0.154</v>
      </c>
      <c r="N139" s="49">
        <v>7.6999999999999999E-2</v>
      </c>
      <c r="O139" s="49" t="s">
        <v>289</v>
      </c>
      <c r="P139" s="49">
        <v>8</v>
      </c>
      <c r="Q139" s="49">
        <v>128518554</v>
      </c>
      <c r="R139" s="49" t="s">
        <v>1332</v>
      </c>
      <c r="S139" s="52">
        <v>0.76361999999999997</v>
      </c>
      <c r="T139" s="49">
        <v>8</v>
      </c>
      <c r="U139" s="49">
        <v>128518554</v>
      </c>
      <c r="V139" s="49" t="s">
        <v>1332</v>
      </c>
      <c r="W139" s="52">
        <v>1</v>
      </c>
      <c r="X139" s="49">
        <v>8</v>
      </c>
      <c r="Y139" s="49">
        <v>128518554</v>
      </c>
      <c r="Z139" s="49" t="s">
        <v>1332</v>
      </c>
      <c r="AA139" s="52">
        <v>0.95460299999999998</v>
      </c>
      <c r="AB139" s="49">
        <v>8</v>
      </c>
      <c r="AC139" s="49">
        <v>128539360</v>
      </c>
      <c r="AD139" s="49" t="s">
        <v>1333</v>
      </c>
      <c r="AE139" s="52">
        <v>0.94491199999999997</v>
      </c>
      <c r="AF139" s="55">
        <f t="shared" si="2"/>
        <v>1</v>
      </c>
    </row>
    <row r="140" spans="1:32" x14ac:dyDescent="0.2">
      <c r="A140" s="49">
        <v>8</v>
      </c>
      <c r="B140" s="49">
        <v>128535543</v>
      </c>
      <c r="C140" s="49" t="s">
        <v>760</v>
      </c>
      <c r="D140" s="56" t="s">
        <v>814</v>
      </c>
      <c r="E140" s="56" t="s">
        <v>815</v>
      </c>
      <c r="F140" s="3" t="s">
        <v>759</v>
      </c>
      <c r="G140" s="49" t="s">
        <v>291</v>
      </c>
      <c r="H140" s="52">
        <v>0.162669308283789</v>
      </c>
      <c r="I140" s="52">
        <v>3.342375548694973E-2</v>
      </c>
      <c r="J140" s="52">
        <v>2.4074987307426243E-2</v>
      </c>
      <c r="K140" s="49">
        <v>0.96699999999999997</v>
      </c>
      <c r="L140" s="49">
        <v>0.97899999999999998</v>
      </c>
      <c r="M140" s="49">
        <v>0.90600000000000003</v>
      </c>
      <c r="N140" s="49">
        <v>0.92200000000000004</v>
      </c>
      <c r="O140" s="49" t="s">
        <v>289</v>
      </c>
      <c r="P140" s="49">
        <v>8</v>
      </c>
      <c r="Q140" s="49">
        <v>128522202</v>
      </c>
      <c r="R140" s="49" t="s">
        <v>1334</v>
      </c>
      <c r="S140" s="52">
        <v>0.426479</v>
      </c>
      <c r="T140" s="49">
        <v>8</v>
      </c>
      <c r="U140" s="49">
        <v>128523640</v>
      </c>
      <c r="V140" s="49" t="s">
        <v>1335</v>
      </c>
      <c r="W140" s="52">
        <v>0.68882699999999997</v>
      </c>
      <c r="X140" s="49">
        <v>8</v>
      </c>
      <c r="Y140" s="49">
        <v>128513331</v>
      </c>
      <c r="Z140" s="49" t="s">
        <v>1336</v>
      </c>
      <c r="AA140" s="52">
        <v>0.88936700000000002</v>
      </c>
      <c r="AB140" s="49">
        <v>8</v>
      </c>
      <c r="AC140" s="49">
        <v>128494666</v>
      </c>
      <c r="AD140" s="49" t="s">
        <v>1337</v>
      </c>
      <c r="AE140" s="52">
        <v>0.90022999999999997</v>
      </c>
      <c r="AF140" s="55">
        <f t="shared" si="2"/>
        <v>0.90022999999999997</v>
      </c>
    </row>
    <row r="141" spans="1:32" x14ac:dyDescent="0.2">
      <c r="A141" s="49">
        <v>8</v>
      </c>
      <c r="B141" s="49">
        <v>128540776</v>
      </c>
      <c r="C141" s="49" t="s">
        <v>761</v>
      </c>
      <c r="D141" s="56" t="s">
        <v>815</v>
      </c>
      <c r="E141" s="56" t="s">
        <v>817</v>
      </c>
      <c r="F141" s="3" t="s">
        <v>759</v>
      </c>
      <c r="G141" s="49" t="s">
        <v>291</v>
      </c>
      <c r="H141" s="52">
        <v>0.17871029634573901</v>
      </c>
      <c r="I141" s="52">
        <v>7.9181246047624818E-2</v>
      </c>
      <c r="J141" s="52">
        <v>9.6562438374135556E-2</v>
      </c>
      <c r="K141" s="49">
        <v>0.95199999999999996</v>
      </c>
      <c r="L141" s="49">
        <v>0.876</v>
      </c>
      <c r="M141" s="49">
        <v>0.79</v>
      </c>
      <c r="N141" s="49">
        <v>0.86</v>
      </c>
      <c r="O141" s="49" t="s">
        <v>289</v>
      </c>
      <c r="P141" s="49">
        <v>8</v>
      </c>
      <c r="Q141" s="49">
        <v>128545383</v>
      </c>
      <c r="R141" s="49" t="s">
        <v>1338</v>
      </c>
      <c r="S141" s="52">
        <v>0.39187</v>
      </c>
      <c r="T141" s="49">
        <v>8</v>
      </c>
      <c r="U141" s="49">
        <v>128545383</v>
      </c>
      <c r="V141" s="49" t="s">
        <v>1338</v>
      </c>
      <c r="W141" s="52">
        <v>0.49110500000000001</v>
      </c>
      <c r="X141" s="49">
        <v>8</v>
      </c>
      <c r="Y141" s="49">
        <v>128545383</v>
      </c>
      <c r="Z141" s="49" t="s">
        <v>1338</v>
      </c>
      <c r="AA141" s="52">
        <v>0.98539699999999997</v>
      </c>
      <c r="AB141" s="49">
        <v>8</v>
      </c>
      <c r="AC141" s="49">
        <v>128545383</v>
      </c>
      <c r="AD141" s="49" t="s">
        <v>1338</v>
      </c>
      <c r="AE141" s="52">
        <v>0.59709999999999996</v>
      </c>
      <c r="AF141" s="55">
        <f t="shared" si="2"/>
        <v>0.98539699999999997</v>
      </c>
    </row>
    <row r="142" spans="1:32" x14ac:dyDescent="0.2">
      <c r="A142" s="49">
        <v>9</v>
      </c>
      <c r="B142" s="49">
        <v>18554773</v>
      </c>
      <c r="C142" s="49" t="s">
        <v>784</v>
      </c>
      <c r="D142" s="56" t="s">
        <v>815</v>
      </c>
      <c r="E142" s="56" t="s">
        <v>814</v>
      </c>
      <c r="F142" s="3" t="s">
        <v>785</v>
      </c>
      <c r="G142" s="49" t="s">
        <v>294</v>
      </c>
      <c r="H142" s="52">
        <v>5.1895692093532099E-2</v>
      </c>
      <c r="I142" s="52">
        <v>2.1602716028242194E-2</v>
      </c>
      <c r="J142" s="52">
        <v>2.9383777685209667E-2</v>
      </c>
      <c r="K142" s="49">
        <v>0.86899999999999999</v>
      </c>
      <c r="L142" s="49">
        <v>0.69799999999999995</v>
      </c>
      <c r="M142" s="49">
        <v>0.85499999999999998</v>
      </c>
      <c r="N142" s="49">
        <v>0.61099999999999999</v>
      </c>
      <c r="O142" s="49" t="s">
        <v>289</v>
      </c>
      <c r="P142" s="49">
        <v>9</v>
      </c>
      <c r="Q142" s="49">
        <v>18537444</v>
      </c>
      <c r="R142" s="49" t="s">
        <v>1339</v>
      </c>
      <c r="S142" s="52">
        <v>0.96140999999999999</v>
      </c>
      <c r="T142" s="49">
        <v>9</v>
      </c>
      <c r="U142" s="49">
        <v>18537444</v>
      </c>
      <c r="V142" s="49" t="s">
        <v>1339</v>
      </c>
      <c r="W142" s="52">
        <v>0.96836500000000003</v>
      </c>
      <c r="X142" s="49">
        <v>9</v>
      </c>
      <c r="Y142" s="49">
        <v>18537444</v>
      </c>
      <c r="Z142" s="49" t="s">
        <v>1339</v>
      </c>
      <c r="AA142" s="52">
        <v>0.96790900000000002</v>
      </c>
      <c r="AB142" s="49">
        <v>9</v>
      </c>
      <c r="AC142" s="49">
        <v>18574445</v>
      </c>
      <c r="AD142" s="49" t="s">
        <v>1340</v>
      </c>
      <c r="AE142" s="52">
        <v>0.97003700000000004</v>
      </c>
      <c r="AF142" s="55">
        <f t="shared" si="2"/>
        <v>0.97003700000000004</v>
      </c>
    </row>
    <row r="143" spans="1:32" x14ac:dyDescent="0.2">
      <c r="A143" s="49">
        <v>9</v>
      </c>
      <c r="B143" s="49">
        <v>19072246</v>
      </c>
      <c r="C143" s="49" t="s">
        <v>786</v>
      </c>
      <c r="D143" s="56" t="s">
        <v>815</v>
      </c>
      <c r="E143" s="56" t="s">
        <v>816</v>
      </c>
      <c r="F143" s="3" t="s">
        <v>787</v>
      </c>
      <c r="G143" s="49" t="s">
        <v>294</v>
      </c>
      <c r="H143" s="52">
        <v>5.8761512099203897E-2</v>
      </c>
      <c r="I143" s="52">
        <v>2.4895960107484977E-2</v>
      </c>
      <c r="J143" s="52">
        <v>6.4660422492316813E-3</v>
      </c>
      <c r="K143" s="49">
        <v>0.66800000000000004</v>
      </c>
      <c r="L143" s="49">
        <v>0.373</v>
      </c>
      <c r="M143" s="49">
        <v>0.157</v>
      </c>
      <c r="N143" s="49">
        <v>0.32</v>
      </c>
      <c r="O143" s="49" t="s">
        <v>289</v>
      </c>
      <c r="P143" s="49">
        <v>9</v>
      </c>
      <c r="Q143" s="49">
        <v>19055965</v>
      </c>
      <c r="R143" s="49" t="s">
        <v>1341</v>
      </c>
      <c r="S143" s="52">
        <v>0.94203999999999999</v>
      </c>
      <c r="T143" s="49">
        <v>9</v>
      </c>
      <c r="U143" s="49">
        <v>19060423</v>
      </c>
      <c r="V143" s="49" t="s">
        <v>1342</v>
      </c>
      <c r="W143" s="52">
        <v>0.99335600000000002</v>
      </c>
      <c r="X143" s="49">
        <v>9</v>
      </c>
      <c r="Y143" s="49">
        <v>19053114</v>
      </c>
      <c r="Z143" s="49" t="s">
        <v>1343</v>
      </c>
      <c r="AA143" s="52">
        <v>0.97721100000000005</v>
      </c>
      <c r="AB143" s="49">
        <v>9</v>
      </c>
      <c r="AC143" s="49">
        <v>19060423</v>
      </c>
      <c r="AD143" s="49" t="s">
        <v>1342</v>
      </c>
      <c r="AE143" s="52">
        <v>0.99672300000000003</v>
      </c>
      <c r="AF143" s="55">
        <f t="shared" si="2"/>
        <v>0.99672300000000003</v>
      </c>
    </row>
    <row r="144" spans="1:32" x14ac:dyDescent="0.2">
      <c r="A144" s="49">
        <v>9</v>
      </c>
      <c r="B144" s="49">
        <v>22041998</v>
      </c>
      <c r="C144" s="49" t="s">
        <v>788</v>
      </c>
      <c r="D144" s="56" t="s">
        <v>817</v>
      </c>
      <c r="E144" s="56" t="s">
        <v>815</v>
      </c>
      <c r="F144" s="3" t="s">
        <v>789</v>
      </c>
      <c r="G144" s="49" t="s">
        <v>314</v>
      </c>
      <c r="H144" s="52">
        <v>7.5703052452777406E-2</v>
      </c>
      <c r="I144" s="52">
        <v>3.4628456625320346E-2</v>
      </c>
      <c r="J144" s="52">
        <v>1.6197353512439061E-2</v>
      </c>
      <c r="K144" s="49">
        <v>0.11600000000000001</v>
      </c>
      <c r="L144" s="49">
        <v>0.13600000000000001</v>
      </c>
      <c r="M144" s="49">
        <v>2.4E-2</v>
      </c>
      <c r="N144" s="49">
        <v>7.4999999999999997E-2</v>
      </c>
      <c r="O144" s="49" t="s">
        <v>289</v>
      </c>
      <c r="P144" s="49">
        <v>9</v>
      </c>
      <c r="Q144" s="49">
        <v>22044122</v>
      </c>
      <c r="R144" s="49" t="s">
        <v>1344</v>
      </c>
      <c r="S144" s="52">
        <v>0.984649</v>
      </c>
      <c r="T144" s="49">
        <v>9</v>
      </c>
      <c r="U144" s="49">
        <v>21998139</v>
      </c>
      <c r="V144" s="49" t="s">
        <v>1345</v>
      </c>
      <c r="W144" s="52">
        <v>0.76757299999999995</v>
      </c>
      <c r="X144" s="49">
        <v>9</v>
      </c>
      <c r="Y144" s="49">
        <v>22044122</v>
      </c>
      <c r="Z144" s="49" t="s">
        <v>1344</v>
      </c>
      <c r="AA144" s="52">
        <v>1</v>
      </c>
      <c r="AB144" s="49">
        <v>9</v>
      </c>
      <c r="AC144" s="49">
        <v>21998139</v>
      </c>
      <c r="AD144" s="49" t="s">
        <v>1345</v>
      </c>
      <c r="AE144" s="52">
        <v>0.80120100000000005</v>
      </c>
      <c r="AF144" s="55">
        <f t="shared" si="2"/>
        <v>1</v>
      </c>
    </row>
    <row r="145" spans="1:35" x14ac:dyDescent="0.2">
      <c r="A145" s="49">
        <v>9</v>
      </c>
      <c r="B145" s="49">
        <v>34049779</v>
      </c>
      <c r="C145" s="49" t="s">
        <v>790</v>
      </c>
      <c r="D145" s="56" t="s">
        <v>814</v>
      </c>
      <c r="E145" s="56" t="s">
        <v>816</v>
      </c>
      <c r="F145" s="3" t="s">
        <v>791</v>
      </c>
      <c r="G145" s="49" t="s">
        <v>311</v>
      </c>
      <c r="H145" s="52">
        <v>5.2259971309045299E-2</v>
      </c>
      <c r="I145" s="52">
        <v>2.3663918197793475E-2</v>
      </c>
      <c r="J145" s="52">
        <v>1.7450729510536125E-2</v>
      </c>
      <c r="K145" s="49">
        <v>0.248</v>
      </c>
      <c r="L145" s="49">
        <v>0.29399999999999998</v>
      </c>
      <c r="M145" s="49">
        <v>0.26300000000000001</v>
      </c>
      <c r="N145" s="49">
        <v>0.20799999999999999</v>
      </c>
      <c r="O145" s="49" t="s">
        <v>289</v>
      </c>
      <c r="P145" s="49">
        <v>9</v>
      </c>
      <c r="Q145" s="49">
        <v>33971441</v>
      </c>
      <c r="R145" s="49" t="s">
        <v>1346</v>
      </c>
      <c r="S145" s="52">
        <v>0.95524900000000001</v>
      </c>
      <c r="T145" s="49">
        <v>9</v>
      </c>
      <c r="U145" s="49">
        <v>33935073</v>
      </c>
      <c r="V145" s="49" t="s">
        <v>1347</v>
      </c>
      <c r="W145" s="52">
        <v>0.81815099999999996</v>
      </c>
      <c r="X145" s="49">
        <v>9</v>
      </c>
      <c r="Y145" s="49">
        <v>33935073</v>
      </c>
      <c r="Z145" s="49" t="s">
        <v>1347</v>
      </c>
      <c r="AA145" s="52">
        <v>0.90460099999999999</v>
      </c>
      <c r="AB145" s="49">
        <v>9</v>
      </c>
      <c r="AC145" s="49">
        <v>33935073</v>
      </c>
      <c r="AD145" s="49" t="s">
        <v>1347</v>
      </c>
      <c r="AE145" s="52">
        <v>0.868058</v>
      </c>
      <c r="AF145" s="55">
        <f t="shared" si="2"/>
        <v>0.95524900000000001</v>
      </c>
    </row>
    <row r="146" spans="1:35" x14ac:dyDescent="0.2">
      <c r="A146" s="49">
        <v>9</v>
      </c>
      <c r="B146" s="49">
        <v>82090723</v>
      </c>
      <c r="C146" s="49" t="s">
        <v>792</v>
      </c>
      <c r="D146" s="56" t="s">
        <v>814</v>
      </c>
      <c r="E146" s="56" t="s">
        <v>826</v>
      </c>
      <c r="F146" s="3" t="s">
        <v>793</v>
      </c>
      <c r="G146" s="49" t="s">
        <v>291</v>
      </c>
      <c r="H146" s="52">
        <v>7.8426238960259201E-2</v>
      </c>
      <c r="I146" s="52">
        <v>3.0599721965951066E-2</v>
      </c>
      <c r="J146" s="52">
        <v>3.8620161949702782E-2</v>
      </c>
      <c r="K146" s="49">
        <v>0.35899999999999999</v>
      </c>
      <c r="L146" s="49">
        <v>0.109</v>
      </c>
      <c r="M146" s="49">
        <v>1.4999999999999999E-2</v>
      </c>
      <c r="N146" s="49">
        <v>0.09</v>
      </c>
      <c r="O146" s="49" t="s">
        <v>289</v>
      </c>
      <c r="P146" s="49">
        <v>9</v>
      </c>
      <c r="Q146" s="49">
        <v>82086682</v>
      </c>
      <c r="R146" s="49" t="s">
        <v>1348</v>
      </c>
      <c r="S146" s="52">
        <v>0.87227900000000003</v>
      </c>
      <c r="T146" s="49">
        <v>9</v>
      </c>
      <c r="U146" s="49">
        <v>82086682</v>
      </c>
      <c r="V146" s="49" t="s">
        <v>1348</v>
      </c>
      <c r="W146" s="52">
        <v>1</v>
      </c>
      <c r="X146" s="49">
        <v>9</v>
      </c>
      <c r="Y146" s="49">
        <v>82086682</v>
      </c>
      <c r="Z146" s="49" t="s">
        <v>1348</v>
      </c>
      <c r="AA146" s="52">
        <v>1</v>
      </c>
      <c r="AB146" s="49">
        <v>9</v>
      </c>
      <c r="AC146" s="49">
        <v>82086682</v>
      </c>
      <c r="AD146" s="49" t="s">
        <v>1348</v>
      </c>
      <c r="AE146" s="52">
        <v>0.97986700000000004</v>
      </c>
      <c r="AF146" s="55">
        <f t="shared" si="2"/>
        <v>1</v>
      </c>
    </row>
    <row r="147" spans="1:35" x14ac:dyDescent="0.2">
      <c r="A147" s="49">
        <v>9</v>
      </c>
      <c r="B147" s="49">
        <v>109532734</v>
      </c>
      <c r="C147" s="49" t="s">
        <v>774</v>
      </c>
      <c r="D147" s="56" t="s">
        <v>816</v>
      </c>
      <c r="E147" s="56" t="s">
        <v>817</v>
      </c>
      <c r="F147" s="3" t="s">
        <v>775</v>
      </c>
      <c r="G147" s="49" t="s">
        <v>291</v>
      </c>
      <c r="H147" s="52">
        <v>5.2079326573110499E-2</v>
      </c>
      <c r="I147" s="52">
        <v>2.1189299069938092E-2</v>
      </c>
      <c r="J147" s="52">
        <v>2.1602716028242194E-2</v>
      </c>
      <c r="K147" s="49">
        <v>0.65200000000000002</v>
      </c>
      <c r="L147" s="49">
        <v>0.76700000000000002</v>
      </c>
      <c r="M147" s="49">
        <v>0.94399999999999995</v>
      </c>
      <c r="N147" s="49">
        <v>0.86199999999999999</v>
      </c>
      <c r="O147" s="49" t="s">
        <v>289</v>
      </c>
      <c r="P147" s="49">
        <v>9</v>
      </c>
      <c r="Q147" s="49">
        <v>109542204</v>
      </c>
      <c r="R147" s="49" t="s">
        <v>1349</v>
      </c>
      <c r="S147" s="52">
        <v>0.99839599999999995</v>
      </c>
      <c r="T147" s="49">
        <v>9</v>
      </c>
      <c r="U147" s="49">
        <v>109542204</v>
      </c>
      <c r="V147" s="49" t="s">
        <v>1349</v>
      </c>
      <c r="W147" s="52">
        <v>1</v>
      </c>
      <c r="X147" s="49">
        <v>9</v>
      </c>
      <c r="Y147" s="49">
        <v>109542204</v>
      </c>
      <c r="Z147" s="49" t="s">
        <v>1349</v>
      </c>
      <c r="AA147" s="52">
        <v>0.98854399999999998</v>
      </c>
      <c r="AB147" s="49">
        <v>9</v>
      </c>
      <c r="AC147" s="49">
        <v>109542204</v>
      </c>
      <c r="AD147" s="49" t="s">
        <v>1349</v>
      </c>
      <c r="AE147" s="52">
        <v>1</v>
      </c>
      <c r="AF147" s="55">
        <f t="shared" si="2"/>
        <v>1</v>
      </c>
    </row>
    <row r="148" spans="1:35" x14ac:dyDescent="0.2">
      <c r="A148" s="49">
        <v>9</v>
      </c>
      <c r="B148" s="49">
        <v>110144887</v>
      </c>
      <c r="C148" s="49" t="s">
        <v>776</v>
      </c>
      <c r="D148" s="56" t="s">
        <v>815</v>
      </c>
      <c r="E148" s="56" t="s">
        <v>814</v>
      </c>
      <c r="F148" s="3" t="s">
        <v>777</v>
      </c>
      <c r="G148" s="49" t="s">
        <v>291</v>
      </c>
      <c r="H148" s="52">
        <v>7.2440511024751894E-2</v>
      </c>
      <c r="I148" s="52">
        <v>2.8164419424469872E-2</v>
      </c>
      <c r="J148" s="52">
        <v>3.7027879755774942E-2</v>
      </c>
      <c r="K148" s="49">
        <v>0.47499999999999998</v>
      </c>
      <c r="L148" s="49">
        <v>0.27500000000000002</v>
      </c>
      <c r="M148" s="49">
        <v>0.30399999999999999</v>
      </c>
      <c r="N148" s="49">
        <v>0.30199999999999999</v>
      </c>
      <c r="O148" s="49" t="s">
        <v>289</v>
      </c>
      <c r="P148" s="49">
        <v>9</v>
      </c>
      <c r="Q148" s="49">
        <v>110144688</v>
      </c>
      <c r="R148" s="49" t="s">
        <v>1350</v>
      </c>
      <c r="S148" s="52">
        <v>0.99847600000000003</v>
      </c>
      <c r="T148" s="49">
        <v>9</v>
      </c>
      <c r="U148" s="49">
        <v>110143699</v>
      </c>
      <c r="V148" s="49" t="s">
        <v>1351</v>
      </c>
      <c r="W148" s="52">
        <v>1</v>
      </c>
      <c r="X148" s="49">
        <v>9</v>
      </c>
      <c r="Y148" s="49">
        <v>110144688</v>
      </c>
      <c r="Z148" s="49" t="s">
        <v>1350</v>
      </c>
      <c r="AA148" s="52">
        <v>1</v>
      </c>
      <c r="AB148" s="49">
        <v>9</v>
      </c>
      <c r="AC148" s="49">
        <v>110144688</v>
      </c>
      <c r="AD148" s="49" t="s">
        <v>1350</v>
      </c>
      <c r="AE148" s="52">
        <v>1</v>
      </c>
      <c r="AF148" s="55">
        <f t="shared" si="2"/>
        <v>1</v>
      </c>
    </row>
    <row r="149" spans="1:35" x14ac:dyDescent="0.2">
      <c r="A149" s="49">
        <v>9</v>
      </c>
      <c r="B149" s="49">
        <v>110290217</v>
      </c>
      <c r="C149" s="49" t="s">
        <v>778</v>
      </c>
      <c r="D149" s="56" t="s">
        <v>817</v>
      </c>
      <c r="E149" s="56" t="s">
        <v>816</v>
      </c>
      <c r="F149" s="3" t="s">
        <v>779</v>
      </c>
      <c r="G149" s="49" t="s">
        <v>291</v>
      </c>
      <c r="H149" s="52">
        <v>0.26518417030346503</v>
      </c>
      <c r="I149" s="52">
        <v>0.11527759139590141</v>
      </c>
      <c r="J149" s="52">
        <v>0.26518417030346503</v>
      </c>
      <c r="K149" s="49">
        <v>0.996</v>
      </c>
      <c r="L149" s="49">
        <v>0.97899999999999998</v>
      </c>
      <c r="M149" s="49">
        <v>0.999</v>
      </c>
      <c r="N149" s="49">
        <v>0.99399999999999999</v>
      </c>
      <c r="O149" s="49" t="s">
        <v>289</v>
      </c>
      <c r="T149" s="49">
        <v>9</v>
      </c>
      <c r="U149" s="49">
        <v>110210362</v>
      </c>
      <c r="V149" s="49" t="s">
        <v>1352</v>
      </c>
      <c r="W149" s="52">
        <v>0.33204099999999998</v>
      </c>
      <c r="AB149" s="49">
        <v>9</v>
      </c>
      <c r="AC149" s="49">
        <v>117074360</v>
      </c>
      <c r="AD149" s="49" t="s">
        <v>1353</v>
      </c>
      <c r="AE149" s="52">
        <v>0.34187099999999998</v>
      </c>
      <c r="AF149" s="55">
        <f t="shared" si="2"/>
        <v>0.34187099999999998</v>
      </c>
    </row>
    <row r="150" spans="1:35" x14ac:dyDescent="0.2">
      <c r="A150" s="49">
        <v>9</v>
      </c>
      <c r="B150" s="49">
        <v>130430116</v>
      </c>
      <c r="C150" s="49" t="s">
        <v>780</v>
      </c>
      <c r="D150" s="56" t="s">
        <v>816</v>
      </c>
      <c r="E150" s="56" t="s">
        <v>817</v>
      </c>
      <c r="F150" s="3" t="s">
        <v>781</v>
      </c>
      <c r="G150" s="49" t="s">
        <v>294</v>
      </c>
      <c r="H150" s="52">
        <v>4.1987320133579399E-2</v>
      </c>
      <c r="I150" s="52">
        <v>1.7450729510536125E-2</v>
      </c>
      <c r="J150" s="52">
        <v>9.8756337121601191E-3</v>
      </c>
      <c r="K150" s="49">
        <v>0.66200000000000003</v>
      </c>
      <c r="L150" s="49">
        <v>0.51</v>
      </c>
      <c r="M150" s="49">
        <v>0.72299999999999998</v>
      </c>
      <c r="N150" s="49">
        <v>0.54700000000000004</v>
      </c>
      <c r="O150" s="49" t="s">
        <v>289</v>
      </c>
      <c r="P150" s="49">
        <v>9</v>
      </c>
      <c r="Q150" s="49">
        <v>130478653</v>
      </c>
      <c r="R150" s="49" t="s">
        <v>1354</v>
      </c>
      <c r="S150" s="52">
        <v>0.93899600000000005</v>
      </c>
      <c r="T150" s="49">
        <v>9</v>
      </c>
      <c r="U150" s="49">
        <v>130376248</v>
      </c>
      <c r="V150" s="49" t="s">
        <v>1355</v>
      </c>
      <c r="W150" s="52">
        <v>0.97220200000000001</v>
      </c>
      <c r="X150" s="49">
        <v>9</v>
      </c>
      <c r="Y150" s="49">
        <v>130478653</v>
      </c>
      <c r="Z150" s="49" t="s">
        <v>1354</v>
      </c>
      <c r="AA150" s="52">
        <v>0.96428999999999998</v>
      </c>
      <c r="AB150" s="49">
        <v>9</v>
      </c>
      <c r="AC150" s="49">
        <v>130478653</v>
      </c>
      <c r="AD150" s="49" t="s">
        <v>1354</v>
      </c>
      <c r="AE150" s="52">
        <v>0.96743500000000004</v>
      </c>
      <c r="AF150" s="55">
        <f t="shared" si="2"/>
        <v>0.97220200000000001</v>
      </c>
    </row>
    <row r="151" spans="1:35" x14ac:dyDescent="0.2">
      <c r="A151" s="49">
        <v>9</v>
      </c>
      <c r="B151" s="49">
        <v>132573536</v>
      </c>
      <c r="C151" s="49" t="s">
        <v>782</v>
      </c>
      <c r="D151" s="56" t="s">
        <v>814</v>
      </c>
      <c r="E151" s="56" t="s">
        <v>817</v>
      </c>
      <c r="F151" s="3" t="s">
        <v>783</v>
      </c>
      <c r="G151" s="49" t="s">
        <v>446</v>
      </c>
      <c r="H151" s="52">
        <v>5.9682543064810002E-2</v>
      </c>
      <c r="I151" s="52">
        <v>2.3663918197793475E-2</v>
      </c>
      <c r="J151" s="52">
        <v>2.8164419424469872E-2</v>
      </c>
      <c r="K151" s="49">
        <v>0.22900000000000001</v>
      </c>
      <c r="L151" s="49">
        <v>0.23599999999999999</v>
      </c>
      <c r="M151" s="49">
        <v>0.252</v>
      </c>
      <c r="N151" s="49">
        <v>0.19900000000000001</v>
      </c>
      <c r="O151" s="49" t="s">
        <v>301</v>
      </c>
      <c r="AF151" s="55"/>
    </row>
    <row r="152" spans="1:35" x14ac:dyDescent="0.2">
      <c r="A152" s="49">
        <v>10</v>
      </c>
      <c r="B152" s="49">
        <v>838636</v>
      </c>
      <c r="C152" s="49" t="s">
        <v>317</v>
      </c>
      <c r="D152" s="56" t="s">
        <v>814</v>
      </c>
      <c r="E152" s="56" t="s">
        <v>815</v>
      </c>
      <c r="F152" s="3" t="s">
        <v>318</v>
      </c>
      <c r="G152" s="49" t="s">
        <v>291</v>
      </c>
      <c r="H152" s="52">
        <v>8.9270754083737094E-2</v>
      </c>
      <c r="I152" s="52">
        <v>3.2215703297981568E-2</v>
      </c>
      <c r="J152" s="52">
        <v>3.7824750588341866E-2</v>
      </c>
      <c r="K152" s="49">
        <v>3.5999999999999997E-2</v>
      </c>
      <c r="L152" s="49">
        <v>0.159</v>
      </c>
      <c r="M152" s="49">
        <v>1E-3</v>
      </c>
      <c r="N152" s="49">
        <v>7.9000000000000001E-2</v>
      </c>
      <c r="O152" s="49" t="s">
        <v>289</v>
      </c>
      <c r="P152" s="49">
        <v>10</v>
      </c>
      <c r="Q152" s="49">
        <v>1047226</v>
      </c>
      <c r="R152" s="49" t="s">
        <v>1356</v>
      </c>
      <c r="S152" s="52">
        <v>0.47038400000000002</v>
      </c>
      <c r="T152" s="49">
        <v>10</v>
      </c>
      <c r="U152" s="49">
        <v>836115</v>
      </c>
      <c r="V152" s="49" t="s">
        <v>1357</v>
      </c>
      <c r="W152" s="52">
        <v>0.95043999999999995</v>
      </c>
      <c r="X152" s="49">
        <v>10</v>
      </c>
      <c r="Y152" s="49">
        <v>756109</v>
      </c>
      <c r="Z152" s="49" t="s">
        <v>1358</v>
      </c>
      <c r="AA152" s="52">
        <v>1</v>
      </c>
      <c r="AB152" s="49">
        <v>10</v>
      </c>
      <c r="AC152" s="49">
        <v>836115</v>
      </c>
      <c r="AD152" s="49" t="s">
        <v>1357</v>
      </c>
      <c r="AE152" s="52">
        <v>0.82175900000000002</v>
      </c>
      <c r="AF152" s="55">
        <f t="shared" si="2"/>
        <v>1</v>
      </c>
    </row>
    <row r="153" spans="1:35" x14ac:dyDescent="0.2">
      <c r="A153" s="49">
        <v>10</v>
      </c>
      <c r="B153" s="49">
        <v>46104943</v>
      </c>
      <c r="C153" s="49" t="s">
        <v>305</v>
      </c>
      <c r="D153" s="56" t="s">
        <v>816</v>
      </c>
      <c r="E153" s="56" t="s">
        <v>815</v>
      </c>
      <c r="F153" s="3" t="s">
        <v>306</v>
      </c>
      <c r="G153" s="49" t="s">
        <v>291</v>
      </c>
      <c r="H153" s="52">
        <v>0.118993393482936</v>
      </c>
      <c r="I153" s="52">
        <v>5.1923916046106543E-2</v>
      </c>
      <c r="J153" s="52">
        <v>-1.8181392829336417E-2</v>
      </c>
      <c r="K153" s="49">
        <v>0.98299999999999998</v>
      </c>
      <c r="L153" s="49">
        <v>0.91800000000000004</v>
      </c>
      <c r="M153" s="49">
        <v>0.997</v>
      </c>
      <c r="N153" s="49">
        <v>0.92</v>
      </c>
      <c r="O153" s="49" t="s">
        <v>289</v>
      </c>
      <c r="P153" s="49">
        <v>10</v>
      </c>
      <c r="Q153" s="49">
        <v>47599029</v>
      </c>
      <c r="R153" s="49" t="s">
        <v>307</v>
      </c>
      <c r="S153" s="52">
        <v>0.81587699999999996</v>
      </c>
      <c r="T153" s="49">
        <v>10</v>
      </c>
      <c r="U153" s="49">
        <v>46148326</v>
      </c>
      <c r="V153" s="49" t="s">
        <v>1359</v>
      </c>
      <c r="W153" s="52">
        <v>0.661053</v>
      </c>
      <c r="X153" s="49">
        <v>10</v>
      </c>
      <c r="Y153" s="49">
        <v>45786262</v>
      </c>
      <c r="Z153" s="49" t="s">
        <v>1360</v>
      </c>
      <c r="AA153" s="52">
        <v>1</v>
      </c>
      <c r="AB153" s="49">
        <v>10</v>
      </c>
      <c r="AC153" s="49">
        <v>46148326</v>
      </c>
      <c r="AD153" s="49" t="s">
        <v>1359</v>
      </c>
      <c r="AE153" s="52">
        <v>0.72380699999999998</v>
      </c>
      <c r="AF153" s="55">
        <f t="shared" si="2"/>
        <v>1</v>
      </c>
    </row>
    <row r="154" spans="1:35" x14ac:dyDescent="0.2">
      <c r="A154" s="49">
        <v>10</v>
      </c>
      <c r="B154" s="49">
        <v>47599029</v>
      </c>
      <c r="C154" s="49" t="s">
        <v>307</v>
      </c>
      <c r="D154" s="56" t="s">
        <v>814</v>
      </c>
      <c r="E154" s="56" t="s">
        <v>815</v>
      </c>
      <c r="F154" s="3" t="s">
        <v>308</v>
      </c>
      <c r="G154" s="49" t="s">
        <v>291</v>
      </c>
      <c r="H154" s="52">
        <v>0.116991363032481</v>
      </c>
      <c r="I154" s="52">
        <v>5.1152522447381291E-2</v>
      </c>
      <c r="J154" s="52">
        <v>3.0294705536179621E-3</v>
      </c>
      <c r="K154" s="49">
        <v>0.99099999999999999</v>
      </c>
      <c r="L154" s="49">
        <v>0.96</v>
      </c>
      <c r="M154" s="49">
        <v>0.98899999999999999</v>
      </c>
      <c r="N154" s="49">
        <v>0.95299999999999996</v>
      </c>
      <c r="O154" s="49" t="s">
        <v>289</v>
      </c>
      <c r="P154" s="49">
        <v>10</v>
      </c>
      <c r="Q154" s="49">
        <v>10978403</v>
      </c>
      <c r="R154" s="49" t="s">
        <v>1361</v>
      </c>
      <c r="S154" s="52">
        <v>0.81587699999999996</v>
      </c>
      <c r="T154" s="49">
        <v>10</v>
      </c>
      <c r="U154" s="49">
        <v>46105784</v>
      </c>
      <c r="V154" s="49" t="s">
        <v>1362</v>
      </c>
      <c r="W154" s="52">
        <v>0.56648200000000004</v>
      </c>
      <c r="X154" s="49">
        <v>10</v>
      </c>
      <c r="Y154" s="49">
        <v>51514474</v>
      </c>
      <c r="Z154" s="49" t="s">
        <v>1363</v>
      </c>
      <c r="AA154" s="52">
        <v>0.93350299999999997</v>
      </c>
      <c r="AB154" s="49">
        <v>10</v>
      </c>
      <c r="AC154" s="49">
        <v>51514474</v>
      </c>
      <c r="AD154" s="49" t="s">
        <v>1363</v>
      </c>
      <c r="AE154" s="52">
        <v>0.69457500000000005</v>
      </c>
      <c r="AF154" s="55">
        <f t="shared" si="2"/>
        <v>0.93350299999999997</v>
      </c>
    </row>
    <row r="155" spans="1:35" x14ac:dyDescent="0.2">
      <c r="A155" s="49">
        <v>10</v>
      </c>
      <c r="B155" s="49">
        <v>51549496</v>
      </c>
      <c r="C155" s="49" t="s">
        <v>309</v>
      </c>
      <c r="D155" s="56" t="s">
        <v>814</v>
      </c>
      <c r="E155" s="56" t="s">
        <v>815</v>
      </c>
      <c r="F155" s="3" t="s">
        <v>310</v>
      </c>
      <c r="G155" s="49" t="s">
        <v>311</v>
      </c>
      <c r="H155" s="52">
        <v>0.20397491629304501</v>
      </c>
      <c r="I155" s="52">
        <v>9.0963076595731676E-2</v>
      </c>
      <c r="J155" s="52">
        <v>4.6104787246038705E-2</v>
      </c>
      <c r="K155" s="49">
        <v>0.61399999999999999</v>
      </c>
      <c r="L155" s="49">
        <v>0.38100000000000001</v>
      </c>
      <c r="M155" s="49">
        <v>0.47</v>
      </c>
      <c r="N155" s="49">
        <v>0.34899999999999998</v>
      </c>
      <c r="O155" s="49" t="s">
        <v>301</v>
      </c>
      <c r="AF155" s="55"/>
      <c r="AI155" s="57"/>
    </row>
    <row r="156" spans="1:35" x14ac:dyDescent="0.2">
      <c r="A156" s="49">
        <v>10</v>
      </c>
      <c r="B156" s="49">
        <v>80236999</v>
      </c>
      <c r="C156" s="49" t="s">
        <v>312</v>
      </c>
      <c r="D156" s="56" t="s">
        <v>815</v>
      </c>
      <c r="E156" s="56" t="s">
        <v>816</v>
      </c>
      <c r="F156" s="3" t="s">
        <v>313</v>
      </c>
      <c r="G156" s="49" t="s">
        <v>314</v>
      </c>
      <c r="H156" s="52">
        <v>0.12162862750412699</v>
      </c>
      <c r="I156" s="52">
        <v>2.9789470831855614E-2</v>
      </c>
      <c r="J156" s="52">
        <v>2.2840610876527823E-2</v>
      </c>
      <c r="K156" s="49">
        <v>0.79800000000000004</v>
      </c>
      <c r="L156" s="49">
        <v>0.94199999999999995</v>
      </c>
      <c r="M156" s="49">
        <v>0.79300000000000004</v>
      </c>
      <c r="N156" s="49">
        <v>0.85299999999999998</v>
      </c>
      <c r="O156" s="49" t="s">
        <v>289</v>
      </c>
      <c r="P156" s="49">
        <v>10</v>
      </c>
      <c r="Q156" s="49">
        <v>80238142</v>
      </c>
      <c r="R156" s="49" t="s">
        <v>1364</v>
      </c>
      <c r="S156" s="52">
        <v>0.99243099999999995</v>
      </c>
      <c r="T156" s="49">
        <v>10</v>
      </c>
      <c r="U156" s="49">
        <v>80238142</v>
      </c>
      <c r="V156" s="49" t="s">
        <v>1364</v>
      </c>
      <c r="W156" s="52">
        <v>0.99141500000000005</v>
      </c>
      <c r="X156" s="49">
        <v>10</v>
      </c>
      <c r="Y156" s="49">
        <v>80240206</v>
      </c>
      <c r="Z156" s="49" t="s">
        <v>1365</v>
      </c>
      <c r="AA156" s="52">
        <v>1</v>
      </c>
      <c r="AB156" s="49">
        <v>10</v>
      </c>
      <c r="AC156" s="49">
        <v>80238142</v>
      </c>
      <c r="AD156" s="49" t="s">
        <v>1364</v>
      </c>
      <c r="AE156" s="52">
        <v>0.98825300000000005</v>
      </c>
      <c r="AF156" s="55">
        <f t="shared" si="2"/>
        <v>1</v>
      </c>
    </row>
    <row r="157" spans="1:35" x14ac:dyDescent="0.2">
      <c r="A157" s="49">
        <v>10</v>
      </c>
      <c r="B157" s="49">
        <v>80835998</v>
      </c>
      <c r="C157" s="49" t="s">
        <v>315</v>
      </c>
      <c r="D157" s="56" t="s">
        <v>815</v>
      </c>
      <c r="E157" s="56" t="s">
        <v>814</v>
      </c>
      <c r="F157" s="3" t="s">
        <v>316</v>
      </c>
      <c r="G157" s="49" t="s">
        <v>294</v>
      </c>
      <c r="H157" s="52">
        <v>9.0740339897311298E-2</v>
      </c>
      <c r="I157" s="52">
        <v>1.6615547557177382E-2</v>
      </c>
      <c r="J157" s="52">
        <v>3.5029282202368152E-2</v>
      </c>
      <c r="K157" s="49">
        <v>0.40600000000000003</v>
      </c>
      <c r="L157" s="49">
        <v>7.1999999999999995E-2</v>
      </c>
      <c r="M157" s="49">
        <v>0.34300000000000003</v>
      </c>
      <c r="N157" s="49">
        <v>0.20799999999999999</v>
      </c>
      <c r="O157" s="49" t="s">
        <v>289</v>
      </c>
      <c r="P157" s="49">
        <v>10</v>
      </c>
      <c r="Q157" s="49">
        <v>80834958</v>
      </c>
      <c r="R157" s="49" t="s">
        <v>1366</v>
      </c>
      <c r="S157" s="52">
        <v>0.88102100000000005</v>
      </c>
      <c r="T157" s="49">
        <v>10</v>
      </c>
      <c r="U157" s="49">
        <v>80834958</v>
      </c>
      <c r="V157" s="49" t="s">
        <v>1366</v>
      </c>
      <c r="W157" s="52">
        <v>0.99368500000000004</v>
      </c>
      <c r="X157" s="49">
        <v>10</v>
      </c>
      <c r="Y157" s="49">
        <v>80834958</v>
      </c>
      <c r="Z157" s="49" t="s">
        <v>1366</v>
      </c>
      <c r="AA157" s="52">
        <v>0.98844600000000005</v>
      </c>
      <c r="AB157" s="49">
        <v>10</v>
      </c>
      <c r="AC157" s="49">
        <v>80834958</v>
      </c>
      <c r="AD157" s="49" t="s">
        <v>1366</v>
      </c>
      <c r="AE157" s="52">
        <v>0.95283300000000004</v>
      </c>
      <c r="AF157" s="55">
        <f t="shared" si="2"/>
        <v>0.99368500000000004</v>
      </c>
    </row>
    <row r="158" spans="1:35" x14ac:dyDescent="0.2">
      <c r="A158" s="49">
        <v>10</v>
      </c>
      <c r="B158" s="49">
        <v>90195149</v>
      </c>
      <c r="C158" s="49" t="s">
        <v>319</v>
      </c>
      <c r="D158" s="56" t="s">
        <v>815</v>
      </c>
      <c r="E158" s="56" t="s">
        <v>814</v>
      </c>
      <c r="F158" s="3" t="s">
        <v>320</v>
      </c>
      <c r="G158" s="49" t="s">
        <v>294</v>
      </c>
      <c r="H158" s="52">
        <v>4.56682920286932E-2</v>
      </c>
      <c r="I158" s="52">
        <v>1.9946681678842306E-2</v>
      </c>
      <c r="J158" s="52">
        <v>8.6001717619175692E-3</v>
      </c>
      <c r="K158" s="49">
        <v>0.21099999999999999</v>
      </c>
      <c r="L158" s="49">
        <v>0.629</v>
      </c>
      <c r="M158" s="49">
        <v>0.47299999999999998</v>
      </c>
      <c r="N158" s="49">
        <v>0.34300000000000003</v>
      </c>
      <c r="O158" s="49" t="s">
        <v>289</v>
      </c>
      <c r="P158" s="49">
        <v>10</v>
      </c>
      <c r="Q158" s="49">
        <v>90187924</v>
      </c>
      <c r="R158" s="49" t="s">
        <v>1367</v>
      </c>
      <c r="S158" s="52">
        <v>0.93272200000000005</v>
      </c>
      <c r="T158" s="49">
        <v>10</v>
      </c>
      <c r="U158" s="49">
        <v>90232227</v>
      </c>
      <c r="V158" s="49" t="s">
        <v>1368</v>
      </c>
      <c r="W158" s="52">
        <v>0.70346900000000001</v>
      </c>
      <c r="X158" s="49">
        <v>10</v>
      </c>
      <c r="Y158" s="49">
        <v>90187112</v>
      </c>
      <c r="Z158" s="49" t="s">
        <v>1369</v>
      </c>
      <c r="AA158" s="52">
        <v>0.991479</v>
      </c>
      <c r="AB158" s="49">
        <v>10</v>
      </c>
      <c r="AC158" s="49">
        <v>90185847</v>
      </c>
      <c r="AD158" s="49" t="s">
        <v>1370</v>
      </c>
      <c r="AE158" s="52">
        <v>0.78285800000000005</v>
      </c>
      <c r="AF158" s="55">
        <f t="shared" si="2"/>
        <v>0.991479</v>
      </c>
    </row>
    <row r="159" spans="1:35" x14ac:dyDescent="0.2">
      <c r="A159" s="49">
        <v>10</v>
      </c>
      <c r="B159" s="49">
        <v>104428716</v>
      </c>
      <c r="C159" s="49" t="s">
        <v>288</v>
      </c>
      <c r="D159" s="56" t="s">
        <v>815</v>
      </c>
      <c r="E159" s="56" t="s">
        <v>814</v>
      </c>
      <c r="F159" s="3" t="s">
        <v>290</v>
      </c>
      <c r="G159" s="49" t="s">
        <v>291</v>
      </c>
      <c r="H159" s="52">
        <v>7.7375054833408605E-2</v>
      </c>
      <c r="I159" s="52">
        <v>3.0194785356751241E-2</v>
      </c>
      <c r="J159" s="52">
        <v>2.6533264523296733E-2</v>
      </c>
      <c r="K159" s="49">
        <v>0.76100000000000001</v>
      </c>
      <c r="L159" s="49">
        <v>0.67600000000000005</v>
      </c>
      <c r="M159" s="49">
        <v>0.873</v>
      </c>
      <c r="N159" s="49">
        <v>0.76700000000000002</v>
      </c>
      <c r="O159" s="49" t="s">
        <v>289</v>
      </c>
      <c r="P159" s="49">
        <v>10</v>
      </c>
      <c r="Q159" s="49">
        <v>104479385</v>
      </c>
      <c r="R159" s="49" t="s">
        <v>1371</v>
      </c>
      <c r="S159" s="52">
        <v>0.78139499999999995</v>
      </c>
      <c r="T159" s="49">
        <v>10</v>
      </c>
      <c r="U159" s="49">
        <v>104434630</v>
      </c>
      <c r="V159" s="49" t="s">
        <v>1372</v>
      </c>
      <c r="W159" s="52">
        <v>0.96129699999999996</v>
      </c>
      <c r="X159" s="49">
        <v>10</v>
      </c>
      <c r="Y159" s="49">
        <v>104434630</v>
      </c>
      <c r="Z159" s="49" t="s">
        <v>1372</v>
      </c>
      <c r="AA159" s="52">
        <v>0.97731199999999996</v>
      </c>
      <c r="AB159" s="49">
        <v>10</v>
      </c>
      <c r="AC159" s="49">
        <v>104434630</v>
      </c>
      <c r="AD159" s="49" t="s">
        <v>1372</v>
      </c>
      <c r="AE159" s="52">
        <v>0.93617399999999995</v>
      </c>
      <c r="AF159" s="55">
        <f t="shared" si="2"/>
        <v>0.97731199999999996</v>
      </c>
    </row>
    <row r="160" spans="1:35" x14ac:dyDescent="0.2">
      <c r="A160" s="49">
        <v>10</v>
      </c>
      <c r="B160" s="49">
        <v>114711755</v>
      </c>
      <c r="C160" s="49" t="s">
        <v>292</v>
      </c>
      <c r="D160" s="56" t="s">
        <v>814</v>
      </c>
      <c r="E160" s="56" t="s">
        <v>815</v>
      </c>
      <c r="F160" s="3" t="s">
        <v>293</v>
      </c>
      <c r="G160" s="49" t="s">
        <v>294</v>
      </c>
      <c r="H160" s="52">
        <v>4.6793119434523203E-2</v>
      </c>
      <c r="I160" s="52">
        <v>1.953168453125545E-2</v>
      </c>
      <c r="J160" s="52">
        <v>7.3209529227445565E-3</v>
      </c>
      <c r="K160" s="49">
        <v>0.64600000000000002</v>
      </c>
      <c r="L160" s="49">
        <v>0.53800000000000003</v>
      </c>
      <c r="M160" s="49">
        <v>0.38200000000000001</v>
      </c>
      <c r="N160" s="49">
        <v>0.57399999999999995</v>
      </c>
      <c r="O160" s="49" t="s">
        <v>289</v>
      </c>
      <c r="P160" s="49">
        <v>10</v>
      </c>
      <c r="Q160" s="49">
        <v>114711983</v>
      </c>
      <c r="R160" s="49" t="s">
        <v>1373</v>
      </c>
      <c r="S160" s="52">
        <v>0.98745700000000003</v>
      </c>
      <c r="T160" s="49">
        <v>10</v>
      </c>
      <c r="U160" s="49">
        <v>114711983</v>
      </c>
      <c r="V160" s="49" t="s">
        <v>1373</v>
      </c>
      <c r="W160" s="52">
        <v>0.97420300000000004</v>
      </c>
      <c r="X160" s="49">
        <v>10</v>
      </c>
      <c r="Y160" s="49">
        <v>114711983</v>
      </c>
      <c r="Z160" s="49" t="s">
        <v>1373</v>
      </c>
      <c r="AA160" s="52">
        <v>1</v>
      </c>
      <c r="AB160" s="49">
        <v>10</v>
      </c>
      <c r="AC160" s="49">
        <v>114711983</v>
      </c>
      <c r="AD160" s="49" t="s">
        <v>1373</v>
      </c>
      <c r="AE160" s="52">
        <v>0.985904</v>
      </c>
      <c r="AF160" s="55">
        <f t="shared" si="2"/>
        <v>1</v>
      </c>
    </row>
    <row r="161" spans="1:35" x14ac:dyDescent="0.2">
      <c r="A161" s="49">
        <v>10</v>
      </c>
      <c r="B161" s="49">
        <v>122794926</v>
      </c>
      <c r="C161" s="49" t="s">
        <v>295</v>
      </c>
      <c r="D161" s="56" t="s">
        <v>816</v>
      </c>
      <c r="E161" s="56" t="s">
        <v>817</v>
      </c>
      <c r="F161" s="3" t="s">
        <v>296</v>
      </c>
      <c r="G161" s="49" t="s">
        <v>291</v>
      </c>
      <c r="H161" s="52">
        <v>6.0375465003863697E-2</v>
      </c>
      <c r="I161" s="52">
        <v>2.5715383901340642E-2</v>
      </c>
      <c r="J161" s="52">
        <v>2.0361282647707864E-2</v>
      </c>
      <c r="K161" s="49">
        <v>0.19</v>
      </c>
      <c r="L161" s="49">
        <v>0.39100000000000001</v>
      </c>
      <c r="M161" s="49">
        <v>0.125</v>
      </c>
      <c r="N161" s="49">
        <v>0.26400000000000001</v>
      </c>
      <c r="O161" s="49" t="s">
        <v>289</v>
      </c>
      <c r="P161" s="49">
        <v>10</v>
      </c>
      <c r="Q161" s="49">
        <v>122796808</v>
      </c>
      <c r="R161" s="49" t="s">
        <v>1374</v>
      </c>
      <c r="S161" s="52">
        <v>0.700465</v>
      </c>
      <c r="T161" s="49">
        <v>10</v>
      </c>
      <c r="U161" s="49">
        <v>122796808</v>
      </c>
      <c r="V161" s="49" t="s">
        <v>1374</v>
      </c>
      <c r="W161" s="52">
        <v>0.99018700000000004</v>
      </c>
      <c r="X161" s="49">
        <v>10</v>
      </c>
      <c r="Y161" s="49">
        <v>122764181</v>
      </c>
      <c r="Z161" s="49" t="s">
        <v>1375</v>
      </c>
      <c r="AA161" s="52">
        <v>1</v>
      </c>
      <c r="AB161" s="49">
        <v>10</v>
      </c>
      <c r="AC161" s="49">
        <v>122796808</v>
      </c>
      <c r="AD161" s="49" t="s">
        <v>1374</v>
      </c>
      <c r="AE161" s="52">
        <v>0.93666799999999995</v>
      </c>
      <c r="AF161" s="55">
        <f t="shared" si="2"/>
        <v>1</v>
      </c>
    </row>
    <row r="162" spans="1:35" x14ac:dyDescent="0.2">
      <c r="A162" s="49">
        <v>10</v>
      </c>
      <c r="B162" s="49">
        <v>122834482</v>
      </c>
      <c r="C162" s="49" t="s">
        <v>297</v>
      </c>
      <c r="D162" s="56" t="s">
        <v>815</v>
      </c>
      <c r="E162" s="56" t="s">
        <v>814</v>
      </c>
      <c r="F162" s="3" t="s">
        <v>296</v>
      </c>
      <c r="G162" s="49" t="s">
        <v>291</v>
      </c>
      <c r="H162" s="52">
        <v>0.222648064858847</v>
      </c>
      <c r="I162" s="52">
        <v>4.060234011407314E-2</v>
      </c>
      <c r="J162" s="52">
        <v>4.7664194601559982E-2</v>
      </c>
      <c r="K162" s="49">
        <v>0.99</v>
      </c>
      <c r="L162" s="49">
        <v>0.999</v>
      </c>
      <c r="M162" s="49">
        <v>0.84899999999999998</v>
      </c>
      <c r="N162" s="49">
        <v>0.99</v>
      </c>
      <c r="O162" s="49" t="s">
        <v>289</v>
      </c>
      <c r="P162" s="49">
        <v>10</v>
      </c>
      <c r="Q162" s="49">
        <v>122827577</v>
      </c>
      <c r="R162" s="49" t="s">
        <v>1376</v>
      </c>
      <c r="S162" s="52">
        <v>0.375919</v>
      </c>
      <c r="X162" s="49">
        <v>10</v>
      </c>
      <c r="Y162" s="49">
        <v>122844709</v>
      </c>
      <c r="Z162" s="49" t="s">
        <v>1377</v>
      </c>
      <c r="AA162" s="52">
        <v>0.71033299999999999</v>
      </c>
      <c r="AB162" s="49">
        <v>10</v>
      </c>
      <c r="AC162" s="49">
        <v>97635902</v>
      </c>
      <c r="AD162" s="49" t="s">
        <v>1378</v>
      </c>
      <c r="AE162" s="52">
        <v>0.40528799999999998</v>
      </c>
      <c r="AF162" s="55">
        <f t="shared" si="2"/>
        <v>0.71033299999999999</v>
      </c>
    </row>
    <row r="163" spans="1:35" x14ac:dyDescent="0.2">
      <c r="A163" s="49">
        <v>10</v>
      </c>
      <c r="B163" s="49">
        <v>123054018</v>
      </c>
      <c r="C163" s="49" t="s">
        <v>298</v>
      </c>
      <c r="D163" s="56" t="s">
        <v>814</v>
      </c>
      <c r="E163" s="56" t="s">
        <v>816</v>
      </c>
      <c r="F163" s="3" t="s">
        <v>299</v>
      </c>
      <c r="G163" s="49" t="s">
        <v>291</v>
      </c>
      <c r="H163" s="52">
        <v>6.1850323155469303E-2</v>
      </c>
      <c r="I163" s="52">
        <v>2.6533264523296733E-2</v>
      </c>
      <c r="J163" s="52">
        <v>2.8571252692537637E-2</v>
      </c>
      <c r="K163" s="49">
        <v>0.78600000000000003</v>
      </c>
      <c r="L163" s="49">
        <v>0.76</v>
      </c>
      <c r="M163" s="49">
        <v>0.75900000000000001</v>
      </c>
      <c r="N163" s="49">
        <v>0.76</v>
      </c>
      <c r="O163" s="49" t="s">
        <v>289</v>
      </c>
      <c r="P163" s="49">
        <v>10</v>
      </c>
      <c r="Q163" s="49">
        <v>123039802</v>
      </c>
      <c r="R163" s="49" t="s">
        <v>1379</v>
      </c>
      <c r="S163" s="52">
        <v>0.63132999999999995</v>
      </c>
      <c r="T163" s="49">
        <v>10</v>
      </c>
      <c r="U163" s="49">
        <v>123047691</v>
      </c>
      <c r="V163" s="49" t="s">
        <v>1380</v>
      </c>
      <c r="W163" s="52">
        <v>0.97297500000000003</v>
      </c>
      <c r="X163" s="49">
        <v>10</v>
      </c>
      <c r="Y163" s="49">
        <v>123076181</v>
      </c>
      <c r="Z163" s="49" t="s">
        <v>1381</v>
      </c>
      <c r="AA163" s="52">
        <v>0.78774299999999997</v>
      </c>
      <c r="AB163" s="49">
        <v>10</v>
      </c>
      <c r="AC163" s="49">
        <v>123047313</v>
      </c>
      <c r="AD163" s="49" t="s">
        <v>1382</v>
      </c>
      <c r="AE163" s="52">
        <v>0.86471299999999995</v>
      </c>
      <c r="AF163" s="55">
        <f t="shared" si="2"/>
        <v>0.97297500000000003</v>
      </c>
    </row>
    <row r="164" spans="1:35" x14ac:dyDescent="0.2">
      <c r="A164" s="49">
        <v>10</v>
      </c>
      <c r="B164" s="49">
        <v>123185303</v>
      </c>
      <c r="C164" s="49" t="s">
        <v>300</v>
      </c>
      <c r="D164" s="56" t="s">
        <v>816</v>
      </c>
      <c r="E164" s="56" t="s">
        <v>817</v>
      </c>
      <c r="F164" s="3" t="s">
        <v>302</v>
      </c>
      <c r="G164" s="49" t="s">
        <v>291</v>
      </c>
      <c r="H164" s="52">
        <v>0.13313011488331</v>
      </c>
      <c r="I164" s="52">
        <v>4.2969073393180131E-2</v>
      </c>
      <c r="J164" s="52">
        <v>4.5714058940867608E-2</v>
      </c>
      <c r="K164" s="49">
        <v>0.78</v>
      </c>
      <c r="L164" s="49">
        <v>0.94499999999999995</v>
      </c>
      <c r="M164" s="49">
        <v>0.97799999999999998</v>
      </c>
      <c r="N164" s="49">
        <v>0.82699999999999996</v>
      </c>
      <c r="O164" s="49" t="s">
        <v>301</v>
      </c>
      <c r="AF164" s="55"/>
    </row>
    <row r="165" spans="1:35" x14ac:dyDescent="0.2">
      <c r="A165" s="49">
        <v>10</v>
      </c>
      <c r="B165" s="49">
        <v>126697494</v>
      </c>
      <c r="C165" s="49" t="s">
        <v>303</v>
      </c>
      <c r="D165" s="56" t="s">
        <v>815</v>
      </c>
      <c r="E165" s="56" t="s">
        <v>817</v>
      </c>
      <c r="F165" s="3" t="s">
        <v>304</v>
      </c>
      <c r="G165" s="49" t="s">
        <v>294</v>
      </c>
      <c r="H165" s="52">
        <v>6.1056764163124E-2</v>
      </c>
      <c r="I165" s="52">
        <v>2.4485667699166973E-2</v>
      </c>
      <c r="J165" s="52">
        <v>3.7426497940623665E-2</v>
      </c>
      <c r="K165" s="49">
        <v>0.16300000000000001</v>
      </c>
      <c r="L165" s="49">
        <v>0.26600000000000001</v>
      </c>
      <c r="M165" s="49">
        <v>1.7000000000000001E-2</v>
      </c>
      <c r="N165" s="49">
        <v>0.19900000000000001</v>
      </c>
      <c r="O165" s="49" t="s">
        <v>289</v>
      </c>
      <c r="P165" s="49">
        <v>10</v>
      </c>
      <c r="Q165" s="49">
        <v>126696872</v>
      </c>
      <c r="R165" s="49" t="s">
        <v>1383</v>
      </c>
      <c r="S165" s="52">
        <v>0.99735300000000005</v>
      </c>
      <c r="T165" s="49">
        <v>10</v>
      </c>
      <c r="U165" s="49">
        <v>126696872</v>
      </c>
      <c r="V165" s="49" t="s">
        <v>1383</v>
      </c>
      <c r="W165" s="52">
        <v>1</v>
      </c>
      <c r="X165" s="49">
        <v>10</v>
      </c>
      <c r="Y165" s="49">
        <v>126696872</v>
      </c>
      <c r="Z165" s="49" t="s">
        <v>1383</v>
      </c>
      <c r="AA165" s="52">
        <v>1</v>
      </c>
      <c r="AB165" s="49">
        <v>10</v>
      </c>
      <c r="AC165" s="49">
        <v>126696872</v>
      </c>
      <c r="AD165" s="49" t="s">
        <v>1383</v>
      </c>
      <c r="AE165" s="52">
        <v>0.94175699999999996</v>
      </c>
      <c r="AF165" s="55">
        <f t="shared" si="2"/>
        <v>1</v>
      </c>
    </row>
    <row r="166" spans="1:35" x14ac:dyDescent="0.2">
      <c r="A166" s="49">
        <v>11</v>
      </c>
      <c r="B166" s="49">
        <v>1507512</v>
      </c>
      <c r="C166" s="49" t="s">
        <v>332</v>
      </c>
      <c r="D166" s="56" t="s">
        <v>814</v>
      </c>
      <c r="E166" s="56" t="s">
        <v>815</v>
      </c>
      <c r="F166" s="3" t="s">
        <v>333</v>
      </c>
      <c r="G166" s="49" t="s">
        <v>294</v>
      </c>
      <c r="H166" s="52">
        <v>5.6092669310749098E-2</v>
      </c>
      <c r="I166" s="52">
        <v>2.4485667699166973E-2</v>
      </c>
      <c r="J166" s="52">
        <v>5.1805125037803143E-3</v>
      </c>
      <c r="K166" s="49">
        <v>8.7999999999999995E-2</v>
      </c>
      <c r="L166" s="49">
        <v>0.19</v>
      </c>
      <c r="M166" s="49">
        <v>7.0999999999999994E-2</v>
      </c>
      <c r="N166" s="49">
        <v>0.13500000000000001</v>
      </c>
      <c r="O166" s="49" t="s">
        <v>289</v>
      </c>
      <c r="P166" s="49">
        <v>11</v>
      </c>
      <c r="Q166" s="49">
        <v>1544922</v>
      </c>
      <c r="R166" s="49" t="s">
        <v>1384</v>
      </c>
      <c r="S166" s="52">
        <v>0.80351899999999998</v>
      </c>
      <c r="T166" s="49">
        <v>11</v>
      </c>
      <c r="U166" s="49">
        <v>1613255</v>
      </c>
      <c r="V166" s="49" t="s">
        <v>1385</v>
      </c>
      <c r="W166" s="52">
        <v>0.92566400000000004</v>
      </c>
      <c r="X166" s="49">
        <v>11</v>
      </c>
      <c r="Y166" s="49">
        <v>1544922</v>
      </c>
      <c r="Z166" s="49" t="s">
        <v>1384</v>
      </c>
      <c r="AA166" s="52">
        <v>0.971275</v>
      </c>
      <c r="AB166" s="49">
        <v>11</v>
      </c>
      <c r="AC166" s="49">
        <v>1492445</v>
      </c>
      <c r="AD166" s="49" t="s">
        <v>1386</v>
      </c>
      <c r="AE166" s="52">
        <v>0.86078100000000002</v>
      </c>
      <c r="AF166" s="55">
        <f t="shared" si="2"/>
        <v>0.971275</v>
      </c>
    </row>
    <row r="167" spans="1:35" x14ac:dyDescent="0.2">
      <c r="A167" s="49">
        <v>11</v>
      </c>
      <c r="B167" s="49">
        <v>2234093</v>
      </c>
      <c r="C167" s="49" t="s">
        <v>334</v>
      </c>
      <c r="D167" s="56" t="s">
        <v>814</v>
      </c>
      <c r="E167" s="56" t="s">
        <v>815</v>
      </c>
      <c r="F167" s="3" t="s">
        <v>335</v>
      </c>
      <c r="G167" s="49" t="s">
        <v>291</v>
      </c>
      <c r="H167" s="52">
        <v>0.16085960942899899</v>
      </c>
      <c r="I167" s="52">
        <v>7.2617476545236537E-2</v>
      </c>
      <c r="J167" s="52">
        <v>4.5322978786657475E-2</v>
      </c>
      <c r="K167" s="49">
        <v>0.28899999999999998</v>
      </c>
      <c r="L167" s="49">
        <v>0.19800000000000001</v>
      </c>
      <c r="M167" s="49">
        <v>9.6000000000000002E-2</v>
      </c>
      <c r="N167" s="49">
        <v>0.308</v>
      </c>
      <c r="O167" s="49" t="s">
        <v>289</v>
      </c>
      <c r="P167" s="49">
        <v>11</v>
      </c>
      <c r="Q167" s="49">
        <v>2233574</v>
      </c>
      <c r="R167" s="49" t="s">
        <v>1387</v>
      </c>
      <c r="S167" s="52">
        <v>0.82706299999999999</v>
      </c>
      <c r="T167" s="49">
        <v>11</v>
      </c>
      <c r="U167" s="49">
        <v>2233574</v>
      </c>
      <c r="V167" s="49" t="s">
        <v>1387</v>
      </c>
      <c r="W167" s="52">
        <v>1</v>
      </c>
      <c r="X167" s="49">
        <v>11</v>
      </c>
      <c r="Y167" s="49">
        <v>2233574</v>
      </c>
      <c r="Z167" s="49" t="s">
        <v>1387</v>
      </c>
      <c r="AA167" s="52">
        <v>0.988811</v>
      </c>
      <c r="AB167" s="49">
        <v>11</v>
      </c>
      <c r="AC167" s="49">
        <v>2233574</v>
      </c>
      <c r="AD167" s="49" t="s">
        <v>1387</v>
      </c>
      <c r="AE167" s="52">
        <v>0.984935</v>
      </c>
      <c r="AF167" s="55">
        <f t="shared" si="2"/>
        <v>1</v>
      </c>
    </row>
    <row r="168" spans="1:35" x14ac:dyDescent="0.2">
      <c r="A168" s="49">
        <v>11</v>
      </c>
      <c r="B168" s="49">
        <v>7547587</v>
      </c>
      <c r="C168" s="49" t="s">
        <v>352</v>
      </c>
      <c r="D168" s="56" t="s">
        <v>816</v>
      </c>
      <c r="E168" s="56" t="s">
        <v>817</v>
      </c>
      <c r="F168" s="3" t="s">
        <v>353</v>
      </c>
      <c r="G168" s="49" t="s">
        <v>294</v>
      </c>
      <c r="H168" s="52">
        <v>0.104991688017431</v>
      </c>
      <c r="I168" s="52">
        <v>3.2215703297981568E-2</v>
      </c>
      <c r="J168" s="52">
        <v>1.0299956639811961E-2</v>
      </c>
      <c r="K168" s="49">
        <v>0.17199999999999999</v>
      </c>
      <c r="L168" s="49">
        <v>0.123</v>
      </c>
      <c r="M168" s="49">
        <v>0.13</v>
      </c>
      <c r="N168" s="49">
        <v>0.214</v>
      </c>
      <c r="O168" s="49" t="s">
        <v>289</v>
      </c>
      <c r="P168" s="49">
        <v>11</v>
      </c>
      <c r="Q168" s="49">
        <v>7520533</v>
      </c>
      <c r="R168" s="49" t="s">
        <v>1388</v>
      </c>
      <c r="S168" s="52">
        <v>0.52917099999999995</v>
      </c>
      <c r="T168" s="49">
        <v>11</v>
      </c>
      <c r="U168" s="49">
        <v>7556577</v>
      </c>
      <c r="V168" s="49" t="s">
        <v>1389</v>
      </c>
      <c r="W168" s="52">
        <v>0.62481399999999998</v>
      </c>
      <c r="X168" s="49">
        <v>11</v>
      </c>
      <c r="Y168" s="49">
        <v>7556577</v>
      </c>
      <c r="Z168" s="49" t="s">
        <v>1389</v>
      </c>
      <c r="AA168" s="52">
        <v>0.978016</v>
      </c>
      <c r="AB168" s="49">
        <v>11</v>
      </c>
      <c r="AC168" s="49">
        <v>7556577</v>
      </c>
      <c r="AD168" s="49" t="s">
        <v>1389</v>
      </c>
      <c r="AE168" s="52">
        <v>0.90757200000000005</v>
      </c>
      <c r="AF168" s="55">
        <f t="shared" si="2"/>
        <v>0.978016</v>
      </c>
    </row>
    <row r="169" spans="1:35" x14ac:dyDescent="0.2">
      <c r="A169" s="49">
        <v>11</v>
      </c>
      <c r="B169" s="49">
        <v>47428209</v>
      </c>
      <c r="C169" s="49" t="s">
        <v>336</v>
      </c>
      <c r="D169" s="56" t="s">
        <v>814</v>
      </c>
      <c r="E169" s="56" t="s">
        <v>827</v>
      </c>
      <c r="F169" s="3" t="s">
        <v>337</v>
      </c>
      <c r="G169" s="49" t="s">
        <v>314</v>
      </c>
      <c r="H169" s="52">
        <v>5.1908161448795599E-2</v>
      </c>
      <c r="I169" s="52">
        <v>1.953168453125545E-2</v>
      </c>
      <c r="J169" s="52">
        <v>-1.0105436281226938E-2</v>
      </c>
      <c r="K169" s="49">
        <v>5.8999999999999997E-2</v>
      </c>
      <c r="L169" s="49">
        <v>0.29699999999999999</v>
      </c>
      <c r="M169" s="49">
        <v>0.22700000000000001</v>
      </c>
      <c r="N169" s="49">
        <v>0.187</v>
      </c>
      <c r="O169" s="49" t="s">
        <v>289</v>
      </c>
      <c r="P169" s="49">
        <v>11</v>
      </c>
      <c r="Q169" s="49">
        <v>47474146</v>
      </c>
      <c r="R169" s="49" t="s">
        <v>1390</v>
      </c>
      <c r="S169" s="52">
        <v>0.96938999999999997</v>
      </c>
      <c r="T169" s="49">
        <v>11</v>
      </c>
      <c r="U169" s="49">
        <v>47434986</v>
      </c>
      <c r="V169" s="49" t="s">
        <v>1391</v>
      </c>
      <c r="W169" s="52">
        <v>0.94606500000000004</v>
      </c>
      <c r="X169" s="49">
        <v>11</v>
      </c>
      <c r="Y169" s="49">
        <v>47474146</v>
      </c>
      <c r="Z169" s="49" t="s">
        <v>1390</v>
      </c>
      <c r="AA169" s="52">
        <v>0.99015399999999998</v>
      </c>
      <c r="AB169" s="49">
        <v>11</v>
      </c>
      <c r="AC169" s="49">
        <v>47532395</v>
      </c>
      <c r="AD169" s="49" t="s">
        <v>1392</v>
      </c>
      <c r="AE169" s="52">
        <v>0.98696499999999998</v>
      </c>
      <c r="AF169" s="55">
        <f t="shared" si="2"/>
        <v>0.99015399999999998</v>
      </c>
    </row>
    <row r="170" spans="1:35" x14ac:dyDescent="0.2">
      <c r="A170" s="49">
        <v>11</v>
      </c>
      <c r="B170" s="49">
        <v>58902679</v>
      </c>
      <c r="C170" s="49" t="s">
        <v>338</v>
      </c>
      <c r="D170" s="56" t="s">
        <v>817</v>
      </c>
      <c r="E170" s="56" t="s">
        <v>816</v>
      </c>
      <c r="F170" s="3" t="s">
        <v>339</v>
      </c>
      <c r="G170" s="49" t="s">
        <v>340</v>
      </c>
      <c r="H170" s="52">
        <v>0.128657643081518</v>
      </c>
      <c r="I170" s="52">
        <v>1.5359755409214231E-2</v>
      </c>
      <c r="J170" s="52">
        <v>5.6523724079100369E-2</v>
      </c>
      <c r="K170" s="49">
        <v>8.1000000000000003E-2</v>
      </c>
      <c r="L170" s="49">
        <v>8.0000000000000002E-3</v>
      </c>
      <c r="M170" s="49">
        <v>0.17699999999999999</v>
      </c>
      <c r="N170" s="49">
        <v>6.9000000000000006E-2</v>
      </c>
      <c r="O170" s="49" t="s">
        <v>289</v>
      </c>
      <c r="P170" s="49">
        <v>11</v>
      </c>
      <c r="Q170" s="49">
        <v>58762747</v>
      </c>
      <c r="R170" s="49" t="s">
        <v>1393</v>
      </c>
      <c r="S170" s="52">
        <v>0.80039199999999999</v>
      </c>
      <c r="T170" s="49">
        <v>11</v>
      </c>
      <c r="U170" s="49">
        <v>58762747</v>
      </c>
      <c r="V170" s="49" t="s">
        <v>1393</v>
      </c>
      <c r="W170" s="52">
        <v>0.478711</v>
      </c>
      <c r="X170" s="49">
        <v>11</v>
      </c>
      <c r="Y170" s="49">
        <v>58910926</v>
      </c>
      <c r="Z170" s="49" t="s">
        <v>1394</v>
      </c>
      <c r="AA170" s="52">
        <v>0.72818000000000005</v>
      </c>
      <c r="AB170" s="49">
        <v>11</v>
      </c>
      <c r="AC170" s="49">
        <v>58762747</v>
      </c>
      <c r="AD170" s="49" t="s">
        <v>1393</v>
      </c>
      <c r="AE170" s="52">
        <v>0.79739499999999996</v>
      </c>
      <c r="AF170" s="55">
        <f t="shared" si="2"/>
        <v>0.80039199999999999</v>
      </c>
    </row>
    <row r="171" spans="1:35" x14ac:dyDescent="0.2">
      <c r="A171" s="49">
        <v>11</v>
      </c>
      <c r="B171" s="49">
        <v>61908440</v>
      </c>
      <c r="C171" s="49" t="s">
        <v>341</v>
      </c>
      <c r="D171" s="56" t="s">
        <v>815</v>
      </c>
      <c r="E171" s="56" t="s">
        <v>814</v>
      </c>
      <c r="F171" s="3" t="s">
        <v>342</v>
      </c>
      <c r="G171" s="49" t="s">
        <v>325</v>
      </c>
      <c r="H171" s="52">
        <v>5.8255546981438797E-2</v>
      </c>
      <c r="I171" s="52">
        <v>2.3663918197793475E-2</v>
      </c>
      <c r="J171" s="52">
        <v>2.2840610876527823E-2</v>
      </c>
      <c r="K171" s="49">
        <v>0.16500000000000001</v>
      </c>
      <c r="L171" s="49">
        <v>0.315</v>
      </c>
      <c r="M171" s="49">
        <v>7.4999999999999997E-2</v>
      </c>
      <c r="N171" s="49">
        <v>0.16500000000000001</v>
      </c>
      <c r="O171" s="49" t="s">
        <v>289</v>
      </c>
      <c r="P171" s="49">
        <v>11</v>
      </c>
      <c r="Q171" s="49">
        <v>61915823</v>
      </c>
      <c r="R171" s="49" t="s">
        <v>1395</v>
      </c>
      <c r="S171" s="52">
        <v>0.87240399999999996</v>
      </c>
      <c r="T171" s="49">
        <v>11</v>
      </c>
      <c r="U171" s="49">
        <v>61915823</v>
      </c>
      <c r="V171" s="49" t="s">
        <v>1395</v>
      </c>
      <c r="W171" s="52">
        <v>0.81594999999999995</v>
      </c>
      <c r="X171" s="49">
        <v>11</v>
      </c>
      <c r="Y171" s="49">
        <v>61915823</v>
      </c>
      <c r="Z171" s="49" t="s">
        <v>1395</v>
      </c>
      <c r="AA171" s="52">
        <v>0.97051900000000002</v>
      </c>
      <c r="AB171" s="49">
        <v>11</v>
      </c>
      <c r="AC171" s="49">
        <v>61915823</v>
      </c>
      <c r="AD171" s="49" t="s">
        <v>1395</v>
      </c>
      <c r="AE171" s="52">
        <v>0.81971799999999995</v>
      </c>
      <c r="AF171" s="55">
        <f t="shared" si="2"/>
        <v>0.97051900000000002</v>
      </c>
    </row>
    <row r="172" spans="1:35" x14ac:dyDescent="0.2">
      <c r="A172" s="49">
        <v>11</v>
      </c>
      <c r="B172" s="49">
        <v>66951965</v>
      </c>
      <c r="C172" s="49" t="s">
        <v>343</v>
      </c>
      <c r="D172" s="56" t="s">
        <v>815</v>
      </c>
      <c r="E172" s="56" t="s">
        <v>817</v>
      </c>
      <c r="F172" s="3" t="s">
        <v>344</v>
      </c>
      <c r="G172" s="49" t="s">
        <v>294</v>
      </c>
      <c r="H172" s="52">
        <v>0.13021791166949401</v>
      </c>
      <c r="I172" s="52">
        <v>5.1152522447381291E-2</v>
      </c>
      <c r="J172" s="52">
        <v>1.300933020418072E-3</v>
      </c>
      <c r="K172" s="49">
        <v>1.0999999999999999E-2</v>
      </c>
      <c r="L172" s="49">
        <v>4.7E-2</v>
      </c>
      <c r="M172" s="49">
        <v>0</v>
      </c>
      <c r="N172" s="49">
        <v>2.4E-2</v>
      </c>
      <c r="O172" s="49" t="s">
        <v>289</v>
      </c>
      <c r="P172" s="49">
        <v>11</v>
      </c>
      <c r="Q172" s="49">
        <v>9075058</v>
      </c>
      <c r="R172" s="49" t="s">
        <v>1396</v>
      </c>
      <c r="S172" s="52">
        <v>1</v>
      </c>
      <c r="T172" s="49">
        <v>11</v>
      </c>
      <c r="U172" s="49">
        <v>67024534</v>
      </c>
      <c r="V172" s="49" t="s">
        <v>1397</v>
      </c>
      <c r="W172" s="52">
        <v>0.840831</v>
      </c>
      <c r="AB172" s="49">
        <v>11</v>
      </c>
      <c r="AC172" s="49">
        <v>67024534</v>
      </c>
      <c r="AD172" s="49" t="s">
        <v>1397</v>
      </c>
      <c r="AE172" s="52">
        <v>0.72798099999999999</v>
      </c>
      <c r="AF172" s="55">
        <f t="shared" si="2"/>
        <v>1</v>
      </c>
    </row>
    <row r="173" spans="1:35" x14ac:dyDescent="0.2">
      <c r="A173" s="49">
        <v>11</v>
      </c>
      <c r="B173" s="49">
        <v>68882926</v>
      </c>
      <c r="C173" s="49" t="s">
        <v>345</v>
      </c>
      <c r="D173" s="56" t="s">
        <v>814</v>
      </c>
      <c r="E173" s="56" t="s">
        <v>815</v>
      </c>
      <c r="F173" s="3" t="s">
        <v>346</v>
      </c>
      <c r="G173" s="49" t="s">
        <v>291</v>
      </c>
      <c r="H173" s="52">
        <v>5.1637519175894299E-2</v>
      </c>
      <c r="I173" s="52">
        <v>1.953168453125545E-2</v>
      </c>
      <c r="J173" s="52">
        <v>7.3209529227445565E-3</v>
      </c>
      <c r="K173" s="49">
        <v>0.74399999999999999</v>
      </c>
      <c r="L173" s="49">
        <v>0.44800000000000001</v>
      </c>
      <c r="M173" s="49">
        <v>0.42499999999999999</v>
      </c>
      <c r="N173" s="49">
        <v>0.437</v>
      </c>
      <c r="O173" s="49" t="s">
        <v>289</v>
      </c>
      <c r="P173" s="49">
        <v>11</v>
      </c>
      <c r="Q173" s="49">
        <v>68881649</v>
      </c>
      <c r="R173" s="49" t="s">
        <v>1398</v>
      </c>
      <c r="S173" s="52">
        <v>0.41856100000000002</v>
      </c>
      <c r="T173" s="49">
        <v>11</v>
      </c>
      <c r="U173" s="49">
        <v>68886179</v>
      </c>
      <c r="V173" s="49" t="s">
        <v>1399</v>
      </c>
      <c r="W173" s="52">
        <v>0.91020199999999996</v>
      </c>
      <c r="AB173" s="49">
        <v>11</v>
      </c>
      <c r="AC173" s="49">
        <v>68886179</v>
      </c>
      <c r="AD173" s="49" t="s">
        <v>1399</v>
      </c>
      <c r="AE173" s="52">
        <v>0.69242800000000004</v>
      </c>
      <c r="AF173" s="55">
        <f t="shared" si="2"/>
        <v>0.91020199999999996</v>
      </c>
      <c r="AI173" s="57"/>
    </row>
    <row r="174" spans="1:35" x14ac:dyDescent="0.2">
      <c r="A174" s="49">
        <v>11</v>
      </c>
      <c r="B174" s="49">
        <v>68980788</v>
      </c>
      <c r="C174" s="49" t="s">
        <v>347</v>
      </c>
      <c r="D174" s="56" t="s">
        <v>816</v>
      </c>
      <c r="E174" s="56" t="s">
        <v>817</v>
      </c>
      <c r="F174" s="3" t="s">
        <v>348</v>
      </c>
      <c r="G174" s="49" t="s">
        <v>291</v>
      </c>
      <c r="H174" s="52">
        <v>9.2296194011394994E-2</v>
      </c>
      <c r="I174" s="52">
        <v>4.0997692423490557E-2</v>
      </c>
      <c r="J174" s="52">
        <v>2.8977705208777998E-2</v>
      </c>
      <c r="K174" s="49">
        <v>0.51200000000000001</v>
      </c>
      <c r="L174" s="49">
        <v>0.26100000000000001</v>
      </c>
      <c r="M174" s="49">
        <v>1.7000000000000001E-2</v>
      </c>
      <c r="N174" s="49">
        <v>0.185</v>
      </c>
      <c r="O174" s="49" t="s">
        <v>301</v>
      </c>
      <c r="AF174" s="55"/>
    </row>
    <row r="175" spans="1:35" x14ac:dyDescent="0.2">
      <c r="A175" s="49">
        <v>11</v>
      </c>
      <c r="B175" s="49">
        <v>69002342</v>
      </c>
      <c r="C175" s="49" t="s">
        <v>349</v>
      </c>
      <c r="D175" s="56" t="s">
        <v>815</v>
      </c>
      <c r="E175" s="56" t="s">
        <v>814</v>
      </c>
      <c r="F175" s="3" t="s">
        <v>348</v>
      </c>
      <c r="G175" s="49" t="s">
        <v>291</v>
      </c>
      <c r="H175" s="52">
        <v>0.240823718133506</v>
      </c>
      <c r="I175" s="52">
        <v>0.10277661488344131</v>
      </c>
      <c r="J175" s="52">
        <v>0.11727129565576427</v>
      </c>
      <c r="K175" s="49">
        <v>0.158</v>
      </c>
      <c r="L175" s="49">
        <v>0.158</v>
      </c>
      <c r="M175" s="49">
        <v>5.0000000000000001E-3</v>
      </c>
      <c r="N175" s="49">
        <v>0.112</v>
      </c>
      <c r="O175" s="49" t="s">
        <v>289</v>
      </c>
      <c r="P175" s="49">
        <v>11</v>
      </c>
      <c r="Q175" s="49">
        <v>68995958</v>
      </c>
      <c r="R175" s="49" t="s">
        <v>1400</v>
      </c>
      <c r="S175" s="52">
        <v>0.97301800000000005</v>
      </c>
      <c r="T175" s="49">
        <v>11</v>
      </c>
      <c r="U175" s="49">
        <v>68995958</v>
      </c>
      <c r="V175" s="49" t="s">
        <v>1400</v>
      </c>
      <c r="W175" s="52">
        <v>1</v>
      </c>
      <c r="X175" s="49">
        <v>11</v>
      </c>
      <c r="Y175" s="49">
        <v>68995958</v>
      </c>
      <c r="Z175" s="49" t="s">
        <v>1400</v>
      </c>
      <c r="AA175" s="52">
        <v>0.76151199999999997</v>
      </c>
      <c r="AB175" s="49">
        <v>11</v>
      </c>
      <c r="AC175" s="49">
        <v>68995958</v>
      </c>
      <c r="AD175" s="49" t="s">
        <v>1400</v>
      </c>
      <c r="AE175" s="52">
        <v>0.96545400000000003</v>
      </c>
      <c r="AF175" s="55">
        <f t="shared" si="2"/>
        <v>1</v>
      </c>
    </row>
    <row r="176" spans="1:35" x14ac:dyDescent="0.2">
      <c r="A176" s="49">
        <v>11</v>
      </c>
      <c r="B176" s="49">
        <v>69463273</v>
      </c>
      <c r="C176" s="49" t="s">
        <v>350</v>
      </c>
      <c r="D176" s="56" t="s">
        <v>816</v>
      </c>
      <c r="E176" s="56" t="s">
        <v>817</v>
      </c>
      <c r="F176" s="3" t="s">
        <v>351</v>
      </c>
      <c r="G176" s="49" t="s">
        <v>294</v>
      </c>
      <c r="H176" s="52">
        <v>0.169155789577113</v>
      </c>
      <c r="I176" s="52">
        <v>7.0407321740119655E-2</v>
      </c>
      <c r="J176" s="52">
        <v>3.382569395331033E-2</v>
      </c>
      <c r="K176" s="49">
        <v>0.24099999999999999</v>
      </c>
      <c r="L176" s="49">
        <v>2.5000000000000001E-2</v>
      </c>
      <c r="M176" s="49">
        <v>1.7000000000000001E-2</v>
      </c>
      <c r="N176" s="49">
        <v>4.1000000000000002E-2</v>
      </c>
      <c r="O176" s="49" t="s">
        <v>289</v>
      </c>
      <c r="P176" s="49">
        <v>11</v>
      </c>
      <c r="Q176" s="49">
        <v>69462856</v>
      </c>
      <c r="R176" s="49" t="s">
        <v>1401</v>
      </c>
      <c r="S176" s="52">
        <v>0.62389700000000003</v>
      </c>
      <c r="T176" s="49">
        <v>11</v>
      </c>
      <c r="U176" s="49">
        <v>69462856</v>
      </c>
      <c r="V176" s="49" t="s">
        <v>1401</v>
      </c>
      <c r="W176" s="52">
        <v>1</v>
      </c>
      <c r="X176" s="49">
        <v>11</v>
      </c>
      <c r="Y176" s="49">
        <v>69462856</v>
      </c>
      <c r="Z176" s="49" t="s">
        <v>1401</v>
      </c>
      <c r="AA176" s="52">
        <v>1</v>
      </c>
      <c r="AB176" s="49">
        <v>11</v>
      </c>
      <c r="AC176" s="49">
        <v>69462856</v>
      </c>
      <c r="AD176" s="49" t="s">
        <v>1401</v>
      </c>
      <c r="AE176" s="52">
        <v>0.91217899999999996</v>
      </c>
      <c r="AF176" s="55">
        <f t="shared" si="2"/>
        <v>1</v>
      </c>
    </row>
    <row r="177" spans="1:32" x14ac:dyDescent="0.2">
      <c r="A177" s="49">
        <v>11</v>
      </c>
      <c r="B177" s="49">
        <v>76267331</v>
      </c>
      <c r="C177" s="49" t="s">
        <v>354</v>
      </c>
      <c r="D177" s="56" t="s">
        <v>814</v>
      </c>
      <c r="E177" s="56" t="s">
        <v>817</v>
      </c>
      <c r="F177" s="3" t="s">
        <v>355</v>
      </c>
      <c r="G177" s="49" t="s">
        <v>291</v>
      </c>
      <c r="H177" s="52">
        <v>5.9160904410419199E-2</v>
      </c>
      <c r="I177" s="52">
        <v>2.5305865264770262E-2</v>
      </c>
      <c r="J177" s="52">
        <v>1.7867718963505686E-2</v>
      </c>
      <c r="K177" s="49">
        <v>0.80200000000000005</v>
      </c>
      <c r="L177" s="49">
        <v>0.67400000000000004</v>
      </c>
      <c r="M177" s="49">
        <v>0.84899999999999998</v>
      </c>
      <c r="N177" s="49">
        <v>0.80200000000000005</v>
      </c>
      <c r="O177" s="49" t="s">
        <v>289</v>
      </c>
      <c r="P177" s="49">
        <v>11</v>
      </c>
      <c r="Q177" s="49">
        <v>76161389</v>
      </c>
      <c r="R177" s="49" t="s">
        <v>1402</v>
      </c>
      <c r="S177" s="52">
        <v>0.82335999999999998</v>
      </c>
      <c r="T177" s="49">
        <v>11</v>
      </c>
      <c r="U177" s="49">
        <v>76251818</v>
      </c>
      <c r="V177" s="49" t="s">
        <v>1403</v>
      </c>
      <c r="W177" s="52">
        <v>0.99768599999999996</v>
      </c>
      <c r="X177" s="49">
        <v>11</v>
      </c>
      <c r="Y177" s="49">
        <v>76161389</v>
      </c>
      <c r="Z177" s="49" t="s">
        <v>1402</v>
      </c>
      <c r="AA177" s="52">
        <v>0.95908899999999997</v>
      </c>
      <c r="AB177" s="49">
        <v>11</v>
      </c>
      <c r="AC177" s="49">
        <v>76161389</v>
      </c>
      <c r="AD177" s="49" t="s">
        <v>1402</v>
      </c>
      <c r="AE177" s="52">
        <v>0.97767400000000004</v>
      </c>
      <c r="AF177" s="55">
        <f t="shared" si="2"/>
        <v>0.99768599999999996</v>
      </c>
    </row>
    <row r="178" spans="1:32" x14ac:dyDescent="0.2">
      <c r="A178" s="49">
        <v>11</v>
      </c>
      <c r="B178" s="49">
        <v>102401661</v>
      </c>
      <c r="C178" s="49" t="s">
        <v>321</v>
      </c>
      <c r="D178" s="56" t="s">
        <v>814</v>
      </c>
      <c r="E178" s="56" t="s">
        <v>815</v>
      </c>
      <c r="F178" s="3" t="s">
        <v>322</v>
      </c>
      <c r="G178" s="49" t="s">
        <v>311</v>
      </c>
      <c r="H178" s="52">
        <v>7.9349029787884801E-2</v>
      </c>
      <c r="I178" s="52">
        <v>3.1812271330370401E-2</v>
      </c>
      <c r="J178" s="52">
        <v>3.2215703297981568E-2</v>
      </c>
      <c r="K178" s="49">
        <v>0.54700000000000004</v>
      </c>
      <c r="L178" s="49">
        <v>0.55000000000000004</v>
      </c>
      <c r="M178" s="49">
        <v>0.91200000000000003</v>
      </c>
      <c r="N178" s="49">
        <v>0.65</v>
      </c>
      <c r="O178" s="49" t="s">
        <v>301</v>
      </c>
      <c r="AF178" s="55"/>
    </row>
    <row r="179" spans="1:32" x14ac:dyDescent="0.2">
      <c r="A179" s="49">
        <v>11</v>
      </c>
      <c r="B179" s="49">
        <v>108357137</v>
      </c>
      <c r="C179" s="49" t="s">
        <v>323</v>
      </c>
      <c r="D179" s="56" t="s">
        <v>816</v>
      </c>
      <c r="E179" s="56" t="s">
        <v>817</v>
      </c>
      <c r="F179" s="3" t="s">
        <v>324</v>
      </c>
      <c r="G179" s="49" t="s">
        <v>325</v>
      </c>
      <c r="H179" s="52">
        <v>0.144979412593159</v>
      </c>
      <c r="I179" s="52">
        <v>6.333335895174956E-2</v>
      </c>
      <c r="J179" s="52">
        <v>0.144979412593159</v>
      </c>
      <c r="K179" s="49">
        <v>5.0000000000000001E-3</v>
      </c>
      <c r="L179" s="49">
        <v>2.3E-2</v>
      </c>
      <c r="M179" s="49">
        <v>1E-3</v>
      </c>
      <c r="N179" s="49">
        <v>1.2E-2</v>
      </c>
      <c r="O179" s="49" t="s">
        <v>289</v>
      </c>
      <c r="P179" s="49">
        <v>11</v>
      </c>
      <c r="Q179" s="49">
        <v>18357251</v>
      </c>
      <c r="R179" s="49" t="s">
        <v>1404</v>
      </c>
      <c r="S179" s="52">
        <v>0.70657099999999995</v>
      </c>
      <c r="T179" s="49">
        <v>11</v>
      </c>
      <c r="U179" s="49">
        <v>108138003</v>
      </c>
      <c r="V179" s="49" t="s">
        <v>1405</v>
      </c>
      <c r="W179" s="52">
        <v>0.70893099999999998</v>
      </c>
      <c r="X179" s="49">
        <v>11</v>
      </c>
      <c r="Y179" s="49">
        <v>72920735</v>
      </c>
      <c r="Z179" s="49" t="s">
        <v>1406</v>
      </c>
      <c r="AA179" s="52">
        <v>1</v>
      </c>
      <c r="AB179" s="49">
        <v>11</v>
      </c>
      <c r="AC179" s="49">
        <v>108138003</v>
      </c>
      <c r="AD179" s="49" t="s">
        <v>1405</v>
      </c>
      <c r="AE179" s="52">
        <v>0.60692900000000005</v>
      </c>
      <c r="AF179" s="55">
        <f t="shared" si="2"/>
        <v>1</v>
      </c>
    </row>
    <row r="180" spans="1:32" x14ac:dyDescent="0.2">
      <c r="A180" s="49">
        <v>11</v>
      </c>
      <c r="B180" s="49">
        <v>113700546</v>
      </c>
      <c r="C180" s="49" t="s">
        <v>326</v>
      </c>
      <c r="D180" s="56" t="s">
        <v>815</v>
      </c>
      <c r="E180" s="56" t="s">
        <v>830</v>
      </c>
      <c r="F180" s="3" t="s">
        <v>327</v>
      </c>
      <c r="G180" s="49" t="s">
        <v>294</v>
      </c>
      <c r="H180" s="52">
        <v>6.9578733855486699E-2</v>
      </c>
      <c r="I180" s="52">
        <v>3.0599721965951066E-2</v>
      </c>
      <c r="J180" s="52">
        <v>2.7349607774756507E-2</v>
      </c>
      <c r="K180" s="49">
        <v>0.59399999999999997</v>
      </c>
      <c r="L180" s="49">
        <v>0.69899999999999995</v>
      </c>
      <c r="M180" s="49">
        <v>0.74</v>
      </c>
      <c r="N180" s="49">
        <v>0.77200000000000002</v>
      </c>
      <c r="O180" s="49" t="s">
        <v>289</v>
      </c>
      <c r="P180" s="49">
        <v>11</v>
      </c>
      <c r="Q180" s="49">
        <v>113691977</v>
      </c>
      <c r="R180" s="49" t="s">
        <v>1407</v>
      </c>
      <c r="S180" s="52">
        <v>0.76668499999999995</v>
      </c>
      <c r="T180" s="49">
        <v>11</v>
      </c>
      <c r="U180" s="49">
        <v>113807181</v>
      </c>
      <c r="V180" s="49" t="s">
        <v>1408</v>
      </c>
      <c r="W180" s="52">
        <v>0.896895</v>
      </c>
      <c r="X180" s="49">
        <v>11</v>
      </c>
      <c r="Y180" s="49">
        <v>113807181</v>
      </c>
      <c r="Z180" s="49" t="s">
        <v>1408</v>
      </c>
      <c r="AA180" s="52">
        <v>0.82675500000000002</v>
      </c>
      <c r="AB180" s="49">
        <v>11</v>
      </c>
      <c r="AC180" s="49">
        <v>113807181</v>
      </c>
      <c r="AD180" s="49" t="s">
        <v>1408</v>
      </c>
      <c r="AE180" s="52">
        <v>0.75927100000000003</v>
      </c>
      <c r="AF180" s="55">
        <f t="shared" si="2"/>
        <v>0.896895</v>
      </c>
    </row>
    <row r="181" spans="1:32" x14ac:dyDescent="0.2">
      <c r="A181" s="49">
        <v>11</v>
      </c>
      <c r="B181" s="49">
        <v>125054793</v>
      </c>
      <c r="C181" s="49" t="s">
        <v>328</v>
      </c>
      <c r="D181" s="56" t="s">
        <v>814</v>
      </c>
      <c r="E181" s="56" t="s">
        <v>815</v>
      </c>
      <c r="F181" s="3" t="s">
        <v>329</v>
      </c>
      <c r="G181" s="49" t="s">
        <v>294</v>
      </c>
      <c r="H181" s="52">
        <v>0.28594759308664303</v>
      </c>
      <c r="I181" s="52">
        <v>0.12417805547467511</v>
      </c>
      <c r="J181" s="52">
        <v>0.28594759308664303</v>
      </c>
      <c r="K181" s="49">
        <v>3.0000000000000001E-3</v>
      </c>
      <c r="L181" s="49">
        <v>8.9999999999999993E-3</v>
      </c>
      <c r="M181" s="49">
        <v>0</v>
      </c>
      <c r="N181" s="49">
        <v>4.0000000000000001E-3</v>
      </c>
      <c r="O181" s="49" t="s">
        <v>289</v>
      </c>
      <c r="T181" s="49">
        <v>11</v>
      </c>
      <c r="U181" s="49">
        <v>124765962</v>
      </c>
      <c r="V181" s="49" t="s">
        <v>1409</v>
      </c>
      <c r="W181" s="52">
        <v>0.35353600000000002</v>
      </c>
      <c r="AB181" s="49">
        <v>11</v>
      </c>
      <c r="AC181" s="49">
        <v>103840056</v>
      </c>
      <c r="AD181" s="49" t="s">
        <v>1410</v>
      </c>
      <c r="AE181" s="52">
        <v>0.49710100000000002</v>
      </c>
      <c r="AF181" s="55">
        <f t="shared" si="2"/>
        <v>0.49710100000000002</v>
      </c>
    </row>
    <row r="182" spans="1:32" x14ac:dyDescent="0.2">
      <c r="A182" s="49">
        <v>11</v>
      </c>
      <c r="B182" s="49">
        <v>134266372</v>
      </c>
      <c r="C182" s="49" t="s">
        <v>330</v>
      </c>
      <c r="D182" s="56" t="s">
        <v>817</v>
      </c>
      <c r="E182" s="56" t="s">
        <v>816</v>
      </c>
      <c r="F182" s="3" t="s">
        <v>331</v>
      </c>
      <c r="G182" s="49" t="s">
        <v>294</v>
      </c>
      <c r="H182" s="52">
        <v>7.3446603232599703E-2</v>
      </c>
      <c r="I182" s="52">
        <v>3.1004281363536827E-2</v>
      </c>
      <c r="J182" s="52">
        <v>4.7511555910010198E-3</v>
      </c>
      <c r="K182" s="49">
        <v>0.193</v>
      </c>
      <c r="L182" s="49">
        <v>0.14699999999999999</v>
      </c>
      <c r="M182" s="49">
        <v>4.2000000000000003E-2</v>
      </c>
      <c r="N182" s="49">
        <v>8.1000000000000003E-2</v>
      </c>
      <c r="O182" s="49" t="s">
        <v>289</v>
      </c>
      <c r="P182" s="49">
        <v>11</v>
      </c>
      <c r="Q182" s="49">
        <v>134265967</v>
      </c>
      <c r="R182" s="49" t="s">
        <v>1411</v>
      </c>
      <c r="S182" s="52">
        <v>0.93374599999999996</v>
      </c>
      <c r="T182" s="49">
        <v>11</v>
      </c>
      <c r="U182" s="49">
        <v>134265967</v>
      </c>
      <c r="V182" s="49" t="s">
        <v>1411</v>
      </c>
      <c r="W182" s="52">
        <v>1</v>
      </c>
      <c r="X182" s="49">
        <v>11</v>
      </c>
      <c r="Y182" s="49">
        <v>134269091</v>
      </c>
      <c r="Z182" s="49" t="s">
        <v>1412</v>
      </c>
      <c r="AA182" s="52">
        <v>0.94495300000000004</v>
      </c>
      <c r="AB182" s="49">
        <v>11</v>
      </c>
      <c r="AC182" s="49">
        <v>134265967</v>
      </c>
      <c r="AD182" s="49" t="s">
        <v>1411</v>
      </c>
      <c r="AE182" s="52">
        <v>0.976109</v>
      </c>
      <c r="AF182" s="55">
        <f t="shared" si="2"/>
        <v>1</v>
      </c>
    </row>
    <row r="183" spans="1:32" x14ac:dyDescent="0.2">
      <c r="A183" s="49">
        <v>12</v>
      </c>
      <c r="B183" s="49">
        <v>12871099</v>
      </c>
      <c r="C183" s="49" t="s">
        <v>360</v>
      </c>
      <c r="D183" s="56" t="s">
        <v>814</v>
      </c>
      <c r="E183" s="56" t="s">
        <v>817</v>
      </c>
      <c r="F183" s="3" t="s">
        <v>361</v>
      </c>
      <c r="G183" s="49" t="s">
        <v>325</v>
      </c>
      <c r="H183" s="52">
        <v>5.64248737612177E-2</v>
      </c>
      <c r="I183" s="52">
        <v>2.4895960107484977E-2</v>
      </c>
      <c r="J183" s="52">
        <v>2.1189299069938092E-2</v>
      </c>
      <c r="K183" s="49">
        <v>0.28999999999999998</v>
      </c>
      <c r="L183" s="49">
        <v>0.75600000000000001</v>
      </c>
      <c r="M183" s="49">
        <v>0.95499999999999996</v>
      </c>
      <c r="N183" s="49">
        <v>0.81899999999999995</v>
      </c>
      <c r="O183" s="49" t="s">
        <v>301</v>
      </c>
      <c r="AF183" s="55"/>
    </row>
    <row r="184" spans="1:32" x14ac:dyDescent="0.2">
      <c r="A184" s="49">
        <v>12</v>
      </c>
      <c r="B184" s="49">
        <v>12877983</v>
      </c>
      <c r="C184" s="49" t="s">
        <v>362</v>
      </c>
      <c r="D184" s="56" t="s">
        <v>816</v>
      </c>
      <c r="E184" s="56" t="s">
        <v>817</v>
      </c>
      <c r="F184" s="3" t="s">
        <v>363</v>
      </c>
      <c r="G184" s="49" t="s">
        <v>311</v>
      </c>
      <c r="H184" s="52">
        <v>7.6447620593651802E-2</v>
      </c>
      <c r="I184" s="52">
        <v>1.1993114659256938E-2</v>
      </c>
      <c r="J184" s="52">
        <v>1.3679697291192561E-2</v>
      </c>
      <c r="K184" s="49">
        <v>0.92800000000000005</v>
      </c>
      <c r="L184" s="49">
        <v>0.72799999999999998</v>
      </c>
      <c r="M184" s="49">
        <v>0.57899999999999996</v>
      </c>
      <c r="N184" s="49">
        <v>0.82299999999999995</v>
      </c>
      <c r="O184" s="49" t="s">
        <v>289</v>
      </c>
      <c r="P184" s="49">
        <v>12</v>
      </c>
      <c r="Q184" s="49">
        <v>12890626</v>
      </c>
      <c r="R184" s="49" t="s">
        <v>1413</v>
      </c>
      <c r="S184" s="52">
        <v>0.81044099999999997</v>
      </c>
      <c r="T184" s="49">
        <v>12</v>
      </c>
      <c r="U184" s="49">
        <v>12890626</v>
      </c>
      <c r="V184" s="49" t="s">
        <v>1413</v>
      </c>
      <c r="W184" s="52">
        <v>0.98555000000000004</v>
      </c>
      <c r="X184" s="49">
        <v>12</v>
      </c>
      <c r="Y184" s="49">
        <v>12890626</v>
      </c>
      <c r="Z184" s="49" t="s">
        <v>1413</v>
      </c>
      <c r="AA184" s="52">
        <v>0.91312499999999996</v>
      </c>
      <c r="AB184" s="49">
        <v>12</v>
      </c>
      <c r="AC184" s="49">
        <v>12890626</v>
      </c>
      <c r="AD184" s="49" t="s">
        <v>1413</v>
      </c>
      <c r="AE184" s="52">
        <v>0.95222099999999998</v>
      </c>
      <c r="AF184" s="55">
        <f t="shared" si="2"/>
        <v>0.98555000000000004</v>
      </c>
    </row>
    <row r="185" spans="1:32" x14ac:dyDescent="0.2">
      <c r="A185" s="49">
        <v>12</v>
      </c>
      <c r="B185" s="49">
        <v>14416918</v>
      </c>
      <c r="C185" s="49" t="s">
        <v>366</v>
      </c>
      <c r="D185" s="56" t="s">
        <v>817</v>
      </c>
      <c r="E185" s="56" t="s">
        <v>816</v>
      </c>
      <c r="F185" s="3" t="s">
        <v>367</v>
      </c>
      <c r="G185" s="49" t="s">
        <v>291</v>
      </c>
      <c r="H185" s="52">
        <v>6.0975330429918498E-2</v>
      </c>
      <c r="I185" s="52">
        <v>2.6124516745450282E-2</v>
      </c>
      <c r="J185" s="52">
        <v>2.2840610876527823E-2</v>
      </c>
      <c r="K185" s="49">
        <v>0.42899999999999999</v>
      </c>
      <c r="L185" s="49">
        <v>0.55700000000000005</v>
      </c>
      <c r="M185" s="49">
        <v>0.66700000000000004</v>
      </c>
      <c r="N185" s="49">
        <v>0.629</v>
      </c>
      <c r="O185" s="49" t="s">
        <v>301</v>
      </c>
      <c r="AF185" s="55"/>
    </row>
    <row r="186" spans="1:32" x14ac:dyDescent="0.2">
      <c r="A186" s="49">
        <v>12</v>
      </c>
      <c r="B186" s="49">
        <v>48419618</v>
      </c>
      <c r="C186" s="49" t="s">
        <v>368</v>
      </c>
      <c r="D186" s="56" t="s">
        <v>816</v>
      </c>
      <c r="E186" s="56" t="s">
        <v>815</v>
      </c>
      <c r="F186" s="3" t="s">
        <v>369</v>
      </c>
      <c r="G186" s="49" t="s">
        <v>370</v>
      </c>
      <c r="H186" s="52">
        <v>9.3020927303004694E-2</v>
      </c>
      <c r="I186" s="52">
        <v>4.060234011407314E-2</v>
      </c>
      <c r="J186" s="52">
        <v>3.8222638368718462E-2</v>
      </c>
      <c r="K186" s="49">
        <v>0.98199999999999998</v>
      </c>
      <c r="L186" s="49">
        <v>0.90900000000000003</v>
      </c>
      <c r="M186" s="49">
        <v>0.995</v>
      </c>
      <c r="N186" s="49">
        <v>0.93700000000000006</v>
      </c>
      <c r="O186" s="49" t="s">
        <v>289</v>
      </c>
      <c r="P186" s="49">
        <v>12</v>
      </c>
      <c r="Q186" s="49">
        <v>45169086</v>
      </c>
      <c r="R186" s="49" t="s">
        <v>1414</v>
      </c>
      <c r="S186" s="52">
        <v>0.74470400000000003</v>
      </c>
      <c r="T186" s="49">
        <v>12</v>
      </c>
      <c r="U186" s="49">
        <v>48421034</v>
      </c>
      <c r="V186" s="49" t="s">
        <v>1415</v>
      </c>
      <c r="W186" s="52">
        <v>1</v>
      </c>
      <c r="X186" s="49">
        <v>12</v>
      </c>
      <c r="Y186" s="49">
        <v>48421034</v>
      </c>
      <c r="Z186" s="49" t="s">
        <v>1415</v>
      </c>
      <c r="AA186" s="52">
        <v>0.89353199999999999</v>
      </c>
      <c r="AB186" s="49">
        <v>12</v>
      </c>
      <c r="AC186" s="49">
        <v>48421034</v>
      </c>
      <c r="AD186" s="49" t="s">
        <v>1415</v>
      </c>
      <c r="AE186" s="52">
        <v>0.95549300000000004</v>
      </c>
      <c r="AF186" s="55">
        <f t="shared" si="2"/>
        <v>1</v>
      </c>
    </row>
    <row r="187" spans="1:32" x14ac:dyDescent="0.2">
      <c r="A187" s="49">
        <v>12</v>
      </c>
      <c r="B187" s="49">
        <v>49672714</v>
      </c>
      <c r="C187" s="49" t="s">
        <v>371</v>
      </c>
      <c r="D187" s="56" t="s">
        <v>817</v>
      </c>
      <c r="E187" s="56" t="s">
        <v>816</v>
      </c>
      <c r="F187" s="3" t="s">
        <v>372</v>
      </c>
      <c r="G187" s="49" t="s">
        <v>291</v>
      </c>
      <c r="H187" s="52">
        <v>7.7256564364493893E-2</v>
      </c>
      <c r="I187" s="52">
        <v>3.2618760850719929E-2</v>
      </c>
      <c r="J187" s="52">
        <v>3.6628895362161129E-2</v>
      </c>
      <c r="K187" s="49">
        <v>0.53600000000000003</v>
      </c>
      <c r="L187" s="49">
        <v>0.255</v>
      </c>
      <c r="M187" s="49">
        <v>0.70699999999999996</v>
      </c>
      <c r="N187" s="49">
        <v>0.29299999999999998</v>
      </c>
      <c r="O187" s="49" t="s">
        <v>289</v>
      </c>
      <c r="P187" s="49">
        <v>12</v>
      </c>
      <c r="Q187" s="49">
        <v>49673158</v>
      </c>
      <c r="R187" s="49" t="s">
        <v>1416</v>
      </c>
      <c r="S187" s="52">
        <v>0.95080900000000002</v>
      </c>
      <c r="T187" s="49">
        <v>12</v>
      </c>
      <c r="U187" s="49">
        <v>49673158</v>
      </c>
      <c r="V187" s="49" t="s">
        <v>1416</v>
      </c>
      <c r="W187" s="52">
        <v>0.92161700000000002</v>
      </c>
      <c r="X187" s="49">
        <v>12</v>
      </c>
      <c r="Y187" s="49">
        <v>49673158</v>
      </c>
      <c r="Z187" s="49" t="s">
        <v>1416</v>
      </c>
      <c r="AA187" s="52">
        <v>0.74121000000000004</v>
      </c>
      <c r="AB187" s="49">
        <v>12</v>
      </c>
      <c r="AC187" s="49">
        <v>49673158</v>
      </c>
      <c r="AD187" s="49" t="s">
        <v>1416</v>
      </c>
      <c r="AE187" s="52">
        <v>0.94786899999999996</v>
      </c>
      <c r="AF187" s="55">
        <f t="shared" si="2"/>
        <v>0.95080900000000002</v>
      </c>
    </row>
    <row r="188" spans="1:32" x14ac:dyDescent="0.2">
      <c r="A188" s="49">
        <v>12</v>
      </c>
      <c r="B188" s="49">
        <v>53308932</v>
      </c>
      <c r="C188" s="49" t="s">
        <v>373</v>
      </c>
      <c r="D188" s="56" t="s">
        <v>816</v>
      </c>
      <c r="E188" s="56" t="s">
        <v>815</v>
      </c>
      <c r="F188" s="3" t="s">
        <v>374</v>
      </c>
      <c r="G188" s="49" t="s">
        <v>294</v>
      </c>
      <c r="H188" s="52">
        <v>0.165492625404105</v>
      </c>
      <c r="I188" s="52">
        <v>7.2249897613514816E-2</v>
      </c>
      <c r="J188" s="52">
        <v>6.9668096911595645E-2</v>
      </c>
      <c r="K188" s="49">
        <v>0.153</v>
      </c>
      <c r="L188" s="49">
        <v>0.128</v>
      </c>
      <c r="M188" s="49">
        <v>5.0000000000000001E-3</v>
      </c>
      <c r="N188" s="49">
        <v>7.0999999999999994E-2</v>
      </c>
      <c r="O188" s="49" t="s">
        <v>289</v>
      </c>
      <c r="P188" s="49">
        <v>12</v>
      </c>
      <c r="Q188" s="49">
        <v>53303331</v>
      </c>
      <c r="R188" s="49" t="s">
        <v>1417</v>
      </c>
      <c r="S188" s="52">
        <v>0.66898599999999997</v>
      </c>
      <c r="T188" s="49">
        <v>12</v>
      </c>
      <c r="U188" s="49">
        <v>53303331</v>
      </c>
      <c r="V188" s="49" t="s">
        <v>1417</v>
      </c>
      <c r="W188" s="52">
        <v>1</v>
      </c>
      <c r="AB188" s="49">
        <v>12</v>
      </c>
      <c r="AC188" s="49">
        <v>53303331</v>
      </c>
      <c r="AD188" s="49" t="s">
        <v>1417</v>
      </c>
      <c r="AE188" s="52">
        <v>0.98005799999999998</v>
      </c>
      <c r="AF188" s="55">
        <f t="shared" si="2"/>
        <v>1</v>
      </c>
    </row>
    <row r="189" spans="1:32" x14ac:dyDescent="0.2">
      <c r="A189" s="49">
        <v>12</v>
      </c>
      <c r="B189" s="49">
        <v>53329231</v>
      </c>
      <c r="C189" s="49" t="s">
        <v>375</v>
      </c>
      <c r="D189" s="56" t="s">
        <v>814</v>
      </c>
      <c r="E189" s="56" t="s">
        <v>815</v>
      </c>
      <c r="F189" s="3" t="s">
        <v>374</v>
      </c>
      <c r="G189" s="49" t="s">
        <v>294</v>
      </c>
      <c r="H189" s="52">
        <v>0.30124426740043703</v>
      </c>
      <c r="I189" s="52">
        <v>6.7814511161840119E-2</v>
      </c>
      <c r="J189" s="52">
        <v>0.30124426740043703</v>
      </c>
      <c r="K189" s="49">
        <v>1E-3</v>
      </c>
      <c r="L189" s="49">
        <v>1E-3</v>
      </c>
      <c r="M189" s="49">
        <v>0.03</v>
      </c>
      <c r="N189" s="49">
        <v>6.0000000000000001E-3</v>
      </c>
      <c r="O189" s="49" t="s">
        <v>289</v>
      </c>
      <c r="X189" s="49">
        <v>12</v>
      </c>
      <c r="Y189" s="49">
        <v>53278381</v>
      </c>
      <c r="Z189" s="49" t="s">
        <v>1418</v>
      </c>
      <c r="AA189" s="52">
        <v>0.41151599999999999</v>
      </c>
      <c r="AB189" s="49">
        <v>12</v>
      </c>
      <c r="AC189" s="49">
        <v>64358475</v>
      </c>
      <c r="AD189" s="49" t="s">
        <v>1419</v>
      </c>
      <c r="AE189" s="52">
        <v>0.70608400000000004</v>
      </c>
      <c r="AF189" s="55">
        <f t="shared" si="2"/>
        <v>0.70608400000000004</v>
      </c>
    </row>
    <row r="190" spans="1:32" x14ac:dyDescent="0.2">
      <c r="A190" s="49">
        <v>12</v>
      </c>
      <c r="B190" s="49">
        <v>65012824</v>
      </c>
      <c r="C190" s="49" t="s">
        <v>376</v>
      </c>
      <c r="D190" s="56" t="s">
        <v>814</v>
      </c>
      <c r="E190" s="56" t="s">
        <v>815</v>
      </c>
      <c r="F190" s="3" t="s">
        <v>377</v>
      </c>
      <c r="G190" s="49" t="s">
        <v>294</v>
      </c>
      <c r="H190" s="52">
        <v>6.2609474015507399E-2</v>
      </c>
      <c r="I190" s="52">
        <v>2.6533264523296733E-2</v>
      </c>
      <c r="J190" s="52">
        <v>4.7511555910010198E-3</v>
      </c>
      <c r="K190" s="49">
        <v>0.83699999999999997</v>
      </c>
      <c r="L190" s="49">
        <v>0.64200000000000002</v>
      </c>
      <c r="M190" s="49">
        <v>0.81299999999999994</v>
      </c>
      <c r="N190" s="49">
        <v>0.72199999999999998</v>
      </c>
      <c r="O190" s="49" t="s">
        <v>289</v>
      </c>
      <c r="P190" s="49">
        <v>12</v>
      </c>
      <c r="Q190" s="49">
        <v>65011980</v>
      </c>
      <c r="R190" s="49" t="s">
        <v>1420</v>
      </c>
      <c r="S190" s="52">
        <v>0.974603</v>
      </c>
      <c r="T190" s="49">
        <v>12</v>
      </c>
      <c r="U190" s="49">
        <v>65017844</v>
      </c>
      <c r="V190" s="49" t="s">
        <v>1421</v>
      </c>
      <c r="W190" s="52">
        <v>0.98493600000000003</v>
      </c>
      <c r="X190" s="49">
        <v>12</v>
      </c>
      <c r="Y190" s="49">
        <v>65026115</v>
      </c>
      <c r="Z190" s="49" t="s">
        <v>1422</v>
      </c>
      <c r="AA190" s="52">
        <v>0.98703700000000005</v>
      </c>
      <c r="AB190" s="49">
        <v>12</v>
      </c>
      <c r="AC190" s="49">
        <v>65017844</v>
      </c>
      <c r="AD190" s="49" t="s">
        <v>1421</v>
      </c>
      <c r="AE190" s="52">
        <v>0.98989099999999997</v>
      </c>
      <c r="AF190" s="55">
        <f t="shared" si="2"/>
        <v>0.98989099999999997</v>
      </c>
    </row>
    <row r="191" spans="1:32" x14ac:dyDescent="0.2">
      <c r="A191" s="49">
        <v>12</v>
      </c>
      <c r="B191" s="49">
        <v>90156377</v>
      </c>
      <c r="C191" s="49" t="s">
        <v>378</v>
      </c>
      <c r="D191" s="56" t="s">
        <v>816</v>
      </c>
      <c r="E191" s="56" t="s">
        <v>817</v>
      </c>
      <c r="F191" s="3" t="s">
        <v>379</v>
      </c>
      <c r="G191" s="49" t="s">
        <v>291</v>
      </c>
      <c r="H191" s="52">
        <v>7.0819974034824498E-2</v>
      </c>
      <c r="I191" s="52">
        <v>2.5305865264770262E-2</v>
      </c>
      <c r="J191" s="52">
        <v>1.8284308426530838E-2</v>
      </c>
      <c r="K191" s="49">
        <v>0.61</v>
      </c>
      <c r="L191" s="49">
        <v>0.70499999999999996</v>
      </c>
      <c r="M191" s="49">
        <v>0.78900000000000003</v>
      </c>
      <c r="N191" s="49">
        <v>0.58799999999999997</v>
      </c>
      <c r="O191" s="49" t="s">
        <v>289</v>
      </c>
      <c r="P191" s="49">
        <v>12</v>
      </c>
      <c r="Q191" s="49">
        <v>90155177</v>
      </c>
      <c r="R191" s="49" t="s">
        <v>1423</v>
      </c>
      <c r="S191" s="52">
        <v>1</v>
      </c>
      <c r="T191" s="49">
        <v>12</v>
      </c>
      <c r="U191" s="49">
        <v>90142883</v>
      </c>
      <c r="V191" s="49" t="s">
        <v>1424</v>
      </c>
      <c r="W191" s="52">
        <v>1</v>
      </c>
      <c r="X191" s="49">
        <v>12</v>
      </c>
      <c r="Y191" s="49">
        <v>90142883</v>
      </c>
      <c r="Z191" s="49" t="s">
        <v>1424</v>
      </c>
      <c r="AA191" s="52">
        <v>1</v>
      </c>
      <c r="AB191" s="49">
        <v>12</v>
      </c>
      <c r="AC191" s="49">
        <v>90155177</v>
      </c>
      <c r="AD191" s="49" t="s">
        <v>1423</v>
      </c>
      <c r="AE191" s="52">
        <v>1</v>
      </c>
      <c r="AF191" s="55">
        <f t="shared" si="2"/>
        <v>1</v>
      </c>
    </row>
    <row r="192" spans="1:32" x14ac:dyDescent="0.2">
      <c r="A192" s="49">
        <v>12</v>
      </c>
      <c r="B192" s="49">
        <v>102446675</v>
      </c>
      <c r="C192" s="49" t="s">
        <v>356</v>
      </c>
      <c r="D192" s="56" t="s">
        <v>817</v>
      </c>
      <c r="E192" s="56" t="s">
        <v>814</v>
      </c>
      <c r="F192" s="3" t="s">
        <v>357</v>
      </c>
      <c r="G192" s="49" t="s">
        <v>294</v>
      </c>
      <c r="H192" s="52">
        <v>4.7788788073157902E-2</v>
      </c>
      <c r="I192" s="52">
        <v>1.9946681678842306E-2</v>
      </c>
      <c r="J192" s="52">
        <v>2.0775488193557831E-2</v>
      </c>
      <c r="K192" s="49">
        <v>0.186</v>
      </c>
      <c r="L192" s="49">
        <v>0.2</v>
      </c>
      <c r="M192" s="49">
        <v>0.154</v>
      </c>
      <c r="N192" s="49">
        <v>0.121</v>
      </c>
      <c r="O192" s="49" t="s">
        <v>289</v>
      </c>
      <c r="P192" s="49">
        <v>12</v>
      </c>
      <c r="Q192" s="49">
        <v>102463140</v>
      </c>
      <c r="R192" s="49" t="s">
        <v>1425</v>
      </c>
      <c r="S192" s="52">
        <v>0.98442300000000005</v>
      </c>
      <c r="T192" s="49">
        <v>12</v>
      </c>
      <c r="U192" s="49">
        <v>102510208</v>
      </c>
      <c r="V192" s="49" t="s">
        <v>1426</v>
      </c>
      <c r="W192" s="52">
        <v>0.99727600000000005</v>
      </c>
      <c r="X192" s="49">
        <v>12</v>
      </c>
      <c r="Y192" s="49">
        <v>102444999</v>
      </c>
      <c r="Z192" s="49" t="s">
        <v>1427</v>
      </c>
      <c r="AA192" s="52">
        <v>1</v>
      </c>
      <c r="AB192" s="49">
        <v>12</v>
      </c>
      <c r="AC192" s="49">
        <v>102444999</v>
      </c>
      <c r="AD192" s="49" t="s">
        <v>1427</v>
      </c>
      <c r="AE192" s="52">
        <v>0.99180699999999999</v>
      </c>
      <c r="AF192" s="55">
        <f t="shared" si="2"/>
        <v>1</v>
      </c>
    </row>
    <row r="193" spans="1:32" x14ac:dyDescent="0.2">
      <c r="A193" s="49">
        <v>12</v>
      </c>
      <c r="B193" s="49">
        <v>114685571</v>
      </c>
      <c r="C193" s="49" t="s">
        <v>358</v>
      </c>
      <c r="D193" s="56" t="s">
        <v>816</v>
      </c>
      <c r="E193" s="56" t="s">
        <v>817</v>
      </c>
      <c r="F193" s="3" t="s">
        <v>359</v>
      </c>
      <c r="G193" s="49" t="s">
        <v>291</v>
      </c>
      <c r="H193" s="52">
        <v>7.3524622873847395E-2</v>
      </c>
      <c r="I193" s="52">
        <v>3.0599721965951066E-2</v>
      </c>
      <c r="J193" s="52">
        <v>2.5715383901340642E-2</v>
      </c>
      <c r="K193" s="49">
        <v>0.19700000000000001</v>
      </c>
      <c r="L193" s="49">
        <v>0.48299999999999998</v>
      </c>
      <c r="M193" s="49">
        <v>0.245</v>
      </c>
      <c r="N193" s="49">
        <v>0.35099999999999998</v>
      </c>
      <c r="O193" s="49" t="s">
        <v>289</v>
      </c>
      <c r="P193" s="49">
        <v>12</v>
      </c>
      <c r="Q193" s="49">
        <v>114670663</v>
      </c>
      <c r="R193" s="49" t="s">
        <v>1428</v>
      </c>
      <c r="S193" s="52">
        <v>0.73306899999999997</v>
      </c>
      <c r="T193" s="49">
        <v>12</v>
      </c>
      <c r="U193" s="49">
        <v>114670663</v>
      </c>
      <c r="V193" s="49" t="s">
        <v>1428</v>
      </c>
      <c r="W193" s="52">
        <v>0.93116699999999997</v>
      </c>
      <c r="X193" s="49">
        <v>12</v>
      </c>
      <c r="Y193" s="49">
        <v>114670663</v>
      </c>
      <c r="Z193" s="49" t="s">
        <v>1428</v>
      </c>
      <c r="AA193" s="52">
        <v>0.96695399999999998</v>
      </c>
      <c r="AB193" s="49">
        <v>12</v>
      </c>
      <c r="AC193" s="49">
        <v>114670663</v>
      </c>
      <c r="AD193" s="49" t="s">
        <v>1428</v>
      </c>
      <c r="AE193" s="52">
        <v>0.90007000000000004</v>
      </c>
      <c r="AF193" s="55">
        <f t="shared" si="2"/>
        <v>0.96695399999999998</v>
      </c>
    </row>
    <row r="194" spans="1:32" x14ac:dyDescent="0.2">
      <c r="A194" s="49">
        <v>12</v>
      </c>
      <c r="B194" s="49">
        <v>133067989</v>
      </c>
      <c r="C194" s="49" t="s">
        <v>364</v>
      </c>
      <c r="D194" s="56" t="s">
        <v>817</v>
      </c>
      <c r="E194" s="56" t="s">
        <v>816</v>
      </c>
      <c r="F194" s="3" t="s">
        <v>365</v>
      </c>
      <c r="G194" s="49" t="s">
        <v>294</v>
      </c>
      <c r="H194" s="52">
        <v>6.2621955695548501E-2</v>
      </c>
      <c r="I194" s="52">
        <v>2.1602716028242194E-2</v>
      </c>
      <c r="J194" s="52">
        <v>2.8164419424469872E-2</v>
      </c>
      <c r="K194" s="49">
        <v>0.45700000000000002</v>
      </c>
      <c r="L194" s="49">
        <v>0.34100000000000003</v>
      </c>
      <c r="M194" s="49">
        <v>0.84</v>
      </c>
      <c r="N194" s="49">
        <v>0.46400000000000002</v>
      </c>
      <c r="O194" s="49" t="s">
        <v>289</v>
      </c>
      <c r="T194" s="49">
        <v>12</v>
      </c>
      <c r="U194" s="49">
        <v>133115405</v>
      </c>
      <c r="V194" s="49" t="s">
        <v>1429</v>
      </c>
      <c r="W194" s="52">
        <v>0.854545</v>
      </c>
      <c r="X194" s="49">
        <v>12</v>
      </c>
      <c r="Y194" s="49">
        <v>133114840</v>
      </c>
      <c r="Z194" s="49" t="s">
        <v>1430</v>
      </c>
      <c r="AA194" s="52">
        <v>0.87120699999999995</v>
      </c>
      <c r="AB194" s="49">
        <v>12</v>
      </c>
      <c r="AC194" s="49">
        <v>133057292</v>
      </c>
      <c r="AD194" s="49" t="s">
        <v>1431</v>
      </c>
      <c r="AE194" s="52">
        <v>0.92281400000000002</v>
      </c>
      <c r="AF194" s="55">
        <f t="shared" si="2"/>
        <v>0.92281400000000002</v>
      </c>
    </row>
    <row r="195" spans="1:32" x14ac:dyDescent="0.2">
      <c r="A195" s="49">
        <v>13</v>
      </c>
      <c r="B195" s="49">
        <v>51076440</v>
      </c>
      <c r="C195" s="49" t="s">
        <v>382</v>
      </c>
      <c r="D195" s="56" t="s">
        <v>814</v>
      </c>
      <c r="E195" s="56" t="s">
        <v>815</v>
      </c>
      <c r="F195" s="3" t="s">
        <v>383</v>
      </c>
      <c r="G195" s="49" t="s">
        <v>291</v>
      </c>
      <c r="H195" s="52">
        <v>5.6105531438299001E-2</v>
      </c>
      <c r="I195" s="52">
        <v>1.703333929878037E-2</v>
      </c>
      <c r="J195" s="52">
        <v>1.2415374762432893E-2</v>
      </c>
      <c r="K195" s="49">
        <v>0.308</v>
      </c>
      <c r="L195" s="49">
        <v>0.25800000000000001</v>
      </c>
      <c r="M195" s="49">
        <v>0.154</v>
      </c>
      <c r="N195" s="49">
        <v>0.224</v>
      </c>
      <c r="O195" s="49" t="s">
        <v>289</v>
      </c>
      <c r="P195" s="49">
        <v>13</v>
      </c>
      <c r="Q195" s="49">
        <v>51068575</v>
      </c>
      <c r="R195" s="49" t="s">
        <v>1432</v>
      </c>
      <c r="S195" s="52">
        <v>0.97832600000000003</v>
      </c>
      <c r="T195" s="49">
        <v>13</v>
      </c>
      <c r="U195" s="49">
        <v>51068575</v>
      </c>
      <c r="V195" s="49" t="s">
        <v>1432</v>
      </c>
      <c r="W195" s="52">
        <v>0.99725399999999997</v>
      </c>
      <c r="X195" s="49">
        <v>13</v>
      </c>
      <c r="Y195" s="49">
        <v>51075385</v>
      </c>
      <c r="Z195" s="49" t="s">
        <v>1433</v>
      </c>
      <c r="AA195" s="52">
        <v>1</v>
      </c>
      <c r="AB195" s="49">
        <v>13</v>
      </c>
      <c r="AC195" s="49">
        <v>51075385</v>
      </c>
      <c r="AD195" s="49" t="s">
        <v>1433</v>
      </c>
      <c r="AE195" s="52">
        <v>0.99547399999999997</v>
      </c>
      <c r="AF195" s="55">
        <f t="shared" si="2"/>
        <v>1</v>
      </c>
    </row>
    <row r="196" spans="1:32" x14ac:dyDescent="0.2">
      <c r="A196" s="49">
        <v>13</v>
      </c>
      <c r="B196" s="49">
        <v>73716861</v>
      </c>
      <c r="C196" s="49" t="s">
        <v>384</v>
      </c>
      <c r="D196" s="56" t="s">
        <v>815</v>
      </c>
      <c r="E196" s="56" t="s">
        <v>814</v>
      </c>
      <c r="F196" s="3" t="s">
        <v>385</v>
      </c>
      <c r="G196" s="49" t="s">
        <v>291</v>
      </c>
      <c r="H196" s="52">
        <v>0.102183238433905</v>
      </c>
      <c r="I196" s="52">
        <v>2.9789470831855614E-2</v>
      </c>
      <c r="J196" s="52">
        <v>4.7274867384179478E-2</v>
      </c>
      <c r="K196" s="49">
        <v>0.16</v>
      </c>
      <c r="L196" s="49">
        <v>0.186</v>
      </c>
      <c r="M196" s="49">
        <v>0.40100000000000002</v>
      </c>
      <c r="N196" s="49">
        <v>0.374</v>
      </c>
      <c r="O196" s="49" t="s">
        <v>289</v>
      </c>
      <c r="P196" s="49">
        <v>13</v>
      </c>
      <c r="Q196" s="49">
        <v>73713447</v>
      </c>
      <c r="R196" s="49" t="s">
        <v>1434</v>
      </c>
      <c r="S196" s="52">
        <v>0.96284400000000003</v>
      </c>
      <c r="T196" s="49">
        <v>13</v>
      </c>
      <c r="U196" s="49">
        <v>73713447</v>
      </c>
      <c r="V196" s="49" t="s">
        <v>1434</v>
      </c>
      <c r="W196" s="52">
        <v>1</v>
      </c>
      <c r="X196" s="49">
        <v>13</v>
      </c>
      <c r="Y196" s="49">
        <v>73716626</v>
      </c>
      <c r="Z196" s="49" t="s">
        <v>1435</v>
      </c>
      <c r="AA196" s="52">
        <v>1</v>
      </c>
      <c r="AB196" s="49">
        <v>13</v>
      </c>
      <c r="AC196" s="49">
        <v>73713447</v>
      </c>
      <c r="AD196" s="49" t="s">
        <v>1434</v>
      </c>
      <c r="AE196" s="52">
        <v>0.99129100000000003</v>
      </c>
      <c r="AF196" s="55">
        <f t="shared" si="2"/>
        <v>1</v>
      </c>
    </row>
    <row r="197" spans="1:32" x14ac:dyDescent="0.2">
      <c r="A197" s="49">
        <v>13</v>
      </c>
      <c r="B197" s="49">
        <v>73995877</v>
      </c>
      <c r="C197" s="49" t="s">
        <v>386</v>
      </c>
      <c r="D197" s="56" t="s">
        <v>817</v>
      </c>
      <c r="E197" s="56" t="s">
        <v>815</v>
      </c>
      <c r="F197" s="3" t="s">
        <v>387</v>
      </c>
      <c r="G197" s="49" t="s">
        <v>314</v>
      </c>
      <c r="H197" s="52">
        <v>9.3202537944035893E-2</v>
      </c>
      <c r="I197" s="52">
        <v>4.4539760392410983E-2</v>
      </c>
      <c r="J197" s="52">
        <v>7.7477780007399483E-3</v>
      </c>
      <c r="K197" s="49">
        <v>0.98499999999999999</v>
      </c>
      <c r="L197" s="49">
        <v>0.91100000000000003</v>
      </c>
      <c r="M197" s="49">
        <v>0.999</v>
      </c>
      <c r="N197" s="49">
        <v>0.94799999999999995</v>
      </c>
      <c r="O197" s="49" t="s">
        <v>289</v>
      </c>
      <c r="P197" s="49">
        <v>13</v>
      </c>
      <c r="Q197" s="49">
        <v>67575730</v>
      </c>
      <c r="R197" s="49" t="s">
        <v>1436</v>
      </c>
      <c r="S197" s="52">
        <v>0.865367</v>
      </c>
      <c r="X197" s="49">
        <v>13</v>
      </c>
      <c r="Y197" s="49">
        <v>21808616</v>
      </c>
      <c r="Z197" s="49" t="s">
        <v>1437</v>
      </c>
      <c r="AA197" s="52">
        <v>0.70640400000000003</v>
      </c>
      <c r="AB197" s="49">
        <v>13</v>
      </c>
      <c r="AC197" s="49">
        <v>81034504</v>
      </c>
      <c r="AD197" s="49" t="s">
        <v>1438</v>
      </c>
      <c r="AE197" s="52">
        <v>0.24848400000000001</v>
      </c>
      <c r="AF197" s="55">
        <f t="shared" ref="AF197:AF260" si="3">MAX(S197,W197,AA197,AE197)</f>
        <v>0.865367</v>
      </c>
    </row>
    <row r="198" spans="1:32" x14ac:dyDescent="0.2">
      <c r="A198" s="49">
        <v>13</v>
      </c>
      <c r="B198" s="49">
        <v>110360784</v>
      </c>
      <c r="C198" s="49" t="s">
        <v>380</v>
      </c>
      <c r="D198" s="56" t="s">
        <v>814</v>
      </c>
      <c r="E198" s="56" t="s">
        <v>815</v>
      </c>
      <c r="F198" s="3" t="s">
        <v>381</v>
      </c>
      <c r="G198" s="49" t="s">
        <v>291</v>
      </c>
      <c r="H198" s="52">
        <v>0.42430638546535798</v>
      </c>
      <c r="I198" s="52">
        <v>9.0963076595731676E-2</v>
      </c>
      <c r="J198" s="52">
        <v>0.18469143081759881</v>
      </c>
      <c r="K198" s="49">
        <v>2.1000000000000001E-2</v>
      </c>
      <c r="L198" s="49">
        <v>0</v>
      </c>
      <c r="M198" s="49">
        <v>0</v>
      </c>
      <c r="N198" s="49">
        <v>2E-3</v>
      </c>
      <c r="O198" s="49" t="s">
        <v>289</v>
      </c>
      <c r="P198" s="49">
        <v>13</v>
      </c>
      <c r="Q198" s="49">
        <v>110366786</v>
      </c>
      <c r="R198" s="49" t="s">
        <v>1439</v>
      </c>
      <c r="S198" s="52">
        <v>0.48410399999999998</v>
      </c>
      <c r="AB198" s="49">
        <v>13</v>
      </c>
      <c r="AC198" s="49">
        <v>42708389</v>
      </c>
      <c r="AD198" s="49" t="s">
        <v>1440</v>
      </c>
      <c r="AE198" s="52">
        <v>0.40528799999999998</v>
      </c>
      <c r="AF198" s="55">
        <f t="shared" si="3"/>
        <v>0.48410399999999998</v>
      </c>
    </row>
    <row r="199" spans="1:32" x14ac:dyDescent="0.2">
      <c r="A199" s="49">
        <v>14</v>
      </c>
      <c r="B199" s="49">
        <v>23305649</v>
      </c>
      <c r="C199" s="49" t="s">
        <v>388</v>
      </c>
      <c r="D199" s="56" t="s">
        <v>814</v>
      </c>
      <c r="E199" s="56" t="s">
        <v>815</v>
      </c>
      <c r="F199" s="3" t="s">
        <v>389</v>
      </c>
      <c r="G199" s="49" t="s">
        <v>311</v>
      </c>
      <c r="H199" s="52">
        <v>4.9570526556519799E-2</v>
      </c>
      <c r="I199" s="52">
        <v>2.0775488193557831E-2</v>
      </c>
      <c r="J199" s="52">
        <v>4.3213737826425782E-3</v>
      </c>
      <c r="K199" s="49">
        <v>0.624</v>
      </c>
      <c r="L199" s="49">
        <v>0.58399999999999996</v>
      </c>
      <c r="M199" s="49">
        <v>0.64800000000000002</v>
      </c>
      <c r="N199" s="49">
        <v>0.76</v>
      </c>
      <c r="O199" s="49" t="s">
        <v>289</v>
      </c>
      <c r="P199" s="49">
        <v>14</v>
      </c>
      <c r="Q199" s="49">
        <v>23299915</v>
      </c>
      <c r="R199" s="49" t="s">
        <v>1441</v>
      </c>
      <c r="S199" s="52">
        <v>0.76303200000000004</v>
      </c>
      <c r="T199" s="49">
        <v>14</v>
      </c>
      <c r="U199" s="49">
        <v>23304094</v>
      </c>
      <c r="V199" s="49" t="s">
        <v>1442</v>
      </c>
      <c r="W199" s="52">
        <v>0.67322499999999996</v>
      </c>
      <c r="X199" s="49">
        <v>14</v>
      </c>
      <c r="Y199" s="49">
        <v>23304094</v>
      </c>
      <c r="Z199" s="49" t="s">
        <v>1442</v>
      </c>
      <c r="AA199" s="52">
        <v>0.97880999999999996</v>
      </c>
      <c r="AB199" s="49">
        <v>14</v>
      </c>
      <c r="AC199" s="49">
        <v>23304094</v>
      </c>
      <c r="AD199" s="49" t="s">
        <v>1442</v>
      </c>
      <c r="AE199" s="52">
        <v>0.69467000000000001</v>
      </c>
      <c r="AF199" s="55">
        <f t="shared" si="3"/>
        <v>0.97880999999999996</v>
      </c>
    </row>
    <row r="200" spans="1:32" x14ac:dyDescent="0.2">
      <c r="A200" s="49">
        <v>14</v>
      </c>
      <c r="B200" s="49">
        <v>37136194</v>
      </c>
      <c r="C200" s="49" t="s">
        <v>390</v>
      </c>
      <c r="D200" s="56" t="s">
        <v>817</v>
      </c>
      <c r="E200" s="56" t="s">
        <v>816</v>
      </c>
      <c r="F200" s="3" t="s">
        <v>391</v>
      </c>
      <c r="G200" s="49" t="s">
        <v>294</v>
      </c>
      <c r="H200" s="52">
        <v>6.4010160226624604E-2</v>
      </c>
      <c r="I200" s="52">
        <v>2.4074987307426243E-2</v>
      </c>
      <c r="J200" s="52">
        <v>3.0599721965951066E-2</v>
      </c>
      <c r="K200" s="49">
        <v>0.57899999999999996</v>
      </c>
      <c r="L200" s="49">
        <v>0.61599999999999999</v>
      </c>
      <c r="M200" s="49">
        <v>0.74099999999999999</v>
      </c>
      <c r="N200" s="49">
        <v>0.441</v>
      </c>
      <c r="O200" s="49" t="s">
        <v>289</v>
      </c>
      <c r="P200" s="49">
        <v>14</v>
      </c>
      <c r="Q200" s="49">
        <v>37111215</v>
      </c>
      <c r="R200" s="49" t="s">
        <v>1443</v>
      </c>
      <c r="S200" s="52">
        <v>0.78365399999999996</v>
      </c>
      <c r="T200" s="49">
        <v>14</v>
      </c>
      <c r="U200" s="49">
        <v>37132048</v>
      </c>
      <c r="V200" s="49" t="s">
        <v>1444</v>
      </c>
      <c r="W200" s="52">
        <v>0.99796399999999996</v>
      </c>
      <c r="X200" s="49">
        <v>14</v>
      </c>
      <c r="Y200" s="49">
        <v>37132048</v>
      </c>
      <c r="Z200" s="49" t="s">
        <v>1444</v>
      </c>
      <c r="AA200" s="52">
        <v>0.98918899999999998</v>
      </c>
      <c r="AB200" s="49">
        <v>14</v>
      </c>
      <c r="AC200" s="49">
        <v>37140504</v>
      </c>
      <c r="AD200" s="49" t="s">
        <v>1445</v>
      </c>
      <c r="AE200" s="52">
        <v>0.97193200000000002</v>
      </c>
      <c r="AF200" s="55">
        <f t="shared" si="3"/>
        <v>0.99796399999999996</v>
      </c>
    </row>
    <row r="201" spans="1:32" x14ac:dyDescent="0.2">
      <c r="A201" s="49">
        <v>14</v>
      </c>
      <c r="B201" s="49">
        <v>38144592</v>
      </c>
      <c r="C201" s="49" t="s">
        <v>392</v>
      </c>
      <c r="D201" s="56" t="s">
        <v>817</v>
      </c>
      <c r="E201" s="56" t="s">
        <v>816</v>
      </c>
      <c r="F201" s="3" t="s">
        <v>393</v>
      </c>
      <c r="G201" s="49" t="s">
        <v>294</v>
      </c>
      <c r="H201" s="52">
        <v>4.6312065454449901E-2</v>
      </c>
      <c r="I201" s="52">
        <v>1.7867718963505686E-2</v>
      </c>
      <c r="J201" s="52">
        <v>2.7757204690553483E-2</v>
      </c>
      <c r="K201" s="49">
        <v>0.76400000000000001</v>
      </c>
      <c r="L201" s="49">
        <v>0.69399999999999995</v>
      </c>
      <c r="M201" s="49">
        <v>0.85399999999999998</v>
      </c>
      <c r="N201" s="49">
        <v>0.753</v>
      </c>
      <c r="O201" s="49" t="s">
        <v>289</v>
      </c>
      <c r="P201" s="49">
        <v>14</v>
      </c>
      <c r="Q201" s="49">
        <v>38180104</v>
      </c>
      <c r="R201" s="49" t="s">
        <v>1446</v>
      </c>
      <c r="S201" s="52">
        <v>0.91566599999999998</v>
      </c>
      <c r="T201" s="49">
        <v>14</v>
      </c>
      <c r="U201" s="49">
        <v>38180104</v>
      </c>
      <c r="V201" s="49" t="s">
        <v>1446</v>
      </c>
      <c r="W201" s="52">
        <v>0.99763999999999997</v>
      </c>
      <c r="X201" s="49">
        <v>14</v>
      </c>
      <c r="Y201" s="49">
        <v>38138176</v>
      </c>
      <c r="Z201" s="49" t="s">
        <v>1447</v>
      </c>
      <c r="AA201" s="52">
        <v>0.99643999999999999</v>
      </c>
      <c r="AB201" s="49">
        <v>14</v>
      </c>
      <c r="AC201" s="49">
        <v>38180104</v>
      </c>
      <c r="AD201" s="49" t="s">
        <v>1446</v>
      </c>
      <c r="AE201" s="52">
        <v>0.99585199999999996</v>
      </c>
      <c r="AF201" s="55">
        <f t="shared" si="3"/>
        <v>0.99763999999999997</v>
      </c>
    </row>
    <row r="202" spans="1:32" x14ac:dyDescent="0.2">
      <c r="A202" s="49">
        <v>14</v>
      </c>
      <c r="B202" s="49">
        <v>53387109</v>
      </c>
      <c r="C202" s="49" t="s">
        <v>394</v>
      </c>
      <c r="D202" s="56" t="s">
        <v>817</v>
      </c>
      <c r="E202" s="56" t="s">
        <v>814</v>
      </c>
      <c r="F202" s="3" t="s">
        <v>395</v>
      </c>
      <c r="G202" s="49" t="s">
        <v>294</v>
      </c>
      <c r="H202" s="52">
        <v>8.83122706649698E-2</v>
      </c>
      <c r="I202" s="52">
        <v>3.6628895362161129E-2</v>
      </c>
      <c r="J202" s="52">
        <v>2.2428371185486493E-2</v>
      </c>
      <c r="K202" s="49">
        <v>0.71799999999999997</v>
      </c>
      <c r="L202" s="49">
        <v>0.81299999999999994</v>
      </c>
      <c r="M202" s="49">
        <v>0.997</v>
      </c>
      <c r="N202" s="49">
        <v>0.877</v>
      </c>
      <c r="O202" s="49" t="s">
        <v>289</v>
      </c>
      <c r="P202" s="49">
        <v>14</v>
      </c>
      <c r="Q202" s="49">
        <v>53372330</v>
      </c>
      <c r="R202" s="49" t="s">
        <v>1448</v>
      </c>
      <c r="S202" s="52">
        <v>0.98034299999999996</v>
      </c>
      <c r="T202" s="49">
        <v>14</v>
      </c>
      <c r="U202" s="49">
        <v>53372330</v>
      </c>
      <c r="V202" s="49" t="s">
        <v>1448</v>
      </c>
      <c r="W202" s="52">
        <v>0.98117399999999999</v>
      </c>
      <c r="X202" s="49">
        <v>14</v>
      </c>
      <c r="Y202" s="49">
        <v>36158828</v>
      </c>
      <c r="Z202" s="49" t="s">
        <v>1449</v>
      </c>
      <c r="AA202" s="52">
        <v>1</v>
      </c>
      <c r="AB202" s="49">
        <v>14</v>
      </c>
      <c r="AC202" s="49">
        <v>53372330</v>
      </c>
      <c r="AD202" s="49" t="s">
        <v>1448</v>
      </c>
      <c r="AE202" s="52">
        <v>0.979688</v>
      </c>
      <c r="AF202" s="55">
        <f t="shared" si="3"/>
        <v>1</v>
      </c>
    </row>
    <row r="203" spans="1:32" x14ac:dyDescent="0.2">
      <c r="A203" s="49">
        <v>14</v>
      </c>
      <c r="B203" s="49">
        <v>61106699</v>
      </c>
      <c r="C203" s="49" t="s">
        <v>396</v>
      </c>
      <c r="D203" s="56" t="s">
        <v>817</v>
      </c>
      <c r="E203" s="56" t="s">
        <v>816</v>
      </c>
      <c r="F203" s="3" t="s">
        <v>397</v>
      </c>
      <c r="G203" s="49" t="s">
        <v>311</v>
      </c>
      <c r="H203" s="52">
        <v>7.4161166074221199E-2</v>
      </c>
      <c r="I203" s="52">
        <v>2.4895960107484977E-2</v>
      </c>
      <c r="J203" s="52">
        <v>3.2618760850719929E-2</v>
      </c>
      <c r="K203" s="49">
        <v>0.34</v>
      </c>
      <c r="L203" s="49">
        <v>8.6999999999999994E-2</v>
      </c>
      <c r="M203" s="49">
        <v>0.17</v>
      </c>
      <c r="N203" s="49">
        <v>0.108</v>
      </c>
      <c r="O203" s="49" t="s">
        <v>289</v>
      </c>
      <c r="P203" s="49">
        <v>14</v>
      </c>
      <c r="Q203" s="49">
        <v>61087740</v>
      </c>
      <c r="R203" s="49" t="s">
        <v>1450</v>
      </c>
      <c r="S203" s="52">
        <v>1</v>
      </c>
      <c r="T203" s="49">
        <v>14</v>
      </c>
      <c r="U203" s="49">
        <v>61085205</v>
      </c>
      <c r="V203" s="49" t="s">
        <v>1451</v>
      </c>
      <c r="W203" s="52">
        <v>0.98807299999999998</v>
      </c>
      <c r="X203" s="49">
        <v>14</v>
      </c>
      <c r="Y203" s="49">
        <v>61085205</v>
      </c>
      <c r="Z203" s="49" t="s">
        <v>1451</v>
      </c>
      <c r="AA203" s="52">
        <v>1</v>
      </c>
      <c r="AB203" s="49">
        <v>14</v>
      </c>
      <c r="AC203" s="49">
        <v>61085205</v>
      </c>
      <c r="AD203" s="49" t="s">
        <v>1451</v>
      </c>
      <c r="AE203" s="52">
        <v>1</v>
      </c>
      <c r="AF203" s="55">
        <f t="shared" si="3"/>
        <v>1</v>
      </c>
    </row>
    <row r="204" spans="1:32" x14ac:dyDescent="0.2">
      <c r="A204" s="49">
        <v>14</v>
      </c>
      <c r="B204" s="49">
        <v>64687926</v>
      </c>
      <c r="C204" s="49" t="s">
        <v>398</v>
      </c>
      <c r="D204" s="56" t="s">
        <v>814</v>
      </c>
      <c r="E204" s="56" t="s">
        <v>815</v>
      </c>
      <c r="F204" s="3" t="s">
        <v>399</v>
      </c>
      <c r="G204" s="49" t="s">
        <v>294</v>
      </c>
      <c r="H204" s="52">
        <v>6.7314720673424699E-2</v>
      </c>
      <c r="I204" s="52">
        <v>-0.11463877996848799</v>
      </c>
      <c r="J204" s="52">
        <v>2.4074987307426243E-2</v>
      </c>
      <c r="K204" s="49">
        <v>1.9E-2</v>
      </c>
      <c r="L204" s="49">
        <v>2E-3</v>
      </c>
      <c r="M204" s="49">
        <v>8.7999999999999995E-2</v>
      </c>
      <c r="N204" s="49">
        <v>0.10199999999999999</v>
      </c>
      <c r="O204" s="49" t="s">
        <v>289</v>
      </c>
      <c r="P204" s="49">
        <v>14</v>
      </c>
      <c r="Q204" s="49">
        <v>64647646</v>
      </c>
      <c r="R204" s="49" t="s">
        <v>1452</v>
      </c>
      <c r="S204" s="52">
        <v>0.55071300000000001</v>
      </c>
      <c r="T204" s="49">
        <v>14</v>
      </c>
      <c r="U204" s="49">
        <v>47405064</v>
      </c>
      <c r="V204" s="49" t="s">
        <v>1453</v>
      </c>
      <c r="W204" s="52">
        <v>0.34283999999999998</v>
      </c>
      <c r="X204" s="49">
        <v>14</v>
      </c>
      <c r="Y204" s="49">
        <v>64759419</v>
      </c>
      <c r="Z204" s="49" t="s">
        <v>1454</v>
      </c>
      <c r="AA204" s="52">
        <v>0.86141800000000002</v>
      </c>
      <c r="AB204" s="49">
        <v>14</v>
      </c>
      <c r="AC204" s="49">
        <v>64698891</v>
      </c>
      <c r="AD204" s="49" t="s">
        <v>1455</v>
      </c>
      <c r="AE204" s="52">
        <v>0.80318999999999996</v>
      </c>
      <c r="AF204" s="55">
        <f t="shared" si="3"/>
        <v>0.86141800000000002</v>
      </c>
    </row>
    <row r="205" spans="1:32" x14ac:dyDescent="0.2">
      <c r="A205" s="49">
        <v>14</v>
      </c>
      <c r="B205" s="49">
        <v>68923908</v>
      </c>
      <c r="C205" s="49" t="s">
        <v>400</v>
      </c>
      <c r="D205" s="56" t="s">
        <v>816</v>
      </c>
      <c r="E205" s="56" t="s">
        <v>817</v>
      </c>
      <c r="F205" s="3" t="s">
        <v>401</v>
      </c>
      <c r="G205" s="49" t="s">
        <v>294</v>
      </c>
      <c r="H205" s="52">
        <v>5.7335105721814897E-2</v>
      </c>
      <c r="I205" s="52">
        <v>1.7867718963505686E-2</v>
      </c>
      <c r="J205" s="52">
        <v>1.3258665283516512E-2</v>
      </c>
      <c r="K205" s="49">
        <v>0.39900000000000002</v>
      </c>
      <c r="L205" s="49">
        <v>0.61299999999999999</v>
      </c>
      <c r="M205" s="49">
        <v>0.435</v>
      </c>
      <c r="N205" s="49">
        <v>0.71899999999999997</v>
      </c>
      <c r="O205" s="49" t="s">
        <v>289</v>
      </c>
      <c r="P205" s="49">
        <v>14</v>
      </c>
      <c r="Q205" s="49">
        <v>68935112</v>
      </c>
      <c r="R205" s="49" t="s">
        <v>1456</v>
      </c>
      <c r="S205" s="52">
        <v>0.998255</v>
      </c>
      <c r="T205" s="49">
        <v>14</v>
      </c>
      <c r="U205" s="49">
        <v>68935112</v>
      </c>
      <c r="V205" s="49" t="s">
        <v>1456</v>
      </c>
      <c r="W205" s="52">
        <v>0.99780199999999997</v>
      </c>
      <c r="X205" s="49">
        <v>14</v>
      </c>
      <c r="Y205" s="49">
        <v>68935112</v>
      </c>
      <c r="Z205" s="49" t="s">
        <v>1456</v>
      </c>
      <c r="AA205" s="52">
        <v>0.992394</v>
      </c>
      <c r="AB205" s="49">
        <v>14</v>
      </c>
      <c r="AC205" s="49">
        <v>68925093</v>
      </c>
      <c r="AD205" s="49" t="s">
        <v>1457</v>
      </c>
      <c r="AE205" s="52">
        <v>1</v>
      </c>
      <c r="AF205" s="55">
        <f t="shared" si="3"/>
        <v>1</v>
      </c>
    </row>
    <row r="206" spans="1:32" x14ac:dyDescent="0.2">
      <c r="A206" s="49">
        <v>14</v>
      </c>
      <c r="B206" s="49">
        <v>69134264</v>
      </c>
      <c r="C206" s="49" t="s">
        <v>402</v>
      </c>
      <c r="D206" s="56" t="s">
        <v>817</v>
      </c>
      <c r="E206" s="56" t="s">
        <v>816</v>
      </c>
      <c r="F206" s="3" t="s">
        <v>401</v>
      </c>
      <c r="G206" s="49" t="s">
        <v>294</v>
      </c>
      <c r="H206" s="52">
        <v>5.29362672734374E-2</v>
      </c>
      <c r="I206" s="52">
        <v>2.2840610876527823E-2</v>
      </c>
      <c r="J206" s="52">
        <v>1.6615547557177382E-2</v>
      </c>
      <c r="K206" s="49">
        <v>0.48699999999999999</v>
      </c>
      <c r="L206" s="49">
        <v>0.497</v>
      </c>
      <c r="M206" s="49">
        <v>0.81499999999999995</v>
      </c>
      <c r="N206" s="49">
        <v>0.56000000000000005</v>
      </c>
      <c r="O206" s="49" t="s">
        <v>301</v>
      </c>
      <c r="AF206" s="55"/>
    </row>
    <row r="207" spans="1:32" x14ac:dyDescent="0.2">
      <c r="A207" s="49">
        <v>14</v>
      </c>
      <c r="B207" s="49">
        <v>70756333</v>
      </c>
      <c r="C207" s="49" t="s">
        <v>403</v>
      </c>
      <c r="D207" s="56" t="s">
        <v>817</v>
      </c>
      <c r="E207" s="56" t="s">
        <v>816</v>
      </c>
      <c r="F207" s="3" t="s">
        <v>404</v>
      </c>
      <c r="G207" s="49" t="s">
        <v>314</v>
      </c>
      <c r="H207" s="52">
        <v>4.8120874760119101E-2</v>
      </c>
      <c r="I207" s="52">
        <v>1.8284308426530838E-2</v>
      </c>
      <c r="J207" s="52">
        <v>5.1805125037803143E-3</v>
      </c>
      <c r="K207" s="49">
        <v>0.219</v>
      </c>
      <c r="L207" s="49">
        <v>0.46600000000000003</v>
      </c>
      <c r="M207" s="49">
        <v>0.28000000000000003</v>
      </c>
      <c r="N207" s="49">
        <v>0.50800000000000001</v>
      </c>
      <c r="O207" s="49" t="s">
        <v>301</v>
      </c>
      <c r="AF207" s="55"/>
    </row>
    <row r="208" spans="1:32" x14ac:dyDescent="0.2">
      <c r="A208" s="49">
        <v>15</v>
      </c>
      <c r="B208" s="49">
        <v>40965044</v>
      </c>
      <c r="C208" s="49" t="s">
        <v>405</v>
      </c>
      <c r="D208" s="56" t="s">
        <v>817</v>
      </c>
      <c r="E208" s="56" t="s">
        <v>816</v>
      </c>
      <c r="F208" s="3" t="s">
        <v>406</v>
      </c>
      <c r="G208" s="49" t="s">
        <v>291</v>
      </c>
      <c r="H208" s="52">
        <v>6.6596827869244493E-2</v>
      </c>
      <c r="I208" s="52">
        <v>2.7757204690553483E-2</v>
      </c>
      <c r="J208" s="52">
        <v>4.1787318971751766E-2</v>
      </c>
      <c r="K208" s="49">
        <v>0.90800000000000003</v>
      </c>
      <c r="L208" s="49">
        <v>0.83799999999999997</v>
      </c>
      <c r="M208" s="49">
        <v>0.318</v>
      </c>
      <c r="N208" s="49">
        <v>0.58599999999999997</v>
      </c>
      <c r="O208" s="49" t="s">
        <v>289</v>
      </c>
      <c r="P208" s="49">
        <v>15</v>
      </c>
      <c r="Q208" s="49">
        <v>40961371</v>
      </c>
      <c r="R208" s="49" t="s">
        <v>1458</v>
      </c>
      <c r="S208" s="52">
        <v>0.77117100000000005</v>
      </c>
      <c r="T208" s="49">
        <v>15</v>
      </c>
      <c r="U208" s="49">
        <v>40893518</v>
      </c>
      <c r="V208" s="49" t="s">
        <v>1459</v>
      </c>
      <c r="W208" s="52">
        <v>0.996085</v>
      </c>
      <c r="X208" s="49">
        <v>15</v>
      </c>
      <c r="Y208" s="49">
        <v>40898141</v>
      </c>
      <c r="Z208" s="49" t="s">
        <v>1460</v>
      </c>
      <c r="AA208" s="52">
        <v>0.99362200000000001</v>
      </c>
      <c r="AB208" s="49">
        <v>15</v>
      </c>
      <c r="AC208" s="49">
        <v>40893518</v>
      </c>
      <c r="AD208" s="49" t="s">
        <v>1459</v>
      </c>
      <c r="AE208" s="52">
        <v>0.97087599999999996</v>
      </c>
      <c r="AF208" s="55">
        <f t="shared" si="3"/>
        <v>0.996085</v>
      </c>
    </row>
    <row r="209" spans="1:35" x14ac:dyDescent="0.2">
      <c r="A209" s="49">
        <v>15</v>
      </c>
      <c r="B209" s="49">
        <v>56385868</v>
      </c>
      <c r="C209" s="49" t="s">
        <v>407</v>
      </c>
      <c r="D209" s="56" t="s">
        <v>816</v>
      </c>
      <c r="E209" s="56" t="s">
        <v>817</v>
      </c>
      <c r="F209" s="3" t="s">
        <v>408</v>
      </c>
      <c r="G209" s="49" t="s">
        <v>325</v>
      </c>
      <c r="H209" s="52">
        <v>0.178845155455371</v>
      </c>
      <c r="I209" s="52">
        <v>7.7731179652392027E-2</v>
      </c>
      <c r="J209" s="52">
        <v>0.178845155455371</v>
      </c>
      <c r="K209" s="49">
        <v>0.996</v>
      </c>
      <c r="L209" s="49">
        <v>0.97699999999999998</v>
      </c>
      <c r="M209" s="49">
        <v>0.999</v>
      </c>
      <c r="N209" s="49">
        <v>0.496</v>
      </c>
      <c r="O209" s="49" t="s">
        <v>289</v>
      </c>
      <c r="P209" s="49">
        <v>15</v>
      </c>
      <c r="Q209" s="49">
        <v>37004012</v>
      </c>
      <c r="R209" s="49" t="s">
        <v>1461</v>
      </c>
      <c r="S209" s="52">
        <v>1</v>
      </c>
      <c r="T209" s="49">
        <v>15</v>
      </c>
      <c r="U209" s="49">
        <v>75149330</v>
      </c>
      <c r="V209" s="49" t="s">
        <v>1462</v>
      </c>
      <c r="W209" s="52">
        <v>0.21799299999999999</v>
      </c>
      <c r="AB209" s="49">
        <v>15</v>
      </c>
      <c r="AC209" s="49">
        <v>51810168</v>
      </c>
      <c r="AD209" s="49" t="s">
        <v>1463</v>
      </c>
      <c r="AE209" s="52">
        <v>0.40410099999999999</v>
      </c>
      <c r="AF209" s="55">
        <f t="shared" si="3"/>
        <v>1</v>
      </c>
    </row>
    <row r="210" spans="1:35" x14ac:dyDescent="0.2">
      <c r="A210" s="49">
        <v>15</v>
      </c>
      <c r="B210" s="49">
        <v>66835704</v>
      </c>
      <c r="C210" s="49" t="s">
        <v>409</v>
      </c>
      <c r="D210" s="56" t="s">
        <v>817</v>
      </c>
      <c r="E210" s="56" t="s">
        <v>816</v>
      </c>
      <c r="F210" s="3" t="s">
        <v>410</v>
      </c>
      <c r="G210" s="49" t="s">
        <v>294</v>
      </c>
      <c r="H210" s="52">
        <v>6.2171559350999397E-2</v>
      </c>
      <c r="I210" s="52">
        <v>2.201573981772028E-2</v>
      </c>
      <c r="J210" s="52">
        <v>1.6197353512439061E-2</v>
      </c>
      <c r="K210" s="49">
        <v>8.6999999999999994E-2</v>
      </c>
      <c r="L210" s="49">
        <v>0.25600000000000001</v>
      </c>
      <c r="M210" s="49">
        <v>0.13900000000000001</v>
      </c>
      <c r="N210" s="49">
        <v>0.14899999999999999</v>
      </c>
      <c r="O210" s="49" t="s">
        <v>289</v>
      </c>
      <c r="P210" s="49">
        <v>15</v>
      </c>
      <c r="Q210" s="49">
        <v>66821250</v>
      </c>
      <c r="R210" s="49" t="s">
        <v>1464</v>
      </c>
      <c r="S210" s="52">
        <v>0.81286499999999995</v>
      </c>
      <c r="T210" s="49">
        <v>15</v>
      </c>
      <c r="U210" s="49">
        <v>66821250</v>
      </c>
      <c r="V210" s="49" t="s">
        <v>1464</v>
      </c>
      <c r="W210" s="52">
        <v>1</v>
      </c>
      <c r="X210" s="49">
        <v>15</v>
      </c>
      <c r="Y210" s="49">
        <v>66821250</v>
      </c>
      <c r="Z210" s="49" t="s">
        <v>1464</v>
      </c>
      <c r="AA210" s="52">
        <v>1</v>
      </c>
      <c r="AB210" s="49">
        <v>15</v>
      </c>
      <c r="AC210" s="49">
        <v>66821250</v>
      </c>
      <c r="AD210" s="49" t="s">
        <v>1464</v>
      </c>
      <c r="AE210" s="52">
        <v>0.99517599999999995</v>
      </c>
      <c r="AF210" s="55">
        <f t="shared" si="3"/>
        <v>1</v>
      </c>
    </row>
    <row r="211" spans="1:35" x14ac:dyDescent="0.2">
      <c r="A211" s="49">
        <v>15</v>
      </c>
      <c r="B211" s="49">
        <v>66942093</v>
      </c>
      <c r="C211" s="49" t="s">
        <v>411</v>
      </c>
      <c r="D211" s="56" t="s">
        <v>816</v>
      </c>
      <c r="E211" s="56" t="s">
        <v>815</v>
      </c>
      <c r="F211" s="3" t="s">
        <v>412</v>
      </c>
      <c r="G211" s="49" t="s">
        <v>294</v>
      </c>
      <c r="H211" s="52">
        <v>9.3921349455093395E-2</v>
      </c>
      <c r="I211" s="52">
        <v>5.6094453602803856E-3</v>
      </c>
      <c r="J211" s="52">
        <v>3.382569395331033E-2</v>
      </c>
      <c r="K211" s="49">
        <v>0.33600000000000002</v>
      </c>
      <c r="L211" s="49">
        <v>0.51100000000000001</v>
      </c>
      <c r="M211" s="49">
        <v>0.60799999999999998</v>
      </c>
      <c r="N211" s="49">
        <v>0.443</v>
      </c>
      <c r="O211" s="49" t="s">
        <v>289</v>
      </c>
      <c r="P211" s="49">
        <v>15</v>
      </c>
      <c r="Q211" s="49">
        <v>66942153</v>
      </c>
      <c r="R211" s="49" t="s">
        <v>1465</v>
      </c>
      <c r="S211" s="52">
        <v>0.85548500000000005</v>
      </c>
      <c r="T211" s="49">
        <v>15</v>
      </c>
      <c r="U211" s="49">
        <v>66939528</v>
      </c>
      <c r="V211" s="49" t="s">
        <v>1466</v>
      </c>
      <c r="W211" s="52">
        <v>0.899196</v>
      </c>
      <c r="X211" s="49">
        <v>15</v>
      </c>
      <c r="Y211" s="49">
        <v>66939528</v>
      </c>
      <c r="Z211" s="49" t="s">
        <v>1466</v>
      </c>
      <c r="AA211" s="52">
        <v>0.94618199999999997</v>
      </c>
      <c r="AB211" s="49">
        <v>15</v>
      </c>
      <c r="AC211" s="49">
        <v>66939528</v>
      </c>
      <c r="AD211" s="49" t="s">
        <v>1466</v>
      </c>
      <c r="AE211" s="52">
        <v>0.91439700000000002</v>
      </c>
      <c r="AF211" s="55">
        <f t="shared" si="3"/>
        <v>0.94618199999999997</v>
      </c>
    </row>
    <row r="212" spans="1:35" x14ac:dyDescent="0.2">
      <c r="A212" s="49">
        <v>15</v>
      </c>
      <c r="B212" s="49">
        <v>70668824</v>
      </c>
      <c r="C212" s="49" t="s">
        <v>413</v>
      </c>
      <c r="D212" s="56" t="s">
        <v>816</v>
      </c>
      <c r="E212" s="56" t="s">
        <v>815</v>
      </c>
      <c r="F212" s="3" t="s">
        <v>414</v>
      </c>
      <c r="G212" s="49" t="s">
        <v>291</v>
      </c>
      <c r="H212" s="52">
        <v>4.8031341985931703E-2</v>
      </c>
      <c r="I212" s="52">
        <v>1.6615547557177382E-2</v>
      </c>
      <c r="J212" s="52">
        <v>4.340774793185929E-4</v>
      </c>
      <c r="K212" s="49">
        <v>0.63300000000000001</v>
      </c>
      <c r="L212" s="49">
        <v>0.48099999999999998</v>
      </c>
      <c r="M212" s="49">
        <v>0.57399999999999995</v>
      </c>
      <c r="N212" s="49">
        <v>0.49399999999999999</v>
      </c>
      <c r="O212" s="49" t="s">
        <v>289</v>
      </c>
      <c r="P212" s="49">
        <v>15</v>
      </c>
      <c r="Q212" s="49">
        <v>70661180</v>
      </c>
      <c r="R212" s="49" t="s">
        <v>1467</v>
      </c>
      <c r="S212" s="52">
        <v>0.66488499999999995</v>
      </c>
      <c r="X212" s="49">
        <v>15</v>
      </c>
      <c r="Y212" s="49">
        <v>70666320</v>
      </c>
      <c r="Z212" s="49" t="s">
        <v>1468</v>
      </c>
      <c r="AA212" s="52">
        <v>0.97316800000000003</v>
      </c>
      <c r="AF212" s="55">
        <f t="shared" si="3"/>
        <v>0.97316800000000003</v>
      </c>
    </row>
    <row r="213" spans="1:35" x14ac:dyDescent="0.2">
      <c r="A213" s="49">
        <v>16</v>
      </c>
      <c r="B213" s="49">
        <v>54469331</v>
      </c>
      <c r="C213" s="49" t="s">
        <v>415</v>
      </c>
      <c r="D213" s="56" t="s">
        <v>814</v>
      </c>
      <c r="E213" s="56" t="s">
        <v>815</v>
      </c>
      <c r="F213" s="3" t="s">
        <v>416</v>
      </c>
      <c r="G213" s="49" t="s">
        <v>291</v>
      </c>
      <c r="H213" s="52">
        <v>4.7880689503052E-2</v>
      </c>
      <c r="I213" s="52">
        <v>2.0361282647707864E-2</v>
      </c>
      <c r="J213" s="52">
        <v>1.7867718963505686E-2</v>
      </c>
      <c r="K213" s="49">
        <v>0.13900000000000001</v>
      </c>
      <c r="L213" s="49">
        <v>0.35</v>
      </c>
      <c r="M213" s="49">
        <v>0.10100000000000001</v>
      </c>
      <c r="N213" s="49">
        <v>0.25900000000000001</v>
      </c>
      <c r="O213" s="49" t="s">
        <v>301</v>
      </c>
      <c r="AF213" s="55"/>
    </row>
    <row r="214" spans="1:35" x14ac:dyDescent="0.2">
      <c r="A214" s="49">
        <v>16</v>
      </c>
      <c r="B214" s="49">
        <v>54678305</v>
      </c>
      <c r="C214" s="49" t="s">
        <v>417</v>
      </c>
      <c r="D214" s="56" t="s">
        <v>815</v>
      </c>
      <c r="E214" s="56" t="s">
        <v>814</v>
      </c>
      <c r="F214" s="3" t="s">
        <v>418</v>
      </c>
      <c r="G214" s="49" t="s">
        <v>291</v>
      </c>
      <c r="H214" s="52">
        <v>6.0498717544257001E-2</v>
      </c>
      <c r="I214" s="52">
        <v>2.2428371185486493E-2</v>
      </c>
      <c r="J214" s="52">
        <v>3.0194785356751241E-2</v>
      </c>
      <c r="K214" s="49">
        <v>0.82699999999999996</v>
      </c>
      <c r="L214" s="49">
        <v>0.81399999999999995</v>
      </c>
      <c r="M214" s="49">
        <v>0.92400000000000004</v>
      </c>
      <c r="N214" s="49">
        <v>0.89400000000000002</v>
      </c>
      <c r="O214" s="49" t="s">
        <v>289</v>
      </c>
      <c r="P214" s="49">
        <v>16</v>
      </c>
      <c r="Q214" s="49">
        <v>54683802</v>
      </c>
      <c r="R214" s="49" t="s">
        <v>1469</v>
      </c>
      <c r="S214" s="52">
        <v>0.99402900000000005</v>
      </c>
      <c r="T214" s="49">
        <v>16</v>
      </c>
      <c r="U214" s="49">
        <v>54683802</v>
      </c>
      <c r="V214" s="49" t="s">
        <v>1469</v>
      </c>
      <c r="W214" s="52">
        <v>0.96697599999999995</v>
      </c>
      <c r="X214" s="49">
        <v>16</v>
      </c>
      <c r="Y214" s="49">
        <v>54681404</v>
      </c>
      <c r="Z214" s="49" t="s">
        <v>1470</v>
      </c>
      <c r="AA214" s="52">
        <v>1</v>
      </c>
      <c r="AB214" s="49">
        <v>16</v>
      </c>
      <c r="AC214" s="49">
        <v>54683802</v>
      </c>
      <c r="AD214" s="49" t="s">
        <v>1469</v>
      </c>
      <c r="AE214" s="52">
        <v>0.99120799999999998</v>
      </c>
      <c r="AF214" s="55">
        <f t="shared" si="3"/>
        <v>1</v>
      </c>
    </row>
    <row r="215" spans="1:35" x14ac:dyDescent="0.2">
      <c r="A215" s="49">
        <v>16</v>
      </c>
      <c r="B215" s="49">
        <v>57654576</v>
      </c>
      <c r="C215" s="49" t="s">
        <v>419</v>
      </c>
      <c r="D215" s="56" t="s">
        <v>815</v>
      </c>
      <c r="E215" s="56" t="s">
        <v>814</v>
      </c>
      <c r="F215" s="3" t="s">
        <v>420</v>
      </c>
      <c r="G215" s="49" t="s">
        <v>294</v>
      </c>
      <c r="H215" s="52">
        <v>0.142619204605615</v>
      </c>
      <c r="I215" s="52">
        <v>6.2957834084510222E-2</v>
      </c>
      <c r="J215" s="52">
        <v>3.1408464251624121E-2</v>
      </c>
      <c r="K215" s="49">
        <v>0.96499999999999997</v>
      </c>
      <c r="L215" s="49">
        <v>0.95899999999999996</v>
      </c>
      <c r="M215" s="49">
        <v>0.997</v>
      </c>
      <c r="N215" s="49">
        <v>0.97799999999999998</v>
      </c>
      <c r="O215" s="49" t="s">
        <v>289</v>
      </c>
      <c r="P215" s="49">
        <v>16</v>
      </c>
      <c r="Q215" s="49">
        <v>57661071</v>
      </c>
      <c r="R215" s="49" t="s">
        <v>1471</v>
      </c>
      <c r="S215" s="52">
        <v>0.36784800000000001</v>
      </c>
      <c r="T215" s="49">
        <v>16</v>
      </c>
      <c r="U215" s="49">
        <v>57661071</v>
      </c>
      <c r="V215" s="49" t="s">
        <v>1471</v>
      </c>
      <c r="W215" s="52">
        <v>0.44698199999999999</v>
      </c>
      <c r="X215" s="49">
        <v>16</v>
      </c>
      <c r="Y215" s="49">
        <v>23273704</v>
      </c>
      <c r="Z215" s="49" t="s">
        <v>1472</v>
      </c>
      <c r="AA215" s="52">
        <v>0.57620099999999996</v>
      </c>
      <c r="AB215" s="49">
        <v>16</v>
      </c>
      <c r="AC215" s="49">
        <v>57661071</v>
      </c>
      <c r="AD215" s="49" t="s">
        <v>1471</v>
      </c>
      <c r="AE215" s="52">
        <v>0.29967199999999999</v>
      </c>
      <c r="AF215" s="55">
        <f t="shared" si="3"/>
        <v>0.57620099999999996</v>
      </c>
    </row>
    <row r="216" spans="1:35" x14ac:dyDescent="0.2">
      <c r="A216" s="49">
        <v>16</v>
      </c>
      <c r="B216" s="49">
        <v>79847632</v>
      </c>
      <c r="C216" s="49" t="s">
        <v>421</v>
      </c>
      <c r="D216" s="56" t="s">
        <v>815</v>
      </c>
      <c r="E216" s="56" t="s">
        <v>814</v>
      </c>
      <c r="F216" s="3" t="s">
        <v>422</v>
      </c>
      <c r="G216" s="49" t="s">
        <v>314</v>
      </c>
      <c r="H216" s="52">
        <v>8.7515869709998195E-2</v>
      </c>
      <c r="I216" s="52">
        <v>3.7824750588341866E-2</v>
      </c>
      <c r="J216" s="52">
        <v>3.8222638368718462E-2</v>
      </c>
      <c r="K216" s="49">
        <v>7.4999999999999997E-2</v>
      </c>
      <c r="L216" s="49">
        <v>5.8000000000000003E-2</v>
      </c>
      <c r="M216" s="49">
        <v>5.0000000000000001E-3</v>
      </c>
      <c r="N216" s="49">
        <v>4.1000000000000002E-2</v>
      </c>
      <c r="O216" s="49" t="s">
        <v>289</v>
      </c>
      <c r="P216" s="49">
        <v>16</v>
      </c>
      <c r="Q216" s="49">
        <v>79860514</v>
      </c>
      <c r="R216" s="49" t="s">
        <v>1473</v>
      </c>
      <c r="S216" s="52">
        <v>0.81123000000000001</v>
      </c>
      <c r="T216" s="49">
        <v>16</v>
      </c>
      <c r="U216" s="49">
        <v>79860514</v>
      </c>
      <c r="V216" s="49" t="s">
        <v>1473</v>
      </c>
      <c r="W216" s="52">
        <v>0.916045</v>
      </c>
      <c r="X216" s="49">
        <v>16</v>
      </c>
      <c r="Y216" s="49">
        <v>79860514</v>
      </c>
      <c r="Z216" s="49" t="s">
        <v>1473</v>
      </c>
      <c r="AA216" s="52">
        <v>1</v>
      </c>
      <c r="AB216" s="49">
        <v>16</v>
      </c>
      <c r="AC216" s="49">
        <v>79860514</v>
      </c>
      <c r="AD216" s="49" t="s">
        <v>1473</v>
      </c>
      <c r="AE216" s="52">
        <v>0.97905699999999996</v>
      </c>
      <c r="AF216" s="55">
        <f t="shared" si="3"/>
        <v>1</v>
      </c>
    </row>
    <row r="217" spans="1:35" x14ac:dyDescent="0.2">
      <c r="A217" s="49">
        <v>16</v>
      </c>
      <c r="B217" s="49">
        <v>82166181</v>
      </c>
      <c r="C217" s="49" t="s">
        <v>423</v>
      </c>
      <c r="D217" s="56" t="s">
        <v>815</v>
      </c>
      <c r="E217" s="56" t="s">
        <v>814</v>
      </c>
      <c r="F217" s="3" t="s">
        <v>424</v>
      </c>
      <c r="G217" s="49" t="s">
        <v>314</v>
      </c>
      <c r="H217" s="52">
        <v>4.4136641092511697E-2</v>
      </c>
      <c r="I217" s="52">
        <v>1.8700498666243369E-2</v>
      </c>
      <c r="J217" s="52">
        <v>9.8756337121601191E-3</v>
      </c>
      <c r="K217" s="49">
        <v>0.57999999999999996</v>
      </c>
      <c r="L217" s="49">
        <v>0.38500000000000001</v>
      </c>
      <c r="M217" s="49">
        <v>0.61699999999999999</v>
      </c>
      <c r="N217" s="49">
        <v>0.59499999999999997</v>
      </c>
      <c r="O217" s="49" t="s">
        <v>289</v>
      </c>
      <c r="P217" s="49">
        <v>16</v>
      </c>
      <c r="Q217" s="49">
        <v>82169385</v>
      </c>
      <c r="R217" s="49" t="s">
        <v>1474</v>
      </c>
      <c r="S217" s="52">
        <v>0.89500100000000005</v>
      </c>
      <c r="T217" s="49">
        <v>16</v>
      </c>
      <c r="U217" s="49">
        <v>82169385</v>
      </c>
      <c r="V217" s="49" t="s">
        <v>1474</v>
      </c>
      <c r="W217" s="52">
        <v>0.92564100000000005</v>
      </c>
      <c r="X217" s="49">
        <v>16</v>
      </c>
      <c r="Y217" s="49">
        <v>82152858</v>
      </c>
      <c r="Z217" s="49" t="s">
        <v>1475</v>
      </c>
      <c r="AA217" s="52">
        <v>0.79820999999999998</v>
      </c>
      <c r="AB217" s="49">
        <v>16</v>
      </c>
      <c r="AC217" s="49">
        <v>82152858</v>
      </c>
      <c r="AD217" s="49" t="s">
        <v>1475</v>
      </c>
      <c r="AE217" s="52">
        <v>0.91420199999999996</v>
      </c>
      <c r="AF217" s="55">
        <f t="shared" si="3"/>
        <v>0.92564100000000005</v>
      </c>
    </row>
    <row r="218" spans="1:35" x14ac:dyDescent="0.2">
      <c r="A218" s="49">
        <v>17</v>
      </c>
      <c r="B218" s="49">
        <v>618965</v>
      </c>
      <c r="C218" s="49" t="s">
        <v>440</v>
      </c>
      <c r="D218" s="56" t="s">
        <v>815</v>
      </c>
      <c r="E218" s="56" t="s">
        <v>814</v>
      </c>
      <c r="F218" s="3" t="s">
        <v>441</v>
      </c>
      <c r="G218" s="49" t="s">
        <v>294</v>
      </c>
      <c r="H218" s="52">
        <v>8.2495207484216806E-2</v>
      </c>
      <c r="I218" s="52">
        <v>3.6229544086294529E-2</v>
      </c>
      <c r="J218" s="52">
        <v>2.9383777685209667E-2</v>
      </c>
      <c r="K218" s="49">
        <v>0.64800000000000002</v>
      </c>
      <c r="L218" s="49">
        <v>0.35199999999999998</v>
      </c>
      <c r="M218" s="49">
        <v>0.51200000000000001</v>
      </c>
      <c r="N218" s="49">
        <v>0.40799999999999997</v>
      </c>
      <c r="O218" s="49" t="s">
        <v>301</v>
      </c>
      <c r="AF218" s="55"/>
    </row>
    <row r="219" spans="1:35" x14ac:dyDescent="0.2">
      <c r="A219" s="49">
        <v>17</v>
      </c>
      <c r="B219" s="49">
        <v>7571752</v>
      </c>
      <c r="C219" s="49" t="s">
        <v>444</v>
      </c>
      <c r="D219" s="56" t="s">
        <v>817</v>
      </c>
      <c r="E219" s="56" t="s">
        <v>814</v>
      </c>
      <c r="F219" s="3" t="s">
        <v>445</v>
      </c>
      <c r="G219" s="49" t="s">
        <v>446</v>
      </c>
      <c r="H219" s="52">
        <v>0.23290835034801</v>
      </c>
      <c r="I219" s="52">
        <v>0.10105935490811552</v>
      </c>
      <c r="J219" s="52">
        <v>0.23290835034801</v>
      </c>
      <c r="K219" s="49">
        <v>3.0000000000000001E-3</v>
      </c>
      <c r="L219" s="49">
        <v>1.2E-2</v>
      </c>
      <c r="M219" s="49">
        <v>0</v>
      </c>
      <c r="N219" s="49">
        <v>4.0000000000000001E-3</v>
      </c>
      <c r="O219" s="49" t="s">
        <v>289</v>
      </c>
      <c r="T219" s="49">
        <v>17</v>
      </c>
      <c r="U219" s="49">
        <v>7578679</v>
      </c>
      <c r="V219" s="49" t="s">
        <v>1476</v>
      </c>
      <c r="W219" s="52">
        <v>0.46989900000000001</v>
      </c>
      <c r="AF219" s="55">
        <f t="shared" si="3"/>
        <v>0.46989900000000001</v>
      </c>
    </row>
    <row r="220" spans="1:35" x14ac:dyDescent="0.2">
      <c r="A220" s="49">
        <v>17</v>
      </c>
      <c r="B220" s="49">
        <v>7803118</v>
      </c>
      <c r="C220" s="49" t="s">
        <v>447</v>
      </c>
      <c r="D220" s="56" t="s">
        <v>815</v>
      </c>
      <c r="E220" s="56" t="s">
        <v>814</v>
      </c>
      <c r="F220" s="3" t="s">
        <v>448</v>
      </c>
      <c r="G220" s="49" t="s">
        <v>294</v>
      </c>
      <c r="H220" s="52">
        <v>0.15711439308528499</v>
      </c>
      <c r="I220" s="52">
        <v>6.7442842776380657E-2</v>
      </c>
      <c r="J220" s="52">
        <v>5.0766311233042323E-2</v>
      </c>
      <c r="K220" s="49">
        <v>3.7999999999999999E-2</v>
      </c>
      <c r="L220" s="49">
        <v>5.5E-2</v>
      </c>
      <c r="M220" s="49">
        <v>4.0000000000000001E-3</v>
      </c>
      <c r="N220" s="49">
        <v>2.1000000000000001E-2</v>
      </c>
      <c r="O220" s="49" t="s">
        <v>289</v>
      </c>
      <c r="P220" s="49">
        <v>17</v>
      </c>
      <c r="Q220" s="49">
        <v>7825117</v>
      </c>
      <c r="R220" s="49" t="s">
        <v>1477</v>
      </c>
      <c r="S220" s="52">
        <v>0.92240299999999997</v>
      </c>
      <c r="T220" s="49">
        <v>17</v>
      </c>
      <c r="U220" s="49">
        <v>7803552</v>
      </c>
      <c r="V220" s="49" t="s">
        <v>1478</v>
      </c>
      <c r="W220" s="52">
        <v>0.98933499999999996</v>
      </c>
      <c r="X220" s="49">
        <v>17</v>
      </c>
      <c r="Y220" s="49">
        <v>63653344</v>
      </c>
      <c r="Z220" s="49" t="s">
        <v>1479</v>
      </c>
      <c r="AA220" s="52">
        <v>0.49850699999999998</v>
      </c>
      <c r="AB220" s="49">
        <v>17</v>
      </c>
      <c r="AC220" s="49">
        <v>7825117</v>
      </c>
      <c r="AD220" s="49" t="s">
        <v>1477</v>
      </c>
      <c r="AE220" s="52">
        <v>0.92821699999999996</v>
      </c>
      <c r="AF220" s="55">
        <f t="shared" si="3"/>
        <v>0.98933499999999996</v>
      </c>
    </row>
    <row r="221" spans="1:35" x14ac:dyDescent="0.2">
      <c r="A221" s="49">
        <v>17</v>
      </c>
      <c r="B221" s="49">
        <v>12585459</v>
      </c>
      <c r="C221" s="49" t="s">
        <v>425</v>
      </c>
      <c r="D221" s="56" t="s">
        <v>816</v>
      </c>
      <c r="E221" s="56" t="s">
        <v>817</v>
      </c>
      <c r="F221" s="3" t="s">
        <v>426</v>
      </c>
      <c r="G221" s="49" t="s">
        <v>314</v>
      </c>
      <c r="H221" s="52">
        <v>5.94758470251988E-2</v>
      </c>
      <c r="I221" s="52">
        <v>2.4485667699166973E-2</v>
      </c>
      <c r="J221" s="52">
        <v>2.0775488193557831E-2</v>
      </c>
      <c r="K221" s="49">
        <v>0.20499999999999999</v>
      </c>
      <c r="L221" s="49">
        <v>0.12</v>
      </c>
      <c r="M221" s="49">
        <v>8.5999999999999993E-2</v>
      </c>
      <c r="N221" s="49">
        <v>0.17</v>
      </c>
      <c r="O221" s="49" t="s">
        <v>289</v>
      </c>
      <c r="P221" s="49">
        <v>17</v>
      </c>
      <c r="Q221" s="49">
        <v>12583672</v>
      </c>
      <c r="R221" s="49" t="s">
        <v>1480</v>
      </c>
      <c r="S221" s="52">
        <v>0.84160400000000002</v>
      </c>
      <c r="T221" s="49">
        <v>17</v>
      </c>
      <c r="U221" s="49">
        <v>12583672</v>
      </c>
      <c r="V221" s="49" t="s">
        <v>1480</v>
      </c>
      <c r="W221" s="52">
        <v>0.98989199999999999</v>
      </c>
      <c r="X221" s="49">
        <v>17</v>
      </c>
      <c r="Y221" s="49">
        <v>12587814</v>
      </c>
      <c r="Z221" s="49" t="s">
        <v>1481</v>
      </c>
      <c r="AA221" s="52">
        <v>0.96359799999999995</v>
      </c>
      <c r="AB221" s="49">
        <v>17</v>
      </c>
      <c r="AC221" s="49">
        <v>12589427</v>
      </c>
      <c r="AD221" s="49" t="s">
        <v>1482</v>
      </c>
      <c r="AE221" s="52">
        <v>0.74007000000000001</v>
      </c>
      <c r="AF221" s="55">
        <f t="shared" si="3"/>
        <v>0.98989199999999999</v>
      </c>
    </row>
    <row r="222" spans="1:35" x14ac:dyDescent="0.2">
      <c r="A222" s="49">
        <v>17</v>
      </c>
      <c r="B222" s="49">
        <v>30092898</v>
      </c>
      <c r="C222" s="49" t="s">
        <v>427</v>
      </c>
      <c r="D222" s="56" t="s">
        <v>817</v>
      </c>
      <c r="E222" s="56" t="s">
        <v>816</v>
      </c>
      <c r="F222" s="3" t="s">
        <v>428</v>
      </c>
      <c r="G222" s="49" t="s">
        <v>314</v>
      </c>
      <c r="H222" s="52">
        <v>6.1679544491438497E-2</v>
      </c>
      <c r="I222" s="52">
        <v>2.7349607774756507E-2</v>
      </c>
      <c r="J222" s="52">
        <v>-2.176919254274547E-3</v>
      </c>
      <c r="K222" s="49">
        <v>0.93100000000000005</v>
      </c>
      <c r="L222" s="49">
        <v>0.77300000000000002</v>
      </c>
      <c r="M222" s="49">
        <v>0.30599999999999999</v>
      </c>
      <c r="N222" s="49">
        <v>0.629</v>
      </c>
      <c r="O222" s="49" t="s">
        <v>289</v>
      </c>
      <c r="P222" s="49">
        <v>17</v>
      </c>
      <c r="Q222" s="49">
        <v>30103665</v>
      </c>
      <c r="R222" s="49" t="s">
        <v>1483</v>
      </c>
      <c r="S222" s="52">
        <v>0.64656800000000003</v>
      </c>
      <c r="T222" s="49">
        <v>17</v>
      </c>
      <c r="U222" s="49">
        <v>30103665</v>
      </c>
      <c r="V222" s="49" t="s">
        <v>1483</v>
      </c>
      <c r="W222" s="52">
        <v>1</v>
      </c>
      <c r="X222" s="49">
        <v>17</v>
      </c>
      <c r="Y222" s="49">
        <v>30103665</v>
      </c>
      <c r="Z222" s="49" t="s">
        <v>1483</v>
      </c>
      <c r="AA222" s="52">
        <v>1</v>
      </c>
      <c r="AB222" s="49">
        <v>17</v>
      </c>
      <c r="AC222" s="49">
        <v>30103665</v>
      </c>
      <c r="AD222" s="49" t="s">
        <v>1483</v>
      </c>
      <c r="AE222" s="52">
        <v>1</v>
      </c>
      <c r="AF222" s="55">
        <f t="shared" si="3"/>
        <v>1</v>
      </c>
    </row>
    <row r="223" spans="1:35" x14ac:dyDescent="0.2">
      <c r="A223" s="49">
        <v>17</v>
      </c>
      <c r="B223" s="49">
        <v>36047417</v>
      </c>
      <c r="C223" s="49" t="s">
        <v>429</v>
      </c>
      <c r="D223" s="56" t="s">
        <v>816</v>
      </c>
      <c r="E223" s="56" t="s">
        <v>817</v>
      </c>
      <c r="F223" s="3" t="s">
        <v>430</v>
      </c>
      <c r="G223" s="49" t="s">
        <v>294</v>
      </c>
      <c r="H223" s="52">
        <v>6.0811983053059897E-2</v>
      </c>
      <c r="I223" s="52">
        <v>2.4074987307426243E-2</v>
      </c>
      <c r="J223" s="52">
        <v>1.1147360775797479E-2</v>
      </c>
      <c r="K223" s="49">
        <v>0.54500000000000004</v>
      </c>
      <c r="L223" s="49">
        <v>0.221</v>
      </c>
      <c r="M223" s="49">
        <v>0.28999999999999998</v>
      </c>
      <c r="N223" s="49">
        <v>0.22</v>
      </c>
      <c r="O223" s="49" t="s">
        <v>301</v>
      </c>
      <c r="AF223" s="55"/>
      <c r="AI223" s="57"/>
    </row>
    <row r="224" spans="1:35" x14ac:dyDescent="0.2">
      <c r="A224" s="49">
        <v>17</v>
      </c>
      <c r="B224" s="49">
        <v>36074979</v>
      </c>
      <c r="C224" s="49" t="s">
        <v>431</v>
      </c>
      <c r="D224" s="56" t="s">
        <v>817</v>
      </c>
      <c r="E224" s="56" t="s">
        <v>816</v>
      </c>
      <c r="F224" s="3" t="s">
        <v>430</v>
      </c>
      <c r="G224" s="49" t="s">
        <v>294</v>
      </c>
      <c r="H224" s="52">
        <v>0.110163448036007</v>
      </c>
      <c r="I224" s="52">
        <v>4.218159451576628E-2</v>
      </c>
      <c r="J224" s="52">
        <v>2.3252459633711444E-2</v>
      </c>
      <c r="K224" s="49">
        <v>0.92300000000000004</v>
      </c>
      <c r="L224" s="49">
        <v>0.80500000000000005</v>
      </c>
      <c r="M224" s="49">
        <v>0.69299999999999995</v>
      </c>
      <c r="N224" s="49">
        <v>0.82199999999999995</v>
      </c>
      <c r="O224" s="49" t="s">
        <v>301</v>
      </c>
      <c r="AF224" s="55"/>
    </row>
    <row r="225" spans="1:35" x14ac:dyDescent="0.2">
      <c r="A225" s="49">
        <v>17</v>
      </c>
      <c r="B225" s="49">
        <v>36103565</v>
      </c>
      <c r="C225" s="49" t="s">
        <v>432</v>
      </c>
      <c r="D225" s="56" t="s">
        <v>816</v>
      </c>
      <c r="E225" s="56" t="s">
        <v>817</v>
      </c>
      <c r="F225" s="3" t="s">
        <v>430</v>
      </c>
      <c r="G225" s="49" t="s">
        <v>294</v>
      </c>
      <c r="H225" s="52">
        <v>0.20647227574943799</v>
      </c>
      <c r="I225" s="52">
        <v>8.6003705618381956E-2</v>
      </c>
      <c r="J225" s="52">
        <v>4.4931546149160062E-2</v>
      </c>
      <c r="K225" s="49">
        <v>0.61199999999999999</v>
      </c>
      <c r="L225" s="49">
        <v>0.52900000000000003</v>
      </c>
      <c r="M225" s="49">
        <v>0.71299999999999997</v>
      </c>
      <c r="N225" s="49">
        <v>0.60699999999999998</v>
      </c>
      <c r="O225" s="49" t="s">
        <v>301</v>
      </c>
      <c r="AF225" s="55"/>
    </row>
    <row r="226" spans="1:35" x14ac:dyDescent="0.2">
      <c r="A226" s="49">
        <v>17</v>
      </c>
      <c r="B226" s="49">
        <v>46805705</v>
      </c>
      <c r="C226" s="49" t="s">
        <v>433</v>
      </c>
      <c r="D226" s="56" t="s">
        <v>814</v>
      </c>
      <c r="E226" s="56" t="s">
        <v>815</v>
      </c>
      <c r="F226" s="3" t="s">
        <v>434</v>
      </c>
      <c r="G226" s="49" t="s">
        <v>325</v>
      </c>
      <c r="H226" s="52">
        <v>1.38038413103363</v>
      </c>
      <c r="I226" s="52">
        <v>0.5994463757252757</v>
      </c>
      <c r="J226" s="52">
        <v>1.38038413103363</v>
      </c>
      <c r="K226" s="49">
        <v>0</v>
      </c>
      <c r="L226" s="49">
        <v>2E-3</v>
      </c>
      <c r="M226" s="49">
        <v>0</v>
      </c>
      <c r="N226" s="49">
        <v>0</v>
      </c>
      <c r="O226" s="49" t="s">
        <v>289</v>
      </c>
      <c r="T226" s="49">
        <v>17</v>
      </c>
      <c r="U226" s="49">
        <v>71708596</v>
      </c>
      <c r="V226" s="49" t="s">
        <v>1484</v>
      </c>
      <c r="W226" s="52">
        <v>0.37117699999999998</v>
      </c>
      <c r="AF226" s="55">
        <f t="shared" si="3"/>
        <v>0.37117699999999998</v>
      </c>
    </row>
    <row r="227" spans="1:35" x14ac:dyDescent="0.2">
      <c r="A227" s="49">
        <v>17</v>
      </c>
      <c r="B227" s="49">
        <v>47380305</v>
      </c>
      <c r="C227" s="49" t="s">
        <v>435</v>
      </c>
      <c r="D227" s="56" t="s">
        <v>814</v>
      </c>
      <c r="E227" s="56" t="s">
        <v>815</v>
      </c>
      <c r="F227" s="3" t="s">
        <v>436</v>
      </c>
      <c r="G227" s="49" t="s">
        <v>294</v>
      </c>
      <c r="H227" s="52">
        <v>5.3949366198965502E-2</v>
      </c>
      <c r="I227" s="52">
        <v>1.6615547557177382E-2</v>
      </c>
      <c r="J227" s="52">
        <v>1.7450729510536125E-2</v>
      </c>
      <c r="K227" s="49">
        <v>0.83699999999999997</v>
      </c>
      <c r="L227" s="49">
        <v>0.76600000000000001</v>
      </c>
      <c r="M227" s="49">
        <v>0.68600000000000005</v>
      </c>
      <c r="N227" s="49">
        <v>0.68300000000000005</v>
      </c>
      <c r="O227" s="49" t="s">
        <v>289</v>
      </c>
      <c r="P227" s="49">
        <v>17</v>
      </c>
      <c r="Q227" s="49">
        <v>47377521</v>
      </c>
      <c r="R227" s="49" t="s">
        <v>1485</v>
      </c>
      <c r="S227" s="52">
        <v>0.99389499999999997</v>
      </c>
      <c r="T227" s="49">
        <v>17</v>
      </c>
      <c r="U227" s="49">
        <v>47377521</v>
      </c>
      <c r="V227" s="49" t="s">
        <v>1485</v>
      </c>
      <c r="W227" s="52">
        <v>1</v>
      </c>
      <c r="X227" s="49">
        <v>17</v>
      </c>
      <c r="Y227" s="49">
        <v>47377521</v>
      </c>
      <c r="Z227" s="49" t="s">
        <v>1485</v>
      </c>
      <c r="AA227" s="52">
        <v>1</v>
      </c>
      <c r="AB227" s="49">
        <v>17</v>
      </c>
      <c r="AC227" s="49">
        <v>47377521</v>
      </c>
      <c r="AD227" s="49" t="s">
        <v>1485</v>
      </c>
      <c r="AE227" s="52">
        <v>1</v>
      </c>
      <c r="AF227" s="55">
        <f t="shared" si="3"/>
        <v>1</v>
      </c>
    </row>
    <row r="228" spans="1:35" x14ac:dyDescent="0.2">
      <c r="A228" s="49">
        <v>17</v>
      </c>
      <c r="B228" s="49">
        <v>47398245</v>
      </c>
      <c r="C228" s="49" t="s">
        <v>437</v>
      </c>
      <c r="D228" s="56" t="s">
        <v>814</v>
      </c>
      <c r="E228" s="56" t="s">
        <v>815</v>
      </c>
      <c r="F228" s="3" t="s">
        <v>436</v>
      </c>
      <c r="G228" s="49" t="s">
        <v>294</v>
      </c>
      <c r="H228" s="52">
        <v>0.11423183163749</v>
      </c>
      <c r="I228" s="52">
        <v>4.060234011407314E-2</v>
      </c>
      <c r="J228" s="52">
        <v>6.9668096911595645E-2</v>
      </c>
      <c r="K228" s="49">
        <v>8.6999999999999994E-2</v>
      </c>
      <c r="L228" s="49">
        <v>7.2999999999999995E-2</v>
      </c>
      <c r="M228" s="49">
        <v>5.0000000000000001E-3</v>
      </c>
      <c r="N228" s="49">
        <v>4.1000000000000002E-2</v>
      </c>
      <c r="O228" s="49" t="s">
        <v>289</v>
      </c>
      <c r="P228" s="49">
        <v>17</v>
      </c>
      <c r="Q228" s="49">
        <v>47456064</v>
      </c>
      <c r="R228" s="49" t="s">
        <v>1486</v>
      </c>
      <c r="S228" s="52">
        <v>0.60633899999999996</v>
      </c>
      <c r="T228" s="49">
        <v>17</v>
      </c>
      <c r="U228" s="49">
        <v>47454263</v>
      </c>
      <c r="V228" s="49" t="s">
        <v>1487</v>
      </c>
      <c r="W228" s="52">
        <v>0.97336199999999995</v>
      </c>
      <c r="AB228" s="49">
        <v>17</v>
      </c>
      <c r="AC228" s="49">
        <v>47449193</v>
      </c>
      <c r="AD228" s="49" t="s">
        <v>1488</v>
      </c>
      <c r="AE228" s="52">
        <v>0.95161899999999999</v>
      </c>
      <c r="AF228" s="55">
        <f t="shared" si="3"/>
        <v>0.97336199999999995</v>
      </c>
    </row>
    <row r="229" spans="1:35" x14ac:dyDescent="0.2">
      <c r="A229" s="49">
        <v>17</v>
      </c>
      <c r="B229" s="49">
        <v>56426027</v>
      </c>
      <c r="C229" s="49" t="s">
        <v>438</v>
      </c>
      <c r="D229" s="56" t="s">
        <v>814</v>
      </c>
      <c r="E229" s="56" t="s">
        <v>815</v>
      </c>
      <c r="F229" s="3" t="s">
        <v>439</v>
      </c>
      <c r="G229" s="49" t="s">
        <v>314</v>
      </c>
      <c r="H229" s="52">
        <v>4.2544380210999003E-2</v>
      </c>
      <c r="I229" s="52">
        <v>1.8284308426530838E-2</v>
      </c>
      <c r="J229" s="52">
        <v>1.8700498666243369E-2</v>
      </c>
      <c r="K229" s="49">
        <v>0.623</v>
      </c>
      <c r="L229" s="49">
        <v>0.55800000000000005</v>
      </c>
      <c r="M229" s="49">
        <v>0.46700000000000003</v>
      </c>
      <c r="N229" s="49">
        <v>0.65700000000000003</v>
      </c>
      <c r="O229" s="49" t="s">
        <v>289</v>
      </c>
      <c r="P229" s="49">
        <v>17</v>
      </c>
      <c r="Q229" s="49">
        <v>56426789</v>
      </c>
      <c r="R229" s="49" t="s">
        <v>1489</v>
      </c>
      <c r="S229" s="52">
        <v>0.99842799999999998</v>
      </c>
      <c r="T229" s="49">
        <v>17</v>
      </c>
      <c r="U229" s="49">
        <v>56424710</v>
      </c>
      <c r="V229" s="49" t="s">
        <v>1490</v>
      </c>
      <c r="W229" s="52">
        <v>1</v>
      </c>
      <c r="X229" s="49">
        <v>17</v>
      </c>
      <c r="Y229" s="49">
        <v>56426789</v>
      </c>
      <c r="Z229" s="49" t="s">
        <v>1489</v>
      </c>
      <c r="AA229" s="52">
        <v>0.99803200000000003</v>
      </c>
      <c r="AB229" s="49">
        <v>17</v>
      </c>
      <c r="AC229" s="49">
        <v>56424710</v>
      </c>
      <c r="AD229" s="49" t="s">
        <v>1490</v>
      </c>
      <c r="AE229" s="52">
        <v>0.99065099999999995</v>
      </c>
      <c r="AF229" s="55">
        <f t="shared" si="3"/>
        <v>1</v>
      </c>
    </row>
    <row r="230" spans="1:35" x14ac:dyDescent="0.2">
      <c r="A230" s="49">
        <v>17</v>
      </c>
      <c r="B230" s="49">
        <v>69117532</v>
      </c>
      <c r="C230" s="49" t="s">
        <v>442</v>
      </c>
      <c r="D230" s="56" t="s">
        <v>817</v>
      </c>
      <c r="E230" s="56" t="s">
        <v>831</v>
      </c>
      <c r="F230" s="3" t="s">
        <v>443</v>
      </c>
      <c r="G230" s="49" t="s">
        <v>314</v>
      </c>
      <c r="H230" s="52">
        <v>0.15754807081970801</v>
      </c>
      <c r="I230" s="52">
        <v>6.9298012115529259E-2</v>
      </c>
      <c r="J230" s="52">
        <v>4.060234011407314E-2</v>
      </c>
      <c r="K230" s="49">
        <v>0.20599999999999999</v>
      </c>
      <c r="L230" s="49">
        <v>0.47299999999999998</v>
      </c>
      <c r="M230" s="49">
        <v>0.32</v>
      </c>
      <c r="N230" s="49">
        <v>0.58699999999999997</v>
      </c>
      <c r="O230" s="49" t="s">
        <v>289</v>
      </c>
      <c r="P230" s="49">
        <v>17</v>
      </c>
      <c r="Q230" s="49">
        <v>69115146</v>
      </c>
      <c r="R230" s="49" t="s">
        <v>1491</v>
      </c>
      <c r="S230" s="52">
        <v>1</v>
      </c>
      <c r="T230" s="49">
        <v>17</v>
      </c>
      <c r="U230" s="49">
        <v>69118636</v>
      </c>
      <c r="V230" s="49" t="s">
        <v>1492</v>
      </c>
      <c r="W230" s="52">
        <v>1</v>
      </c>
      <c r="X230" s="49">
        <v>17</v>
      </c>
      <c r="Y230" s="49">
        <v>69118636</v>
      </c>
      <c r="Z230" s="49" t="s">
        <v>1492</v>
      </c>
      <c r="AA230" s="52">
        <v>0.99787300000000001</v>
      </c>
      <c r="AB230" s="49">
        <v>17</v>
      </c>
      <c r="AC230" s="49">
        <v>69115146</v>
      </c>
      <c r="AD230" s="49" t="s">
        <v>1491</v>
      </c>
      <c r="AE230" s="52">
        <v>0.98659699999999995</v>
      </c>
      <c r="AF230" s="55">
        <f t="shared" si="3"/>
        <v>1</v>
      </c>
      <c r="AI230" s="57"/>
    </row>
    <row r="231" spans="1:35" x14ac:dyDescent="0.2">
      <c r="A231" s="49">
        <v>18</v>
      </c>
      <c r="B231" s="49">
        <v>51771322</v>
      </c>
      <c r="C231" s="49" t="s">
        <v>449</v>
      </c>
      <c r="D231" s="56" t="s">
        <v>815</v>
      </c>
      <c r="E231" s="56" t="s">
        <v>814</v>
      </c>
      <c r="F231" s="3" t="s">
        <v>450</v>
      </c>
      <c r="G231" s="49" t="s">
        <v>291</v>
      </c>
      <c r="H231" s="52">
        <v>4.4999533441921799E-2</v>
      </c>
      <c r="I231" s="52">
        <v>1.8700498666243369E-2</v>
      </c>
      <c r="J231" s="52">
        <v>1.4940349792936524E-2</v>
      </c>
      <c r="K231" s="49">
        <v>0.27400000000000002</v>
      </c>
      <c r="L231" s="49">
        <v>0.44400000000000001</v>
      </c>
      <c r="M231" s="49">
        <v>0.745</v>
      </c>
      <c r="N231" s="49">
        <v>0.46500000000000002</v>
      </c>
      <c r="O231" s="49" t="s">
        <v>289</v>
      </c>
      <c r="P231" s="49">
        <v>18</v>
      </c>
      <c r="Q231" s="49">
        <v>51765111</v>
      </c>
      <c r="R231" s="49" t="s">
        <v>1493</v>
      </c>
      <c r="S231" s="52">
        <v>0.58129699999999995</v>
      </c>
      <c r="T231" s="49">
        <v>18</v>
      </c>
      <c r="U231" s="49">
        <v>51765111</v>
      </c>
      <c r="V231" s="49" t="s">
        <v>1493</v>
      </c>
      <c r="W231" s="52">
        <v>0.77154999999999996</v>
      </c>
      <c r="X231" s="49">
        <v>18</v>
      </c>
      <c r="Y231" s="49">
        <v>51775387</v>
      </c>
      <c r="Z231" s="49" t="s">
        <v>1494</v>
      </c>
      <c r="AA231" s="52">
        <v>0.95953299999999997</v>
      </c>
      <c r="AB231" s="49">
        <v>18</v>
      </c>
      <c r="AC231" s="49">
        <v>51765111</v>
      </c>
      <c r="AD231" s="49" t="s">
        <v>1493</v>
      </c>
      <c r="AE231" s="52">
        <v>0.76617400000000002</v>
      </c>
      <c r="AF231" s="55">
        <f t="shared" si="3"/>
        <v>0.95953299999999997</v>
      </c>
    </row>
    <row r="232" spans="1:35" x14ac:dyDescent="0.2">
      <c r="A232" s="49">
        <v>18</v>
      </c>
      <c r="B232" s="49">
        <v>56745999</v>
      </c>
      <c r="C232" s="49" t="s">
        <v>451</v>
      </c>
      <c r="D232" s="56" t="s">
        <v>817</v>
      </c>
      <c r="E232" s="56" t="s">
        <v>815</v>
      </c>
      <c r="F232" s="3" t="s">
        <v>452</v>
      </c>
      <c r="G232" s="49" t="s">
        <v>291</v>
      </c>
      <c r="H232" s="52">
        <v>4.4548355778280598E-2</v>
      </c>
      <c r="I232" s="52">
        <v>1.953168453125545E-2</v>
      </c>
      <c r="J232" s="52">
        <v>3.4605321095064891E-3</v>
      </c>
      <c r="K232" s="49">
        <v>0.32100000000000001</v>
      </c>
      <c r="L232" s="49">
        <v>0.30499999999999999</v>
      </c>
      <c r="M232" s="49">
        <v>0.502</v>
      </c>
      <c r="N232" s="49">
        <v>0.46300000000000002</v>
      </c>
      <c r="O232" s="49" t="s">
        <v>289</v>
      </c>
      <c r="P232" s="49">
        <v>18</v>
      </c>
      <c r="Q232" s="49">
        <v>56744666</v>
      </c>
      <c r="R232" s="49" t="s">
        <v>1495</v>
      </c>
      <c r="S232" s="52">
        <v>0.96617900000000001</v>
      </c>
      <c r="T232" s="49">
        <v>18</v>
      </c>
      <c r="U232" s="49">
        <v>56742904</v>
      </c>
      <c r="V232" s="49" t="s">
        <v>1496</v>
      </c>
      <c r="W232" s="52">
        <v>1</v>
      </c>
      <c r="X232" s="49">
        <v>18</v>
      </c>
      <c r="Y232" s="49">
        <v>56745438</v>
      </c>
      <c r="Z232" s="49" t="s">
        <v>1497</v>
      </c>
      <c r="AA232" s="52">
        <v>0.99190500000000004</v>
      </c>
      <c r="AB232" s="49">
        <v>18</v>
      </c>
      <c r="AC232" s="49">
        <v>56744092</v>
      </c>
      <c r="AD232" s="49" t="s">
        <v>1498</v>
      </c>
      <c r="AE232" s="52">
        <v>0.99083299999999996</v>
      </c>
      <c r="AF232" s="55">
        <f t="shared" si="3"/>
        <v>1</v>
      </c>
    </row>
    <row r="233" spans="1:35" x14ac:dyDescent="0.2">
      <c r="A233" s="49">
        <v>18</v>
      </c>
      <c r="B233" s="49">
        <v>60961193</v>
      </c>
      <c r="C233" s="49" t="s">
        <v>453</v>
      </c>
      <c r="D233" s="56" t="s">
        <v>824</v>
      </c>
      <c r="E233" s="56" t="s">
        <v>815</v>
      </c>
      <c r="F233" s="3" t="s">
        <v>454</v>
      </c>
      <c r="G233" s="49" t="s">
        <v>294</v>
      </c>
      <c r="H233" s="52">
        <v>5.1201137126262099E-2</v>
      </c>
      <c r="I233" s="52">
        <v>2.1602716028242194E-2</v>
      </c>
      <c r="J233" s="52">
        <v>2.69416279590294E-2</v>
      </c>
      <c r="K233" s="60">
        <v>0.38600000000000001</v>
      </c>
      <c r="L233" s="60">
        <v>0.41699999999999998</v>
      </c>
      <c r="M233" s="60">
        <v>0.36499999999999999</v>
      </c>
      <c r="N233" s="60">
        <v>0.4</v>
      </c>
      <c r="O233" s="60" t="s">
        <v>289</v>
      </c>
      <c r="P233" s="60">
        <v>18</v>
      </c>
      <c r="Q233" s="60">
        <v>60979360</v>
      </c>
      <c r="R233" s="60" t="s">
        <v>1499</v>
      </c>
      <c r="S233" s="61">
        <v>0.30709999999999998</v>
      </c>
      <c r="T233" s="60"/>
      <c r="U233" s="60"/>
      <c r="V233" s="60"/>
      <c r="W233" s="61"/>
      <c r="X233" s="60">
        <v>18</v>
      </c>
      <c r="Y233" s="60">
        <v>60970660</v>
      </c>
      <c r="Z233" s="60" t="s">
        <v>1500</v>
      </c>
      <c r="AA233" s="61">
        <v>0.47029100000000001</v>
      </c>
      <c r="AB233" s="60"/>
      <c r="AC233" s="60"/>
      <c r="AD233" s="60"/>
      <c r="AE233" s="61"/>
      <c r="AF233" s="62">
        <f t="shared" si="3"/>
        <v>0.47029100000000001</v>
      </c>
    </row>
    <row r="234" spans="1:35" x14ac:dyDescent="0.2">
      <c r="A234" s="49">
        <v>18</v>
      </c>
      <c r="B234" s="49">
        <v>73035513</v>
      </c>
      <c r="C234" s="49" t="s">
        <v>455</v>
      </c>
      <c r="D234" s="56" t="s">
        <v>814</v>
      </c>
      <c r="E234" s="56" t="s">
        <v>817</v>
      </c>
      <c r="F234" s="3" t="s">
        <v>456</v>
      </c>
      <c r="G234" s="49" t="s">
        <v>291</v>
      </c>
      <c r="H234" s="52">
        <v>3.9953326852990398E-2</v>
      </c>
      <c r="I234" s="52">
        <v>1.8700498666243369E-2</v>
      </c>
      <c r="J234" s="52">
        <v>1.1147360775797479E-2</v>
      </c>
      <c r="K234" s="49">
        <v>0.377</v>
      </c>
      <c r="L234" s="49">
        <v>0.41399999999999998</v>
      </c>
      <c r="M234" s="49">
        <v>0.33400000000000002</v>
      </c>
      <c r="N234" s="49">
        <v>0.33</v>
      </c>
      <c r="O234" s="49" t="s">
        <v>289</v>
      </c>
      <c r="P234" s="49">
        <v>18</v>
      </c>
      <c r="Q234" s="49">
        <v>73036165</v>
      </c>
      <c r="R234" s="49" t="s">
        <v>1501</v>
      </c>
      <c r="S234" s="52">
        <v>0.98250199999999999</v>
      </c>
      <c r="T234" s="49">
        <v>18</v>
      </c>
      <c r="U234" s="49">
        <v>73036165</v>
      </c>
      <c r="V234" s="49" t="s">
        <v>1501</v>
      </c>
      <c r="W234" s="52">
        <v>1</v>
      </c>
      <c r="X234" s="49">
        <v>18</v>
      </c>
      <c r="Y234" s="49">
        <v>73036165</v>
      </c>
      <c r="Z234" s="49" t="s">
        <v>1501</v>
      </c>
      <c r="AA234" s="52">
        <v>0.99295900000000004</v>
      </c>
      <c r="AB234" s="49">
        <v>18</v>
      </c>
      <c r="AC234" s="49">
        <v>73036165</v>
      </c>
      <c r="AD234" s="49" t="s">
        <v>1501</v>
      </c>
      <c r="AE234" s="52">
        <v>0.98468199999999995</v>
      </c>
      <c r="AF234" s="55">
        <f t="shared" si="3"/>
        <v>1</v>
      </c>
    </row>
    <row r="235" spans="1:35" x14ac:dyDescent="0.2">
      <c r="A235" s="49">
        <v>18</v>
      </c>
      <c r="B235" s="49">
        <v>76770820</v>
      </c>
      <c r="C235" s="49" t="s">
        <v>457</v>
      </c>
      <c r="D235" s="56" t="s">
        <v>816</v>
      </c>
      <c r="E235" s="56" t="s">
        <v>817</v>
      </c>
      <c r="F235" s="3" t="s">
        <v>458</v>
      </c>
      <c r="G235" s="49" t="s">
        <v>291</v>
      </c>
      <c r="H235" s="52">
        <v>8.3377450310404402E-2</v>
      </c>
      <c r="I235" s="52">
        <v>3.5829825252828171E-2</v>
      </c>
      <c r="J235" s="52">
        <v>7.7477780007399483E-3</v>
      </c>
      <c r="K235" s="49">
        <v>0.76600000000000001</v>
      </c>
      <c r="L235" s="49">
        <v>0.73199999999999998</v>
      </c>
      <c r="M235" s="49">
        <v>0.61</v>
      </c>
      <c r="N235" s="49">
        <v>0.73599999999999999</v>
      </c>
      <c r="O235" s="49" t="s">
        <v>301</v>
      </c>
      <c r="AF235" s="55"/>
    </row>
    <row r="236" spans="1:35" x14ac:dyDescent="0.2">
      <c r="A236" s="49">
        <v>19</v>
      </c>
      <c r="B236" s="49">
        <v>17228554</v>
      </c>
      <c r="C236" s="49" t="s">
        <v>459</v>
      </c>
      <c r="D236" s="56" t="s">
        <v>815</v>
      </c>
      <c r="E236" s="56" t="s">
        <v>814</v>
      </c>
      <c r="F236" s="3" t="s">
        <v>460</v>
      </c>
      <c r="G236" s="49" t="s">
        <v>294</v>
      </c>
      <c r="H236" s="52">
        <v>5.46486483300931E-2</v>
      </c>
      <c r="I236" s="52">
        <v>2.2428371185486493E-2</v>
      </c>
      <c r="J236" s="52">
        <v>2.9383777685209667E-2</v>
      </c>
      <c r="K236" s="49">
        <v>0.45500000000000002</v>
      </c>
      <c r="L236" s="49">
        <v>0.70599999999999996</v>
      </c>
      <c r="M236" s="49">
        <v>0.63200000000000001</v>
      </c>
      <c r="N236" s="49">
        <v>0.56699999999999995</v>
      </c>
      <c r="O236" s="49" t="s">
        <v>289</v>
      </c>
      <c r="P236" s="49">
        <v>19</v>
      </c>
      <c r="Q236" s="49">
        <v>17212410</v>
      </c>
      <c r="R236" s="49" t="s">
        <v>1502</v>
      </c>
      <c r="S236" s="52">
        <v>0.881073</v>
      </c>
      <c r="T236" s="49">
        <v>19</v>
      </c>
      <c r="U236" s="49">
        <v>17212410</v>
      </c>
      <c r="V236" s="49" t="s">
        <v>1502</v>
      </c>
      <c r="W236" s="52">
        <v>0.96252000000000004</v>
      </c>
      <c r="X236" s="49">
        <v>19</v>
      </c>
      <c r="Y236" s="49">
        <v>17219105</v>
      </c>
      <c r="Z236" s="49" t="s">
        <v>1503</v>
      </c>
      <c r="AA236" s="52">
        <v>0.98373999999999995</v>
      </c>
      <c r="AB236" s="49">
        <v>19</v>
      </c>
      <c r="AC236" s="49">
        <v>17212410</v>
      </c>
      <c r="AD236" s="49" t="s">
        <v>1502</v>
      </c>
      <c r="AE236" s="52">
        <v>0.98087500000000005</v>
      </c>
      <c r="AF236" s="55">
        <f t="shared" si="3"/>
        <v>0.98373999999999995</v>
      </c>
    </row>
    <row r="237" spans="1:35" x14ac:dyDescent="0.2">
      <c r="A237" s="49">
        <v>19</v>
      </c>
      <c r="B237" s="49">
        <v>32168343</v>
      </c>
      <c r="C237" s="49" t="s">
        <v>461</v>
      </c>
      <c r="D237" s="56" t="s">
        <v>815</v>
      </c>
      <c r="E237" s="56" t="s">
        <v>814</v>
      </c>
      <c r="F237" s="3" t="s">
        <v>462</v>
      </c>
      <c r="G237" s="49" t="s">
        <v>291</v>
      </c>
      <c r="H237" s="52">
        <v>7.9224514838526799E-2</v>
      </c>
      <c r="I237" s="52">
        <v>3.422726077055066E-2</v>
      </c>
      <c r="J237" s="52">
        <v>-1.7406615763012701E-3</v>
      </c>
      <c r="K237" s="49">
        <v>0.98099999999999998</v>
      </c>
      <c r="L237" s="49">
        <v>0.91100000000000003</v>
      </c>
      <c r="M237" s="49">
        <v>0.96799999999999997</v>
      </c>
      <c r="N237" s="49">
        <v>0.95699999999999996</v>
      </c>
      <c r="O237" s="49" t="s">
        <v>301</v>
      </c>
      <c r="AF237" s="55"/>
    </row>
    <row r="238" spans="1:35" x14ac:dyDescent="0.2">
      <c r="A238" s="49">
        <v>19</v>
      </c>
      <c r="B238" s="49">
        <v>38548094</v>
      </c>
      <c r="C238" s="49" t="s">
        <v>463</v>
      </c>
      <c r="D238" s="56" t="s">
        <v>817</v>
      </c>
      <c r="E238" s="56" t="s">
        <v>814</v>
      </c>
      <c r="F238" s="3" t="s">
        <v>464</v>
      </c>
      <c r="G238" s="49" t="s">
        <v>294</v>
      </c>
      <c r="H238" s="52">
        <v>6.7520462295205294E-2</v>
      </c>
      <c r="I238" s="52">
        <v>2.4895960107484977E-2</v>
      </c>
      <c r="J238" s="52">
        <v>3.0294705536179621E-3</v>
      </c>
      <c r="K238" s="49">
        <v>0.92500000000000004</v>
      </c>
      <c r="L238" s="49">
        <v>0.86399999999999999</v>
      </c>
      <c r="M238" s="49">
        <v>0.85299999999999998</v>
      </c>
      <c r="N238" s="49">
        <v>0.92600000000000005</v>
      </c>
      <c r="O238" s="49" t="s">
        <v>289</v>
      </c>
      <c r="P238" s="49">
        <v>19</v>
      </c>
      <c r="Q238" s="49">
        <v>38475375</v>
      </c>
      <c r="R238" s="49" t="s">
        <v>1504</v>
      </c>
      <c r="S238" s="52">
        <v>0.32411600000000002</v>
      </c>
      <c r="T238" s="49">
        <v>19</v>
      </c>
      <c r="U238" s="49">
        <v>38552619</v>
      </c>
      <c r="V238" s="49" t="s">
        <v>1505</v>
      </c>
      <c r="W238" s="52">
        <v>0.98342600000000002</v>
      </c>
      <c r="X238" s="49">
        <v>19</v>
      </c>
      <c r="Y238" s="49">
        <v>38521528</v>
      </c>
      <c r="Z238" s="49" t="s">
        <v>1506</v>
      </c>
      <c r="AA238" s="52">
        <v>0.77172200000000002</v>
      </c>
      <c r="AB238" s="49">
        <v>19</v>
      </c>
      <c r="AC238" s="49">
        <v>38552619</v>
      </c>
      <c r="AD238" s="49" t="s">
        <v>1505</v>
      </c>
      <c r="AE238" s="52">
        <v>0.76495400000000002</v>
      </c>
      <c r="AF238" s="55">
        <f t="shared" si="3"/>
        <v>0.98342600000000002</v>
      </c>
    </row>
    <row r="239" spans="1:35" x14ac:dyDescent="0.2">
      <c r="A239" s="49">
        <v>19</v>
      </c>
      <c r="B239" s="49">
        <v>38738130</v>
      </c>
      <c r="C239" s="49" t="s">
        <v>465</v>
      </c>
      <c r="D239" s="56" t="s">
        <v>817</v>
      </c>
      <c r="E239" s="56" t="s">
        <v>815</v>
      </c>
      <c r="F239" s="3" t="s">
        <v>466</v>
      </c>
      <c r="G239" s="49" t="s">
        <v>294</v>
      </c>
      <c r="H239" s="52">
        <v>9.1003863029450696E-2</v>
      </c>
      <c r="I239" s="52">
        <v>4.0997692423490557E-2</v>
      </c>
      <c r="J239" s="52">
        <v>2.8977705208777998E-2</v>
      </c>
      <c r="K239" s="49">
        <v>0.66900000000000004</v>
      </c>
      <c r="L239" s="49">
        <v>0.48899999999999999</v>
      </c>
      <c r="M239" s="49">
        <v>0.28599999999999998</v>
      </c>
      <c r="N239" s="49">
        <v>0.41799999999999998</v>
      </c>
      <c r="O239" s="49" t="s">
        <v>289</v>
      </c>
      <c r="P239" s="49">
        <v>19</v>
      </c>
      <c r="Q239" s="49">
        <v>38743962</v>
      </c>
      <c r="R239" s="49" t="s">
        <v>1507</v>
      </c>
      <c r="S239" s="52">
        <v>0.99025200000000002</v>
      </c>
      <c r="T239" s="49">
        <v>19</v>
      </c>
      <c r="U239" s="49">
        <v>38743962</v>
      </c>
      <c r="V239" s="49" t="s">
        <v>1507</v>
      </c>
      <c r="W239" s="52">
        <v>0.99787400000000004</v>
      </c>
      <c r="X239" s="49">
        <v>19</v>
      </c>
      <c r="Y239" s="49">
        <v>38743962</v>
      </c>
      <c r="Z239" s="49" t="s">
        <v>1507</v>
      </c>
      <c r="AA239" s="52">
        <v>0.99252399999999996</v>
      </c>
      <c r="AB239" s="49">
        <v>19</v>
      </c>
      <c r="AC239" s="49">
        <v>38743962</v>
      </c>
      <c r="AD239" s="49" t="s">
        <v>1507</v>
      </c>
      <c r="AE239" s="52">
        <v>1</v>
      </c>
      <c r="AF239" s="55">
        <f t="shared" si="3"/>
        <v>1</v>
      </c>
    </row>
    <row r="240" spans="1:35" x14ac:dyDescent="0.2">
      <c r="A240" s="49">
        <v>19</v>
      </c>
      <c r="B240" s="49">
        <v>41985931</v>
      </c>
      <c r="C240" s="49" t="s">
        <v>467</v>
      </c>
      <c r="D240" s="56" t="s">
        <v>814</v>
      </c>
      <c r="E240" s="56" t="s">
        <v>816</v>
      </c>
      <c r="F240" s="3" t="s">
        <v>468</v>
      </c>
      <c r="G240" s="49" t="s">
        <v>314</v>
      </c>
      <c r="H240" s="52">
        <v>8.6138392571237399E-2</v>
      </c>
      <c r="I240" s="52">
        <v>3.8222638368718462E-2</v>
      </c>
      <c r="J240" s="52">
        <v>2.4895960107484977E-2</v>
      </c>
      <c r="K240" s="49">
        <v>0.20799999999999999</v>
      </c>
      <c r="L240" s="49">
        <v>0.73699999999999999</v>
      </c>
      <c r="M240" s="49">
        <v>0.56899999999999995</v>
      </c>
      <c r="N240" s="49">
        <v>0.79200000000000004</v>
      </c>
      <c r="O240" s="49" t="s">
        <v>289</v>
      </c>
      <c r="P240" s="49">
        <v>19</v>
      </c>
      <c r="Q240" s="49">
        <v>41985587</v>
      </c>
      <c r="R240" s="49" t="s">
        <v>1508</v>
      </c>
      <c r="S240" s="52">
        <v>0.95560800000000001</v>
      </c>
      <c r="T240" s="49">
        <v>19</v>
      </c>
      <c r="U240" s="49">
        <v>41985587</v>
      </c>
      <c r="V240" s="49" t="s">
        <v>1508</v>
      </c>
      <c r="W240" s="52">
        <v>0.99728399999999995</v>
      </c>
      <c r="X240" s="49">
        <v>19</v>
      </c>
      <c r="Y240" s="49">
        <v>41985587</v>
      </c>
      <c r="Z240" s="49" t="s">
        <v>1508</v>
      </c>
      <c r="AA240" s="52">
        <v>0.98331900000000005</v>
      </c>
      <c r="AB240" s="49">
        <v>19</v>
      </c>
      <c r="AC240" s="49">
        <v>41985587</v>
      </c>
      <c r="AD240" s="49" t="s">
        <v>1508</v>
      </c>
      <c r="AE240" s="52">
        <v>0.99640600000000001</v>
      </c>
      <c r="AF240" s="55">
        <f t="shared" si="3"/>
        <v>0.99728399999999995</v>
      </c>
    </row>
    <row r="241" spans="1:32" x14ac:dyDescent="0.2">
      <c r="A241" s="49">
        <v>19</v>
      </c>
      <c r="B241" s="49">
        <v>51345568</v>
      </c>
      <c r="C241" s="49" t="s">
        <v>469</v>
      </c>
      <c r="D241" s="56" t="s">
        <v>817</v>
      </c>
      <c r="E241" s="56" t="s">
        <v>815</v>
      </c>
      <c r="F241" s="3" t="s">
        <v>470</v>
      </c>
      <c r="G241" s="49" t="s">
        <v>314</v>
      </c>
      <c r="H241" s="52">
        <v>0.10015788562153401</v>
      </c>
      <c r="I241" s="52">
        <v>3.6628895362161129E-2</v>
      </c>
      <c r="J241" s="52">
        <v>3.4628456625320346E-2</v>
      </c>
      <c r="K241" s="49">
        <v>0.83899999999999997</v>
      </c>
      <c r="L241" s="49">
        <v>0.79800000000000004</v>
      </c>
      <c r="M241" s="49">
        <v>0.621</v>
      </c>
      <c r="N241" s="49">
        <v>0.72399999999999998</v>
      </c>
      <c r="O241" s="49" t="s">
        <v>289</v>
      </c>
      <c r="P241" s="49">
        <v>19</v>
      </c>
      <c r="Q241" s="49">
        <v>51349090</v>
      </c>
      <c r="R241" s="49" t="s">
        <v>1509</v>
      </c>
      <c r="S241" s="52">
        <v>0.76668099999999995</v>
      </c>
      <c r="T241" s="49">
        <v>19</v>
      </c>
      <c r="U241" s="49">
        <v>51349090</v>
      </c>
      <c r="V241" s="49" t="s">
        <v>1509</v>
      </c>
      <c r="W241" s="52">
        <v>0.81557199999999996</v>
      </c>
      <c r="X241" s="49">
        <v>19</v>
      </c>
      <c r="Y241" s="49">
        <v>51349090</v>
      </c>
      <c r="Z241" s="49" t="s">
        <v>1509</v>
      </c>
      <c r="AA241" s="52">
        <v>0.99197199999999996</v>
      </c>
      <c r="AB241" s="49">
        <v>19</v>
      </c>
      <c r="AC241" s="49">
        <v>51349090</v>
      </c>
      <c r="AD241" s="49" t="s">
        <v>1509</v>
      </c>
      <c r="AE241" s="52">
        <v>0.91139599999999998</v>
      </c>
      <c r="AF241" s="55">
        <f t="shared" si="3"/>
        <v>0.99197199999999996</v>
      </c>
    </row>
    <row r="242" spans="1:32" x14ac:dyDescent="0.2">
      <c r="A242" s="49">
        <v>19</v>
      </c>
      <c r="B242" s="49">
        <v>51361382</v>
      </c>
      <c r="C242" s="49" t="s">
        <v>471</v>
      </c>
      <c r="D242" s="56" t="s">
        <v>817</v>
      </c>
      <c r="E242" s="56" t="s">
        <v>816</v>
      </c>
      <c r="F242" s="3" t="s">
        <v>472</v>
      </c>
      <c r="G242" s="49" t="s">
        <v>325</v>
      </c>
      <c r="H242" s="52">
        <v>0.13192869176532501</v>
      </c>
      <c r="I242" s="52">
        <v>6.333335895174956E-2</v>
      </c>
      <c r="J242" s="52">
        <v>-0.12784372725170717</v>
      </c>
      <c r="K242" s="49">
        <v>0.99299999999999999</v>
      </c>
      <c r="L242" s="49">
        <v>0.95799999999999996</v>
      </c>
      <c r="M242" s="49">
        <v>1</v>
      </c>
      <c r="N242" s="49">
        <v>0.99099999999999999</v>
      </c>
      <c r="O242" s="49" t="s">
        <v>289</v>
      </c>
      <c r="P242" s="49">
        <v>19</v>
      </c>
      <c r="Q242" s="49">
        <v>57990956</v>
      </c>
      <c r="R242" s="49" t="s">
        <v>1510</v>
      </c>
      <c r="S242" s="52">
        <v>0.70657099999999995</v>
      </c>
      <c r="T242" s="49">
        <v>19</v>
      </c>
      <c r="U242" s="49">
        <v>51344483</v>
      </c>
      <c r="V242" s="49" t="s">
        <v>1511</v>
      </c>
      <c r="W242" s="52">
        <v>0.283418</v>
      </c>
      <c r="AB242" s="49">
        <v>19</v>
      </c>
      <c r="AC242" s="49">
        <v>11537377</v>
      </c>
      <c r="AD242" s="49" t="s">
        <v>1512</v>
      </c>
      <c r="AE242" s="52">
        <v>0.44003300000000001</v>
      </c>
      <c r="AF242" s="55">
        <f t="shared" si="3"/>
        <v>0.70657099999999995</v>
      </c>
    </row>
    <row r="243" spans="1:32" x14ac:dyDescent="0.2">
      <c r="A243" s="49">
        <v>19</v>
      </c>
      <c r="B243" s="49">
        <v>51362715</v>
      </c>
      <c r="C243" s="49" t="s">
        <v>473</v>
      </c>
      <c r="D243" s="56" t="s">
        <v>814</v>
      </c>
      <c r="E243" s="56" t="s">
        <v>817</v>
      </c>
      <c r="F243" s="3" t="s">
        <v>472</v>
      </c>
      <c r="G243" s="49" t="s">
        <v>294</v>
      </c>
      <c r="H243" s="52">
        <v>0.26676980166744002</v>
      </c>
      <c r="I243" s="52">
        <v>0.11660774398824848</v>
      </c>
      <c r="J243" s="52">
        <v>7.8456818053292562E-2</v>
      </c>
      <c r="K243" s="49">
        <v>0.98599999999999999</v>
      </c>
      <c r="L243" s="49">
        <v>0.92300000000000004</v>
      </c>
      <c r="M243" s="49">
        <v>0.999</v>
      </c>
      <c r="N243" s="49">
        <v>0.96099999999999997</v>
      </c>
      <c r="O243" s="49" t="s">
        <v>289</v>
      </c>
      <c r="P243" s="49">
        <v>19</v>
      </c>
      <c r="Q243" s="49">
        <v>51361757</v>
      </c>
      <c r="R243" s="49" t="s">
        <v>1513</v>
      </c>
      <c r="S243" s="52">
        <v>1</v>
      </c>
      <c r="T243" s="49">
        <v>19</v>
      </c>
      <c r="U243" s="49">
        <v>51361757</v>
      </c>
      <c r="V243" s="49" t="s">
        <v>1513</v>
      </c>
      <c r="W243" s="52">
        <v>1</v>
      </c>
      <c r="X243" s="49">
        <v>19</v>
      </c>
      <c r="Y243" s="49">
        <v>51361757</v>
      </c>
      <c r="Z243" s="49" t="s">
        <v>1513</v>
      </c>
      <c r="AA243" s="52">
        <v>1</v>
      </c>
      <c r="AB243" s="49">
        <v>19</v>
      </c>
      <c r="AC243" s="49">
        <v>51361757</v>
      </c>
      <c r="AD243" s="49" t="s">
        <v>1513</v>
      </c>
      <c r="AE243" s="52">
        <v>1</v>
      </c>
      <c r="AF243" s="55">
        <f t="shared" si="3"/>
        <v>1</v>
      </c>
    </row>
    <row r="244" spans="1:32" x14ac:dyDescent="0.2">
      <c r="A244" s="49">
        <v>20</v>
      </c>
      <c r="B244" s="49">
        <v>867324</v>
      </c>
      <c r="C244" s="49" t="s">
        <v>529</v>
      </c>
      <c r="D244" s="56" t="s">
        <v>816</v>
      </c>
      <c r="E244" s="56" t="s">
        <v>817</v>
      </c>
      <c r="F244" s="3" t="s">
        <v>530</v>
      </c>
      <c r="G244" s="49" t="s">
        <v>294</v>
      </c>
      <c r="H244" s="52">
        <v>4.2757860364993003E-2</v>
      </c>
      <c r="I244" s="52">
        <v>1.4100321519620545E-2</v>
      </c>
      <c r="J244" s="52">
        <v>2.6124516745450282E-2</v>
      </c>
      <c r="K244" s="49">
        <v>0.47599999999999998</v>
      </c>
      <c r="L244" s="49">
        <v>0.71099999999999997</v>
      </c>
      <c r="M244" s="49">
        <v>0.45100000000000001</v>
      </c>
      <c r="N244" s="49">
        <v>0.75800000000000001</v>
      </c>
      <c r="O244" s="49" t="s">
        <v>289</v>
      </c>
      <c r="T244" s="49">
        <v>20</v>
      </c>
      <c r="U244" s="49">
        <v>864640</v>
      </c>
      <c r="V244" s="49" t="s">
        <v>1514</v>
      </c>
      <c r="W244" s="52">
        <v>0.74684799999999996</v>
      </c>
      <c r="X244" s="49">
        <v>20</v>
      </c>
      <c r="Y244" s="49">
        <v>864640</v>
      </c>
      <c r="Z244" s="49" t="s">
        <v>1514</v>
      </c>
      <c r="AA244" s="52">
        <v>0.86855599999999999</v>
      </c>
      <c r="AB244" s="49">
        <v>20</v>
      </c>
      <c r="AC244" s="49">
        <v>866350</v>
      </c>
      <c r="AD244" s="49" t="s">
        <v>1515</v>
      </c>
      <c r="AE244" s="52">
        <v>0.77040699999999995</v>
      </c>
      <c r="AF244" s="55">
        <f t="shared" si="3"/>
        <v>0.86855599999999999</v>
      </c>
    </row>
    <row r="245" spans="1:32" x14ac:dyDescent="0.2">
      <c r="A245" s="49">
        <v>20</v>
      </c>
      <c r="B245" s="49">
        <v>31347512</v>
      </c>
      <c r="C245" s="49" t="s">
        <v>513</v>
      </c>
      <c r="D245" s="56" t="s">
        <v>815</v>
      </c>
      <c r="E245" s="56" t="s">
        <v>830</v>
      </c>
      <c r="F245" s="3" t="s">
        <v>514</v>
      </c>
      <c r="G245" s="49" t="s">
        <v>291</v>
      </c>
      <c r="H245" s="52">
        <v>4.6670937856271001E-2</v>
      </c>
      <c r="I245" s="52">
        <v>1.9116290447072779E-2</v>
      </c>
      <c r="J245" s="52">
        <v>1.1993114659256938E-2</v>
      </c>
      <c r="K245" s="49">
        <v>0.22900000000000001</v>
      </c>
      <c r="L245" s="49">
        <v>0.60499999999999998</v>
      </c>
      <c r="M245" s="49">
        <v>0.129</v>
      </c>
      <c r="N245" s="49">
        <v>0.40600000000000003</v>
      </c>
      <c r="O245" s="49" t="s">
        <v>289</v>
      </c>
      <c r="P245" s="49">
        <v>20</v>
      </c>
      <c r="Q245" s="49">
        <v>31329704</v>
      </c>
      <c r="R245" s="49" t="s">
        <v>1516</v>
      </c>
      <c r="S245" s="52">
        <v>0.55826200000000004</v>
      </c>
      <c r="T245" s="49">
        <v>20</v>
      </c>
      <c r="U245" s="49">
        <v>31348750</v>
      </c>
      <c r="V245" s="49" t="s">
        <v>1517</v>
      </c>
      <c r="W245" s="52">
        <v>0.96269300000000002</v>
      </c>
      <c r="X245" s="49">
        <v>20</v>
      </c>
      <c r="Y245" s="49">
        <v>31348750</v>
      </c>
      <c r="Z245" s="49" t="s">
        <v>1517</v>
      </c>
      <c r="AA245" s="52">
        <v>0.76122299999999998</v>
      </c>
      <c r="AB245" s="49">
        <v>20</v>
      </c>
      <c r="AC245" s="49">
        <v>31348750</v>
      </c>
      <c r="AD245" s="49" t="s">
        <v>1517</v>
      </c>
      <c r="AE245" s="52">
        <v>0.91520699999999999</v>
      </c>
      <c r="AF245" s="55">
        <f t="shared" si="3"/>
        <v>0.96269300000000002</v>
      </c>
    </row>
    <row r="246" spans="1:32" x14ac:dyDescent="0.2">
      <c r="A246" s="49">
        <v>20</v>
      </c>
      <c r="B246" s="49">
        <v>34006970</v>
      </c>
      <c r="C246" s="49" t="s">
        <v>515</v>
      </c>
      <c r="D246" s="56" t="s">
        <v>815</v>
      </c>
      <c r="E246" s="56" t="s">
        <v>814</v>
      </c>
      <c r="F246" s="3" t="s">
        <v>516</v>
      </c>
      <c r="G246" s="49" t="s">
        <v>291</v>
      </c>
      <c r="H246" s="52">
        <v>4.9681540376733301E-2</v>
      </c>
      <c r="I246" s="52">
        <v>1.7450729510536125E-2</v>
      </c>
      <c r="J246" s="52">
        <v>1.7867718963505686E-2</v>
      </c>
      <c r="K246" s="49">
        <v>0.33300000000000002</v>
      </c>
      <c r="L246" s="49">
        <v>0.60899999999999999</v>
      </c>
      <c r="M246" s="49">
        <v>0.747</v>
      </c>
      <c r="N246" s="49">
        <v>0.68200000000000005</v>
      </c>
      <c r="O246" s="49" t="s">
        <v>289</v>
      </c>
      <c r="P246" s="49">
        <v>20</v>
      </c>
      <c r="Q246" s="49">
        <v>34001058</v>
      </c>
      <c r="R246" s="49" t="s">
        <v>1518</v>
      </c>
      <c r="S246" s="52">
        <v>0.85627699999999995</v>
      </c>
      <c r="T246" s="49">
        <v>20</v>
      </c>
      <c r="U246" s="49">
        <v>34005240</v>
      </c>
      <c r="V246" s="49" t="s">
        <v>1519</v>
      </c>
      <c r="W246" s="52">
        <v>1</v>
      </c>
      <c r="X246" s="49">
        <v>20</v>
      </c>
      <c r="Y246" s="49">
        <v>34005240</v>
      </c>
      <c r="Z246" s="49" t="s">
        <v>1519</v>
      </c>
      <c r="AA246" s="52">
        <v>0.98808300000000004</v>
      </c>
      <c r="AB246" s="49">
        <v>20</v>
      </c>
      <c r="AC246" s="49">
        <v>33972053</v>
      </c>
      <c r="AD246" s="49" t="s">
        <v>1520</v>
      </c>
      <c r="AE246" s="52">
        <v>0.993336</v>
      </c>
      <c r="AF246" s="55">
        <f t="shared" si="3"/>
        <v>1</v>
      </c>
    </row>
    <row r="247" spans="1:32" x14ac:dyDescent="0.2">
      <c r="A247" s="49">
        <v>20</v>
      </c>
      <c r="B247" s="49">
        <v>49548807</v>
      </c>
      <c r="C247" s="49" t="s">
        <v>517</v>
      </c>
      <c r="D247" s="56" t="s">
        <v>814</v>
      </c>
      <c r="E247" s="56" t="s">
        <v>815</v>
      </c>
      <c r="F247" s="3" t="s">
        <v>518</v>
      </c>
      <c r="G247" s="49" t="s">
        <v>314</v>
      </c>
      <c r="H247" s="52">
        <v>0.11677181290232</v>
      </c>
      <c r="I247" s="52">
        <v>4.5322978786657475E-2</v>
      </c>
      <c r="J247" s="52">
        <v>3.0599721965951066E-2</v>
      </c>
      <c r="K247" s="49">
        <v>0.871</v>
      </c>
      <c r="L247" s="49">
        <v>0.92800000000000005</v>
      </c>
      <c r="M247" s="49">
        <v>0.92500000000000004</v>
      </c>
      <c r="N247" s="49">
        <v>0.92200000000000004</v>
      </c>
      <c r="O247" s="49" t="s">
        <v>289</v>
      </c>
      <c r="P247" s="49">
        <v>20</v>
      </c>
      <c r="Q247" s="49">
        <v>49533949</v>
      </c>
      <c r="R247" s="49" t="s">
        <v>1521</v>
      </c>
      <c r="S247" s="52">
        <v>0.96389199999999997</v>
      </c>
      <c r="T247" s="49">
        <v>20</v>
      </c>
      <c r="U247" s="49">
        <v>49509184</v>
      </c>
      <c r="V247" s="49" t="s">
        <v>1522</v>
      </c>
      <c r="W247" s="52">
        <v>0.97572499999999995</v>
      </c>
      <c r="X247" s="49">
        <v>20</v>
      </c>
      <c r="Y247" s="49">
        <v>49558245</v>
      </c>
      <c r="Z247" s="49" t="s">
        <v>1523</v>
      </c>
      <c r="AA247" s="52">
        <v>1</v>
      </c>
      <c r="AB247" s="49">
        <v>20</v>
      </c>
      <c r="AC247" s="49">
        <v>49509184</v>
      </c>
      <c r="AD247" s="49" t="s">
        <v>1522</v>
      </c>
      <c r="AE247" s="52">
        <v>0.987819</v>
      </c>
      <c r="AF247" s="55">
        <f t="shared" si="3"/>
        <v>1</v>
      </c>
    </row>
    <row r="248" spans="1:32" x14ac:dyDescent="0.2">
      <c r="A248" s="49">
        <v>20</v>
      </c>
      <c r="B248" s="49">
        <v>52464719</v>
      </c>
      <c r="C248" s="49" t="s">
        <v>519</v>
      </c>
      <c r="D248" s="56" t="s">
        <v>815</v>
      </c>
      <c r="E248" s="56" t="s">
        <v>814</v>
      </c>
      <c r="F248" s="3" t="s">
        <v>520</v>
      </c>
      <c r="G248" s="49" t="s">
        <v>291</v>
      </c>
      <c r="H248" s="52">
        <v>6.3586260327403901E-2</v>
      </c>
      <c r="I248" s="52">
        <v>2.7757204690553483E-2</v>
      </c>
      <c r="J248" s="52">
        <v>1.6197353512439061E-2</v>
      </c>
      <c r="K248" s="49">
        <v>0.753</v>
      </c>
      <c r="L248" s="49">
        <v>0.47899999999999998</v>
      </c>
      <c r="M248" s="49">
        <v>0.42</v>
      </c>
      <c r="N248" s="49">
        <v>0.436</v>
      </c>
      <c r="O248" s="49" t="s">
        <v>289</v>
      </c>
      <c r="T248" s="49">
        <v>20</v>
      </c>
      <c r="U248" s="49">
        <v>52456445</v>
      </c>
      <c r="V248" s="49" t="s">
        <v>1524</v>
      </c>
      <c r="W248" s="52">
        <v>0.97179000000000004</v>
      </c>
      <c r="X248" s="49">
        <v>20</v>
      </c>
      <c r="Y248" s="49">
        <v>52464353</v>
      </c>
      <c r="Z248" s="49" t="s">
        <v>1525</v>
      </c>
      <c r="AA248" s="52">
        <v>1</v>
      </c>
      <c r="AB248" s="49">
        <v>20</v>
      </c>
      <c r="AC248" s="49">
        <v>52456445</v>
      </c>
      <c r="AD248" s="49" t="s">
        <v>1524</v>
      </c>
      <c r="AE248" s="52">
        <v>0.91454999999999997</v>
      </c>
      <c r="AF248" s="55">
        <f t="shared" si="3"/>
        <v>1</v>
      </c>
    </row>
    <row r="249" spans="1:32" x14ac:dyDescent="0.2">
      <c r="A249" s="49">
        <v>20</v>
      </c>
      <c r="B249" s="49">
        <v>61001061</v>
      </c>
      <c r="C249" s="49" t="s">
        <v>521</v>
      </c>
      <c r="D249" s="56" t="s">
        <v>832</v>
      </c>
      <c r="E249" s="56" t="s">
        <v>814</v>
      </c>
      <c r="F249" s="3" t="s">
        <v>522</v>
      </c>
      <c r="G249" s="49" t="s">
        <v>294</v>
      </c>
      <c r="H249" s="52">
        <v>4.4630049273089299E-2</v>
      </c>
      <c r="I249" s="52">
        <v>1.9116290447072779E-2</v>
      </c>
      <c r="J249" s="52">
        <v>1.4940349792936524E-2</v>
      </c>
      <c r="K249" s="49">
        <v>0.49399999999999999</v>
      </c>
      <c r="L249" s="49">
        <v>0.67300000000000004</v>
      </c>
      <c r="M249" s="49">
        <v>0.57499999999999996</v>
      </c>
      <c r="N249" s="49">
        <v>0.54300000000000004</v>
      </c>
      <c r="O249" s="49" t="s">
        <v>289</v>
      </c>
      <c r="P249" s="49">
        <v>20</v>
      </c>
      <c r="Q249" s="49">
        <v>61006114</v>
      </c>
      <c r="R249" s="49" t="s">
        <v>1526</v>
      </c>
      <c r="S249" s="52">
        <v>0.85497000000000001</v>
      </c>
      <c r="T249" s="49">
        <v>20</v>
      </c>
      <c r="U249" s="49">
        <v>61006114</v>
      </c>
      <c r="V249" s="49" t="s">
        <v>1526</v>
      </c>
      <c r="W249" s="52">
        <v>0.99319299999999999</v>
      </c>
      <c r="X249" s="49">
        <v>20</v>
      </c>
      <c r="Y249" s="49">
        <v>61006114</v>
      </c>
      <c r="Z249" s="49" t="s">
        <v>1526</v>
      </c>
      <c r="AA249" s="52">
        <v>0.93474100000000004</v>
      </c>
      <c r="AB249" s="49">
        <v>20</v>
      </c>
      <c r="AC249" s="49">
        <v>61006114</v>
      </c>
      <c r="AD249" s="49" t="s">
        <v>1526</v>
      </c>
      <c r="AE249" s="52">
        <v>0.95755900000000005</v>
      </c>
      <c r="AF249" s="55">
        <f t="shared" si="3"/>
        <v>0.99319299999999999</v>
      </c>
    </row>
    <row r="250" spans="1:32" x14ac:dyDescent="0.2">
      <c r="A250" s="49">
        <v>20</v>
      </c>
      <c r="B250" s="49">
        <v>62229989</v>
      </c>
      <c r="C250" s="49" t="s">
        <v>523</v>
      </c>
      <c r="D250" s="56" t="s">
        <v>816</v>
      </c>
      <c r="E250" s="56" t="s">
        <v>817</v>
      </c>
      <c r="F250" s="3" t="s">
        <v>524</v>
      </c>
      <c r="G250" s="49" t="s">
        <v>294</v>
      </c>
      <c r="H250" s="52">
        <v>5.3141990446453999E-2</v>
      </c>
      <c r="I250" s="52">
        <v>2.2840610876527823E-2</v>
      </c>
      <c r="J250" s="52">
        <v>1.0723865391773066E-2</v>
      </c>
      <c r="K250" s="49">
        <v>0.33300000000000002</v>
      </c>
      <c r="L250" s="49">
        <v>0.61099999999999999</v>
      </c>
      <c r="M250" s="49">
        <v>0.27200000000000002</v>
      </c>
      <c r="N250" s="49">
        <v>0.499</v>
      </c>
      <c r="O250" s="49" t="s">
        <v>301</v>
      </c>
      <c r="AF250" s="55"/>
    </row>
    <row r="251" spans="1:32" x14ac:dyDescent="0.2">
      <c r="A251" s="49">
        <v>20</v>
      </c>
      <c r="B251" s="49">
        <v>62307517</v>
      </c>
      <c r="C251" s="49" t="s">
        <v>525</v>
      </c>
      <c r="D251" s="56" t="s">
        <v>816</v>
      </c>
      <c r="E251" s="56" t="s">
        <v>817</v>
      </c>
      <c r="F251" s="3" t="s">
        <v>526</v>
      </c>
      <c r="G251" s="49" t="s">
        <v>294</v>
      </c>
      <c r="H251" s="52">
        <v>0.10601609071885799</v>
      </c>
      <c r="I251" s="52">
        <v>4.4539760392410983E-2</v>
      </c>
      <c r="J251" s="52">
        <v>3.2215703297981568E-2</v>
      </c>
      <c r="K251" s="49">
        <v>0.93700000000000006</v>
      </c>
      <c r="L251" s="49">
        <v>0.91400000000000003</v>
      </c>
      <c r="M251" s="49">
        <v>0.97199999999999998</v>
      </c>
      <c r="N251" s="49">
        <v>0.93300000000000005</v>
      </c>
      <c r="O251" s="49" t="s">
        <v>289</v>
      </c>
      <c r="P251" s="49">
        <v>20</v>
      </c>
      <c r="Q251" s="49">
        <v>62280682</v>
      </c>
      <c r="R251" s="49" t="s">
        <v>1527</v>
      </c>
      <c r="S251" s="52">
        <v>0.28830699999999998</v>
      </c>
      <c r="T251" s="49">
        <v>20</v>
      </c>
      <c r="U251" s="49">
        <v>62305274</v>
      </c>
      <c r="V251" s="49" t="s">
        <v>1528</v>
      </c>
      <c r="W251" s="52">
        <v>0.65964699999999998</v>
      </c>
      <c r="X251" s="49">
        <v>20</v>
      </c>
      <c r="Y251" s="49">
        <v>62374441</v>
      </c>
      <c r="Z251" s="49" t="s">
        <v>1529</v>
      </c>
      <c r="AA251" s="52">
        <v>0.77827999999999997</v>
      </c>
      <c r="AB251" s="49">
        <v>20</v>
      </c>
      <c r="AC251" s="49">
        <v>62374441</v>
      </c>
      <c r="AD251" s="49" t="s">
        <v>1529</v>
      </c>
      <c r="AE251" s="52">
        <v>0.42386600000000002</v>
      </c>
      <c r="AF251" s="55">
        <f t="shared" si="3"/>
        <v>0.77827999999999997</v>
      </c>
    </row>
    <row r="252" spans="1:32" x14ac:dyDescent="0.2">
      <c r="A252" s="49">
        <v>20</v>
      </c>
      <c r="B252" s="49">
        <v>62374389</v>
      </c>
      <c r="C252" s="49" t="s">
        <v>527</v>
      </c>
      <c r="D252" s="56" t="s">
        <v>815</v>
      </c>
      <c r="E252" s="56" t="s">
        <v>814</v>
      </c>
      <c r="F252" s="3" t="s">
        <v>528</v>
      </c>
      <c r="G252" s="49" t="s">
        <v>446</v>
      </c>
      <c r="H252" s="52">
        <v>0.11217234136743399</v>
      </c>
      <c r="I252" s="52">
        <v>4.8053173115609055E-2</v>
      </c>
      <c r="J252" s="52">
        <v>6.4832219738573851E-2</v>
      </c>
      <c r="K252" s="49">
        <v>0.95499999999999996</v>
      </c>
      <c r="L252" s="49">
        <v>0.86399999999999999</v>
      </c>
      <c r="M252" s="49">
        <v>0.42499999999999999</v>
      </c>
      <c r="N252" s="49">
        <v>0.8</v>
      </c>
      <c r="O252" s="49" t="s">
        <v>301</v>
      </c>
      <c r="AF252" s="55"/>
    </row>
    <row r="253" spans="1:32" x14ac:dyDescent="0.2">
      <c r="A253" s="49">
        <v>21</v>
      </c>
      <c r="B253" s="49">
        <v>40296411</v>
      </c>
      <c r="C253" s="49" t="s">
        <v>531</v>
      </c>
      <c r="D253" s="56" t="s">
        <v>815</v>
      </c>
      <c r="E253" s="56" t="s">
        <v>814</v>
      </c>
      <c r="F253" s="3" t="s">
        <v>532</v>
      </c>
      <c r="G253" s="49" t="s">
        <v>314</v>
      </c>
      <c r="H253" s="52">
        <v>5.1850679666486099E-2</v>
      </c>
      <c r="I253" s="52">
        <v>1.703333929878037E-2</v>
      </c>
      <c r="J253" s="52">
        <v>1.9946681678842306E-2</v>
      </c>
      <c r="K253" s="49">
        <v>0.27100000000000002</v>
      </c>
      <c r="L253" s="49">
        <v>0.33400000000000002</v>
      </c>
      <c r="M253" s="49">
        <v>0.57799999999999996</v>
      </c>
      <c r="N253" s="49">
        <v>0.37</v>
      </c>
      <c r="O253" s="49" t="s">
        <v>289</v>
      </c>
      <c r="P253" s="49">
        <v>21</v>
      </c>
      <c r="Q253" s="49">
        <v>40294024</v>
      </c>
      <c r="R253" s="49" t="s">
        <v>1530</v>
      </c>
      <c r="S253" s="52">
        <v>0.77580899999999997</v>
      </c>
      <c r="T253" s="49">
        <v>21</v>
      </c>
      <c r="U253" s="49">
        <v>40291187</v>
      </c>
      <c r="V253" s="49" t="s">
        <v>1531</v>
      </c>
      <c r="W253" s="52">
        <v>0.88219000000000003</v>
      </c>
      <c r="X253" s="49">
        <v>21</v>
      </c>
      <c r="Y253" s="49">
        <v>40294024</v>
      </c>
      <c r="Z253" s="49" t="s">
        <v>1530</v>
      </c>
      <c r="AA253" s="52">
        <v>0.77826499999999998</v>
      </c>
      <c r="AB253" s="49">
        <v>21</v>
      </c>
      <c r="AC253" s="49">
        <v>40294024</v>
      </c>
      <c r="AD253" s="49" t="s">
        <v>1530</v>
      </c>
      <c r="AE253" s="52">
        <v>0.88993</v>
      </c>
      <c r="AF253" s="55">
        <f t="shared" si="3"/>
        <v>0.88993</v>
      </c>
    </row>
    <row r="254" spans="1:32" x14ac:dyDescent="0.2">
      <c r="A254" s="49">
        <v>21</v>
      </c>
      <c r="B254" s="49">
        <v>42866332</v>
      </c>
      <c r="C254" s="49" t="s">
        <v>533</v>
      </c>
      <c r="D254" s="56" t="s">
        <v>816</v>
      </c>
      <c r="E254" s="56" t="s">
        <v>817</v>
      </c>
      <c r="F254" s="3" t="s">
        <v>534</v>
      </c>
      <c r="G254" s="49" t="s">
        <v>535</v>
      </c>
      <c r="H254" s="52">
        <v>0.23239736575685199</v>
      </c>
      <c r="I254" s="52">
        <v>0.10140335055533072</v>
      </c>
      <c r="J254" s="52">
        <v>0.23239736575685199</v>
      </c>
      <c r="K254" s="49">
        <v>3.0000000000000001E-3</v>
      </c>
      <c r="L254" s="49">
        <v>1.6E-2</v>
      </c>
      <c r="M254" s="49">
        <v>0</v>
      </c>
      <c r="N254" s="49">
        <v>1.7999999999999999E-2</v>
      </c>
      <c r="O254" s="49" t="s">
        <v>289</v>
      </c>
      <c r="T254" s="49">
        <v>21</v>
      </c>
      <c r="U254" s="49">
        <v>28515351</v>
      </c>
      <c r="V254" s="49" t="s">
        <v>1532</v>
      </c>
      <c r="W254" s="52">
        <v>0.21107600000000001</v>
      </c>
      <c r="AB254" s="49">
        <v>21</v>
      </c>
      <c r="AC254" s="49">
        <v>15855286</v>
      </c>
      <c r="AD254" s="49" t="s">
        <v>1533</v>
      </c>
      <c r="AE254" s="52">
        <v>0.310247</v>
      </c>
      <c r="AF254" s="55">
        <f t="shared" si="3"/>
        <v>0.310247</v>
      </c>
    </row>
    <row r="255" spans="1:32" x14ac:dyDescent="0.2">
      <c r="A255" s="49">
        <v>21</v>
      </c>
      <c r="B255" s="49">
        <v>42882462</v>
      </c>
      <c r="C255" s="49" t="s">
        <v>536</v>
      </c>
      <c r="D255" s="56" t="s">
        <v>815</v>
      </c>
      <c r="E255" s="56" t="s">
        <v>814</v>
      </c>
      <c r="F255" s="3" t="s">
        <v>534</v>
      </c>
      <c r="G255" s="49" t="s">
        <v>294</v>
      </c>
      <c r="H255" s="52">
        <v>9.1599365669746094E-2</v>
      </c>
      <c r="I255" s="52">
        <v>4.060234011407314E-2</v>
      </c>
      <c r="J255" s="52">
        <v>9.4508957986939347E-3</v>
      </c>
      <c r="K255" s="49">
        <v>0.94799999999999995</v>
      </c>
      <c r="L255" s="49">
        <v>0.90200000000000002</v>
      </c>
      <c r="M255" s="49">
        <v>0.998</v>
      </c>
      <c r="N255" s="49">
        <v>0.94699999999999995</v>
      </c>
      <c r="O255" s="49" t="s">
        <v>289</v>
      </c>
      <c r="P255" s="49">
        <v>21</v>
      </c>
      <c r="Q255" s="49">
        <v>42884031</v>
      </c>
      <c r="R255" s="49" t="s">
        <v>1534</v>
      </c>
      <c r="S255" s="52">
        <v>1</v>
      </c>
      <c r="T255" s="49">
        <v>21</v>
      </c>
      <c r="U255" s="49">
        <v>42884031</v>
      </c>
      <c r="V255" s="49" t="s">
        <v>1534</v>
      </c>
      <c r="W255" s="52">
        <v>1</v>
      </c>
      <c r="X255" s="49">
        <v>21</v>
      </c>
      <c r="Y255" s="49">
        <v>42884031</v>
      </c>
      <c r="Z255" s="49" t="s">
        <v>1534</v>
      </c>
      <c r="AA255" s="52">
        <v>1</v>
      </c>
      <c r="AB255" s="49">
        <v>21</v>
      </c>
      <c r="AC255" s="49">
        <v>42884031</v>
      </c>
      <c r="AD255" s="49" t="s">
        <v>1534</v>
      </c>
      <c r="AE255" s="52">
        <v>1</v>
      </c>
      <c r="AF255" s="55">
        <f t="shared" si="3"/>
        <v>1</v>
      </c>
    </row>
    <row r="256" spans="1:32" x14ac:dyDescent="0.2">
      <c r="A256" s="49">
        <v>22</v>
      </c>
      <c r="B256" s="49">
        <v>19749525</v>
      </c>
      <c r="C256" s="49" t="s">
        <v>537</v>
      </c>
      <c r="D256" s="56" t="s">
        <v>817</v>
      </c>
      <c r="E256" s="56" t="s">
        <v>816</v>
      </c>
      <c r="F256" s="3" t="s">
        <v>538</v>
      </c>
      <c r="G256" s="49" t="s">
        <v>294</v>
      </c>
      <c r="H256" s="52">
        <v>5.75068701204186E-2</v>
      </c>
      <c r="I256" s="52">
        <v>2.4074987307426243E-2</v>
      </c>
      <c r="J256" s="52">
        <v>6.8937079479004558E-3</v>
      </c>
      <c r="K256" s="49">
        <v>0.75800000000000001</v>
      </c>
      <c r="L256" s="49">
        <v>0.61499999999999999</v>
      </c>
      <c r="M256" s="49">
        <v>0.441</v>
      </c>
      <c r="N256" s="49">
        <v>0.496</v>
      </c>
      <c r="O256" s="49" t="s">
        <v>301</v>
      </c>
      <c r="AF256" s="55"/>
    </row>
    <row r="257" spans="1:32" x14ac:dyDescent="0.2">
      <c r="A257" s="49">
        <v>22</v>
      </c>
      <c r="B257" s="49">
        <v>28888939</v>
      </c>
      <c r="C257" s="49" t="s">
        <v>539</v>
      </c>
      <c r="D257" s="56" t="s">
        <v>816</v>
      </c>
      <c r="E257" s="56" t="s">
        <v>817</v>
      </c>
      <c r="F257" s="3" t="s">
        <v>540</v>
      </c>
      <c r="G257" s="49" t="s">
        <v>294</v>
      </c>
      <c r="H257" s="52">
        <v>0.14647287081813901</v>
      </c>
      <c r="I257" s="52">
        <v>6.0320028688285184E-2</v>
      </c>
      <c r="J257" s="52">
        <v>0.14647287081813901</v>
      </c>
      <c r="K257" s="49">
        <v>4.0000000000000001E-3</v>
      </c>
      <c r="L257" s="49">
        <v>2.7E-2</v>
      </c>
      <c r="M257" s="49">
        <v>3.0000000000000001E-3</v>
      </c>
      <c r="N257" s="49">
        <v>1.2E-2</v>
      </c>
      <c r="O257" s="49" t="s">
        <v>289</v>
      </c>
      <c r="T257" s="49">
        <v>22</v>
      </c>
      <c r="U257" s="49">
        <v>29154237</v>
      </c>
      <c r="V257" s="49" t="s">
        <v>1535</v>
      </c>
      <c r="W257" s="52">
        <v>0.83405799999999997</v>
      </c>
      <c r="AB257" s="49">
        <v>22</v>
      </c>
      <c r="AC257" s="49">
        <v>28620584</v>
      </c>
      <c r="AD257" s="49" t="s">
        <v>1536</v>
      </c>
      <c r="AE257" s="52">
        <v>0.48833500000000002</v>
      </c>
      <c r="AF257" s="55">
        <f t="shared" si="3"/>
        <v>0.83405799999999997</v>
      </c>
    </row>
    <row r="258" spans="1:32" x14ac:dyDescent="0.2">
      <c r="A258" s="49">
        <v>22</v>
      </c>
      <c r="B258" s="49">
        <v>29091147</v>
      </c>
      <c r="C258" s="49" t="s">
        <v>541</v>
      </c>
      <c r="D258" s="56" t="s">
        <v>815</v>
      </c>
      <c r="E258" s="56" t="s">
        <v>816</v>
      </c>
      <c r="F258" s="3" t="s">
        <v>542</v>
      </c>
      <c r="G258" s="49" t="s">
        <v>325</v>
      </c>
      <c r="H258" s="52">
        <v>0.46620829091008398</v>
      </c>
      <c r="I258" s="52">
        <v>0.46620829091008398</v>
      </c>
      <c r="J258" s="52">
        <v>0.20248831706009357</v>
      </c>
      <c r="K258" s="49">
        <v>1.4999999999999999E-2</v>
      </c>
      <c r="L258" s="49">
        <v>0</v>
      </c>
      <c r="M258" s="49">
        <v>0</v>
      </c>
      <c r="N258" s="49">
        <v>2E-3</v>
      </c>
      <c r="O258" s="49" t="s">
        <v>289</v>
      </c>
      <c r="P258" s="49">
        <v>22</v>
      </c>
      <c r="Q258" s="49">
        <v>28469630</v>
      </c>
      <c r="R258" s="49" t="s">
        <v>1537</v>
      </c>
      <c r="S258" s="52">
        <v>0.34192899999999998</v>
      </c>
      <c r="AB258" s="49">
        <v>22</v>
      </c>
      <c r="AC258" s="49">
        <v>30221201</v>
      </c>
      <c r="AD258" s="49" t="s">
        <v>1538</v>
      </c>
      <c r="AE258" s="52">
        <v>0.62970000000000004</v>
      </c>
      <c r="AF258" s="55">
        <f t="shared" si="3"/>
        <v>0.62970000000000004</v>
      </c>
    </row>
    <row r="259" spans="1:32" x14ac:dyDescent="0.2">
      <c r="A259" s="49">
        <v>22</v>
      </c>
      <c r="B259" s="49">
        <v>29091856</v>
      </c>
      <c r="C259" s="49" t="s">
        <v>543</v>
      </c>
      <c r="D259" s="56" t="s">
        <v>816</v>
      </c>
      <c r="E259" s="56" t="s">
        <v>833</v>
      </c>
      <c r="F259" s="3" t="s">
        <v>542</v>
      </c>
      <c r="G259" s="49" t="s">
        <v>544</v>
      </c>
      <c r="H259" s="52">
        <v>0.39020562114958701</v>
      </c>
      <c r="I259" s="52">
        <v>0.16938049531194951</v>
      </c>
      <c r="J259" s="52">
        <v>0.39020562114958701</v>
      </c>
      <c r="K259" s="49">
        <v>1E-3</v>
      </c>
      <c r="L259" s="49">
        <v>4.0000000000000001E-3</v>
      </c>
      <c r="M259" s="49">
        <v>0</v>
      </c>
      <c r="N259" s="49">
        <v>2E-3</v>
      </c>
      <c r="O259" s="49" t="s">
        <v>289</v>
      </c>
      <c r="P259" s="49">
        <v>22</v>
      </c>
      <c r="Q259" s="49">
        <v>44500143</v>
      </c>
      <c r="R259" s="49" t="s">
        <v>1539</v>
      </c>
      <c r="S259" s="52">
        <v>0.70684100000000005</v>
      </c>
      <c r="T259" s="49">
        <v>22</v>
      </c>
      <c r="U259" s="49">
        <v>29603796</v>
      </c>
      <c r="V259" s="49" t="s">
        <v>1540</v>
      </c>
      <c r="W259" s="52">
        <v>0.28566200000000003</v>
      </c>
      <c r="AF259" s="55">
        <f t="shared" si="3"/>
        <v>0.70684100000000005</v>
      </c>
    </row>
    <row r="260" spans="1:32" x14ac:dyDescent="0.2">
      <c r="A260" s="49">
        <v>22</v>
      </c>
      <c r="B260" s="49">
        <v>39138332</v>
      </c>
      <c r="C260" s="49" t="s">
        <v>545</v>
      </c>
      <c r="D260" s="56" t="s">
        <v>817</v>
      </c>
      <c r="E260" s="56" t="s">
        <v>816</v>
      </c>
      <c r="F260" s="3" t="s">
        <v>546</v>
      </c>
      <c r="G260" s="49" t="s">
        <v>325</v>
      </c>
      <c r="H260" s="52">
        <v>0.15310539089608699</v>
      </c>
      <c r="I260" s="52">
        <v>5.8805486675906807E-2</v>
      </c>
      <c r="J260" s="52">
        <v>0.13640344813399</v>
      </c>
      <c r="K260" s="49">
        <v>0.99299999999999999</v>
      </c>
      <c r="L260" s="49">
        <v>0.98</v>
      </c>
      <c r="M260" s="49">
        <v>0.86699999999999999</v>
      </c>
      <c r="N260" s="49">
        <v>0.98599999999999999</v>
      </c>
      <c r="O260" s="49" t="s">
        <v>289</v>
      </c>
      <c r="P260" s="49">
        <v>22</v>
      </c>
      <c r="Q260" s="49">
        <v>38880687</v>
      </c>
      <c r="R260" s="49" t="s">
        <v>1541</v>
      </c>
      <c r="S260" s="52">
        <v>1</v>
      </c>
      <c r="T260" s="49">
        <v>22</v>
      </c>
      <c r="U260" s="49">
        <v>39101079</v>
      </c>
      <c r="V260" s="49" t="s">
        <v>1542</v>
      </c>
      <c r="W260" s="52">
        <v>0.94395700000000005</v>
      </c>
      <c r="X260" s="49">
        <v>22</v>
      </c>
      <c r="Y260" s="49">
        <v>39120238</v>
      </c>
      <c r="Z260" s="49" t="s">
        <v>1543</v>
      </c>
      <c r="AA260" s="52">
        <v>0.96477199999999996</v>
      </c>
      <c r="AB260" s="49">
        <v>22</v>
      </c>
      <c r="AC260" s="49">
        <v>38880687</v>
      </c>
      <c r="AD260" s="49" t="s">
        <v>1541</v>
      </c>
      <c r="AE260" s="52">
        <v>1</v>
      </c>
      <c r="AF260" s="55">
        <f t="shared" si="3"/>
        <v>1</v>
      </c>
    </row>
    <row r="261" spans="1:32" x14ac:dyDescent="0.2">
      <c r="A261" s="49">
        <v>22</v>
      </c>
      <c r="B261" s="49">
        <v>40499107</v>
      </c>
      <c r="C261" s="49" t="s">
        <v>547</v>
      </c>
      <c r="D261" s="56" t="s">
        <v>814</v>
      </c>
      <c r="E261" s="56" t="s">
        <v>816</v>
      </c>
      <c r="F261" s="3" t="s">
        <v>548</v>
      </c>
      <c r="G261" s="49" t="s">
        <v>294</v>
      </c>
      <c r="H261" s="52">
        <v>7.2436520525998194E-2</v>
      </c>
      <c r="I261" s="52">
        <v>3.1004281363536827E-2</v>
      </c>
      <c r="J261" s="52">
        <v>2.5305865264770262E-2</v>
      </c>
      <c r="K261" s="49">
        <v>0.59399999999999997</v>
      </c>
      <c r="L261" s="49">
        <v>0.20599999999999999</v>
      </c>
      <c r="M261" s="49">
        <v>4.2999999999999997E-2</v>
      </c>
      <c r="N261" s="49">
        <v>0.13800000000000001</v>
      </c>
      <c r="O261" s="49" t="s">
        <v>289</v>
      </c>
      <c r="P261" s="49">
        <v>22</v>
      </c>
      <c r="Q261" s="49">
        <v>40495473</v>
      </c>
      <c r="R261" s="49" t="s">
        <v>1544</v>
      </c>
      <c r="S261" s="52">
        <v>0.47520699999999999</v>
      </c>
      <c r="T261" s="49">
        <v>22</v>
      </c>
      <c r="U261" s="49">
        <v>40495473</v>
      </c>
      <c r="V261" s="49" t="s">
        <v>1544</v>
      </c>
      <c r="W261" s="52">
        <v>0.97268100000000002</v>
      </c>
      <c r="X261" s="49">
        <v>22</v>
      </c>
      <c r="Y261" s="49">
        <v>40434757</v>
      </c>
      <c r="Z261" s="49" t="s">
        <v>1545</v>
      </c>
      <c r="AA261" s="52">
        <v>0.86947099999999999</v>
      </c>
      <c r="AB261" s="49">
        <v>22</v>
      </c>
      <c r="AC261" s="49">
        <v>40495473</v>
      </c>
      <c r="AD261" s="49" t="s">
        <v>1544</v>
      </c>
      <c r="AE261" s="52">
        <v>0.90509799999999996</v>
      </c>
      <c r="AF261" s="55">
        <f t="shared" ref="AF261:AF264" si="4">MAX(S261,W261,AA261,AE261)</f>
        <v>0.97268100000000002</v>
      </c>
    </row>
    <row r="262" spans="1:32" x14ac:dyDescent="0.2">
      <c r="A262" s="49">
        <v>22</v>
      </c>
      <c r="B262" s="49">
        <v>43499741</v>
      </c>
      <c r="C262" s="49" t="s">
        <v>549</v>
      </c>
      <c r="D262" s="56" t="s">
        <v>817</v>
      </c>
      <c r="E262" s="56" t="s">
        <v>816</v>
      </c>
      <c r="F262" s="3" t="s">
        <v>550</v>
      </c>
      <c r="G262" s="49" t="s">
        <v>291</v>
      </c>
      <c r="H262" s="52">
        <v>0.15445668851337199</v>
      </c>
      <c r="I262" s="52">
        <v>6.8185861746161619E-2</v>
      </c>
      <c r="J262" s="52">
        <v>5.6142262059052331E-2</v>
      </c>
      <c r="K262" s="49">
        <v>0.94499999999999995</v>
      </c>
      <c r="L262" s="49">
        <v>0.93300000000000005</v>
      </c>
      <c r="M262" s="49">
        <v>0.996</v>
      </c>
      <c r="N262" s="49">
        <v>0.94399999999999995</v>
      </c>
      <c r="O262" s="49" t="s">
        <v>289</v>
      </c>
      <c r="P262" s="49">
        <v>22</v>
      </c>
      <c r="Q262" s="49">
        <v>43455592</v>
      </c>
      <c r="R262" s="49" t="s">
        <v>1546</v>
      </c>
      <c r="S262" s="52">
        <v>0.48361999999999999</v>
      </c>
      <c r="T262" s="49">
        <v>22</v>
      </c>
      <c r="U262" s="49">
        <v>43505695</v>
      </c>
      <c r="V262" s="49" t="s">
        <v>1547</v>
      </c>
      <c r="W262" s="52">
        <v>0.57628900000000005</v>
      </c>
      <c r="X262" s="49">
        <v>22</v>
      </c>
      <c r="Y262" s="49">
        <v>37363121</v>
      </c>
      <c r="Z262" s="49" t="s">
        <v>1548</v>
      </c>
      <c r="AA262" s="52">
        <v>0.75560899999999998</v>
      </c>
      <c r="AB262" s="49">
        <v>22</v>
      </c>
      <c r="AC262" s="49">
        <v>43506635</v>
      </c>
      <c r="AD262" s="49" t="s">
        <v>1549</v>
      </c>
      <c r="AE262" s="52">
        <v>0.39840199999999998</v>
      </c>
      <c r="AF262" s="55">
        <f t="shared" si="4"/>
        <v>0.75560899999999998</v>
      </c>
    </row>
    <row r="263" spans="1:32" x14ac:dyDescent="0.2">
      <c r="A263" s="49">
        <v>22</v>
      </c>
      <c r="B263" s="49">
        <v>43500212</v>
      </c>
      <c r="C263" s="49" t="s">
        <v>551</v>
      </c>
      <c r="D263" s="56" t="s">
        <v>817</v>
      </c>
      <c r="E263" s="56" t="s">
        <v>814</v>
      </c>
      <c r="F263" s="3" t="s">
        <v>550</v>
      </c>
      <c r="G263" s="49" t="s">
        <v>291</v>
      </c>
      <c r="H263" s="52">
        <v>0.12080958536205</v>
      </c>
      <c r="I263" s="52">
        <v>5.3846426852252584E-2</v>
      </c>
      <c r="J263" s="52">
        <v>4.6104787246038705E-2</v>
      </c>
      <c r="K263" s="49">
        <v>0.745</v>
      </c>
      <c r="L263" s="49">
        <v>0.502</v>
      </c>
      <c r="M263" s="49">
        <v>0.67600000000000005</v>
      </c>
      <c r="N263" s="49">
        <v>0.58299999999999996</v>
      </c>
      <c r="O263" s="49" t="s">
        <v>301</v>
      </c>
      <c r="AF263" s="55"/>
    </row>
    <row r="264" spans="1:32" x14ac:dyDescent="0.2">
      <c r="A264" s="28">
        <v>22</v>
      </c>
      <c r="B264" s="28">
        <v>45698149</v>
      </c>
      <c r="C264" s="28" t="s">
        <v>552</v>
      </c>
      <c r="D264" s="53" t="s">
        <v>814</v>
      </c>
      <c r="E264" s="53" t="s">
        <v>816</v>
      </c>
      <c r="F264" s="8" t="s">
        <v>553</v>
      </c>
      <c r="G264" s="28" t="s">
        <v>291</v>
      </c>
      <c r="H264" s="54">
        <v>4.7012421370626299E-2</v>
      </c>
      <c r="I264" s="54">
        <v>1.6615547557177382E-2</v>
      </c>
      <c r="J264" s="54">
        <v>2.0775488193557831E-2</v>
      </c>
      <c r="K264" s="28">
        <v>0.39500000000000002</v>
      </c>
      <c r="L264" s="28">
        <v>0.745</v>
      </c>
      <c r="M264" s="28">
        <v>0.56999999999999995</v>
      </c>
      <c r="N264" s="28">
        <v>0.65500000000000003</v>
      </c>
      <c r="O264" s="28" t="s">
        <v>289</v>
      </c>
      <c r="P264" s="49">
        <v>22</v>
      </c>
      <c r="Q264" s="49">
        <v>45696695</v>
      </c>
      <c r="R264" s="49" t="s">
        <v>1550</v>
      </c>
      <c r="S264" s="52">
        <v>0.75246999999999997</v>
      </c>
      <c r="T264" s="49">
        <v>22</v>
      </c>
      <c r="U264" s="49">
        <v>45696695</v>
      </c>
      <c r="V264" s="49" t="s">
        <v>1550</v>
      </c>
      <c r="W264" s="52">
        <v>0.95359400000000005</v>
      </c>
      <c r="AB264" s="49">
        <v>22</v>
      </c>
      <c r="AC264" s="49">
        <v>45696695</v>
      </c>
      <c r="AD264" s="49" t="s">
        <v>1550</v>
      </c>
      <c r="AE264" s="52">
        <v>0.96098700000000004</v>
      </c>
      <c r="AF264" s="55">
        <f t="shared" si="4"/>
        <v>0.96098700000000004</v>
      </c>
    </row>
    <row r="265" spans="1:32" x14ac:dyDescent="0.2">
      <c r="A265" s="49">
        <v>23</v>
      </c>
      <c r="B265" s="49">
        <v>9811095</v>
      </c>
      <c r="C265" s="49" t="s">
        <v>809</v>
      </c>
      <c r="D265" s="56" t="s">
        <v>816</v>
      </c>
      <c r="E265" s="56" t="s">
        <v>817</v>
      </c>
      <c r="F265" s="3" t="s">
        <v>810</v>
      </c>
      <c r="G265" s="49" t="s">
        <v>294</v>
      </c>
      <c r="H265" s="52">
        <v>5.6079360396116898E-2</v>
      </c>
      <c r="I265" s="52">
        <v>1.953168453125545E-2</v>
      </c>
      <c r="J265" s="52">
        <v>4.4147620878722801E-2</v>
      </c>
      <c r="K265" s="49">
        <v>0.78200000000000003</v>
      </c>
      <c r="L265" s="49">
        <v>0.71299999999999997</v>
      </c>
      <c r="M265" s="49">
        <v>0.78100000000000003</v>
      </c>
      <c r="N265" s="49">
        <v>0.875</v>
      </c>
      <c r="O265" s="49" t="s">
        <v>795</v>
      </c>
      <c r="T265" s="63"/>
      <c r="AF265" s="64"/>
    </row>
    <row r="266" spans="1:32" x14ac:dyDescent="0.2">
      <c r="A266" s="49">
        <v>23</v>
      </c>
      <c r="B266" s="49">
        <v>11482634</v>
      </c>
      <c r="C266" s="49" t="s">
        <v>794</v>
      </c>
      <c r="D266" s="56" t="s">
        <v>815</v>
      </c>
      <c r="E266" s="56" t="s">
        <v>814</v>
      </c>
      <c r="F266" s="3" t="s">
        <v>796</v>
      </c>
      <c r="G266" s="49" t="s">
        <v>294</v>
      </c>
      <c r="H266" s="52">
        <v>5.9017309180358198E-2</v>
      </c>
      <c r="I266" s="52">
        <v>2.5715383901340642E-2</v>
      </c>
      <c r="J266" s="52">
        <v>1.9116290447072779E-2</v>
      </c>
      <c r="K266" s="49">
        <v>0.96599999999999997</v>
      </c>
      <c r="L266" s="49">
        <v>0.86599999999999999</v>
      </c>
      <c r="M266" s="49">
        <v>0.997</v>
      </c>
      <c r="N266" s="49">
        <v>0.94</v>
      </c>
      <c r="O266" s="49" t="s">
        <v>795</v>
      </c>
      <c r="T266" s="63"/>
      <c r="AF266" s="64"/>
    </row>
    <row r="267" spans="1:32" x14ac:dyDescent="0.2">
      <c r="A267" s="49">
        <v>23</v>
      </c>
      <c r="B267" s="49">
        <v>30896320</v>
      </c>
      <c r="C267" s="49" t="s">
        <v>797</v>
      </c>
      <c r="D267" s="56" t="s">
        <v>814</v>
      </c>
      <c r="E267" s="56" t="s">
        <v>815</v>
      </c>
      <c r="F267" s="3" t="s">
        <v>798</v>
      </c>
      <c r="G267" s="49" t="s">
        <v>294</v>
      </c>
      <c r="H267" s="52">
        <v>3.2547584209087502E-2</v>
      </c>
      <c r="I267" s="52">
        <v>1.3258665283516512E-2</v>
      </c>
      <c r="J267" s="52">
        <v>1.1993114659256938E-2</v>
      </c>
      <c r="K267" s="49">
        <v>0.48099999999999998</v>
      </c>
      <c r="L267" s="49">
        <v>0.23300000000000001</v>
      </c>
      <c r="M267" s="49">
        <v>0.20599999999999999</v>
      </c>
      <c r="N267" s="49">
        <v>0.39</v>
      </c>
      <c r="O267" s="49" t="s">
        <v>795</v>
      </c>
      <c r="T267" s="63"/>
      <c r="AF267" s="64"/>
    </row>
    <row r="268" spans="1:32" x14ac:dyDescent="0.2">
      <c r="A268" s="49">
        <v>23</v>
      </c>
      <c r="B268" s="49">
        <v>51245276</v>
      </c>
      <c r="C268" s="49" t="s">
        <v>799</v>
      </c>
      <c r="D268" s="56" t="s">
        <v>834</v>
      </c>
      <c r="E268" s="56" t="s">
        <v>817</v>
      </c>
      <c r="F268" s="3" t="s">
        <v>800</v>
      </c>
      <c r="G268" s="49" t="s">
        <v>314</v>
      </c>
      <c r="H268" s="52">
        <v>9.9701454578695906E-2</v>
      </c>
      <c r="I268" s="52">
        <v>4.3755126968679489E-2</v>
      </c>
      <c r="J268" s="52">
        <v>3.6229544086294529E-2</v>
      </c>
      <c r="K268" s="49">
        <v>0.34899999999999998</v>
      </c>
      <c r="L268" s="49">
        <v>0.36399999999999999</v>
      </c>
      <c r="M268" s="49">
        <v>8.5999999999999993E-2</v>
      </c>
      <c r="N268" s="49">
        <v>0.188</v>
      </c>
      <c r="O268" s="49" t="s">
        <v>795</v>
      </c>
      <c r="T268" s="63"/>
      <c r="AF268" s="64"/>
    </row>
    <row r="269" spans="1:32" x14ac:dyDescent="0.2">
      <c r="A269" s="49">
        <v>23</v>
      </c>
      <c r="B269" s="49">
        <v>52695895</v>
      </c>
      <c r="C269" s="49" t="s">
        <v>801</v>
      </c>
      <c r="D269" s="56" t="s">
        <v>817</v>
      </c>
      <c r="E269" s="56" t="s">
        <v>816</v>
      </c>
      <c r="F269" s="3" t="s">
        <v>802</v>
      </c>
      <c r="G269" s="49" t="s">
        <v>291</v>
      </c>
      <c r="H269" s="52">
        <v>5.4267213447492697E-2</v>
      </c>
      <c r="I269" s="52">
        <v>2.3663918197793475E-2</v>
      </c>
      <c r="J269" s="52">
        <v>1.300933020418072E-3</v>
      </c>
      <c r="K269" s="49">
        <v>0.77800000000000002</v>
      </c>
      <c r="L269" s="49">
        <v>0.629</v>
      </c>
      <c r="M269" s="49">
        <v>0.57799999999999996</v>
      </c>
      <c r="N269" s="49">
        <v>0.80600000000000005</v>
      </c>
      <c r="O269" s="49" t="s">
        <v>795</v>
      </c>
      <c r="AF269" s="64"/>
    </row>
    <row r="270" spans="1:32" x14ac:dyDescent="0.2">
      <c r="A270" s="49">
        <v>23</v>
      </c>
      <c r="B270" s="49">
        <v>54454406</v>
      </c>
      <c r="C270" s="49" t="s">
        <v>803</v>
      </c>
      <c r="D270" s="56" t="s">
        <v>816</v>
      </c>
      <c r="E270" s="56" t="s">
        <v>817</v>
      </c>
      <c r="F270" s="3" t="s">
        <v>804</v>
      </c>
      <c r="G270" s="49" t="s">
        <v>291</v>
      </c>
      <c r="H270" s="52">
        <v>4.8769606490754298E-2</v>
      </c>
      <c r="I270" s="52">
        <v>-6.5637695023882739E-3</v>
      </c>
      <c r="J270" s="52">
        <v>-1.3048416883442813E-3</v>
      </c>
      <c r="K270" s="49">
        <v>0.44900000000000001</v>
      </c>
      <c r="L270" s="49">
        <v>9.2999999999999999E-2</v>
      </c>
      <c r="M270" s="49">
        <v>0.44500000000000001</v>
      </c>
      <c r="N270" s="49">
        <v>0.26900000000000002</v>
      </c>
      <c r="O270" s="49" t="s">
        <v>795</v>
      </c>
      <c r="AF270" s="64"/>
    </row>
    <row r="271" spans="1:32" x14ac:dyDescent="0.2">
      <c r="A271" s="49">
        <v>23</v>
      </c>
      <c r="B271" s="49">
        <v>66825357</v>
      </c>
      <c r="C271" s="49" t="s">
        <v>805</v>
      </c>
      <c r="D271" s="56" t="s">
        <v>814</v>
      </c>
      <c r="E271" s="56" t="s">
        <v>815</v>
      </c>
      <c r="F271" s="3" t="s">
        <v>806</v>
      </c>
      <c r="G271" s="49" t="s">
        <v>294</v>
      </c>
      <c r="H271" s="52">
        <v>7.7895054544664694E-2</v>
      </c>
      <c r="I271" s="52">
        <v>2.5305865264770262E-2</v>
      </c>
      <c r="J271" s="52">
        <v>3.3021444682910656E-2</v>
      </c>
      <c r="K271" s="49">
        <v>0.14299999999999999</v>
      </c>
      <c r="L271" s="49">
        <v>0.84499999999999997</v>
      </c>
      <c r="M271" s="49">
        <v>0.998</v>
      </c>
      <c r="N271" s="49">
        <v>0.88400000000000001</v>
      </c>
      <c r="O271" s="49" t="s">
        <v>795</v>
      </c>
      <c r="T271" s="63"/>
      <c r="AF271" s="64"/>
    </row>
    <row r="272" spans="1:32" x14ac:dyDescent="0.2">
      <c r="A272" s="65">
        <v>23</v>
      </c>
      <c r="B272" s="65">
        <v>70139908</v>
      </c>
      <c r="C272" s="65" t="s">
        <v>807</v>
      </c>
      <c r="D272" s="66" t="s">
        <v>816</v>
      </c>
      <c r="E272" s="66" t="s">
        <v>817</v>
      </c>
      <c r="F272" s="5" t="s">
        <v>808</v>
      </c>
      <c r="G272" s="65" t="s">
        <v>291</v>
      </c>
      <c r="H272" s="67">
        <v>5.5547479951145402E-2</v>
      </c>
      <c r="I272" s="67">
        <v>2.4074987307426243E-2</v>
      </c>
      <c r="J272" s="67">
        <v>9.4508957986939347E-3</v>
      </c>
      <c r="K272" s="65">
        <v>0.11799999999999999</v>
      </c>
      <c r="L272" s="65">
        <v>0.25700000000000001</v>
      </c>
      <c r="M272" s="65">
        <v>6.0000000000000001E-3</v>
      </c>
      <c r="N272" s="65">
        <v>0.13100000000000001</v>
      </c>
      <c r="O272" s="65" t="s">
        <v>795</v>
      </c>
      <c r="P272" s="65"/>
      <c r="Q272" s="65"/>
      <c r="R272" s="65"/>
      <c r="S272" s="67"/>
      <c r="T272" s="68"/>
      <c r="U272" s="65"/>
      <c r="V272" s="65"/>
      <c r="W272" s="67"/>
      <c r="X272" s="65"/>
      <c r="Y272" s="65"/>
      <c r="Z272" s="65"/>
      <c r="AA272" s="67"/>
      <c r="AB272" s="65"/>
      <c r="AC272" s="65"/>
      <c r="AD272" s="65"/>
      <c r="AE272" s="67"/>
      <c r="AF272" s="64"/>
    </row>
    <row r="273" spans="31:32" x14ac:dyDescent="0.2">
      <c r="AF273" s="64"/>
    </row>
    <row r="274" spans="31:32" x14ac:dyDescent="0.2">
      <c r="AE274" s="52" t="s">
        <v>1552</v>
      </c>
      <c r="AF274" s="55">
        <f>AVERAGE(AF4:AF264)</f>
        <v>0.91756723611111057</v>
      </c>
    </row>
    <row r="275" spans="31:32" x14ac:dyDescent="0.2">
      <c r="AE275" s="52" t="s">
        <v>1553</v>
      </c>
      <c r="AF275" s="55">
        <f>MEDIAN(AF4:AF264)</f>
        <v>0.98989149999999992</v>
      </c>
    </row>
    <row r="276" spans="31:32" x14ac:dyDescent="0.2">
      <c r="AE276" s="52" t="s">
        <v>1554</v>
      </c>
      <c r="AF276" s="55">
        <f>MIN(AF4:AF264)</f>
        <v>0.310247</v>
      </c>
    </row>
    <row r="277" spans="31:32" x14ac:dyDescent="0.2">
      <c r="AE277" s="52" t="s">
        <v>1555</v>
      </c>
      <c r="AF277" s="55">
        <f>MAX(AF4:AF264)</f>
        <v>1</v>
      </c>
    </row>
  </sheetData>
  <sortState xmlns:xlrd2="http://schemas.microsoft.com/office/spreadsheetml/2017/richdata2" ref="A1:X272">
    <sortCondition ref="H4:H272"/>
  </sortState>
  <mergeCells count="5">
    <mergeCell ref="P2:S2"/>
    <mergeCell ref="T2:W2"/>
    <mergeCell ref="X2:AA2"/>
    <mergeCell ref="AB2:AE2"/>
    <mergeCell ref="P1:A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799F-A3E6-8444-93F9-776283378F38}">
  <dimension ref="A1:C51"/>
  <sheetViews>
    <sheetView workbookViewId="0"/>
  </sheetViews>
  <sheetFormatPr baseColWidth="10" defaultRowHeight="16" x14ac:dyDescent="0.2"/>
  <cols>
    <col min="1" max="1" width="35.33203125" style="1" customWidth="1"/>
    <col min="2" max="3" width="23" style="1" customWidth="1"/>
    <col min="4" max="16384" width="10.83203125" style="1"/>
  </cols>
  <sheetData>
    <row r="1" spans="1:3" x14ac:dyDescent="0.2">
      <c r="A1" s="2" t="s">
        <v>1561</v>
      </c>
    </row>
    <row r="3" spans="1:3" x14ac:dyDescent="0.2">
      <c r="A3" s="2" t="s">
        <v>1069</v>
      </c>
    </row>
    <row r="4" spans="1:3" x14ac:dyDescent="0.2">
      <c r="A4" s="12"/>
      <c r="B4" s="72" t="s">
        <v>77</v>
      </c>
      <c r="C4" s="72"/>
    </row>
    <row r="5" spans="1:3" ht="17" x14ac:dyDescent="0.2">
      <c r="A5" s="13" t="s">
        <v>78</v>
      </c>
      <c r="B5" s="14" t="s">
        <v>1041</v>
      </c>
      <c r="C5" s="14" t="s">
        <v>1040</v>
      </c>
    </row>
    <row r="6" spans="1:3" ht="17" x14ac:dyDescent="0.2">
      <c r="A6" s="15" t="s">
        <v>79</v>
      </c>
      <c r="B6" s="73" t="s">
        <v>80</v>
      </c>
      <c r="C6" s="73"/>
    </row>
    <row r="7" spans="1:3" ht="17" x14ac:dyDescent="0.2">
      <c r="A7" s="16" t="s">
        <v>1559</v>
      </c>
      <c r="B7" s="17" t="s">
        <v>81</v>
      </c>
      <c r="C7" s="17" t="s">
        <v>82</v>
      </c>
    </row>
    <row r="8" spans="1:3" ht="17" x14ac:dyDescent="0.2">
      <c r="A8" s="16" t="s">
        <v>1070</v>
      </c>
      <c r="B8" s="18" t="s">
        <v>251</v>
      </c>
      <c r="C8" s="18" t="s">
        <v>254</v>
      </c>
    </row>
    <row r="9" spans="1:3" ht="17" x14ac:dyDescent="0.2">
      <c r="A9" s="16" t="s">
        <v>1071</v>
      </c>
      <c r="B9" s="18" t="s">
        <v>252</v>
      </c>
      <c r="C9" s="18" t="s">
        <v>255</v>
      </c>
    </row>
    <row r="10" spans="1:3" ht="17" x14ac:dyDescent="0.2">
      <c r="A10" s="16" t="s">
        <v>1072</v>
      </c>
      <c r="B10" s="18" t="s">
        <v>253</v>
      </c>
      <c r="C10" s="18" t="s">
        <v>256</v>
      </c>
    </row>
    <row r="11" spans="1:3" ht="17" x14ac:dyDescent="0.2">
      <c r="A11" s="16" t="s">
        <v>1073</v>
      </c>
      <c r="B11" s="18" t="s">
        <v>83</v>
      </c>
      <c r="C11" s="18" t="s">
        <v>84</v>
      </c>
    </row>
    <row r="12" spans="1:3" ht="17" x14ac:dyDescent="0.2">
      <c r="A12" s="16" t="s">
        <v>1074</v>
      </c>
      <c r="B12" s="18" t="s">
        <v>85</v>
      </c>
      <c r="C12" s="18" t="s">
        <v>86</v>
      </c>
    </row>
    <row r="16" spans="1:3" x14ac:dyDescent="0.2">
      <c r="A16" s="2" t="s">
        <v>1066</v>
      </c>
    </row>
    <row r="17" spans="1:3" x14ac:dyDescent="0.2">
      <c r="A17" s="12"/>
      <c r="B17" s="72" t="s">
        <v>77</v>
      </c>
      <c r="C17" s="72"/>
    </row>
    <row r="18" spans="1:3" ht="34" x14ac:dyDescent="0.2">
      <c r="A18" s="13" t="s">
        <v>78</v>
      </c>
      <c r="B18" s="14" t="s">
        <v>1041</v>
      </c>
      <c r="C18" s="14" t="s">
        <v>1042</v>
      </c>
    </row>
    <row r="19" spans="1:3" ht="17" x14ac:dyDescent="0.2">
      <c r="A19" s="15" t="s">
        <v>88</v>
      </c>
      <c r="B19" s="73" t="s">
        <v>133</v>
      </c>
      <c r="C19" s="73"/>
    </row>
    <row r="20" spans="1:3" ht="17" x14ac:dyDescent="0.2">
      <c r="A20" s="16" t="s">
        <v>1559</v>
      </c>
      <c r="B20" s="17" t="s">
        <v>137</v>
      </c>
      <c r="C20" s="17" t="s">
        <v>98</v>
      </c>
    </row>
    <row r="21" spans="1:3" ht="17" x14ac:dyDescent="0.2">
      <c r="A21" s="16" t="s">
        <v>1070</v>
      </c>
      <c r="B21" s="18" t="s">
        <v>89</v>
      </c>
      <c r="C21" s="18" t="s">
        <v>136</v>
      </c>
    </row>
    <row r="22" spans="1:3" ht="17" x14ac:dyDescent="0.2">
      <c r="A22" s="16" t="s">
        <v>1071</v>
      </c>
      <c r="B22" s="18" t="s">
        <v>192</v>
      </c>
      <c r="C22" s="18" t="s">
        <v>135</v>
      </c>
    </row>
    <row r="23" spans="1:3" ht="17" x14ac:dyDescent="0.2">
      <c r="A23" s="16" t="s">
        <v>1072</v>
      </c>
      <c r="B23" s="18" t="s">
        <v>89</v>
      </c>
      <c r="C23" s="18" t="s">
        <v>134</v>
      </c>
    </row>
    <row r="24" spans="1:3" ht="17" x14ac:dyDescent="0.2">
      <c r="A24" s="16" t="s">
        <v>1073</v>
      </c>
      <c r="B24" s="18" t="s">
        <v>154</v>
      </c>
      <c r="C24" s="18" t="s">
        <v>155</v>
      </c>
    </row>
    <row r="25" spans="1:3" ht="17" x14ac:dyDescent="0.2">
      <c r="A25" s="16" t="s">
        <v>1074</v>
      </c>
      <c r="B25" s="18" t="s">
        <v>157</v>
      </c>
      <c r="C25" s="18" t="s">
        <v>156</v>
      </c>
    </row>
    <row r="29" spans="1:3" x14ac:dyDescent="0.2">
      <c r="A29" s="2" t="s">
        <v>1068</v>
      </c>
    </row>
    <row r="30" spans="1:3" x14ac:dyDescent="0.2">
      <c r="A30" s="12"/>
      <c r="B30" s="72" t="s">
        <v>77</v>
      </c>
      <c r="C30" s="72"/>
    </row>
    <row r="31" spans="1:3" ht="17" x14ac:dyDescent="0.2">
      <c r="A31" s="13" t="s">
        <v>78</v>
      </c>
      <c r="B31" s="14" t="s">
        <v>1041</v>
      </c>
      <c r="C31" s="14" t="s">
        <v>1040</v>
      </c>
    </row>
    <row r="32" spans="1:3" ht="17" x14ac:dyDescent="0.2">
      <c r="A32" s="15" t="s">
        <v>79</v>
      </c>
      <c r="B32" s="71" t="s">
        <v>267</v>
      </c>
      <c r="C32" s="71"/>
    </row>
    <row r="33" spans="1:3" ht="17" x14ac:dyDescent="0.2">
      <c r="A33" s="16" t="s">
        <v>1559</v>
      </c>
      <c r="B33" s="19" t="s">
        <v>268</v>
      </c>
      <c r="C33" s="19" t="s">
        <v>268</v>
      </c>
    </row>
    <row r="34" spans="1:3" ht="17" x14ac:dyDescent="0.2">
      <c r="A34" s="16" t="s">
        <v>1070</v>
      </c>
      <c r="B34" s="19" t="s">
        <v>269</v>
      </c>
      <c r="C34" s="19" t="s">
        <v>270</v>
      </c>
    </row>
    <row r="35" spans="1:3" ht="17" x14ac:dyDescent="0.2">
      <c r="A35" s="16" t="s">
        <v>1071</v>
      </c>
      <c r="B35" s="19" t="s">
        <v>271</v>
      </c>
      <c r="C35" s="19" t="s">
        <v>272</v>
      </c>
    </row>
    <row r="36" spans="1:3" ht="17" x14ac:dyDescent="0.2">
      <c r="A36" s="16" t="s">
        <v>1072</v>
      </c>
      <c r="B36" s="19" t="s">
        <v>273</v>
      </c>
      <c r="C36" s="19" t="s">
        <v>274</v>
      </c>
    </row>
    <row r="37" spans="1:3" ht="17" x14ac:dyDescent="0.2">
      <c r="A37" s="16" t="s">
        <v>1073</v>
      </c>
      <c r="B37" s="19" t="s">
        <v>275</v>
      </c>
      <c r="C37" s="20" t="s">
        <v>1026</v>
      </c>
    </row>
    <row r="38" spans="1:3" ht="17" x14ac:dyDescent="0.2">
      <c r="A38" s="16" t="s">
        <v>1074</v>
      </c>
      <c r="B38" s="19" t="s">
        <v>276</v>
      </c>
      <c r="C38" s="19" t="s">
        <v>277</v>
      </c>
    </row>
    <row r="42" spans="1:3" x14ac:dyDescent="0.2">
      <c r="A42" s="2" t="s">
        <v>1067</v>
      </c>
    </row>
    <row r="43" spans="1:3" x14ac:dyDescent="0.2">
      <c r="A43" s="12"/>
      <c r="B43" s="72" t="s">
        <v>77</v>
      </c>
      <c r="C43" s="72"/>
    </row>
    <row r="44" spans="1:3" ht="34" x14ac:dyDescent="0.2">
      <c r="A44" s="13" t="s">
        <v>78</v>
      </c>
      <c r="B44" s="14" t="s">
        <v>1041</v>
      </c>
      <c r="C44" s="14" t="s">
        <v>1042</v>
      </c>
    </row>
    <row r="45" spans="1:3" ht="17" x14ac:dyDescent="0.2">
      <c r="A45" s="15" t="s">
        <v>88</v>
      </c>
      <c r="B45" s="71" t="s">
        <v>257</v>
      </c>
      <c r="C45" s="71"/>
    </row>
    <row r="46" spans="1:3" x14ac:dyDescent="0.2">
      <c r="A46" s="16" t="s">
        <v>1560</v>
      </c>
      <c r="B46" s="19" t="s">
        <v>258</v>
      </c>
      <c r="C46" s="20" t="s">
        <v>1027</v>
      </c>
    </row>
    <row r="47" spans="1:3" ht="17" x14ac:dyDescent="0.2">
      <c r="A47" s="16" t="s">
        <v>1070</v>
      </c>
      <c r="B47" s="19" t="s">
        <v>259</v>
      </c>
      <c r="C47" s="19" t="s">
        <v>260</v>
      </c>
    </row>
    <row r="48" spans="1:3" ht="17" x14ac:dyDescent="0.2">
      <c r="A48" s="16" t="s">
        <v>1071</v>
      </c>
      <c r="B48" s="19" t="s">
        <v>261</v>
      </c>
      <c r="C48" s="19" t="s">
        <v>262</v>
      </c>
    </row>
    <row r="49" spans="1:3" ht="17" x14ac:dyDescent="0.2">
      <c r="A49" s="16" t="s">
        <v>1072</v>
      </c>
      <c r="B49" s="19" t="s">
        <v>259</v>
      </c>
      <c r="C49" s="19" t="s">
        <v>260</v>
      </c>
    </row>
    <row r="50" spans="1:3" ht="17" x14ac:dyDescent="0.2">
      <c r="A50" s="16" t="s">
        <v>1073</v>
      </c>
      <c r="B50" s="19" t="s">
        <v>263</v>
      </c>
      <c r="C50" s="19" t="s">
        <v>264</v>
      </c>
    </row>
    <row r="51" spans="1:3" ht="17" x14ac:dyDescent="0.2">
      <c r="A51" s="16" t="s">
        <v>1074</v>
      </c>
      <c r="B51" s="19" t="s">
        <v>265</v>
      </c>
      <c r="C51" s="19" t="s">
        <v>266</v>
      </c>
    </row>
  </sheetData>
  <mergeCells count="8">
    <mergeCell ref="B32:C32"/>
    <mergeCell ref="B43:C43"/>
    <mergeCell ref="B45:C45"/>
    <mergeCell ref="B4:C4"/>
    <mergeCell ref="B6:C6"/>
    <mergeCell ref="B17:C17"/>
    <mergeCell ref="B19:C19"/>
    <mergeCell ref="B30:C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B1FA-3CDF-BE4D-A904-2ABEECB9E1BB}">
  <dimension ref="A1:E47"/>
  <sheetViews>
    <sheetView workbookViewId="0"/>
  </sheetViews>
  <sheetFormatPr baseColWidth="10" defaultRowHeight="16" x14ac:dyDescent="0.2"/>
  <cols>
    <col min="1" max="1" width="22.33203125" style="1" customWidth="1"/>
    <col min="2" max="2" width="15.6640625" style="1" customWidth="1"/>
    <col min="3" max="3" width="9.5" style="1" customWidth="1"/>
    <col min="4" max="4" width="15.6640625" style="1" customWidth="1"/>
    <col min="5" max="5" width="9.5" style="1" customWidth="1"/>
    <col min="6" max="16384" width="10.83203125" style="1"/>
  </cols>
  <sheetData>
    <row r="1" spans="1:5" x14ac:dyDescent="0.2">
      <c r="A1" s="2" t="s">
        <v>1562</v>
      </c>
    </row>
    <row r="3" spans="1:5" ht="17" thickBot="1" x14ac:dyDescent="0.25">
      <c r="A3" s="2" t="s">
        <v>1069</v>
      </c>
    </row>
    <row r="4" spans="1:5" ht="17" customHeight="1" thickBot="1" x14ac:dyDescent="0.25">
      <c r="A4" s="21"/>
      <c r="B4" s="74" t="s">
        <v>1041</v>
      </c>
      <c r="C4" s="75"/>
      <c r="D4" s="75" t="s">
        <v>1040</v>
      </c>
      <c r="E4" s="76"/>
    </row>
    <row r="5" spans="1:5" ht="16" customHeight="1" x14ac:dyDescent="0.2">
      <c r="A5" s="21" t="s">
        <v>1031</v>
      </c>
      <c r="B5" s="22" t="s">
        <v>20</v>
      </c>
      <c r="C5" s="23" t="s">
        <v>21</v>
      </c>
      <c r="D5" s="23" t="s">
        <v>20</v>
      </c>
      <c r="E5" s="24" t="s">
        <v>21</v>
      </c>
    </row>
    <row r="6" spans="1:5" ht="16" customHeight="1" x14ac:dyDescent="0.2">
      <c r="A6" s="25" t="s">
        <v>1560</v>
      </c>
      <c r="B6" s="26" t="s">
        <v>1049</v>
      </c>
      <c r="C6" s="27">
        <v>1.03551422876499E-50</v>
      </c>
      <c r="D6" s="28" t="s">
        <v>1050</v>
      </c>
      <c r="E6" s="29">
        <v>5.3520254597729703E-52</v>
      </c>
    </row>
    <row r="7" spans="1:5" ht="16" customHeight="1" x14ac:dyDescent="0.2">
      <c r="A7" s="25" t="s">
        <v>1070</v>
      </c>
      <c r="B7" s="26" t="s">
        <v>1053</v>
      </c>
      <c r="C7" s="27">
        <v>7.3019295507081603E-20</v>
      </c>
      <c r="D7" s="28" t="s">
        <v>1056</v>
      </c>
      <c r="E7" s="29">
        <v>3.36194387308482E-10</v>
      </c>
    </row>
    <row r="8" spans="1:5" ht="16" customHeight="1" x14ac:dyDescent="0.2">
      <c r="A8" s="25" t="s">
        <v>1071</v>
      </c>
      <c r="B8" s="26" t="s">
        <v>1079</v>
      </c>
      <c r="C8" s="27">
        <v>1.5741093856631699E-29</v>
      </c>
      <c r="D8" s="28" t="s">
        <v>1055</v>
      </c>
      <c r="E8" s="29">
        <v>2.8232638477459199E-25</v>
      </c>
    </row>
    <row r="9" spans="1:5" ht="16" customHeight="1" x14ac:dyDescent="0.2">
      <c r="A9" s="25" t="s">
        <v>1072</v>
      </c>
      <c r="B9" s="26" t="s">
        <v>1078</v>
      </c>
      <c r="C9" s="27">
        <v>6.53398244960448E-21</v>
      </c>
      <c r="D9" s="25" t="s">
        <v>1054</v>
      </c>
      <c r="E9" s="29">
        <v>1.1386040198737001E-10</v>
      </c>
    </row>
    <row r="10" spans="1:5" ht="16" customHeight="1" x14ac:dyDescent="0.2">
      <c r="A10" s="25" t="s">
        <v>1073</v>
      </c>
      <c r="B10" s="26" t="s">
        <v>1060</v>
      </c>
      <c r="C10" s="27">
        <v>4.3742588685495503E-22</v>
      </c>
      <c r="D10" s="28" t="s">
        <v>1061</v>
      </c>
      <c r="E10" s="29">
        <v>5.6386660508218797E-22</v>
      </c>
    </row>
    <row r="11" spans="1:5" ht="16" customHeight="1" thickBot="1" x14ac:dyDescent="0.25">
      <c r="A11" s="25" t="s">
        <v>1074</v>
      </c>
      <c r="B11" s="30" t="s">
        <v>1080</v>
      </c>
      <c r="C11" s="31">
        <v>6.7742075175940897E-38</v>
      </c>
      <c r="D11" s="32" t="s">
        <v>1064</v>
      </c>
      <c r="E11" s="33">
        <v>2.55135539681786E-20</v>
      </c>
    </row>
    <row r="12" spans="1:5" x14ac:dyDescent="0.2">
      <c r="A12" s="34"/>
      <c r="B12" s="34"/>
      <c r="C12" s="34"/>
      <c r="D12" s="34"/>
      <c r="E12" s="34"/>
    </row>
    <row r="15" spans="1:5" ht="17" thickBot="1" x14ac:dyDescent="0.25">
      <c r="A15" s="2" t="s">
        <v>1066</v>
      </c>
    </row>
    <row r="16" spans="1:5" ht="17" customHeight="1" thickBot="1" x14ac:dyDescent="0.25">
      <c r="A16" s="21"/>
      <c r="B16" s="74" t="s">
        <v>1041</v>
      </c>
      <c r="C16" s="75"/>
      <c r="D16" s="75" t="s">
        <v>1042</v>
      </c>
      <c r="E16" s="76"/>
    </row>
    <row r="17" spans="1:5" ht="16" customHeight="1" x14ac:dyDescent="0.2">
      <c r="A17" s="21" t="s">
        <v>1031</v>
      </c>
      <c r="B17" s="22" t="s">
        <v>20</v>
      </c>
      <c r="C17" s="23" t="s">
        <v>21</v>
      </c>
      <c r="D17" s="23" t="s">
        <v>20</v>
      </c>
      <c r="E17" s="24" t="s">
        <v>21</v>
      </c>
    </row>
    <row r="18" spans="1:5" ht="16" customHeight="1" x14ac:dyDescent="0.2">
      <c r="A18" s="25" t="s">
        <v>1560</v>
      </c>
      <c r="B18" s="35" t="s">
        <v>1052</v>
      </c>
      <c r="C18" s="28" t="s">
        <v>1012</v>
      </c>
      <c r="D18" s="28" t="s">
        <v>1051</v>
      </c>
      <c r="E18" s="36" t="s">
        <v>1012</v>
      </c>
    </row>
    <row r="19" spans="1:5" ht="16" customHeight="1" x14ac:dyDescent="0.2">
      <c r="A19" s="25" t="s">
        <v>1070</v>
      </c>
      <c r="B19" s="26" t="s">
        <v>1057</v>
      </c>
      <c r="C19" s="28" t="s">
        <v>1012</v>
      </c>
      <c r="D19" s="28" t="s">
        <v>1059</v>
      </c>
      <c r="E19" s="36" t="s">
        <v>1012</v>
      </c>
    </row>
    <row r="20" spans="1:5" ht="16" customHeight="1" x14ac:dyDescent="0.2">
      <c r="A20" s="25" t="s">
        <v>1071</v>
      </c>
      <c r="B20" s="26" t="s">
        <v>1058</v>
      </c>
      <c r="C20" s="28" t="s">
        <v>1012</v>
      </c>
      <c r="D20" s="28" t="s">
        <v>1081</v>
      </c>
      <c r="E20" s="36" t="s">
        <v>1012</v>
      </c>
    </row>
    <row r="21" spans="1:5" ht="16" customHeight="1" x14ac:dyDescent="0.2">
      <c r="A21" s="25" t="s">
        <v>1072</v>
      </c>
      <c r="B21" s="26" t="s">
        <v>1057</v>
      </c>
      <c r="C21" s="28" t="s">
        <v>1012</v>
      </c>
      <c r="D21" s="28" t="s">
        <v>1059</v>
      </c>
      <c r="E21" s="36" t="s">
        <v>1012</v>
      </c>
    </row>
    <row r="22" spans="1:5" ht="16" customHeight="1" x14ac:dyDescent="0.2">
      <c r="A22" s="25" t="s">
        <v>1073</v>
      </c>
      <c r="B22" s="26" t="s">
        <v>1063</v>
      </c>
      <c r="C22" s="28" t="s">
        <v>1012</v>
      </c>
      <c r="D22" s="25" t="s">
        <v>1062</v>
      </c>
      <c r="E22" s="36" t="s">
        <v>1012</v>
      </c>
    </row>
    <row r="23" spans="1:5" ht="16" customHeight="1" thickBot="1" x14ac:dyDescent="0.25">
      <c r="A23" s="25" t="s">
        <v>1074</v>
      </c>
      <c r="B23" s="30" t="s">
        <v>1065</v>
      </c>
      <c r="C23" s="32" t="s">
        <v>1012</v>
      </c>
      <c r="D23" s="37" t="s">
        <v>1082</v>
      </c>
      <c r="E23" s="33">
        <v>1.0373554815975101E-90</v>
      </c>
    </row>
    <row r="24" spans="1:5" x14ac:dyDescent="0.2">
      <c r="A24" s="34"/>
      <c r="B24" s="34"/>
      <c r="C24" s="34"/>
      <c r="D24" s="34"/>
      <c r="E24" s="34"/>
    </row>
    <row r="27" spans="1:5" ht="17" thickBot="1" x14ac:dyDescent="0.25">
      <c r="A27" s="2" t="s">
        <v>1068</v>
      </c>
    </row>
    <row r="28" spans="1:5" ht="17" thickBot="1" x14ac:dyDescent="0.25">
      <c r="A28" s="21"/>
      <c r="B28" s="74" t="s">
        <v>1041</v>
      </c>
      <c r="C28" s="75"/>
      <c r="D28" s="75" t="s">
        <v>1040</v>
      </c>
      <c r="E28" s="76"/>
    </row>
    <row r="29" spans="1:5" ht="17" x14ac:dyDescent="0.2">
      <c r="A29" s="21" t="s">
        <v>1031</v>
      </c>
      <c r="B29" s="38" t="s">
        <v>20</v>
      </c>
      <c r="C29" s="39" t="s">
        <v>21</v>
      </c>
      <c r="D29" s="39" t="s">
        <v>20</v>
      </c>
      <c r="E29" s="40" t="s">
        <v>21</v>
      </c>
    </row>
    <row r="30" spans="1:5" ht="17" x14ac:dyDescent="0.2">
      <c r="A30" s="25" t="s">
        <v>1560</v>
      </c>
      <c r="B30" s="26" t="s">
        <v>1032</v>
      </c>
      <c r="C30" s="28" t="s">
        <v>1011</v>
      </c>
      <c r="D30" s="28" t="s">
        <v>1032</v>
      </c>
      <c r="E30" s="36" t="s">
        <v>1011</v>
      </c>
    </row>
    <row r="31" spans="1:5" ht="17" x14ac:dyDescent="0.2">
      <c r="A31" s="25" t="s">
        <v>1070</v>
      </c>
      <c r="B31" s="26" t="s">
        <v>1083</v>
      </c>
      <c r="C31" s="41">
        <v>6.4391905820658803E-114</v>
      </c>
      <c r="D31" s="28" t="s">
        <v>1086</v>
      </c>
      <c r="E31" s="42">
        <v>7.0792046940499502E-51</v>
      </c>
    </row>
    <row r="32" spans="1:5" ht="17" x14ac:dyDescent="0.2">
      <c r="A32" s="25" t="s">
        <v>1071</v>
      </c>
      <c r="B32" s="26" t="s">
        <v>1085</v>
      </c>
      <c r="C32" s="41">
        <v>2.2867001540771401E-160</v>
      </c>
      <c r="D32" s="28" t="s">
        <v>1035</v>
      </c>
      <c r="E32" s="42">
        <v>2.8965200707405601E-142</v>
      </c>
    </row>
    <row r="33" spans="1:5" ht="17" x14ac:dyDescent="0.2">
      <c r="A33" s="25" t="s">
        <v>1072</v>
      </c>
      <c r="B33" s="26" t="s">
        <v>1084</v>
      </c>
      <c r="C33" s="41">
        <v>3.9465969493923399E-115</v>
      </c>
      <c r="D33" s="28" t="s">
        <v>1086</v>
      </c>
      <c r="E33" s="42">
        <v>4.3003491118247499E-52</v>
      </c>
    </row>
    <row r="34" spans="1:5" ht="17" x14ac:dyDescent="0.2">
      <c r="A34" s="25" t="s">
        <v>1073</v>
      </c>
      <c r="B34" s="26" t="s">
        <v>1037</v>
      </c>
      <c r="C34" s="41">
        <v>3.0993768495466999E-132</v>
      </c>
      <c r="D34" s="25" t="s">
        <v>1036</v>
      </c>
      <c r="E34" s="42">
        <v>3.0418264300242501E-127</v>
      </c>
    </row>
    <row r="35" spans="1:5" ht="18" thickBot="1" x14ac:dyDescent="0.25">
      <c r="A35" s="25" t="s">
        <v>1074</v>
      </c>
      <c r="B35" s="30" t="s">
        <v>1039</v>
      </c>
      <c r="C35" s="43">
        <v>4.6740250786997099E-238</v>
      </c>
      <c r="D35" s="32" t="s">
        <v>1038</v>
      </c>
      <c r="E35" s="44">
        <v>2.7492388015148797E-107</v>
      </c>
    </row>
    <row r="36" spans="1:5" x14ac:dyDescent="0.2">
      <c r="A36" s="34"/>
      <c r="B36" s="34"/>
      <c r="C36" s="34"/>
      <c r="D36" s="34"/>
      <c r="E36" s="34"/>
    </row>
    <row r="39" spans="1:5" ht="17" thickBot="1" x14ac:dyDescent="0.25">
      <c r="A39" s="2" t="s">
        <v>1067</v>
      </c>
    </row>
    <row r="40" spans="1:5" ht="17" thickBot="1" x14ac:dyDescent="0.25">
      <c r="A40" s="21"/>
      <c r="B40" s="74" t="s">
        <v>1041</v>
      </c>
      <c r="C40" s="75"/>
      <c r="D40" s="75" t="s">
        <v>1042</v>
      </c>
      <c r="E40" s="76"/>
    </row>
    <row r="41" spans="1:5" ht="17" x14ac:dyDescent="0.2">
      <c r="A41" s="21" t="s">
        <v>1031</v>
      </c>
      <c r="B41" s="38" t="s">
        <v>20</v>
      </c>
      <c r="C41" s="39" t="s">
        <v>21</v>
      </c>
      <c r="D41" s="39" t="s">
        <v>20</v>
      </c>
      <c r="E41" s="40" t="s">
        <v>21</v>
      </c>
    </row>
    <row r="42" spans="1:5" ht="17" x14ac:dyDescent="0.2">
      <c r="A42" s="25" t="s">
        <v>1560</v>
      </c>
      <c r="B42" s="26" t="s">
        <v>1033</v>
      </c>
      <c r="C42" s="28" t="s">
        <v>1011</v>
      </c>
      <c r="D42" s="28" t="s">
        <v>1034</v>
      </c>
      <c r="E42" s="36" t="s">
        <v>1011</v>
      </c>
    </row>
    <row r="43" spans="1:5" ht="17" x14ac:dyDescent="0.2">
      <c r="A43" s="25" t="s">
        <v>1070</v>
      </c>
      <c r="B43" s="26" t="s">
        <v>1043</v>
      </c>
      <c r="C43" s="28" t="s">
        <v>1011</v>
      </c>
      <c r="D43" s="28" t="s">
        <v>1087</v>
      </c>
      <c r="E43" s="36" t="s">
        <v>1011</v>
      </c>
    </row>
    <row r="44" spans="1:5" ht="17" x14ac:dyDescent="0.2">
      <c r="A44" s="25" t="s">
        <v>1071</v>
      </c>
      <c r="B44" s="26" t="s">
        <v>1044</v>
      </c>
      <c r="C44" s="28" t="s">
        <v>1011</v>
      </c>
      <c r="D44" s="28" t="s">
        <v>1044</v>
      </c>
      <c r="E44" s="36" t="s">
        <v>1011</v>
      </c>
    </row>
    <row r="45" spans="1:5" ht="17" x14ac:dyDescent="0.2">
      <c r="A45" s="25" t="s">
        <v>1072</v>
      </c>
      <c r="B45" s="26" t="s">
        <v>1043</v>
      </c>
      <c r="C45" s="28" t="s">
        <v>1011</v>
      </c>
      <c r="D45" s="28" t="s">
        <v>1088</v>
      </c>
      <c r="E45" s="36" t="s">
        <v>1011</v>
      </c>
    </row>
    <row r="46" spans="1:5" ht="17" x14ac:dyDescent="0.2">
      <c r="A46" s="25" t="s">
        <v>1073</v>
      </c>
      <c r="B46" s="26" t="s">
        <v>1045</v>
      </c>
      <c r="C46" s="28" t="s">
        <v>1011</v>
      </c>
      <c r="D46" s="25" t="s">
        <v>1046</v>
      </c>
      <c r="E46" s="36" t="s">
        <v>1011</v>
      </c>
    </row>
    <row r="47" spans="1:5" ht="18" thickBot="1" x14ac:dyDescent="0.25">
      <c r="A47" s="25" t="s">
        <v>1074</v>
      </c>
      <c r="B47" s="30" t="s">
        <v>1047</v>
      </c>
      <c r="C47" s="32" t="s">
        <v>1011</v>
      </c>
      <c r="D47" s="37" t="s">
        <v>1048</v>
      </c>
      <c r="E47" s="44">
        <v>4.7354666555005996E-134</v>
      </c>
    </row>
  </sheetData>
  <mergeCells count="8">
    <mergeCell ref="B4:C4"/>
    <mergeCell ref="D4:E4"/>
    <mergeCell ref="B40:C40"/>
    <mergeCell ref="D40:E40"/>
    <mergeCell ref="B28:C28"/>
    <mergeCell ref="D28:E28"/>
    <mergeCell ref="B16:C16"/>
    <mergeCell ref="D16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D361-A8B9-7E43-8D64-893F9CBEAAC3}">
  <dimension ref="A1:AW71"/>
  <sheetViews>
    <sheetView zoomScaleNormal="100" workbookViewId="0">
      <pane xSplit="9" topLeftCell="J1" activePane="topRight" state="frozen"/>
      <selection pane="topRight"/>
    </sheetView>
  </sheetViews>
  <sheetFormatPr baseColWidth="10" defaultRowHeight="16" x14ac:dyDescent="0.2"/>
  <cols>
    <col min="1" max="1" width="10.83203125" style="1"/>
    <col min="2" max="2" width="10.6640625" style="1" customWidth="1"/>
    <col min="3" max="3" width="6.1640625" style="1" customWidth="1"/>
    <col min="4" max="4" width="15.6640625" style="1" customWidth="1"/>
    <col min="5" max="5" width="9.5" style="1" customWidth="1"/>
    <col min="6" max="7" width="6" style="1" customWidth="1"/>
    <col min="8" max="8" width="15.6640625" style="1" customWidth="1"/>
    <col min="9" max="9" width="9.5" style="1" customWidth="1"/>
    <col min="10" max="11" width="6.1640625" style="1" customWidth="1"/>
    <col min="12" max="12" width="15.6640625" style="1" customWidth="1"/>
    <col min="13" max="13" width="9.5" style="1" customWidth="1"/>
    <col min="14" max="15" width="6.1640625" style="1" customWidth="1"/>
    <col min="16" max="16" width="15.6640625" style="1" customWidth="1"/>
    <col min="17" max="17" width="9.5" style="1" customWidth="1"/>
    <col min="18" max="19" width="6.1640625" style="1" customWidth="1"/>
    <col min="20" max="20" width="15.6640625" style="1" customWidth="1"/>
    <col min="21" max="21" width="9.5" style="1" customWidth="1"/>
    <col min="22" max="23" width="6.1640625" style="1" customWidth="1"/>
    <col min="24" max="24" width="15.6640625" style="1" customWidth="1"/>
    <col min="25" max="25" width="9.5" style="1" customWidth="1"/>
    <col min="26" max="27" width="6.1640625" style="1" customWidth="1"/>
    <col min="28" max="28" width="15.6640625" style="1" customWidth="1"/>
    <col min="29" max="29" width="9.5" style="1" customWidth="1"/>
    <col min="30" max="31" width="6.1640625" style="1" customWidth="1"/>
    <col min="32" max="32" width="15.6640625" style="1" customWidth="1"/>
    <col min="33" max="33" width="9.5" style="1" customWidth="1"/>
    <col min="34" max="35" width="6.1640625" style="1" customWidth="1"/>
    <col min="36" max="36" width="15.6640625" style="1" customWidth="1"/>
    <col min="37" max="37" width="9.5" style="1" customWidth="1"/>
    <col min="38" max="39" width="6.1640625" style="1" customWidth="1"/>
    <col min="40" max="40" width="15.6640625" style="1" customWidth="1"/>
    <col min="41" max="41" width="9.5" style="1" customWidth="1"/>
    <col min="42" max="43" width="6.1640625" style="1" customWidth="1"/>
    <col min="44" max="44" width="15.6640625" style="1" customWidth="1"/>
    <col min="45" max="45" width="9.5" style="1" customWidth="1"/>
    <col min="46" max="47" width="6.1640625" style="1" customWidth="1"/>
    <col min="48" max="48" width="15.6640625" style="1" customWidth="1"/>
    <col min="49" max="49" width="9.5" style="1" customWidth="1"/>
    <col min="50" max="16384" width="10.83203125" style="1"/>
  </cols>
  <sheetData>
    <row r="1" spans="1:49" x14ac:dyDescent="0.2">
      <c r="A1" s="2" t="s">
        <v>1563</v>
      </c>
    </row>
    <row r="3" spans="1:49" ht="17" thickBot="1" x14ac:dyDescent="0.25">
      <c r="A3" s="2" t="s">
        <v>1069</v>
      </c>
    </row>
    <row r="4" spans="1:49" ht="16" customHeight="1" thickBot="1" x14ac:dyDescent="0.25">
      <c r="B4" s="77" t="s">
        <v>1564</v>
      </c>
      <c r="C4" s="78"/>
      <c r="D4" s="78"/>
      <c r="E4" s="78"/>
      <c r="F4" s="78"/>
      <c r="G4" s="78"/>
      <c r="H4" s="78"/>
      <c r="I4" s="79"/>
      <c r="J4" s="83" t="s">
        <v>1556</v>
      </c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5"/>
    </row>
    <row r="5" spans="1:49" ht="17" customHeight="1" thickBot="1" x14ac:dyDescent="0.25">
      <c r="A5" s="21"/>
      <c r="B5" s="80"/>
      <c r="C5" s="81"/>
      <c r="D5" s="81"/>
      <c r="E5" s="81"/>
      <c r="F5" s="81"/>
      <c r="G5" s="81"/>
      <c r="H5" s="81"/>
      <c r="I5" s="82"/>
      <c r="J5" s="75" t="s">
        <v>1075</v>
      </c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86" t="s">
        <v>1076</v>
      </c>
      <c r="W5" s="75"/>
      <c r="X5" s="75"/>
      <c r="Y5" s="75"/>
      <c r="Z5" s="75"/>
      <c r="AA5" s="75"/>
      <c r="AB5" s="75"/>
      <c r="AC5" s="75"/>
      <c r="AD5" s="75"/>
      <c r="AE5" s="75"/>
      <c r="AF5" s="75"/>
      <c r="AG5" s="76"/>
      <c r="AH5" s="74" t="s">
        <v>22</v>
      </c>
      <c r="AI5" s="75"/>
      <c r="AJ5" s="75"/>
      <c r="AK5" s="75"/>
      <c r="AL5" s="75"/>
      <c r="AM5" s="75"/>
      <c r="AN5" s="75"/>
      <c r="AO5" s="76"/>
      <c r="AP5" s="74" t="s">
        <v>61</v>
      </c>
      <c r="AQ5" s="75"/>
      <c r="AR5" s="75"/>
      <c r="AS5" s="75"/>
      <c r="AT5" s="75"/>
      <c r="AU5" s="75"/>
      <c r="AV5" s="75"/>
      <c r="AW5" s="76"/>
    </row>
    <row r="6" spans="1:49" ht="17" customHeight="1" x14ac:dyDescent="0.2">
      <c r="A6" s="21"/>
      <c r="B6" s="77" t="s">
        <v>1041</v>
      </c>
      <c r="C6" s="78"/>
      <c r="D6" s="78"/>
      <c r="E6" s="78"/>
      <c r="F6" s="78" t="s">
        <v>1040</v>
      </c>
      <c r="G6" s="78"/>
      <c r="H6" s="78"/>
      <c r="I6" s="79"/>
      <c r="J6" s="77" t="s">
        <v>60</v>
      </c>
      <c r="K6" s="78"/>
      <c r="L6" s="78"/>
      <c r="M6" s="78"/>
      <c r="N6" s="78" t="s">
        <v>59</v>
      </c>
      <c r="O6" s="78"/>
      <c r="P6" s="78"/>
      <c r="Q6" s="78"/>
      <c r="R6" s="78" t="s">
        <v>58</v>
      </c>
      <c r="S6" s="78"/>
      <c r="T6" s="78"/>
      <c r="U6" s="79"/>
      <c r="V6" s="77" t="s">
        <v>60</v>
      </c>
      <c r="W6" s="78"/>
      <c r="X6" s="78"/>
      <c r="Y6" s="78"/>
      <c r="Z6" s="78" t="s">
        <v>59</v>
      </c>
      <c r="AA6" s="78"/>
      <c r="AB6" s="78"/>
      <c r="AC6" s="78"/>
      <c r="AD6" s="78" t="s">
        <v>58</v>
      </c>
      <c r="AE6" s="78"/>
      <c r="AF6" s="78"/>
      <c r="AG6" s="79"/>
      <c r="AH6" s="77" t="s">
        <v>1041</v>
      </c>
      <c r="AI6" s="78"/>
      <c r="AJ6" s="78"/>
      <c r="AK6" s="78"/>
      <c r="AL6" s="78" t="s">
        <v>1040</v>
      </c>
      <c r="AM6" s="78"/>
      <c r="AN6" s="78"/>
      <c r="AO6" s="79"/>
      <c r="AP6" s="77" t="s">
        <v>1041</v>
      </c>
      <c r="AQ6" s="78"/>
      <c r="AR6" s="78"/>
      <c r="AS6" s="78"/>
      <c r="AT6" s="78" t="s">
        <v>1040</v>
      </c>
      <c r="AU6" s="78"/>
      <c r="AV6" s="78"/>
      <c r="AW6" s="79"/>
    </row>
    <row r="7" spans="1:49" ht="16" customHeight="1" x14ac:dyDescent="0.2">
      <c r="A7" s="21" t="s">
        <v>47</v>
      </c>
      <c r="B7" s="45" t="s">
        <v>45</v>
      </c>
      <c r="C7" s="21" t="s">
        <v>46</v>
      </c>
      <c r="D7" s="23" t="s">
        <v>20</v>
      </c>
      <c r="E7" s="23" t="s">
        <v>21</v>
      </c>
      <c r="F7" s="21" t="s">
        <v>45</v>
      </c>
      <c r="G7" s="21" t="s">
        <v>46</v>
      </c>
      <c r="H7" s="23" t="s">
        <v>20</v>
      </c>
      <c r="I7" s="24" t="s">
        <v>21</v>
      </c>
      <c r="J7" s="45" t="s">
        <v>45</v>
      </c>
      <c r="K7" s="21" t="s">
        <v>46</v>
      </c>
      <c r="L7" s="23" t="s">
        <v>20</v>
      </c>
      <c r="M7" s="23" t="s">
        <v>21</v>
      </c>
      <c r="N7" s="21" t="s">
        <v>45</v>
      </c>
      <c r="O7" s="21" t="s">
        <v>46</v>
      </c>
      <c r="P7" s="23" t="s">
        <v>20</v>
      </c>
      <c r="Q7" s="23" t="s">
        <v>21</v>
      </c>
      <c r="R7" s="21" t="s">
        <v>45</v>
      </c>
      <c r="S7" s="21" t="s">
        <v>46</v>
      </c>
      <c r="T7" s="23" t="s">
        <v>20</v>
      </c>
      <c r="U7" s="24" t="s">
        <v>21</v>
      </c>
      <c r="V7" s="45" t="s">
        <v>45</v>
      </c>
      <c r="W7" s="21" t="s">
        <v>46</v>
      </c>
      <c r="X7" s="23" t="s">
        <v>20</v>
      </c>
      <c r="Y7" s="23" t="s">
        <v>21</v>
      </c>
      <c r="Z7" s="21" t="s">
        <v>45</v>
      </c>
      <c r="AA7" s="21" t="s">
        <v>46</v>
      </c>
      <c r="AB7" s="23" t="s">
        <v>20</v>
      </c>
      <c r="AC7" s="23" t="s">
        <v>21</v>
      </c>
      <c r="AD7" s="21" t="s">
        <v>45</v>
      </c>
      <c r="AE7" s="21" t="s">
        <v>46</v>
      </c>
      <c r="AF7" s="23" t="s">
        <v>20</v>
      </c>
      <c r="AG7" s="24" t="s">
        <v>21</v>
      </c>
      <c r="AH7" s="45" t="s">
        <v>45</v>
      </c>
      <c r="AI7" s="21" t="s">
        <v>46</v>
      </c>
      <c r="AJ7" s="23" t="s">
        <v>20</v>
      </c>
      <c r="AK7" s="23" t="s">
        <v>21</v>
      </c>
      <c r="AL7" s="21" t="s">
        <v>45</v>
      </c>
      <c r="AM7" s="21" t="s">
        <v>46</v>
      </c>
      <c r="AN7" s="23" t="s">
        <v>20</v>
      </c>
      <c r="AO7" s="24" t="s">
        <v>21</v>
      </c>
      <c r="AP7" s="45" t="s">
        <v>45</v>
      </c>
      <c r="AQ7" s="21" t="s">
        <v>46</v>
      </c>
      <c r="AR7" s="23" t="s">
        <v>20</v>
      </c>
      <c r="AS7" s="23" t="s">
        <v>21</v>
      </c>
      <c r="AT7" s="21" t="s">
        <v>45</v>
      </c>
      <c r="AU7" s="21" t="s">
        <v>46</v>
      </c>
      <c r="AV7" s="23" t="s">
        <v>20</v>
      </c>
      <c r="AW7" s="24" t="s">
        <v>21</v>
      </c>
    </row>
    <row r="8" spans="1:49" ht="16" customHeight="1" x14ac:dyDescent="0.2">
      <c r="A8" s="25" t="s">
        <v>0</v>
      </c>
      <c r="B8" s="35">
        <v>105</v>
      </c>
      <c r="C8" s="28">
        <v>42</v>
      </c>
      <c r="D8" s="25" t="s">
        <v>10</v>
      </c>
      <c r="E8" s="41">
        <v>1.96835542410964E-8</v>
      </c>
      <c r="F8" s="34">
        <v>105</v>
      </c>
      <c r="G8" s="34">
        <v>32</v>
      </c>
      <c r="H8" s="28" t="s">
        <v>48</v>
      </c>
      <c r="I8" s="42">
        <v>1.2872615421160099E-10</v>
      </c>
      <c r="J8" s="35">
        <v>105</v>
      </c>
      <c r="K8" s="28">
        <v>81</v>
      </c>
      <c r="L8" s="25" t="s">
        <v>26</v>
      </c>
      <c r="M8" s="41">
        <v>6.8850578405599803E-4</v>
      </c>
      <c r="N8" s="28">
        <v>105</v>
      </c>
      <c r="O8" s="28">
        <v>66</v>
      </c>
      <c r="P8" s="25" t="s">
        <v>209</v>
      </c>
      <c r="Q8" s="41">
        <v>1.4468354871589901E-3</v>
      </c>
      <c r="R8" s="28">
        <v>105</v>
      </c>
      <c r="S8" s="28">
        <v>82</v>
      </c>
      <c r="T8" s="25" t="s">
        <v>218</v>
      </c>
      <c r="U8" s="42">
        <v>3.3368940060705298E-4</v>
      </c>
      <c r="V8" s="35">
        <v>105</v>
      </c>
      <c r="W8" s="28">
        <v>98</v>
      </c>
      <c r="X8" s="25" t="s">
        <v>227</v>
      </c>
      <c r="Y8" s="41">
        <v>3.5281808839325701E-3</v>
      </c>
      <c r="Z8" s="28">
        <v>105</v>
      </c>
      <c r="AA8" s="28">
        <v>97</v>
      </c>
      <c r="AB8" s="25" t="s">
        <v>236</v>
      </c>
      <c r="AC8" s="41">
        <v>2.0627100717325798E-2</v>
      </c>
      <c r="AD8" s="28">
        <v>105</v>
      </c>
      <c r="AE8" s="28">
        <v>89</v>
      </c>
      <c r="AF8" s="25" t="s">
        <v>243</v>
      </c>
      <c r="AG8" s="42">
        <v>3.7765394699778898E-4</v>
      </c>
      <c r="AH8" s="35">
        <v>105</v>
      </c>
      <c r="AI8" s="28">
        <v>72</v>
      </c>
      <c r="AJ8" s="25" t="s">
        <v>27</v>
      </c>
      <c r="AK8" s="41">
        <v>1.5704964679276901E-5</v>
      </c>
      <c r="AL8" s="28">
        <v>105</v>
      </c>
      <c r="AM8" s="28">
        <v>85</v>
      </c>
      <c r="AN8" s="25" t="s">
        <v>36</v>
      </c>
      <c r="AO8" s="42">
        <v>4.6790569610966602E-4</v>
      </c>
      <c r="AP8" s="35">
        <v>105</v>
      </c>
      <c r="AQ8" s="28">
        <v>55</v>
      </c>
      <c r="AR8" s="28" t="s">
        <v>62</v>
      </c>
      <c r="AS8" s="41">
        <v>2.7934493506775302E-7</v>
      </c>
      <c r="AT8" s="28">
        <v>105</v>
      </c>
      <c r="AU8" s="28">
        <v>76</v>
      </c>
      <c r="AV8" s="25" t="s">
        <v>68</v>
      </c>
      <c r="AW8" s="42">
        <v>4.3436595217584397E-5</v>
      </c>
    </row>
    <row r="9" spans="1:49" ht="16" customHeight="1" x14ac:dyDescent="0.2">
      <c r="A9" s="25" t="s">
        <v>1</v>
      </c>
      <c r="B9" s="35">
        <v>105</v>
      </c>
      <c r="C9" s="28">
        <v>68</v>
      </c>
      <c r="D9" s="25" t="s">
        <v>11</v>
      </c>
      <c r="E9" s="41">
        <v>1.2480445776186301E-4</v>
      </c>
      <c r="F9" s="34">
        <v>105</v>
      </c>
      <c r="G9" s="34">
        <v>72</v>
      </c>
      <c r="H9" s="28" t="s">
        <v>49</v>
      </c>
      <c r="I9" s="42">
        <v>4.5843928251562601E-4</v>
      </c>
      <c r="J9" s="35">
        <v>105</v>
      </c>
      <c r="K9" s="28">
        <v>99</v>
      </c>
      <c r="L9" s="25" t="s">
        <v>201</v>
      </c>
      <c r="M9" s="41">
        <v>1.3376997343396001E-2</v>
      </c>
      <c r="N9" s="28">
        <v>105</v>
      </c>
      <c r="O9" s="28">
        <v>87</v>
      </c>
      <c r="P9" s="25" t="s">
        <v>210</v>
      </c>
      <c r="Q9" s="41">
        <v>6.7582737913108898E-2</v>
      </c>
      <c r="R9" s="28">
        <v>105</v>
      </c>
      <c r="S9" s="28">
        <v>89</v>
      </c>
      <c r="T9" s="25" t="s">
        <v>219</v>
      </c>
      <c r="U9" s="42">
        <v>1.1815870321406001E-3</v>
      </c>
      <c r="V9" s="35">
        <v>105</v>
      </c>
      <c r="W9" s="28">
        <v>133</v>
      </c>
      <c r="X9" s="25" t="s">
        <v>228</v>
      </c>
      <c r="Y9" s="41">
        <v>0.24824993779867199</v>
      </c>
      <c r="Z9" s="28">
        <v>105</v>
      </c>
      <c r="AA9" s="28">
        <v>80</v>
      </c>
      <c r="AB9" s="25" t="s">
        <v>56</v>
      </c>
      <c r="AC9" s="41">
        <v>1.7677502700084199E-3</v>
      </c>
      <c r="AD9" s="28">
        <v>105</v>
      </c>
      <c r="AE9" s="28">
        <v>142</v>
      </c>
      <c r="AF9" s="25" t="s">
        <v>244</v>
      </c>
      <c r="AG9" s="42">
        <v>0.351552675574132</v>
      </c>
      <c r="AH9" s="35">
        <v>105</v>
      </c>
      <c r="AI9" s="28">
        <v>86</v>
      </c>
      <c r="AJ9" s="25" t="s">
        <v>28</v>
      </c>
      <c r="AK9" s="41">
        <v>3.4570377763663E-4</v>
      </c>
      <c r="AL9" s="28">
        <v>105</v>
      </c>
      <c r="AM9" s="28">
        <v>112</v>
      </c>
      <c r="AN9" s="25" t="s">
        <v>37</v>
      </c>
      <c r="AO9" s="42">
        <v>9.3778888304172303E-2</v>
      </c>
      <c r="AP9" s="35">
        <v>105</v>
      </c>
      <c r="AQ9" s="28">
        <v>79</v>
      </c>
      <c r="AR9" s="28" t="s">
        <v>23</v>
      </c>
      <c r="AS9" s="41">
        <v>5.4509652420702101E-4</v>
      </c>
      <c r="AT9" s="28">
        <v>105</v>
      </c>
      <c r="AU9" s="28">
        <v>122</v>
      </c>
      <c r="AV9" s="25" t="s">
        <v>69</v>
      </c>
      <c r="AW9" s="42">
        <v>0.17312906925021301</v>
      </c>
    </row>
    <row r="10" spans="1:49" ht="16" customHeight="1" x14ac:dyDescent="0.2">
      <c r="A10" s="25" t="s">
        <v>2</v>
      </c>
      <c r="B10" s="35">
        <v>104</v>
      </c>
      <c r="C10" s="28">
        <v>79</v>
      </c>
      <c r="D10" s="25" t="s">
        <v>12</v>
      </c>
      <c r="E10" s="41">
        <v>5.0973157673539198E-3</v>
      </c>
      <c r="F10" s="34">
        <v>104</v>
      </c>
      <c r="G10" s="34">
        <v>81</v>
      </c>
      <c r="H10" s="28" t="s">
        <v>50</v>
      </c>
      <c r="I10" s="42">
        <v>5.3923508692986103E-3</v>
      </c>
      <c r="J10" s="35">
        <v>104</v>
      </c>
      <c r="K10" s="28">
        <v>109</v>
      </c>
      <c r="L10" s="25" t="s">
        <v>202</v>
      </c>
      <c r="M10" s="41">
        <v>5.5595013702542703E-2</v>
      </c>
      <c r="N10" s="28">
        <v>104</v>
      </c>
      <c r="O10" s="28">
        <v>119</v>
      </c>
      <c r="P10" s="25" t="s">
        <v>211</v>
      </c>
      <c r="Q10" s="41">
        <v>0.97417693893472501</v>
      </c>
      <c r="R10" s="28">
        <v>104</v>
      </c>
      <c r="S10" s="28">
        <v>113</v>
      </c>
      <c r="T10" s="25" t="s">
        <v>220</v>
      </c>
      <c r="U10" s="42">
        <v>4.9627891546463299E-2</v>
      </c>
      <c r="V10" s="35">
        <v>104</v>
      </c>
      <c r="W10" s="28">
        <v>114</v>
      </c>
      <c r="X10" s="25" t="s">
        <v>229</v>
      </c>
      <c r="Y10" s="41">
        <v>3.8498567856304802E-2</v>
      </c>
      <c r="Z10" s="28">
        <v>104</v>
      </c>
      <c r="AA10" s="28">
        <v>128</v>
      </c>
      <c r="AB10" s="25" t="s">
        <v>237</v>
      </c>
      <c r="AC10" s="41">
        <v>0.96664591504154196</v>
      </c>
      <c r="AD10" s="28">
        <v>104</v>
      </c>
      <c r="AE10" s="28">
        <v>121</v>
      </c>
      <c r="AF10" s="25" t="s">
        <v>245</v>
      </c>
      <c r="AG10" s="42">
        <v>6.4755735962078995E-2</v>
      </c>
      <c r="AH10" s="35">
        <v>104</v>
      </c>
      <c r="AI10" s="28">
        <v>122</v>
      </c>
      <c r="AJ10" s="25" t="s">
        <v>29</v>
      </c>
      <c r="AK10" s="41">
        <v>0.112624270185436</v>
      </c>
      <c r="AL10" s="28">
        <v>104</v>
      </c>
      <c r="AM10" s="28">
        <v>112</v>
      </c>
      <c r="AN10" s="25" t="s">
        <v>38</v>
      </c>
      <c r="AO10" s="42">
        <v>0.21327111604926099</v>
      </c>
      <c r="AP10" s="35">
        <v>104</v>
      </c>
      <c r="AQ10" s="28">
        <v>95</v>
      </c>
      <c r="AR10" s="28" t="s">
        <v>63</v>
      </c>
      <c r="AS10" s="41">
        <v>2.27598723580816E-2</v>
      </c>
      <c r="AT10" s="28">
        <v>104</v>
      </c>
      <c r="AU10" s="28">
        <v>127</v>
      </c>
      <c r="AV10" s="25" t="s">
        <v>70</v>
      </c>
      <c r="AW10" s="42">
        <v>0.38880805760564302</v>
      </c>
    </row>
    <row r="11" spans="1:49" ht="16" customHeight="1" x14ac:dyDescent="0.2">
      <c r="A11" s="25" t="s">
        <v>3</v>
      </c>
      <c r="B11" s="35">
        <v>105</v>
      </c>
      <c r="C11" s="28">
        <v>93</v>
      </c>
      <c r="D11" s="25" t="s">
        <v>13</v>
      </c>
      <c r="E11" s="41">
        <v>5.6488600271573902E-2</v>
      </c>
      <c r="F11" s="34">
        <v>105</v>
      </c>
      <c r="G11" s="34">
        <v>99</v>
      </c>
      <c r="H11" s="28" t="s">
        <v>37</v>
      </c>
      <c r="I11" s="42">
        <v>9.0799976546938693E-2</v>
      </c>
      <c r="J11" s="35">
        <v>105</v>
      </c>
      <c r="K11" s="28">
        <v>142</v>
      </c>
      <c r="L11" s="25" t="s">
        <v>203</v>
      </c>
      <c r="M11" s="41">
        <v>0.67195792515108599</v>
      </c>
      <c r="N11" s="28">
        <v>105</v>
      </c>
      <c r="O11" s="28">
        <v>134</v>
      </c>
      <c r="P11" s="25" t="s">
        <v>212</v>
      </c>
      <c r="Q11" s="41">
        <v>0.46584018437834701</v>
      </c>
      <c r="R11" s="28">
        <v>105</v>
      </c>
      <c r="S11" s="28">
        <v>137</v>
      </c>
      <c r="T11" s="25" t="s">
        <v>221</v>
      </c>
      <c r="U11" s="42">
        <v>0.36686738488387399</v>
      </c>
      <c r="V11" s="35">
        <v>105</v>
      </c>
      <c r="W11" s="28">
        <v>156</v>
      </c>
      <c r="X11" s="25" t="s">
        <v>230</v>
      </c>
      <c r="Y11" s="41">
        <v>0.92542767093787803</v>
      </c>
      <c r="Z11" s="28">
        <v>105</v>
      </c>
      <c r="AA11" s="28">
        <v>110</v>
      </c>
      <c r="AB11" s="25" t="s">
        <v>238</v>
      </c>
      <c r="AC11" s="41">
        <v>0.36595843171262898</v>
      </c>
      <c r="AD11" s="28">
        <v>105</v>
      </c>
      <c r="AE11" s="28">
        <v>135</v>
      </c>
      <c r="AF11" s="25" t="s">
        <v>246</v>
      </c>
      <c r="AG11" s="42">
        <v>0.23560873901635199</v>
      </c>
      <c r="AH11" s="35">
        <v>105</v>
      </c>
      <c r="AI11" s="28">
        <v>127</v>
      </c>
      <c r="AJ11" s="25" t="s">
        <v>30</v>
      </c>
      <c r="AK11" s="41">
        <v>0.157820598189501</v>
      </c>
      <c r="AL11" s="28">
        <v>105</v>
      </c>
      <c r="AM11" s="28">
        <v>141</v>
      </c>
      <c r="AN11" s="25" t="s">
        <v>39</v>
      </c>
      <c r="AO11" s="42">
        <v>0.75933071353500403</v>
      </c>
      <c r="AP11" s="35">
        <v>105</v>
      </c>
      <c r="AQ11" s="28">
        <v>95</v>
      </c>
      <c r="AR11" s="28" t="s">
        <v>64</v>
      </c>
      <c r="AS11" s="41">
        <v>3.1184641987389398E-2</v>
      </c>
      <c r="AT11" s="28">
        <v>105</v>
      </c>
      <c r="AU11" s="28">
        <v>137</v>
      </c>
      <c r="AV11" s="25" t="s">
        <v>71</v>
      </c>
      <c r="AW11" s="42">
        <v>0.79611883533345196</v>
      </c>
    </row>
    <row r="12" spans="1:49" ht="16" customHeight="1" x14ac:dyDescent="0.2">
      <c r="A12" s="25" t="s">
        <v>4</v>
      </c>
      <c r="B12" s="35">
        <v>209</v>
      </c>
      <c r="C12" s="28">
        <v>256</v>
      </c>
      <c r="D12" s="25" t="s">
        <v>14</v>
      </c>
      <c r="E12" s="41"/>
      <c r="F12" s="34">
        <v>209</v>
      </c>
      <c r="G12" s="34">
        <v>261</v>
      </c>
      <c r="H12" s="25" t="s">
        <v>14</v>
      </c>
      <c r="I12" s="42"/>
      <c r="J12" s="35">
        <v>209</v>
      </c>
      <c r="K12" s="28">
        <v>301</v>
      </c>
      <c r="L12" s="25" t="s">
        <v>14</v>
      </c>
      <c r="M12" s="41"/>
      <c r="N12" s="28">
        <v>209</v>
      </c>
      <c r="O12" s="28">
        <v>237</v>
      </c>
      <c r="P12" s="25" t="s">
        <v>14</v>
      </c>
      <c r="Q12" s="41"/>
      <c r="R12" s="28">
        <v>209</v>
      </c>
      <c r="S12" s="28">
        <v>312</v>
      </c>
      <c r="T12" s="25" t="s">
        <v>14</v>
      </c>
      <c r="U12" s="42"/>
      <c r="V12" s="35">
        <v>209</v>
      </c>
      <c r="W12" s="28">
        <v>314</v>
      </c>
      <c r="X12" s="25" t="s">
        <v>14</v>
      </c>
      <c r="Y12" s="41"/>
      <c r="Z12" s="28">
        <v>209</v>
      </c>
      <c r="AA12" s="28">
        <v>256</v>
      </c>
      <c r="AB12" s="25" t="s">
        <v>14</v>
      </c>
      <c r="AC12" s="41"/>
      <c r="AD12" s="28">
        <v>209</v>
      </c>
      <c r="AE12" s="28">
        <v>321</v>
      </c>
      <c r="AF12" s="25" t="s">
        <v>14</v>
      </c>
      <c r="AG12" s="42"/>
      <c r="AH12" s="35">
        <v>209</v>
      </c>
      <c r="AI12" s="28">
        <v>317</v>
      </c>
      <c r="AJ12" s="25" t="s">
        <v>14</v>
      </c>
      <c r="AK12" s="41"/>
      <c r="AL12" s="28">
        <v>209</v>
      </c>
      <c r="AM12" s="28">
        <v>258</v>
      </c>
      <c r="AN12" s="25" t="s">
        <v>14</v>
      </c>
      <c r="AO12" s="42"/>
      <c r="AP12" s="35">
        <v>209</v>
      </c>
      <c r="AQ12" s="28">
        <v>273</v>
      </c>
      <c r="AR12" s="25" t="s">
        <v>14</v>
      </c>
      <c r="AS12" s="41"/>
      <c r="AT12" s="28">
        <v>209</v>
      </c>
      <c r="AU12" s="28">
        <v>274</v>
      </c>
      <c r="AV12" s="25" t="s">
        <v>14</v>
      </c>
      <c r="AW12" s="42"/>
    </row>
    <row r="13" spans="1:49" ht="16" customHeight="1" x14ac:dyDescent="0.2">
      <c r="A13" s="25" t="s">
        <v>5</v>
      </c>
      <c r="B13" s="35">
        <v>105</v>
      </c>
      <c r="C13" s="28">
        <v>181</v>
      </c>
      <c r="D13" s="25" t="s">
        <v>15</v>
      </c>
      <c r="E13" s="41">
        <v>1.7100034734510699E-2</v>
      </c>
      <c r="F13" s="34">
        <v>105</v>
      </c>
      <c r="G13" s="34">
        <v>154</v>
      </c>
      <c r="H13" s="28" t="s">
        <v>51</v>
      </c>
      <c r="I13" s="42">
        <v>0.30665293952240202</v>
      </c>
      <c r="J13" s="35">
        <v>105</v>
      </c>
      <c r="K13" s="28">
        <v>181</v>
      </c>
      <c r="L13" s="25" t="s">
        <v>204</v>
      </c>
      <c r="M13" s="41">
        <v>0.23360916234847801</v>
      </c>
      <c r="N13" s="28">
        <v>105</v>
      </c>
      <c r="O13" s="28">
        <v>175</v>
      </c>
      <c r="P13" s="25" t="s">
        <v>213</v>
      </c>
      <c r="Q13" s="41">
        <v>1.57505637808582E-2</v>
      </c>
      <c r="R13" s="28">
        <v>105</v>
      </c>
      <c r="S13" s="28">
        <v>187</v>
      </c>
      <c r="T13" s="25" t="s">
        <v>222</v>
      </c>
      <c r="U13" s="42">
        <v>0.24537141708952201</v>
      </c>
      <c r="V13" s="35">
        <v>105</v>
      </c>
      <c r="W13" s="28">
        <v>126</v>
      </c>
      <c r="X13" s="25" t="s">
        <v>231</v>
      </c>
      <c r="Y13" s="41">
        <v>0.19634748127453999</v>
      </c>
      <c r="Z13" s="28">
        <v>105</v>
      </c>
      <c r="AA13" s="28">
        <v>133</v>
      </c>
      <c r="AB13" s="25" t="s">
        <v>239</v>
      </c>
      <c r="AC13" s="41">
        <v>0.76892289690119298</v>
      </c>
      <c r="AD13" s="28">
        <v>105</v>
      </c>
      <c r="AE13" s="28">
        <v>134</v>
      </c>
      <c r="AF13" s="25" t="s">
        <v>247</v>
      </c>
      <c r="AG13" s="42">
        <v>0.27578596623058799</v>
      </c>
      <c r="AH13" s="35">
        <v>105</v>
      </c>
      <c r="AI13" s="28">
        <v>177</v>
      </c>
      <c r="AJ13" s="25" t="s">
        <v>31</v>
      </c>
      <c r="AK13" s="41">
        <v>0.42124312838056999</v>
      </c>
      <c r="AL13" s="28">
        <v>105</v>
      </c>
      <c r="AM13" s="28">
        <v>132</v>
      </c>
      <c r="AN13" s="25" t="s">
        <v>40</v>
      </c>
      <c r="AO13" s="42">
        <v>0.79424050297304105</v>
      </c>
      <c r="AP13" s="35">
        <v>105</v>
      </c>
      <c r="AQ13" s="28">
        <v>197</v>
      </c>
      <c r="AR13" s="28" t="s">
        <v>24</v>
      </c>
      <c r="AS13" s="41">
        <v>1.6128008411616601E-2</v>
      </c>
      <c r="AT13" s="28">
        <v>105</v>
      </c>
      <c r="AU13" s="28">
        <v>149</v>
      </c>
      <c r="AV13" s="25" t="s">
        <v>72</v>
      </c>
      <c r="AW13" s="42">
        <v>0.583234997625804</v>
      </c>
    </row>
    <row r="14" spans="1:49" ht="16" customHeight="1" x14ac:dyDescent="0.2">
      <c r="A14" s="25" t="s">
        <v>6</v>
      </c>
      <c r="B14" s="35">
        <v>104</v>
      </c>
      <c r="C14" s="28">
        <v>210</v>
      </c>
      <c r="D14" s="25" t="s">
        <v>16</v>
      </c>
      <c r="E14" s="41">
        <v>9.824811884541569E-4</v>
      </c>
      <c r="F14" s="34">
        <v>104</v>
      </c>
      <c r="G14" s="34">
        <v>217</v>
      </c>
      <c r="H14" s="28" t="s">
        <v>52</v>
      </c>
      <c r="I14" s="42">
        <v>7.2267565181322296E-4</v>
      </c>
      <c r="J14" s="35">
        <v>104</v>
      </c>
      <c r="K14" s="28">
        <v>177</v>
      </c>
      <c r="L14" s="25" t="s">
        <v>205</v>
      </c>
      <c r="M14" s="41">
        <v>0.24529137519729699</v>
      </c>
      <c r="N14" s="28">
        <v>104</v>
      </c>
      <c r="O14" s="28">
        <v>191</v>
      </c>
      <c r="P14" s="25" t="s">
        <v>214</v>
      </c>
      <c r="Q14" s="41">
        <v>1.71066771357553E-3</v>
      </c>
      <c r="R14" s="28">
        <v>104</v>
      </c>
      <c r="S14" s="28">
        <v>149</v>
      </c>
      <c r="T14" s="25" t="s">
        <v>223</v>
      </c>
      <c r="U14" s="42">
        <v>0.83108656880200305</v>
      </c>
      <c r="V14" s="35">
        <v>104</v>
      </c>
      <c r="W14" s="28">
        <v>181</v>
      </c>
      <c r="X14" s="25" t="s">
        <v>232</v>
      </c>
      <c r="Y14" s="41">
        <v>0.30835433469399498</v>
      </c>
      <c r="Z14" s="28">
        <v>104</v>
      </c>
      <c r="AA14" s="28">
        <v>249</v>
      </c>
      <c r="AB14" s="25" t="s">
        <v>57</v>
      </c>
      <c r="AC14" s="41">
        <v>3.0200575291097701E-6</v>
      </c>
      <c r="AD14" s="28">
        <v>104</v>
      </c>
      <c r="AE14" s="28">
        <v>182</v>
      </c>
      <c r="AF14" s="25" t="s">
        <v>248</v>
      </c>
      <c r="AG14" s="42">
        <v>0.36295816474086601</v>
      </c>
      <c r="AH14" s="35">
        <v>104</v>
      </c>
      <c r="AI14" s="28">
        <v>193</v>
      </c>
      <c r="AJ14" s="25" t="s">
        <v>32</v>
      </c>
      <c r="AK14" s="41">
        <v>0.169042627526342</v>
      </c>
      <c r="AL14" s="28">
        <v>104</v>
      </c>
      <c r="AM14" s="28">
        <v>186</v>
      </c>
      <c r="AN14" s="25" t="s">
        <v>41</v>
      </c>
      <c r="AO14" s="42">
        <v>7.4258307366580597E-3</v>
      </c>
      <c r="AP14" s="35">
        <v>104</v>
      </c>
      <c r="AQ14" s="28">
        <v>212</v>
      </c>
      <c r="AR14" s="28" t="s">
        <v>25</v>
      </c>
      <c r="AS14" s="41">
        <v>2.21895334158359E-3</v>
      </c>
      <c r="AT14" s="28">
        <v>104</v>
      </c>
      <c r="AU14" s="28">
        <v>166</v>
      </c>
      <c r="AV14" s="25" t="s">
        <v>73</v>
      </c>
      <c r="AW14" s="42">
        <v>0.13439408087707999</v>
      </c>
    </row>
    <row r="15" spans="1:49" ht="16" customHeight="1" x14ac:dyDescent="0.2">
      <c r="A15" s="25" t="s">
        <v>7</v>
      </c>
      <c r="B15" s="35">
        <v>105</v>
      </c>
      <c r="C15" s="28">
        <v>222</v>
      </c>
      <c r="D15" s="25" t="s">
        <v>17</v>
      </c>
      <c r="E15" s="41">
        <v>1.4769864893198701E-4</v>
      </c>
      <c r="F15" s="34">
        <v>105</v>
      </c>
      <c r="G15" s="34">
        <v>243</v>
      </c>
      <c r="H15" s="28" t="s">
        <v>53</v>
      </c>
      <c r="I15" s="42">
        <v>3.1629954489338802E-5</v>
      </c>
      <c r="J15" s="35">
        <v>105</v>
      </c>
      <c r="K15" s="28">
        <v>189</v>
      </c>
      <c r="L15" s="25" t="s">
        <v>206</v>
      </c>
      <c r="M15" s="41">
        <v>0.13066037983343401</v>
      </c>
      <c r="N15" s="28">
        <v>105</v>
      </c>
      <c r="O15" s="28">
        <v>212</v>
      </c>
      <c r="P15" s="25" t="s">
        <v>215</v>
      </c>
      <c r="Q15" s="41">
        <v>1.95317091908767E-4</v>
      </c>
      <c r="R15" s="28">
        <v>105</v>
      </c>
      <c r="S15" s="28">
        <v>200</v>
      </c>
      <c r="T15" s="25" t="s">
        <v>224</v>
      </c>
      <c r="U15" s="42">
        <v>9.41615089728641E-2</v>
      </c>
      <c r="V15" s="35">
        <v>105</v>
      </c>
      <c r="W15" s="28">
        <v>221</v>
      </c>
      <c r="X15" s="25" t="s">
        <v>233</v>
      </c>
      <c r="Y15" s="41">
        <v>2.18438676505626E-2</v>
      </c>
      <c r="Z15" s="28">
        <v>105</v>
      </c>
      <c r="AA15" s="28">
        <v>216</v>
      </c>
      <c r="AB15" s="25" t="s">
        <v>240</v>
      </c>
      <c r="AC15" s="41">
        <v>3.0988278871572997E-4</v>
      </c>
      <c r="AD15" s="28">
        <v>105</v>
      </c>
      <c r="AE15" s="28">
        <v>226</v>
      </c>
      <c r="AF15" s="25" t="s">
        <v>233</v>
      </c>
      <c r="AG15" s="42">
        <v>2.1485835304751798E-2</v>
      </c>
      <c r="AH15" s="35">
        <v>105</v>
      </c>
      <c r="AI15" s="28">
        <v>182</v>
      </c>
      <c r="AJ15" s="25" t="s">
        <v>33</v>
      </c>
      <c r="AK15" s="41">
        <v>0.37646798894186001</v>
      </c>
      <c r="AL15" s="28">
        <v>105</v>
      </c>
      <c r="AM15" s="28">
        <v>246</v>
      </c>
      <c r="AN15" s="25" t="s">
        <v>42</v>
      </c>
      <c r="AO15" s="42">
        <v>7.4065642423806304E-6</v>
      </c>
      <c r="AP15" s="35">
        <v>105</v>
      </c>
      <c r="AQ15" s="28">
        <v>223</v>
      </c>
      <c r="AR15" s="28" t="s">
        <v>65</v>
      </c>
      <c r="AS15" s="41">
        <v>5.6480123230199999E-4</v>
      </c>
      <c r="AT15" s="28">
        <v>105</v>
      </c>
      <c r="AU15" s="28">
        <v>214</v>
      </c>
      <c r="AV15" s="25" t="s">
        <v>74</v>
      </c>
      <c r="AW15" s="42">
        <v>1.8958330987696799E-3</v>
      </c>
    </row>
    <row r="16" spans="1:49" ht="16" customHeight="1" x14ac:dyDescent="0.2">
      <c r="A16" s="25" t="s">
        <v>8</v>
      </c>
      <c r="B16" s="35">
        <v>105</v>
      </c>
      <c r="C16" s="28">
        <v>435</v>
      </c>
      <c r="D16" s="25" t="s">
        <v>18</v>
      </c>
      <c r="E16" s="41">
        <v>3.24289973998461E-18</v>
      </c>
      <c r="F16" s="34">
        <v>105</v>
      </c>
      <c r="G16" s="34">
        <v>427</v>
      </c>
      <c r="H16" s="28" t="s">
        <v>54</v>
      </c>
      <c r="I16" s="42">
        <v>9.7483419028600006E-17</v>
      </c>
      <c r="J16" s="35">
        <v>105</v>
      </c>
      <c r="K16" s="28">
        <v>307</v>
      </c>
      <c r="L16" s="25" t="s">
        <v>207</v>
      </c>
      <c r="M16" s="41">
        <v>8.76178065725818E-7</v>
      </c>
      <c r="N16" s="28">
        <v>105</v>
      </c>
      <c r="O16" s="28">
        <v>365</v>
      </c>
      <c r="P16" s="25" t="s">
        <v>216</v>
      </c>
      <c r="Q16" s="41">
        <v>1.9827917846923499E-14</v>
      </c>
      <c r="R16" s="28">
        <v>105</v>
      </c>
      <c r="S16" s="28">
        <v>317</v>
      </c>
      <c r="T16" s="25" t="s">
        <v>225</v>
      </c>
      <c r="U16" s="42">
        <v>9.8458270752772791E-7</v>
      </c>
      <c r="V16" s="35">
        <v>105</v>
      </c>
      <c r="W16" s="28">
        <v>243</v>
      </c>
      <c r="X16" s="25" t="s">
        <v>234</v>
      </c>
      <c r="Y16" s="41">
        <v>4.4025978726815402E-3</v>
      </c>
      <c r="Z16" s="28">
        <v>105</v>
      </c>
      <c r="AA16" s="28">
        <v>317</v>
      </c>
      <c r="AB16" s="25" t="s">
        <v>241</v>
      </c>
      <c r="AC16" s="41">
        <v>1.85228398137733E-10</v>
      </c>
      <c r="AD16" s="28">
        <v>105</v>
      </c>
      <c r="AE16" s="28">
        <v>236</v>
      </c>
      <c r="AF16" s="25" t="s">
        <v>249</v>
      </c>
      <c r="AG16" s="42">
        <v>1.3895609162326201E-2</v>
      </c>
      <c r="AH16" s="35">
        <v>105</v>
      </c>
      <c r="AI16" s="28">
        <v>310</v>
      </c>
      <c r="AJ16" s="25" t="s">
        <v>34</v>
      </c>
      <c r="AK16" s="41">
        <v>3.49115772556092E-6</v>
      </c>
      <c r="AL16" s="28">
        <v>105</v>
      </c>
      <c r="AM16" s="28">
        <v>314</v>
      </c>
      <c r="AN16" s="25" t="s">
        <v>43</v>
      </c>
      <c r="AO16" s="42">
        <v>2.87235621370074E-10</v>
      </c>
      <c r="AP16" s="35">
        <v>105</v>
      </c>
      <c r="AQ16" s="28">
        <v>357</v>
      </c>
      <c r="AR16" s="28" t="s">
        <v>66</v>
      </c>
      <c r="AS16" s="41">
        <v>1.7350797284314001E-11</v>
      </c>
      <c r="AT16" s="28">
        <v>105</v>
      </c>
      <c r="AU16" s="28">
        <v>321</v>
      </c>
      <c r="AV16" s="25" t="s">
        <v>75</v>
      </c>
      <c r="AW16" s="42">
        <v>4.20634721878455E-9</v>
      </c>
    </row>
    <row r="17" spans="1:49" ht="16" customHeight="1" thickBot="1" x14ac:dyDescent="0.25">
      <c r="A17" s="25" t="s">
        <v>9</v>
      </c>
      <c r="B17" s="46">
        <v>11</v>
      </c>
      <c r="C17" s="32">
        <v>91</v>
      </c>
      <c r="D17" s="37" t="s">
        <v>19</v>
      </c>
      <c r="E17" s="43">
        <v>4.9452273704409501E-9</v>
      </c>
      <c r="F17" s="47">
        <v>11</v>
      </c>
      <c r="G17" s="47">
        <v>92</v>
      </c>
      <c r="H17" s="32" t="s">
        <v>55</v>
      </c>
      <c r="I17" s="44">
        <v>7.87848539890883E-9</v>
      </c>
      <c r="J17" s="46">
        <v>11</v>
      </c>
      <c r="K17" s="32">
        <v>60</v>
      </c>
      <c r="L17" s="37" t="s">
        <v>208</v>
      </c>
      <c r="M17" s="43">
        <v>6.7298279059218596E-5</v>
      </c>
      <c r="N17" s="32">
        <v>11</v>
      </c>
      <c r="O17" s="32">
        <v>87</v>
      </c>
      <c r="P17" s="37" t="s">
        <v>217</v>
      </c>
      <c r="Q17" s="43">
        <v>5.1359706556554498E-9</v>
      </c>
      <c r="R17" s="32">
        <v>11</v>
      </c>
      <c r="S17" s="32">
        <v>63</v>
      </c>
      <c r="T17" s="37" t="s">
        <v>226</v>
      </c>
      <c r="U17" s="44">
        <v>5.33789551710893E-5</v>
      </c>
      <c r="V17" s="46">
        <v>11</v>
      </c>
      <c r="W17" s="32">
        <v>65</v>
      </c>
      <c r="X17" s="37" t="s">
        <v>235</v>
      </c>
      <c r="Y17" s="43">
        <v>6.04365559906587E-5</v>
      </c>
      <c r="Z17" s="32">
        <v>11</v>
      </c>
      <c r="AA17" s="32">
        <v>52</v>
      </c>
      <c r="AB17" s="37" t="s">
        <v>242</v>
      </c>
      <c r="AC17" s="43">
        <v>5.2920384314848203E-5</v>
      </c>
      <c r="AD17" s="32">
        <v>11</v>
      </c>
      <c r="AE17" s="32">
        <v>72</v>
      </c>
      <c r="AF17" s="37" t="s">
        <v>250</v>
      </c>
      <c r="AG17" s="44">
        <v>2.0392279900216801E-5</v>
      </c>
      <c r="AH17" s="46">
        <v>11</v>
      </c>
      <c r="AI17" s="32">
        <v>68</v>
      </c>
      <c r="AJ17" s="37" t="s">
        <v>35</v>
      </c>
      <c r="AK17" s="43">
        <v>2.1763017796643301E-5</v>
      </c>
      <c r="AL17" s="32">
        <v>11</v>
      </c>
      <c r="AM17" s="32">
        <v>30</v>
      </c>
      <c r="AN17" s="37" t="s">
        <v>44</v>
      </c>
      <c r="AO17" s="44">
        <v>2.0637911067989099E-2</v>
      </c>
      <c r="AP17" s="46">
        <v>11</v>
      </c>
      <c r="AQ17" s="32">
        <v>64</v>
      </c>
      <c r="AR17" s="32" t="s">
        <v>67</v>
      </c>
      <c r="AS17" s="43">
        <v>7.1729584717085799E-6</v>
      </c>
      <c r="AT17" s="32">
        <v>11</v>
      </c>
      <c r="AU17" s="32">
        <v>83</v>
      </c>
      <c r="AV17" s="37" t="s">
        <v>76</v>
      </c>
      <c r="AW17" s="44">
        <v>1.2995650349639201E-7</v>
      </c>
    </row>
    <row r="18" spans="1:49" x14ac:dyDescent="0.2">
      <c r="A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</row>
    <row r="21" spans="1:49" ht="17" thickBot="1" x14ac:dyDescent="0.25">
      <c r="A21" s="2" t="s">
        <v>1066</v>
      </c>
    </row>
    <row r="22" spans="1:49" ht="16" customHeight="1" thickBot="1" x14ac:dyDescent="0.25">
      <c r="B22" s="77" t="s">
        <v>1564</v>
      </c>
      <c r="C22" s="78"/>
      <c r="D22" s="78"/>
      <c r="E22" s="78"/>
      <c r="F22" s="78"/>
      <c r="G22" s="78"/>
      <c r="H22" s="78"/>
      <c r="I22" s="79"/>
      <c r="J22" s="83" t="s">
        <v>1556</v>
      </c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5"/>
    </row>
    <row r="23" spans="1:49" ht="17" customHeight="1" thickBot="1" x14ac:dyDescent="0.25">
      <c r="A23" s="21"/>
      <c r="B23" s="80"/>
      <c r="C23" s="81"/>
      <c r="D23" s="81"/>
      <c r="E23" s="81"/>
      <c r="F23" s="81"/>
      <c r="G23" s="81"/>
      <c r="H23" s="81"/>
      <c r="I23" s="82"/>
      <c r="J23" s="75" t="s">
        <v>1075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86" t="s">
        <v>1077</v>
      </c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6"/>
      <c r="AH23" s="74" t="s">
        <v>22</v>
      </c>
      <c r="AI23" s="75"/>
      <c r="AJ23" s="75"/>
      <c r="AK23" s="75"/>
      <c r="AL23" s="75"/>
      <c r="AM23" s="75"/>
      <c r="AN23" s="75"/>
      <c r="AO23" s="76"/>
      <c r="AP23" s="74" t="s">
        <v>61</v>
      </c>
      <c r="AQ23" s="75"/>
      <c r="AR23" s="75"/>
      <c r="AS23" s="75"/>
      <c r="AT23" s="75"/>
      <c r="AU23" s="75"/>
      <c r="AV23" s="75"/>
      <c r="AW23" s="76"/>
    </row>
    <row r="24" spans="1:49" ht="17" customHeight="1" x14ac:dyDescent="0.2">
      <c r="A24" s="21"/>
      <c r="B24" s="77" t="s">
        <v>1041</v>
      </c>
      <c r="C24" s="78"/>
      <c r="D24" s="78"/>
      <c r="E24" s="78"/>
      <c r="F24" s="78" t="s">
        <v>1042</v>
      </c>
      <c r="G24" s="78"/>
      <c r="H24" s="78"/>
      <c r="I24" s="79"/>
      <c r="J24" s="77" t="s">
        <v>60</v>
      </c>
      <c r="K24" s="78"/>
      <c r="L24" s="78"/>
      <c r="M24" s="78"/>
      <c r="N24" s="78" t="s">
        <v>59</v>
      </c>
      <c r="O24" s="78"/>
      <c r="P24" s="78"/>
      <c r="Q24" s="78"/>
      <c r="R24" s="78" t="s">
        <v>58</v>
      </c>
      <c r="S24" s="78"/>
      <c r="T24" s="78"/>
      <c r="U24" s="79"/>
      <c r="V24" s="77" t="s">
        <v>60</v>
      </c>
      <c r="W24" s="78"/>
      <c r="X24" s="78"/>
      <c r="Y24" s="78"/>
      <c r="Z24" s="78" t="s">
        <v>59</v>
      </c>
      <c r="AA24" s="78"/>
      <c r="AB24" s="78"/>
      <c r="AC24" s="78"/>
      <c r="AD24" s="78" t="s">
        <v>58</v>
      </c>
      <c r="AE24" s="78"/>
      <c r="AF24" s="78"/>
      <c r="AG24" s="79"/>
      <c r="AH24" s="77" t="s">
        <v>1041</v>
      </c>
      <c r="AI24" s="78"/>
      <c r="AJ24" s="78"/>
      <c r="AK24" s="78"/>
      <c r="AL24" s="78" t="s">
        <v>1042</v>
      </c>
      <c r="AM24" s="78"/>
      <c r="AN24" s="78"/>
      <c r="AO24" s="79"/>
      <c r="AP24" s="77" t="s">
        <v>1041</v>
      </c>
      <c r="AQ24" s="78"/>
      <c r="AR24" s="78"/>
      <c r="AS24" s="78"/>
      <c r="AT24" s="78" t="s">
        <v>1042</v>
      </c>
      <c r="AU24" s="78"/>
      <c r="AV24" s="78"/>
      <c r="AW24" s="79"/>
    </row>
    <row r="25" spans="1:49" ht="16" customHeight="1" x14ac:dyDescent="0.2">
      <c r="A25" s="21" t="s">
        <v>47</v>
      </c>
      <c r="B25" s="45" t="s">
        <v>45</v>
      </c>
      <c r="C25" s="21" t="s">
        <v>46</v>
      </c>
      <c r="D25" s="23" t="s">
        <v>20</v>
      </c>
      <c r="E25" s="23" t="s">
        <v>21</v>
      </c>
      <c r="F25" s="21" t="s">
        <v>45</v>
      </c>
      <c r="G25" s="21" t="s">
        <v>46</v>
      </c>
      <c r="H25" s="23" t="s">
        <v>20</v>
      </c>
      <c r="I25" s="24" t="s">
        <v>21</v>
      </c>
      <c r="J25" s="45" t="s">
        <v>45</v>
      </c>
      <c r="K25" s="21" t="s">
        <v>46</v>
      </c>
      <c r="L25" s="23" t="s">
        <v>20</v>
      </c>
      <c r="M25" s="23" t="s">
        <v>21</v>
      </c>
      <c r="N25" s="21" t="s">
        <v>45</v>
      </c>
      <c r="O25" s="21" t="s">
        <v>46</v>
      </c>
      <c r="P25" s="23" t="s">
        <v>20</v>
      </c>
      <c r="Q25" s="23" t="s">
        <v>21</v>
      </c>
      <c r="R25" s="21" t="s">
        <v>45</v>
      </c>
      <c r="S25" s="21" t="s">
        <v>46</v>
      </c>
      <c r="T25" s="23" t="s">
        <v>20</v>
      </c>
      <c r="U25" s="24" t="s">
        <v>21</v>
      </c>
      <c r="V25" s="45" t="s">
        <v>45</v>
      </c>
      <c r="W25" s="21" t="s">
        <v>46</v>
      </c>
      <c r="X25" s="23" t="s">
        <v>20</v>
      </c>
      <c r="Y25" s="23" t="s">
        <v>21</v>
      </c>
      <c r="Z25" s="21" t="s">
        <v>45</v>
      </c>
      <c r="AA25" s="21" t="s">
        <v>46</v>
      </c>
      <c r="AB25" s="23" t="s">
        <v>20</v>
      </c>
      <c r="AC25" s="23" t="s">
        <v>21</v>
      </c>
      <c r="AD25" s="21" t="s">
        <v>45</v>
      </c>
      <c r="AE25" s="21" t="s">
        <v>46</v>
      </c>
      <c r="AF25" s="23" t="s">
        <v>20</v>
      </c>
      <c r="AG25" s="24" t="s">
        <v>21</v>
      </c>
      <c r="AH25" s="45" t="s">
        <v>45</v>
      </c>
      <c r="AI25" s="21" t="s">
        <v>46</v>
      </c>
      <c r="AJ25" s="23" t="s">
        <v>20</v>
      </c>
      <c r="AK25" s="23" t="s">
        <v>21</v>
      </c>
      <c r="AL25" s="21" t="s">
        <v>45</v>
      </c>
      <c r="AM25" s="21" t="s">
        <v>46</v>
      </c>
      <c r="AN25" s="23" t="s">
        <v>20</v>
      </c>
      <c r="AO25" s="24" t="s">
        <v>21</v>
      </c>
      <c r="AP25" s="45" t="s">
        <v>45</v>
      </c>
      <c r="AQ25" s="21" t="s">
        <v>46</v>
      </c>
      <c r="AR25" s="23" t="s">
        <v>20</v>
      </c>
      <c r="AS25" s="23" t="s">
        <v>21</v>
      </c>
      <c r="AT25" s="21" t="s">
        <v>45</v>
      </c>
      <c r="AU25" s="21" t="s">
        <v>46</v>
      </c>
      <c r="AV25" s="23" t="s">
        <v>20</v>
      </c>
      <c r="AW25" s="24" t="s">
        <v>21</v>
      </c>
    </row>
    <row r="26" spans="1:49" ht="16" customHeight="1" x14ac:dyDescent="0.2">
      <c r="A26" s="25" t="s">
        <v>0</v>
      </c>
      <c r="B26" s="35">
        <v>19183</v>
      </c>
      <c r="C26" s="28">
        <v>175</v>
      </c>
      <c r="D26" s="25" t="s">
        <v>90</v>
      </c>
      <c r="E26" s="41">
        <v>2.2041730000000001E-52</v>
      </c>
      <c r="F26" s="28">
        <v>19183</v>
      </c>
      <c r="G26" s="28">
        <v>174</v>
      </c>
      <c r="H26" s="28" t="s">
        <v>90</v>
      </c>
      <c r="I26" s="42">
        <v>8.8452739999999997E-52</v>
      </c>
      <c r="J26" s="35">
        <v>19183</v>
      </c>
      <c r="K26" s="28">
        <v>314</v>
      </c>
      <c r="L26" s="25" t="s">
        <v>118</v>
      </c>
      <c r="M26" s="41">
        <v>3.3211651914443501E-37</v>
      </c>
      <c r="N26" s="28">
        <v>19183</v>
      </c>
      <c r="O26" s="28">
        <v>259</v>
      </c>
      <c r="P26" s="25" t="s">
        <v>114</v>
      </c>
      <c r="Q26" s="41">
        <v>7.5042493724549597E-44</v>
      </c>
      <c r="R26" s="28">
        <v>19183</v>
      </c>
      <c r="S26" s="28">
        <v>302</v>
      </c>
      <c r="T26" s="25" t="s">
        <v>100</v>
      </c>
      <c r="U26" s="42">
        <v>8.2366471317629097E-40</v>
      </c>
      <c r="V26" s="35">
        <v>19183</v>
      </c>
      <c r="W26" s="28">
        <v>309</v>
      </c>
      <c r="X26" s="25" t="s">
        <v>129</v>
      </c>
      <c r="Y26" s="41">
        <v>5.0525749585405599E-43</v>
      </c>
      <c r="Z26" s="28">
        <v>19183</v>
      </c>
      <c r="AA26" s="28">
        <v>262</v>
      </c>
      <c r="AB26" s="25" t="s">
        <v>170</v>
      </c>
      <c r="AC26" s="41">
        <v>1.3390614192381101E-43</v>
      </c>
      <c r="AD26" s="28">
        <v>19183</v>
      </c>
      <c r="AE26" s="28">
        <v>309</v>
      </c>
      <c r="AF26" s="25" t="s">
        <v>176</v>
      </c>
      <c r="AG26" s="42">
        <v>5.2865197549821799E-42</v>
      </c>
      <c r="AH26" s="35">
        <v>19183</v>
      </c>
      <c r="AI26" s="28">
        <v>301</v>
      </c>
      <c r="AJ26" s="25" t="s">
        <v>151</v>
      </c>
      <c r="AK26" s="41">
        <v>2.5105933183869998E-38</v>
      </c>
      <c r="AL26" s="28">
        <v>19183</v>
      </c>
      <c r="AM26" s="28">
        <v>321</v>
      </c>
      <c r="AN26" s="25" t="s">
        <v>146</v>
      </c>
      <c r="AO26" s="42">
        <v>1.65591703904045E-32</v>
      </c>
      <c r="AP26" s="35">
        <v>19183</v>
      </c>
      <c r="AQ26" s="28">
        <v>167</v>
      </c>
      <c r="AR26" s="28" t="s">
        <v>139</v>
      </c>
      <c r="AS26" s="41">
        <v>1.6564019918152501E-54</v>
      </c>
      <c r="AT26" s="28">
        <v>19183</v>
      </c>
      <c r="AU26" s="28">
        <v>523</v>
      </c>
      <c r="AV26" s="25" t="s">
        <v>158</v>
      </c>
      <c r="AW26" s="42">
        <v>5.0063291749122198E-13</v>
      </c>
    </row>
    <row r="27" spans="1:49" ht="16" customHeight="1" x14ac:dyDescent="0.2">
      <c r="A27" s="25" t="s">
        <v>1</v>
      </c>
      <c r="B27" s="35">
        <v>19182</v>
      </c>
      <c r="C27" s="28">
        <v>259</v>
      </c>
      <c r="D27" s="25" t="s">
        <v>100</v>
      </c>
      <c r="E27" s="41">
        <v>2.657941E-35</v>
      </c>
      <c r="F27" s="28">
        <v>19182</v>
      </c>
      <c r="G27" s="28">
        <v>258</v>
      </c>
      <c r="H27" s="28" t="s">
        <v>91</v>
      </c>
      <c r="I27" s="42">
        <v>2.1845780000000001E-34</v>
      </c>
      <c r="J27" s="35">
        <v>19182</v>
      </c>
      <c r="K27" s="28">
        <v>403</v>
      </c>
      <c r="L27" s="25" t="s">
        <v>119</v>
      </c>
      <c r="M27" s="41">
        <v>1.9753239782819101E-21</v>
      </c>
      <c r="N27" s="28">
        <v>19182</v>
      </c>
      <c r="O27" s="28">
        <v>370</v>
      </c>
      <c r="P27" s="25" t="s">
        <v>115</v>
      </c>
      <c r="Q27" s="41">
        <v>7.0862559378377402E-23</v>
      </c>
      <c r="R27" s="28">
        <v>19182</v>
      </c>
      <c r="S27" s="28">
        <v>406</v>
      </c>
      <c r="T27" s="25" t="s">
        <v>188</v>
      </c>
      <c r="U27" s="42">
        <v>3.2841670923551901E-21</v>
      </c>
      <c r="V27" s="35">
        <v>19182</v>
      </c>
      <c r="W27" s="28">
        <v>460</v>
      </c>
      <c r="X27" s="25" t="s">
        <v>130</v>
      </c>
      <c r="Y27" s="41">
        <v>1.24701517536973E-17</v>
      </c>
      <c r="Z27" s="28">
        <v>19182</v>
      </c>
      <c r="AA27" s="28">
        <v>408</v>
      </c>
      <c r="AB27" s="25" t="s">
        <v>126</v>
      </c>
      <c r="AC27" s="41">
        <v>1.9849155906523601E-17</v>
      </c>
      <c r="AD27" s="28">
        <v>19182</v>
      </c>
      <c r="AE27" s="28">
        <v>441</v>
      </c>
      <c r="AF27" s="25" t="s">
        <v>126</v>
      </c>
      <c r="AG27" s="42">
        <v>7.2284568234452499E-19</v>
      </c>
      <c r="AH27" s="35">
        <v>19182</v>
      </c>
      <c r="AI27" s="28">
        <v>407</v>
      </c>
      <c r="AJ27" s="25" t="s">
        <v>108</v>
      </c>
      <c r="AK27" s="41">
        <v>9.8846631539196502E-21</v>
      </c>
      <c r="AL27" s="28">
        <v>19182</v>
      </c>
      <c r="AM27" s="28">
        <v>411</v>
      </c>
      <c r="AN27" s="25" t="s">
        <v>126</v>
      </c>
      <c r="AO27" s="42">
        <v>6.1353539075397802E-18</v>
      </c>
      <c r="AP27" s="35">
        <v>19182</v>
      </c>
      <c r="AQ27" s="28">
        <v>272</v>
      </c>
      <c r="AR27" s="28" t="s">
        <v>140</v>
      </c>
      <c r="AS27" s="41">
        <v>5.7408546894781404E-32</v>
      </c>
      <c r="AT27" s="28">
        <v>19182</v>
      </c>
      <c r="AU27" s="28">
        <v>638</v>
      </c>
      <c r="AV27" s="25" t="s">
        <v>148</v>
      </c>
      <c r="AW27" s="42">
        <v>3.95504915564527E-4</v>
      </c>
    </row>
    <row r="28" spans="1:49" ht="16" customHeight="1" x14ac:dyDescent="0.2">
      <c r="A28" s="25" t="s">
        <v>2</v>
      </c>
      <c r="B28" s="35">
        <v>19183</v>
      </c>
      <c r="C28" s="28">
        <v>395</v>
      </c>
      <c r="D28" s="25" t="s">
        <v>101</v>
      </c>
      <c r="E28" s="41">
        <v>1.380923E-14</v>
      </c>
      <c r="F28" s="28">
        <v>19183</v>
      </c>
      <c r="G28" s="28">
        <v>364</v>
      </c>
      <c r="H28" s="28" t="s">
        <v>92</v>
      </c>
      <c r="I28" s="42">
        <v>5.3950470000000003E-18</v>
      </c>
      <c r="J28" s="35">
        <v>19183</v>
      </c>
      <c r="K28" s="28">
        <v>522</v>
      </c>
      <c r="L28" s="25" t="s">
        <v>165</v>
      </c>
      <c r="M28" s="41">
        <v>2.2780000898446199E-8</v>
      </c>
      <c r="N28" s="28">
        <v>19183</v>
      </c>
      <c r="O28" s="28">
        <v>487</v>
      </c>
      <c r="P28" s="25" t="s">
        <v>183</v>
      </c>
      <c r="Q28" s="41">
        <v>4.1082207850939303E-9</v>
      </c>
      <c r="R28" s="28">
        <v>19183</v>
      </c>
      <c r="S28" s="28">
        <v>541</v>
      </c>
      <c r="T28" s="25" t="s">
        <v>109</v>
      </c>
      <c r="U28" s="42">
        <v>4.3048813693798502E-7</v>
      </c>
      <c r="V28" s="35">
        <v>19183</v>
      </c>
      <c r="W28" s="28">
        <v>546</v>
      </c>
      <c r="X28" s="25" t="s">
        <v>165</v>
      </c>
      <c r="Y28" s="41">
        <v>1.5340904116205301E-8</v>
      </c>
      <c r="Z28" s="28">
        <v>19183</v>
      </c>
      <c r="AA28" s="28">
        <v>467</v>
      </c>
      <c r="AB28" s="25" t="s">
        <v>127</v>
      </c>
      <c r="AC28" s="41">
        <v>1.42492133650932E-11</v>
      </c>
      <c r="AD28" s="28">
        <v>19183</v>
      </c>
      <c r="AE28" s="28">
        <v>550</v>
      </c>
      <c r="AF28" s="25" t="s">
        <v>177</v>
      </c>
      <c r="AG28" s="42">
        <v>6.9680252829163001E-8</v>
      </c>
      <c r="AH28" s="35">
        <v>19183</v>
      </c>
      <c r="AI28" s="28">
        <v>525</v>
      </c>
      <c r="AJ28" s="25" t="s">
        <v>161</v>
      </c>
      <c r="AK28" s="41">
        <v>7.18486843550539E-8</v>
      </c>
      <c r="AL28" s="28">
        <v>19183</v>
      </c>
      <c r="AM28" s="28">
        <v>552</v>
      </c>
      <c r="AN28" s="25" t="s">
        <v>147</v>
      </c>
      <c r="AO28" s="42">
        <v>4.9134555225314998E-5</v>
      </c>
      <c r="AP28" s="35">
        <v>19183</v>
      </c>
      <c r="AQ28" s="28">
        <v>377</v>
      </c>
      <c r="AR28" s="28" t="s">
        <v>199</v>
      </c>
      <c r="AS28" s="41">
        <v>2.8839684904971899E-15</v>
      </c>
      <c r="AT28" s="28">
        <v>19183</v>
      </c>
      <c r="AU28" s="28">
        <v>666</v>
      </c>
      <c r="AV28" s="25" t="s">
        <v>193</v>
      </c>
      <c r="AW28" s="42">
        <v>1.1509419882970999E-3</v>
      </c>
    </row>
    <row r="29" spans="1:49" ht="16" customHeight="1" x14ac:dyDescent="0.2">
      <c r="A29" s="25" t="s">
        <v>3</v>
      </c>
      <c r="B29" s="35">
        <v>19182</v>
      </c>
      <c r="C29" s="28">
        <v>482</v>
      </c>
      <c r="D29" s="25" t="s">
        <v>102</v>
      </c>
      <c r="E29" s="41">
        <v>2.1183400000000001E-5</v>
      </c>
      <c r="F29" s="28">
        <v>19182</v>
      </c>
      <c r="G29" s="28">
        <v>470</v>
      </c>
      <c r="H29" s="28" t="s">
        <v>99</v>
      </c>
      <c r="I29" s="42">
        <v>1.254378E-5</v>
      </c>
      <c r="J29" s="35">
        <v>19182</v>
      </c>
      <c r="K29" s="28">
        <v>647</v>
      </c>
      <c r="L29" s="25" t="s">
        <v>120</v>
      </c>
      <c r="M29" s="41">
        <v>0.113488905305932</v>
      </c>
      <c r="N29" s="28">
        <v>19182</v>
      </c>
      <c r="O29" s="28">
        <v>570</v>
      </c>
      <c r="P29" s="25" t="s">
        <v>116</v>
      </c>
      <c r="Q29" s="41">
        <v>1.7390226095776701E-4</v>
      </c>
      <c r="R29" s="28">
        <v>19182</v>
      </c>
      <c r="S29" s="28">
        <v>632</v>
      </c>
      <c r="T29" s="25" t="s">
        <v>110</v>
      </c>
      <c r="U29" s="42">
        <v>3.2516534480527E-2</v>
      </c>
      <c r="V29" s="35">
        <v>19182</v>
      </c>
      <c r="W29" s="28">
        <v>587</v>
      </c>
      <c r="X29" s="25" t="s">
        <v>131</v>
      </c>
      <c r="Y29" s="41">
        <v>4.3788039396626401E-6</v>
      </c>
      <c r="Z29" s="28">
        <v>19182</v>
      </c>
      <c r="AA29" s="28">
        <v>580</v>
      </c>
      <c r="AB29" s="25" t="s">
        <v>171</v>
      </c>
      <c r="AC29" s="41">
        <v>2.7737492248700799E-3</v>
      </c>
      <c r="AD29" s="28">
        <v>19182</v>
      </c>
      <c r="AE29" s="28">
        <v>609</v>
      </c>
      <c r="AF29" s="25" t="s">
        <v>87</v>
      </c>
      <c r="AG29" s="42">
        <v>3.04935252843036E-4</v>
      </c>
      <c r="AH29" s="35">
        <v>19182</v>
      </c>
      <c r="AI29" s="28">
        <v>564</v>
      </c>
      <c r="AJ29" s="25" t="s">
        <v>162</v>
      </c>
      <c r="AK29" s="41">
        <v>3.1970132277882902E-5</v>
      </c>
      <c r="AL29" s="28">
        <v>19182</v>
      </c>
      <c r="AM29" s="28">
        <v>569</v>
      </c>
      <c r="AN29" s="25" t="s">
        <v>148</v>
      </c>
      <c r="AO29" s="42">
        <v>9.4703257624834895E-4</v>
      </c>
      <c r="AP29" s="35">
        <v>19182</v>
      </c>
      <c r="AQ29" s="28">
        <v>471</v>
      </c>
      <c r="AR29" s="28" t="s">
        <v>141</v>
      </c>
      <c r="AS29" s="41">
        <v>3.0541916828395998E-6</v>
      </c>
      <c r="AT29" s="28">
        <v>19182</v>
      </c>
      <c r="AU29" s="28">
        <v>705</v>
      </c>
      <c r="AV29" s="25" t="s">
        <v>194</v>
      </c>
      <c r="AW29" s="42">
        <v>6.3448078698250907E-2</v>
      </c>
    </row>
    <row r="30" spans="1:49" ht="16" customHeight="1" x14ac:dyDescent="0.2">
      <c r="A30" s="25" t="s">
        <v>4</v>
      </c>
      <c r="B30" s="35">
        <v>38365</v>
      </c>
      <c r="C30" s="28">
        <v>1213</v>
      </c>
      <c r="D30" s="25" t="s">
        <v>14</v>
      </c>
      <c r="E30" s="28"/>
      <c r="F30" s="48">
        <v>38365</v>
      </c>
      <c r="G30" s="48">
        <v>1207</v>
      </c>
      <c r="H30" s="25" t="s">
        <v>14</v>
      </c>
      <c r="I30" s="36"/>
      <c r="J30" s="35">
        <v>38365</v>
      </c>
      <c r="K30" s="28">
        <v>1403</v>
      </c>
      <c r="L30" s="25" t="s">
        <v>14</v>
      </c>
      <c r="M30" s="41"/>
      <c r="N30" s="28">
        <v>38365</v>
      </c>
      <c r="O30" s="28">
        <v>1335</v>
      </c>
      <c r="P30" s="25" t="s">
        <v>14</v>
      </c>
      <c r="Q30" s="41"/>
      <c r="R30" s="28">
        <v>38365</v>
      </c>
      <c r="S30" s="28">
        <v>1411</v>
      </c>
      <c r="T30" s="25" t="s">
        <v>14</v>
      </c>
      <c r="U30" s="42"/>
      <c r="V30" s="35">
        <v>38365</v>
      </c>
      <c r="W30" s="28">
        <v>1466</v>
      </c>
      <c r="X30" s="25" t="s">
        <v>14</v>
      </c>
      <c r="Y30" s="41"/>
      <c r="Z30" s="28">
        <v>38365</v>
      </c>
      <c r="AA30" s="28">
        <v>1345</v>
      </c>
      <c r="AB30" s="25" t="s">
        <v>14</v>
      </c>
      <c r="AC30" s="41"/>
      <c r="AD30" s="28">
        <v>38365</v>
      </c>
      <c r="AE30" s="28">
        <v>1453</v>
      </c>
      <c r="AF30" s="25" t="s">
        <v>14</v>
      </c>
      <c r="AG30" s="42"/>
      <c r="AH30" s="35">
        <v>38365</v>
      </c>
      <c r="AI30" s="28">
        <v>1395</v>
      </c>
      <c r="AJ30" s="25" t="s">
        <v>14</v>
      </c>
      <c r="AK30" s="41"/>
      <c r="AL30" s="28">
        <v>38365</v>
      </c>
      <c r="AM30" s="28">
        <v>1361</v>
      </c>
      <c r="AN30" s="25" t="s">
        <v>14</v>
      </c>
      <c r="AO30" s="42"/>
      <c r="AP30" s="35">
        <v>38365</v>
      </c>
      <c r="AQ30" s="28">
        <v>1226</v>
      </c>
      <c r="AR30" s="25" t="s">
        <v>14</v>
      </c>
      <c r="AS30" s="41"/>
      <c r="AT30" s="28">
        <v>38365</v>
      </c>
      <c r="AU30" s="28">
        <v>1550</v>
      </c>
      <c r="AV30" s="25" t="s">
        <v>14</v>
      </c>
      <c r="AW30" s="42"/>
    </row>
    <row r="31" spans="1:49" ht="16" customHeight="1" x14ac:dyDescent="0.2">
      <c r="A31" s="25" t="s">
        <v>5</v>
      </c>
      <c r="B31" s="35">
        <v>19182</v>
      </c>
      <c r="C31" s="28">
        <v>807</v>
      </c>
      <c r="D31" s="25" t="s">
        <v>103</v>
      </c>
      <c r="E31" s="41">
        <v>4.6386710000000004E-9</v>
      </c>
      <c r="F31" s="28">
        <v>19182</v>
      </c>
      <c r="G31" s="28">
        <v>808</v>
      </c>
      <c r="H31" s="25" t="s">
        <v>93</v>
      </c>
      <c r="I31" s="42">
        <v>1.714593E-10</v>
      </c>
      <c r="J31" s="35">
        <v>19182</v>
      </c>
      <c r="K31" s="28">
        <v>839</v>
      </c>
      <c r="L31" s="25" t="s">
        <v>181</v>
      </c>
      <c r="M31" s="41">
        <v>4.4661235934923601E-5</v>
      </c>
      <c r="N31" s="28">
        <v>19182</v>
      </c>
      <c r="O31" s="28">
        <v>863</v>
      </c>
      <c r="P31" s="25" t="s">
        <v>184</v>
      </c>
      <c r="Q31" s="41">
        <v>2.5610137177753698E-8</v>
      </c>
      <c r="R31" s="28">
        <v>19182</v>
      </c>
      <c r="S31" s="28">
        <v>825</v>
      </c>
      <c r="T31" s="25" t="s">
        <v>111</v>
      </c>
      <c r="U31" s="42">
        <v>3.4868869081285998E-4</v>
      </c>
      <c r="V31" s="35">
        <v>19182</v>
      </c>
      <c r="W31" s="28">
        <v>813</v>
      </c>
      <c r="X31" s="25" t="s">
        <v>166</v>
      </c>
      <c r="Y31" s="41">
        <v>2.0323895706955201E-2</v>
      </c>
      <c r="Z31" s="28">
        <v>19182</v>
      </c>
      <c r="AA31" s="28">
        <v>869</v>
      </c>
      <c r="AB31" s="25" t="s">
        <v>172</v>
      </c>
      <c r="AC31" s="41">
        <v>6.6985192042848203E-9</v>
      </c>
      <c r="AD31" s="28">
        <v>19182</v>
      </c>
      <c r="AE31" s="28">
        <v>831</v>
      </c>
      <c r="AF31" s="25" t="s">
        <v>178</v>
      </c>
      <c r="AG31" s="42">
        <v>1.92722306160783E-3</v>
      </c>
      <c r="AH31" s="35">
        <v>19182</v>
      </c>
      <c r="AI31" s="28">
        <v>805</v>
      </c>
      <c r="AJ31" s="25" t="s">
        <v>152</v>
      </c>
      <c r="AK31" s="41">
        <v>8.1332513489144301E-4</v>
      </c>
      <c r="AL31" s="28">
        <v>19182</v>
      </c>
      <c r="AM31" s="28">
        <v>843</v>
      </c>
      <c r="AN31" s="25" t="s">
        <v>159</v>
      </c>
      <c r="AO31" s="42">
        <v>3.7802647062875301E-6</v>
      </c>
      <c r="AP31" s="35">
        <v>19182</v>
      </c>
      <c r="AQ31" s="28">
        <v>845</v>
      </c>
      <c r="AR31" s="28" t="s">
        <v>142</v>
      </c>
      <c r="AS31" s="41">
        <v>4.42713727344253E-13</v>
      </c>
      <c r="AT31" s="28">
        <v>19182</v>
      </c>
      <c r="AU31" s="28">
        <v>849</v>
      </c>
      <c r="AV31" s="25" t="s">
        <v>138</v>
      </c>
      <c r="AW31" s="42">
        <v>2.0437115379625299E-2</v>
      </c>
    </row>
    <row r="32" spans="1:49" ht="16" customHeight="1" x14ac:dyDescent="0.2">
      <c r="A32" s="25" t="s">
        <v>6</v>
      </c>
      <c r="B32" s="35">
        <v>19183</v>
      </c>
      <c r="C32" s="28">
        <v>966</v>
      </c>
      <c r="D32" s="25" t="s">
        <v>104</v>
      </c>
      <c r="E32" s="41">
        <v>2.0962810000000002E-25</v>
      </c>
      <c r="F32" s="28">
        <v>19183</v>
      </c>
      <c r="G32" s="28">
        <v>1023</v>
      </c>
      <c r="H32" s="28" t="s">
        <v>94</v>
      </c>
      <c r="I32" s="42">
        <v>1.6390820000000001E-32</v>
      </c>
      <c r="J32" s="35">
        <v>19183</v>
      </c>
      <c r="K32" s="28">
        <v>975</v>
      </c>
      <c r="L32" s="25" t="s">
        <v>182</v>
      </c>
      <c r="M32" s="41">
        <v>9.888800040648409E-16</v>
      </c>
      <c r="N32" s="28">
        <v>19183</v>
      </c>
      <c r="O32" s="28">
        <v>977</v>
      </c>
      <c r="P32" s="25" t="s">
        <v>185</v>
      </c>
      <c r="Q32" s="41">
        <v>2.7833947390219998E-18</v>
      </c>
      <c r="R32" s="28">
        <v>19183</v>
      </c>
      <c r="S32" s="28">
        <v>1003</v>
      </c>
      <c r="T32" s="25" t="s">
        <v>189</v>
      </c>
      <c r="U32" s="42">
        <v>3.7924014876330199E-18</v>
      </c>
      <c r="V32" s="35">
        <v>19183</v>
      </c>
      <c r="W32" s="28">
        <v>976</v>
      </c>
      <c r="X32" s="25" t="s">
        <v>167</v>
      </c>
      <c r="Y32" s="41">
        <v>1.6437343975453601E-11</v>
      </c>
      <c r="Z32" s="28">
        <v>19183</v>
      </c>
      <c r="AA32" s="28">
        <v>1007</v>
      </c>
      <c r="AB32" s="25" t="s">
        <v>128</v>
      </c>
      <c r="AC32" s="41">
        <v>4.7755396961475598E-21</v>
      </c>
      <c r="AD32" s="28">
        <v>19183</v>
      </c>
      <c r="AE32" s="28">
        <v>937</v>
      </c>
      <c r="AF32" s="25" t="s">
        <v>125</v>
      </c>
      <c r="AG32" s="42">
        <v>4.9432133985795404E-10</v>
      </c>
      <c r="AH32" s="35">
        <v>19183</v>
      </c>
      <c r="AI32" s="28">
        <v>1003</v>
      </c>
      <c r="AJ32" s="25" t="s">
        <v>121</v>
      </c>
      <c r="AK32" s="41">
        <v>5.6495199336580302E-16</v>
      </c>
      <c r="AL32" s="28">
        <v>19183</v>
      </c>
      <c r="AM32" s="28">
        <v>1003</v>
      </c>
      <c r="AN32" s="25" t="s">
        <v>112</v>
      </c>
      <c r="AO32" s="42">
        <v>2.3227585187685401E-18</v>
      </c>
      <c r="AP32" s="35">
        <v>19183</v>
      </c>
      <c r="AQ32" s="28">
        <v>1004</v>
      </c>
      <c r="AR32" s="28" t="s">
        <v>143</v>
      </c>
      <c r="AS32" s="41">
        <v>2.9405317208869901E-32</v>
      </c>
      <c r="AT32" s="28">
        <v>19183</v>
      </c>
      <c r="AU32" s="28">
        <v>871</v>
      </c>
      <c r="AV32" s="25" t="s">
        <v>195</v>
      </c>
      <c r="AW32" s="42">
        <v>2.8682761086075599E-4</v>
      </c>
    </row>
    <row r="33" spans="1:49" ht="16" customHeight="1" x14ac:dyDescent="0.2">
      <c r="A33" s="25" t="s">
        <v>7</v>
      </c>
      <c r="B33" s="35">
        <v>19182</v>
      </c>
      <c r="C33" s="28">
        <v>1434</v>
      </c>
      <c r="D33" s="25" t="s">
        <v>105</v>
      </c>
      <c r="E33" s="41">
        <v>8.1459159999999997E-100</v>
      </c>
      <c r="F33" s="28">
        <v>19182</v>
      </c>
      <c r="G33" s="28">
        <v>1348</v>
      </c>
      <c r="H33" s="28" t="s">
        <v>95</v>
      </c>
      <c r="I33" s="42">
        <v>4.7040789999999998E-88</v>
      </c>
      <c r="J33" s="35">
        <v>19182</v>
      </c>
      <c r="K33" s="28">
        <v>1213</v>
      </c>
      <c r="L33" s="25" t="s">
        <v>122</v>
      </c>
      <c r="M33" s="41">
        <v>1.94912879145613E-41</v>
      </c>
      <c r="N33" s="28">
        <v>19182</v>
      </c>
      <c r="O33" s="28">
        <v>1262</v>
      </c>
      <c r="P33" s="25" t="s">
        <v>117</v>
      </c>
      <c r="Q33" s="41">
        <v>2.00652719005015E-54</v>
      </c>
      <c r="R33" s="28">
        <v>19182</v>
      </c>
      <c r="S33" s="28">
        <v>1187</v>
      </c>
      <c r="T33" s="25" t="s">
        <v>179</v>
      </c>
      <c r="U33" s="42">
        <v>6.6093936051189101E-38</v>
      </c>
      <c r="V33" s="35">
        <v>19182</v>
      </c>
      <c r="W33" s="28">
        <v>1169</v>
      </c>
      <c r="X33" s="25" t="s">
        <v>168</v>
      </c>
      <c r="Y33" s="41">
        <v>1.8576309013812999E-32</v>
      </c>
      <c r="Z33" s="28">
        <v>19182</v>
      </c>
      <c r="AA33" s="28">
        <v>1218</v>
      </c>
      <c r="AB33" s="25" t="s">
        <v>173</v>
      </c>
      <c r="AC33" s="41">
        <v>1.04916572022992E-47</v>
      </c>
      <c r="AD33" s="28">
        <v>19182</v>
      </c>
      <c r="AE33" s="28">
        <v>1208</v>
      </c>
      <c r="AF33" s="25" t="s">
        <v>179</v>
      </c>
      <c r="AG33" s="42">
        <v>1.37918650428503E-38</v>
      </c>
      <c r="AH33" s="35">
        <v>19182</v>
      </c>
      <c r="AI33" s="28">
        <v>1191</v>
      </c>
      <c r="AJ33" s="25" t="s">
        <v>163</v>
      </c>
      <c r="AK33" s="41">
        <v>1.14014900289344E-40</v>
      </c>
      <c r="AL33" s="28">
        <v>19182</v>
      </c>
      <c r="AM33" s="28">
        <v>1179</v>
      </c>
      <c r="AN33" s="25" t="s">
        <v>149</v>
      </c>
      <c r="AO33" s="42">
        <v>4.4254539897914E-41</v>
      </c>
      <c r="AP33" s="35">
        <v>19182</v>
      </c>
      <c r="AQ33" s="28">
        <v>1357</v>
      </c>
      <c r="AR33" s="28" t="s">
        <v>144</v>
      </c>
      <c r="AS33" s="41">
        <v>9.2684823595661598E-88</v>
      </c>
      <c r="AT33" s="28">
        <v>19182</v>
      </c>
      <c r="AU33" s="28">
        <v>1059</v>
      </c>
      <c r="AV33" s="25" t="s">
        <v>196</v>
      </c>
      <c r="AW33" s="42">
        <v>2.9887502034630298E-15</v>
      </c>
    </row>
    <row r="34" spans="1:49" ht="16" customHeight="1" x14ac:dyDescent="0.2">
      <c r="A34" s="25" t="s">
        <v>8</v>
      </c>
      <c r="B34" s="35">
        <v>19183</v>
      </c>
      <c r="C34" s="28">
        <v>2315</v>
      </c>
      <c r="D34" s="25" t="s">
        <v>106</v>
      </c>
      <c r="E34" s="41">
        <v>7.5204860000000006E-306</v>
      </c>
      <c r="F34" s="28">
        <v>19183</v>
      </c>
      <c r="G34" s="28">
        <v>2394</v>
      </c>
      <c r="H34" s="28" t="s">
        <v>96</v>
      </c>
      <c r="I34" s="49" t="s">
        <v>1012</v>
      </c>
      <c r="J34" s="35">
        <v>19183</v>
      </c>
      <c r="K34" s="28">
        <v>1730</v>
      </c>
      <c r="L34" s="25" t="s">
        <v>123</v>
      </c>
      <c r="M34" s="41">
        <v>7.8949053225625403E-132</v>
      </c>
      <c r="N34" s="28">
        <v>19183</v>
      </c>
      <c r="O34" s="28">
        <v>1923</v>
      </c>
      <c r="P34" s="25" t="s">
        <v>186</v>
      </c>
      <c r="Q34" s="41">
        <v>1.9055180650646199E-179</v>
      </c>
      <c r="R34" s="28">
        <v>19183</v>
      </c>
      <c r="S34" s="28">
        <v>1739</v>
      </c>
      <c r="T34" s="25" t="s">
        <v>190</v>
      </c>
      <c r="U34" s="42">
        <v>1.8824641812245199E-133</v>
      </c>
      <c r="V34" s="35">
        <v>19183</v>
      </c>
      <c r="W34" s="28">
        <v>1720</v>
      </c>
      <c r="X34" s="25" t="s">
        <v>169</v>
      </c>
      <c r="Y34" s="41">
        <v>1.4723307933820899E-119</v>
      </c>
      <c r="Z34" s="28">
        <v>19183</v>
      </c>
      <c r="AA34" s="28">
        <v>1890</v>
      </c>
      <c r="AB34" s="25" t="s">
        <v>174</v>
      </c>
      <c r="AC34" s="41">
        <v>1.44537887341866E-177</v>
      </c>
      <c r="AD34" s="28">
        <v>19183</v>
      </c>
      <c r="AE34" s="28">
        <v>1708</v>
      </c>
      <c r="AF34" s="25" t="s">
        <v>180</v>
      </c>
      <c r="AG34" s="42">
        <v>1.5800361995893E-120</v>
      </c>
      <c r="AH34" s="35">
        <v>19183</v>
      </c>
      <c r="AI34" s="28">
        <v>1855</v>
      </c>
      <c r="AJ34" s="25" t="s">
        <v>153</v>
      </c>
      <c r="AK34" s="41">
        <v>6.9439140659878397E-157</v>
      </c>
      <c r="AL34" s="28">
        <v>19183</v>
      </c>
      <c r="AM34" s="28">
        <v>1807</v>
      </c>
      <c r="AN34" s="25" t="s">
        <v>150</v>
      </c>
      <c r="AO34" s="42">
        <v>4.1018656433992402E-157</v>
      </c>
      <c r="AP34" s="35">
        <v>19183</v>
      </c>
      <c r="AQ34" s="28">
        <v>2327</v>
      </c>
      <c r="AR34" s="28" t="s">
        <v>145</v>
      </c>
      <c r="AS34" s="41">
        <v>6.3252844505229503E-305</v>
      </c>
      <c r="AT34" s="28">
        <v>19183</v>
      </c>
      <c r="AU34" s="28">
        <v>1185</v>
      </c>
      <c r="AV34" s="25" t="s">
        <v>197</v>
      </c>
      <c r="AW34" s="42">
        <v>5.4410094564106895E-29</v>
      </c>
    </row>
    <row r="35" spans="1:49" ht="16" customHeight="1" thickBot="1" x14ac:dyDescent="0.25">
      <c r="A35" s="25" t="s">
        <v>9</v>
      </c>
      <c r="B35" s="46">
        <v>1919</v>
      </c>
      <c r="C35" s="32">
        <v>437</v>
      </c>
      <c r="D35" s="37" t="s">
        <v>107</v>
      </c>
      <c r="E35" s="43">
        <v>1.9035750000000001E-233</v>
      </c>
      <c r="F35" s="32">
        <v>1919</v>
      </c>
      <c r="G35" s="32">
        <v>442</v>
      </c>
      <c r="H35" s="32" t="s">
        <v>97</v>
      </c>
      <c r="I35" s="44">
        <v>3.8858800000000002E-241</v>
      </c>
      <c r="J35" s="46">
        <v>1919</v>
      </c>
      <c r="K35" s="32">
        <v>249</v>
      </c>
      <c r="L35" s="37" t="s">
        <v>113</v>
      </c>
      <c r="M35" s="43">
        <v>3.9917112875846697E-64</v>
      </c>
      <c r="N35" s="32">
        <v>1919</v>
      </c>
      <c r="O35" s="32">
        <v>287</v>
      </c>
      <c r="P35" s="37" t="s">
        <v>187</v>
      </c>
      <c r="Q35" s="43">
        <v>5.1128504791685701E-95</v>
      </c>
      <c r="R35" s="32">
        <v>1919</v>
      </c>
      <c r="S35" s="32">
        <v>247</v>
      </c>
      <c r="T35" s="37" t="s">
        <v>191</v>
      </c>
      <c r="U35" s="44">
        <v>4.9609030334806097E-63</v>
      </c>
      <c r="V35" s="46">
        <v>1919</v>
      </c>
      <c r="W35" s="32">
        <v>249</v>
      </c>
      <c r="X35" s="37" t="s">
        <v>124</v>
      </c>
      <c r="Y35" s="43">
        <v>2.1748191896047601E-64</v>
      </c>
      <c r="Z35" s="32">
        <v>1919</v>
      </c>
      <c r="AA35" s="32">
        <v>303</v>
      </c>
      <c r="AB35" s="37" t="s">
        <v>175</v>
      </c>
      <c r="AC35" s="43">
        <v>5.8314987084087502E-105</v>
      </c>
      <c r="AD35" s="32">
        <v>1919</v>
      </c>
      <c r="AE35" s="32">
        <v>250</v>
      </c>
      <c r="AF35" s="37" t="s">
        <v>132</v>
      </c>
      <c r="AG35" s="44">
        <v>4.0678083108799204E-65</v>
      </c>
      <c r="AH35" s="46">
        <v>1919</v>
      </c>
      <c r="AI35" s="32">
        <v>266</v>
      </c>
      <c r="AJ35" s="37" t="s">
        <v>164</v>
      </c>
      <c r="AK35" s="43">
        <v>3.27820268055793E-77</v>
      </c>
      <c r="AL35" s="32">
        <v>1919</v>
      </c>
      <c r="AM35" s="32">
        <v>262</v>
      </c>
      <c r="AN35" s="37" t="s">
        <v>160</v>
      </c>
      <c r="AO35" s="44">
        <v>6.45828680774604E-78</v>
      </c>
      <c r="AP35" s="46">
        <v>1919</v>
      </c>
      <c r="AQ35" s="32">
        <v>400</v>
      </c>
      <c r="AR35" s="32" t="s">
        <v>200</v>
      </c>
      <c r="AS35" s="43">
        <v>5.56437789672548E-209</v>
      </c>
      <c r="AT35" s="32">
        <v>1919</v>
      </c>
      <c r="AU35" s="32">
        <v>134</v>
      </c>
      <c r="AV35" s="37" t="s">
        <v>198</v>
      </c>
      <c r="AW35" s="44">
        <v>1.67310330124593E-9</v>
      </c>
    </row>
    <row r="36" spans="1:49" x14ac:dyDescent="0.2">
      <c r="A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</row>
    <row r="39" spans="1:49" ht="17" thickBot="1" x14ac:dyDescent="0.25">
      <c r="A39" s="2" t="s">
        <v>1068</v>
      </c>
    </row>
    <row r="40" spans="1:49" ht="17" thickBot="1" x14ac:dyDescent="0.25">
      <c r="B40" s="77" t="s">
        <v>1565</v>
      </c>
      <c r="C40" s="78"/>
      <c r="D40" s="78"/>
      <c r="E40" s="78"/>
      <c r="F40" s="78"/>
      <c r="G40" s="78"/>
      <c r="H40" s="78"/>
      <c r="I40" s="79"/>
      <c r="J40" s="83" t="s">
        <v>1556</v>
      </c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5"/>
    </row>
    <row r="41" spans="1:49" ht="17" thickBot="1" x14ac:dyDescent="0.25">
      <c r="A41" s="21"/>
      <c r="B41" s="80"/>
      <c r="C41" s="81"/>
      <c r="D41" s="81"/>
      <c r="E41" s="81"/>
      <c r="F41" s="81"/>
      <c r="G41" s="81"/>
      <c r="H41" s="81"/>
      <c r="I41" s="82"/>
      <c r="J41" s="75" t="s">
        <v>1075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86" t="s">
        <v>1076</v>
      </c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6"/>
      <c r="AH41" s="74" t="s">
        <v>22</v>
      </c>
      <c r="AI41" s="75"/>
      <c r="AJ41" s="75"/>
      <c r="AK41" s="75"/>
      <c r="AL41" s="75"/>
      <c r="AM41" s="75"/>
      <c r="AN41" s="75"/>
      <c r="AO41" s="76"/>
      <c r="AP41" s="74" t="s">
        <v>61</v>
      </c>
      <c r="AQ41" s="75"/>
      <c r="AR41" s="75"/>
      <c r="AS41" s="75"/>
      <c r="AT41" s="75"/>
      <c r="AU41" s="75"/>
      <c r="AV41" s="75"/>
      <c r="AW41" s="76"/>
    </row>
    <row r="42" spans="1:49" ht="16" customHeight="1" x14ac:dyDescent="0.2">
      <c r="A42" s="21"/>
      <c r="B42" s="77" t="s">
        <v>1041</v>
      </c>
      <c r="C42" s="78"/>
      <c r="D42" s="78"/>
      <c r="E42" s="78"/>
      <c r="F42" s="78" t="s">
        <v>1040</v>
      </c>
      <c r="G42" s="78"/>
      <c r="H42" s="78"/>
      <c r="I42" s="79"/>
      <c r="J42" s="77" t="s">
        <v>60</v>
      </c>
      <c r="K42" s="78"/>
      <c r="L42" s="78"/>
      <c r="M42" s="78"/>
      <c r="N42" s="78" t="s">
        <v>59</v>
      </c>
      <c r="O42" s="78"/>
      <c r="P42" s="78"/>
      <c r="Q42" s="78"/>
      <c r="R42" s="78" t="s">
        <v>58</v>
      </c>
      <c r="S42" s="78"/>
      <c r="T42" s="78"/>
      <c r="U42" s="79"/>
      <c r="V42" s="77" t="s">
        <v>60</v>
      </c>
      <c r="W42" s="78"/>
      <c r="X42" s="78"/>
      <c r="Y42" s="78"/>
      <c r="Z42" s="78" t="s">
        <v>59</v>
      </c>
      <c r="AA42" s="78"/>
      <c r="AB42" s="78"/>
      <c r="AC42" s="78"/>
      <c r="AD42" s="78" t="s">
        <v>58</v>
      </c>
      <c r="AE42" s="78"/>
      <c r="AF42" s="78"/>
      <c r="AG42" s="79"/>
      <c r="AH42" s="77" t="s">
        <v>1041</v>
      </c>
      <c r="AI42" s="78"/>
      <c r="AJ42" s="78"/>
      <c r="AK42" s="78"/>
      <c r="AL42" s="78" t="s">
        <v>1040</v>
      </c>
      <c r="AM42" s="78"/>
      <c r="AN42" s="78"/>
      <c r="AO42" s="79"/>
      <c r="AP42" s="77" t="s">
        <v>1041</v>
      </c>
      <c r="AQ42" s="78"/>
      <c r="AR42" s="78"/>
      <c r="AS42" s="78"/>
      <c r="AT42" s="78" t="s">
        <v>1040</v>
      </c>
      <c r="AU42" s="78"/>
      <c r="AV42" s="78"/>
      <c r="AW42" s="79"/>
    </row>
    <row r="43" spans="1:49" ht="17" x14ac:dyDescent="0.2">
      <c r="A43" s="21" t="s">
        <v>47</v>
      </c>
      <c r="B43" s="45" t="s">
        <v>45</v>
      </c>
      <c r="C43" s="21" t="s">
        <v>46</v>
      </c>
      <c r="D43" s="23" t="s">
        <v>20</v>
      </c>
      <c r="E43" s="23" t="s">
        <v>21</v>
      </c>
      <c r="F43" s="21" t="s">
        <v>45</v>
      </c>
      <c r="G43" s="21" t="s">
        <v>46</v>
      </c>
      <c r="H43" s="23" t="s">
        <v>20</v>
      </c>
      <c r="I43" s="24" t="s">
        <v>21</v>
      </c>
      <c r="J43" s="45" t="s">
        <v>45</v>
      </c>
      <c r="K43" s="21" t="s">
        <v>46</v>
      </c>
      <c r="L43" s="23" t="s">
        <v>20</v>
      </c>
      <c r="M43" s="23" t="s">
        <v>21</v>
      </c>
      <c r="N43" s="21" t="s">
        <v>45</v>
      </c>
      <c r="O43" s="21" t="s">
        <v>46</v>
      </c>
      <c r="P43" s="23" t="s">
        <v>20</v>
      </c>
      <c r="Q43" s="23" t="s">
        <v>21</v>
      </c>
      <c r="R43" s="21" t="s">
        <v>45</v>
      </c>
      <c r="S43" s="21" t="s">
        <v>46</v>
      </c>
      <c r="T43" s="23" t="s">
        <v>20</v>
      </c>
      <c r="U43" s="24" t="s">
        <v>21</v>
      </c>
      <c r="V43" s="45" t="s">
        <v>45</v>
      </c>
      <c r="W43" s="21" t="s">
        <v>46</v>
      </c>
      <c r="X43" s="23" t="s">
        <v>20</v>
      </c>
      <c r="Y43" s="23" t="s">
        <v>21</v>
      </c>
      <c r="Z43" s="21" t="s">
        <v>45</v>
      </c>
      <c r="AA43" s="21" t="s">
        <v>46</v>
      </c>
      <c r="AB43" s="23" t="s">
        <v>20</v>
      </c>
      <c r="AC43" s="23" t="s">
        <v>21</v>
      </c>
      <c r="AD43" s="21" t="s">
        <v>45</v>
      </c>
      <c r="AE43" s="21" t="s">
        <v>46</v>
      </c>
      <c r="AF43" s="23" t="s">
        <v>20</v>
      </c>
      <c r="AG43" s="24" t="s">
        <v>21</v>
      </c>
      <c r="AH43" s="45" t="s">
        <v>45</v>
      </c>
      <c r="AI43" s="21" t="s">
        <v>46</v>
      </c>
      <c r="AJ43" s="23" t="s">
        <v>20</v>
      </c>
      <c r="AK43" s="23" t="s">
        <v>21</v>
      </c>
      <c r="AL43" s="21" t="s">
        <v>45</v>
      </c>
      <c r="AM43" s="21" t="s">
        <v>46</v>
      </c>
      <c r="AN43" s="23" t="s">
        <v>20</v>
      </c>
      <c r="AO43" s="24" t="s">
        <v>21</v>
      </c>
      <c r="AP43" s="45" t="s">
        <v>45</v>
      </c>
      <c r="AQ43" s="21" t="s">
        <v>46</v>
      </c>
      <c r="AR43" s="23" t="s">
        <v>20</v>
      </c>
      <c r="AS43" s="23" t="s">
        <v>21</v>
      </c>
      <c r="AT43" s="21" t="s">
        <v>45</v>
      </c>
      <c r="AU43" s="21" t="s">
        <v>46</v>
      </c>
      <c r="AV43" s="23" t="s">
        <v>20</v>
      </c>
      <c r="AW43" s="24" t="s">
        <v>21</v>
      </c>
    </row>
    <row r="44" spans="1:49" ht="17" x14ac:dyDescent="0.2">
      <c r="A44" s="25" t="s">
        <v>0</v>
      </c>
      <c r="B44" s="35">
        <v>5337</v>
      </c>
      <c r="C44" s="28">
        <v>206</v>
      </c>
      <c r="D44" s="25" t="s">
        <v>835</v>
      </c>
      <c r="E44" s="41">
        <v>2.7749292048780298E-38</v>
      </c>
      <c r="F44" s="28">
        <v>5337</v>
      </c>
      <c r="G44" s="28">
        <v>197</v>
      </c>
      <c r="H44" s="28" t="s">
        <v>844</v>
      </c>
      <c r="I44" s="41">
        <v>3.6247826562961998E-39</v>
      </c>
      <c r="J44" s="35">
        <v>5337</v>
      </c>
      <c r="K44" s="28">
        <v>361</v>
      </c>
      <c r="L44" s="25" t="s">
        <v>886</v>
      </c>
      <c r="M44" s="41">
        <v>1.09207521885278E-16</v>
      </c>
      <c r="N44" s="28">
        <v>5337</v>
      </c>
      <c r="O44" s="28">
        <v>285</v>
      </c>
      <c r="P44" s="25" t="s">
        <v>146</v>
      </c>
      <c r="Q44" s="41">
        <v>3.3487861693693499E-29</v>
      </c>
      <c r="R44" s="28">
        <v>5337</v>
      </c>
      <c r="S44" s="28">
        <v>346</v>
      </c>
      <c r="T44" s="25" t="s">
        <v>886</v>
      </c>
      <c r="U44" s="41">
        <v>3.2962426053983299E-16</v>
      </c>
      <c r="V44" s="35">
        <v>5337</v>
      </c>
      <c r="W44" s="28">
        <v>433</v>
      </c>
      <c r="X44" s="25" t="s">
        <v>903</v>
      </c>
      <c r="Y44" s="41">
        <v>1.19896759464512E-7</v>
      </c>
      <c r="Z44" s="28">
        <v>5337</v>
      </c>
      <c r="AA44" s="28">
        <v>341</v>
      </c>
      <c r="AB44" s="25" t="s">
        <v>894</v>
      </c>
      <c r="AC44" s="41">
        <v>7.89325365870181E-22</v>
      </c>
      <c r="AD44" s="28">
        <v>5337</v>
      </c>
      <c r="AE44" s="28">
        <v>432</v>
      </c>
      <c r="AF44" s="25" t="s">
        <v>903</v>
      </c>
      <c r="AG44" s="41">
        <v>7.4796401310143895E-8</v>
      </c>
      <c r="AH44" s="35">
        <v>5337</v>
      </c>
      <c r="AI44" s="28">
        <v>311</v>
      </c>
      <c r="AJ44" s="25" t="s">
        <v>862</v>
      </c>
      <c r="AK44" s="41">
        <v>1.02128757117129E-25</v>
      </c>
      <c r="AL44" s="28">
        <v>5337</v>
      </c>
      <c r="AM44" s="28">
        <v>349</v>
      </c>
      <c r="AN44" s="25" t="s">
        <v>845</v>
      </c>
      <c r="AO44" s="50">
        <v>4.7283066683409701E-18</v>
      </c>
      <c r="AP44" s="35">
        <v>5337</v>
      </c>
      <c r="AQ44" s="28">
        <v>231</v>
      </c>
      <c r="AR44" s="28" t="s">
        <v>878</v>
      </c>
      <c r="AS44" s="41">
        <v>5.8331253432121597E-41</v>
      </c>
      <c r="AT44" s="28">
        <v>5337</v>
      </c>
      <c r="AU44" s="28">
        <v>373</v>
      </c>
      <c r="AV44" s="25" t="s">
        <v>870</v>
      </c>
      <c r="AW44" s="42">
        <v>1.7856784729696E-15</v>
      </c>
    </row>
    <row r="45" spans="1:49" ht="17" x14ac:dyDescent="0.2">
      <c r="A45" s="25" t="s">
        <v>1</v>
      </c>
      <c r="B45" s="35">
        <v>5336</v>
      </c>
      <c r="C45" s="28">
        <v>303</v>
      </c>
      <c r="D45" s="25" t="s">
        <v>836</v>
      </c>
      <c r="E45" s="41">
        <v>3.13074789459399E-20</v>
      </c>
      <c r="F45" s="28">
        <v>5336</v>
      </c>
      <c r="G45" s="28">
        <v>317</v>
      </c>
      <c r="H45" s="28" t="s">
        <v>845</v>
      </c>
      <c r="I45" s="41">
        <v>1.5968367643988801E-17</v>
      </c>
      <c r="J45" s="35">
        <v>5336</v>
      </c>
      <c r="K45" s="28">
        <v>448</v>
      </c>
      <c r="L45" s="25" t="s">
        <v>887</v>
      </c>
      <c r="M45" s="41">
        <v>1.1429902789687801E-7</v>
      </c>
      <c r="N45" s="28">
        <v>5336</v>
      </c>
      <c r="O45" s="28">
        <v>419</v>
      </c>
      <c r="P45" s="25" t="s">
        <v>919</v>
      </c>
      <c r="Q45" s="41">
        <v>8.5141286015401801E-11</v>
      </c>
      <c r="R45" s="28">
        <v>5336</v>
      </c>
      <c r="S45" s="28">
        <v>443</v>
      </c>
      <c r="T45" s="25" t="s">
        <v>926</v>
      </c>
      <c r="U45" s="41">
        <v>1.86379455100435E-6</v>
      </c>
      <c r="V45" s="35">
        <v>5336</v>
      </c>
      <c r="W45" s="28">
        <v>510</v>
      </c>
      <c r="X45" s="25" t="s">
        <v>171</v>
      </c>
      <c r="Y45" s="41">
        <v>5.2489304350744198E-3</v>
      </c>
      <c r="Z45" s="28">
        <v>5336</v>
      </c>
      <c r="AA45" s="28">
        <v>404</v>
      </c>
      <c r="AB45" s="25" t="s">
        <v>895</v>
      </c>
      <c r="AC45" s="41">
        <v>4.0102931860347899E-13</v>
      </c>
      <c r="AD45" s="28">
        <v>5336</v>
      </c>
      <c r="AE45" s="28">
        <v>504</v>
      </c>
      <c r="AF45" s="25" t="s">
        <v>904</v>
      </c>
      <c r="AG45" s="41">
        <v>2.1889760677584E-3</v>
      </c>
      <c r="AH45" s="35">
        <v>5336</v>
      </c>
      <c r="AI45" s="28">
        <v>467</v>
      </c>
      <c r="AJ45" s="25" t="s">
        <v>863</v>
      </c>
      <c r="AK45" s="41">
        <v>3.3416689225200901E-7</v>
      </c>
      <c r="AL45" s="28">
        <v>5336</v>
      </c>
      <c r="AM45" s="28">
        <v>432</v>
      </c>
      <c r="AN45" s="25" t="s">
        <v>1019</v>
      </c>
      <c r="AO45" s="50">
        <v>4.0733146791281098E-8</v>
      </c>
      <c r="AP45" s="35">
        <v>5336</v>
      </c>
      <c r="AQ45" s="28">
        <v>374</v>
      </c>
      <c r="AR45" s="28" t="s">
        <v>879</v>
      </c>
      <c r="AS45" s="41">
        <v>1.9403289788517299E-16</v>
      </c>
      <c r="AT45" s="28">
        <v>5336</v>
      </c>
      <c r="AU45" s="28">
        <v>451</v>
      </c>
      <c r="AV45" s="25" t="s">
        <v>871</v>
      </c>
      <c r="AW45" s="42">
        <v>1.9876118265371699E-7</v>
      </c>
    </row>
    <row r="46" spans="1:49" ht="17" x14ac:dyDescent="0.2">
      <c r="A46" s="25" t="s">
        <v>2</v>
      </c>
      <c r="B46" s="35">
        <v>5336</v>
      </c>
      <c r="C46" s="28">
        <v>375</v>
      </c>
      <c r="D46" s="25" t="s">
        <v>837</v>
      </c>
      <c r="E46" s="41">
        <v>9.3634438574814406E-11</v>
      </c>
      <c r="F46" s="28">
        <v>5336</v>
      </c>
      <c r="G46" s="28">
        <v>378</v>
      </c>
      <c r="H46" s="28" t="s">
        <v>846</v>
      </c>
      <c r="I46" s="41">
        <v>4.8383260205357997E-10</v>
      </c>
      <c r="J46" s="35">
        <v>5336</v>
      </c>
      <c r="K46" s="28">
        <v>480</v>
      </c>
      <c r="L46" s="25" t="s">
        <v>102</v>
      </c>
      <c r="M46" s="41">
        <v>2.5383752000161402E-5</v>
      </c>
      <c r="N46" s="28">
        <v>5336</v>
      </c>
      <c r="O46" s="28">
        <v>487</v>
      </c>
      <c r="P46" s="25" t="s">
        <v>102</v>
      </c>
      <c r="Q46" s="41">
        <v>2.9023853792259301E-5</v>
      </c>
      <c r="R46" s="28">
        <v>5336</v>
      </c>
      <c r="S46" s="28">
        <v>493</v>
      </c>
      <c r="T46" s="25" t="s">
        <v>927</v>
      </c>
      <c r="U46" s="41">
        <v>2.1776390881859298E-3</v>
      </c>
      <c r="V46" s="35">
        <v>5336</v>
      </c>
      <c r="W46" s="28">
        <v>544</v>
      </c>
      <c r="X46" s="25" t="s">
        <v>912</v>
      </c>
      <c r="Y46" s="41">
        <v>8.9226483434943202E-2</v>
      </c>
      <c r="Z46" s="28">
        <v>5336</v>
      </c>
      <c r="AA46" s="28">
        <v>434</v>
      </c>
      <c r="AB46" s="25" t="s">
        <v>896</v>
      </c>
      <c r="AC46" s="41">
        <v>7.9395403608027101E-10</v>
      </c>
      <c r="AD46" s="28">
        <v>5336</v>
      </c>
      <c r="AE46" s="28">
        <v>560</v>
      </c>
      <c r="AF46" s="25" t="s">
        <v>905</v>
      </c>
      <c r="AG46" s="41">
        <v>0.20657090134828701</v>
      </c>
      <c r="AH46" s="35">
        <v>5336</v>
      </c>
      <c r="AI46" s="28">
        <v>443</v>
      </c>
      <c r="AJ46" s="25" t="s">
        <v>864</v>
      </c>
      <c r="AK46" s="41">
        <v>2.2569983149190401E-9</v>
      </c>
      <c r="AL46" s="28">
        <v>5336</v>
      </c>
      <c r="AM46" s="28">
        <v>498</v>
      </c>
      <c r="AN46" s="25" t="s">
        <v>927</v>
      </c>
      <c r="AO46" s="50">
        <v>1.9779575782419702E-3</v>
      </c>
      <c r="AP46" s="35">
        <v>5336</v>
      </c>
      <c r="AQ46" s="28">
        <v>394</v>
      </c>
      <c r="AR46" s="28" t="s">
        <v>880</v>
      </c>
      <c r="AS46" s="41">
        <v>6.4258330999817299E-14</v>
      </c>
      <c r="AT46" s="28">
        <v>5336</v>
      </c>
      <c r="AU46" s="28">
        <v>486</v>
      </c>
      <c r="AV46" s="25" t="s">
        <v>872</v>
      </c>
      <c r="AW46" s="42">
        <v>7.2507496920763397E-5</v>
      </c>
    </row>
    <row r="47" spans="1:49" ht="17" x14ac:dyDescent="0.2">
      <c r="A47" s="25" t="s">
        <v>3</v>
      </c>
      <c r="B47" s="35">
        <v>5336</v>
      </c>
      <c r="C47" s="28">
        <v>392</v>
      </c>
      <c r="D47" s="25" t="s">
        <v>838</v>
      </c>
      <c r="E47" s="41">
        <v>5.2373497872644004E-9</v>
      </c>
      <c r="F47" s="28">
        <v>5336</v>
      </c>
      <c r="G47" s="28">
        <v>427</v>
      </c>
      <c r="H47" s="28" t="s">
        <v>847</v>
      </c>
      <c r="I47" s="41">
        <v>9.7901589916658593E-6</v>
      </c>
      <c r="J47" s="35">
        <v>5336</v>
      </c>
      <c r="K47" s="28">
        <v>563</v>
      </c>
      <c r="L47" s="25" t="s">
        <v>888</v>
      </c>
      <c r="M47" s="41">
        <v>0.128065546683058</v>
      </c>
      <c r="N47" s="28">
        <v>5336</v>
      </c>
      <c r="O47" s="28">
        <v>496</v>
      </c>
      <c r="P47" s="25" t="s">
        <v>920</v>
      </c>
      <c r="Q47" s="41">
        <v>1.0162865343380299E-4</v>
      </c>
      <c r="R47" s="28">
        <v>5336</v>
      </c>
      <c r="S47" s="28">
        <v>595</v>
      </c>
      <c r="T47" s="25" t="s">
        <v>928</v>
      </c>
      <c r="U47" s="41">
        <v>0.76887026306947603</v>
      </c>
      <c r="V47" s="35">
        <v>5336</v>
      </c>
      <c r="W47" s="28">
        <v>593</v>
      </c>
      <c r="X47" s="25" t="s">
        <v>913</v>
      </c>
      <c r="Y47" s="41">
        <v>0.88641530271930102</v>
      </c>
      <c r="Z47" s="28">
        <v>5336</v>
      </c>
      <c r="AA47" s="28">
        <v>537</v>
      </c>
      <c r="AB47" s="25" t="s">
        <v>897</v>
      </c>
      <c r="AC47" s="41">
        <v>8.8198562752564002E-3</v>
      </c>
      <c r="AD47" s="28">
        <v>5336</v>
      </c>
      <c r="AE47" s="28">
        <v>573</v>
      </c>
      <c r="AF47" s="25" t="s">
        <v>906</v>
      </c>
      <c r="AG47" s="41">
        <v>0.38506067943391598</v>
      </c>
      <c r="AH47" s="35">
        <v>5336</v>
      </c>
      <c r="AI47" s="28">
        <v>535</v>
      </c>
      <c r="AJ47" s="25" t="s">
        <v>865</v>
      </c>
      <c r="AK47" s="41">
        <v>3.5993405052917198E-3</v>
      </c>
      <c r="AL47" s="28">
        <v>5336</v>
      </c>
      <c r="AM47" s="28">
        <v>516</v>
      </c>
      <c r="AN47" s="25" t="s">
        <v>1020</v>
      </c>
      <c r="AO47" s="50">
        <v>1.8961675022480699E-2</v>
      </c>
      <c r="AP47" s="35">
        <v>5336</v>
      </c>
      <c r="AQ47" s="28">
        <v>488</v>
      </c>
      <c r="AR47" s="28" t="s">
        <v>102</v>
      </c>
      <c r="AS47" s="41">
        <v>2.35973762727921E-5</v>
      </c>
      <c r="AT47" s="28">
        <v>5336</v>
      </c>
      <c r="AU47" s="28">
        <v>541</v>
      </c>
      <c r="AV47" s="25" t="s">
        <v>873</v>
      </c>
      <c r="AW47" s="42">
        <v>3.6794247819112898E-2</v>
      </c>
    </row>
    <row r="48" spans="1:49" ht="17" x14ac:dyDescent="0.2">
      <c r="A48" s="25" t="s">
        <v>4</v>
      </c>
      <c r="B48" s="35">
        <v>10672</v>
      </c>
      <c r="C48" s="28">
        <v>1119</v>
      </c>
      <c r="D48" s="25" t="s">
        <v>14</v>
      </c>
      <c r="E48" s="41"/>
      <c r="F48" s="28">
        <v>10672</v>
      </c>
      <c r="G48" s="28">
        <v>1111</v>
      </c>
      <c r="H48" s="25" t="s">
        <v>14</v>
      </c>
      <c r="I48" s="41"/>
      <c r="J48" s="35">
        <v>10672</v>
      </c>
      <c r="K48" s="28">
        <v>1219</v>
      </c>
      <c r="L48" s="25" t="s">
        <v>14</v>
      </c>
      <c r="M48" s="41"/>
      <c r="N48" s="28">
        <v>10672</v>
      </c>
      <c r="O48" s="28">
        <v>1233</v>
      </c>
      <c r="P48" s="25" t="s">
        <v>14</v>
      </c>
      <c r="Q48" s="41"/>
      <c r="R48" s="28">
        <v>10672</v>
      </c>
      <c r="S48" s="28">
        <v>1171</v>
      </c>
      <c r="T48" s="25" t="s">
        <v>14</v>
      </c>
      <c r="U48" s="41"/>
      <c r="V48" s="35">
        <v>10672</v>
      </c>
      <c r="W48" s="28">
        <v>1196</v>
      </c>
      <c r="X48" s="25" t="s">
        <v>14</v>
      </c>
      <c r="Y48" s="41"/>
      <c r="Z48" s="28">
        <v>10672</v>
      </c>
      <c r="AA48" s="28">
        <v>1235</v>
      </c>
      <c r="AB48" s="25" t="s">
        <v>14</v>
      </c>
      <c r="AC48" s="41"/>
      <c r="AD48" s="28">
        <v>10672</v>
      </c>
      <c r="AE48" s="28">
        <v>1202</v>
      </c>
      <c r="AF48" s="25" t="s">
        <v>14</v>
      </c>
      <c r="AG48" s="41"/>
      <c r="AH48" s="35">
        <v>10672</v>
      </c>
      <c r="AI48" s="28">
        <v>1255</v>
      </c>
      <c r="AJ48" s="25" t="s">
        <v>14</v>
      </c>
      <c r="AK48" s="41"/>
      <c r="AL48" s="28">
        <v>10672</v>
      </c>
      <c r="AM48" s="28">
        <v>1167</v>
      </c>
      <c r="AN48" s="25" t="s">
        <v>14</v>
      </c>
      <c r="AO48" s="41"/>
      <c r="AP48" s="35">
        <v>10672</v>
      </c>
      <c r="AQ48" s="28">
        <v>1236</v>
      </c>
      <c r="AR48" s="25" t="s">
        <v>14</v>
      </c>
      <c r="AS48" s="41"/>
      <c r="AT48" s="28">
        <v>10672</v>
      </c>
      <c r="AU48" s="28">
        <v>1210</v>
      </c>
      <c r="AV48" s="25" t="s">
        <v>14</v>
      </c>
      <c r="AW48" s="42"/>
    </row>
    <row r="49" spans="1:49" ht="17" x14ac:dyDescent="0.2">
      <c r="A49" s="25" t="s">
        <v>5</v>
      </c>
      <c r="B49" s="35">
        <v>5336</v>
      </c>
      <c r="C49" s="28">
        <v>669</v>
      </c>
      <c r="D49" s="25" t="s">
        <v>839</v>
      </c>
      <c r="E49" s="41">
        <v>4.7211260458771898E-4</v>
      </c>
      <c r="F49" s="28">
        <v>5336</v>
      </c>
      <c r="G49" s="28">
        <v>651</v>
      </c>
      <c r="H49" s="28" t="s">
        <v>848</v>
      </c>
      <c r="I49" s="41">
        <v>2.2336562086839201E-3</v>
      </c>
      <c r="J49" s="35">
        <v>5336</v>
      </c>
      <c r="K49" s="28">
        <v>657</v>
      </c>
      <c r="L49" s="25" t="s">
        <v>889</v>
      </c>
      <c r="M49" s="41">
        <v>0.125333026117283</v>
      </c>
      <c r="N49" s="28">
        <v>5336</v>
      </c>
      <c r="O49" s="28">
        <v>701</v>
      </c>
      <c r="P49" s="25" t="s">
        <v>921</v>
      </c>
      <c r="Q49" s="41">
        <v>9.6124146808035191E-3</v>
      </c>
      <c r="R49" s="28">
        <v>5336</v>
      </c>
      <c r="S49" s="28">
        <v>671</v>
      </c>
      <c r="T49" s="25" t="s">
        <v>929</v>
      </c>
      <c r="U49" s="41">
        <v>5.8605625458312003E-3</v>
      </c>
      <c r="V49" s="35">
        <v>5336</v>
      </c>
      <c r="W49" s="28">
        <v>723</v>
      </c>
      <c r="X49" s="25" t="s">
        <v>914</v>
      </c>
      <c r="Y49" s="41">
        <v>1.5238814041762901E-4</v>
      </c>
      <c r="Z49" s="28">
        <v>5336</v>
      </c>
      <c r="AA49" s="28">
        <v>698</v>
      </c>
      <c r="AB49" s="25" t="s">
        <v>898</v>
      </c>
      <c r="AC49" s="41">
        <v>1.27445287485145E-2</v>
      </c>
      <c r="AD49" s="28">
        <v>5336</v>
      </c>
      <c r="AE49" s="28">
        <v>718</v>
      </c>
      <c r="AF49" s="25" t="s">
        <v>907</v>
      </c>
      <c r="AG49" s="41">
        <v>3.9744081041210102E-4</v>
      </c>
      <c r="AH49" s="35">
        <v>5336</v>
      </c>
      <c r="AI49" s="28">
        <v>683</v>
      </c>
      <c r="AJ49" s="25" t="s">
        <v>866</v>
      </c>
      <c r="AK49" s="41">
        <v>8.6848535394087004E-2</v>
      </c>
      <c r="AL49" s="28">
        <v>5336</v>
      </c>
      <c r="AM49" s="28">
        <v>690</v>
      </c>
      <c r="AN49" s="25" t="s">
        <v>1021</v>
      </c>
      <c r="AO49" s="50">
        <v>6.4848954230750004E-4</v>
      </c>
      <c r="AP49" s="35">
        <v>5336</v>
      </c>
      <c r="AQ49" s="28">
        <v>681</v>
      </c>
      <c r="AR49" s="28" t="s">
        <v>881</v>
      </c>
      <c r="AS49" s="41">
        <v>5.3154965324129597E-2</v>
      </c>
      <c r="AT49" s="28">
        <v>5336</v>
      </c>
      <c r="AU49" s="28">
        <v>660</v>
      </c>
      <c r="AV49" s="25" t="s">
        <v>874</v>
      </c>
      <c r="AW49" s="42">
        <v>8.5764015216802103E-2</v>
      </c>
    </row>
    <row r="50" spans="1:49" ht="17" x14ac:dyDescent="0.2">
      <c r="A50" s="25" t="s">
        <v>6</v>
      </c>
      <c r="B50" s="35">
        <v>5336</v>
      </c>
      <c r="C50" s="28">
        <v>800</v>
      </c>
      <c r="D50" s="25" t="s">
        <v>840</v>
      </c>
      <c r="E50" s="41">
        <v>2.5007678603440599E-13</v>
      </c>
      <c r="F50" s="28">
        <v>5336</v>
      </c>
      <c r="G50" s="28">
        <v>737</v>
      </c>
      <c r="H50" s="28" t="s">
        <v>849</v>
      </c>
      <c r="I50" s="41">
        <v>1.8989086623045801E-8</v>
      </c>
      <c r="J50" s="35">
        <v>5336</v>
      </c>
      <c r="K50" s="28">
        <v>753</v>
      </c>
      <c r="L50" s="25" t="s">
        <v>890</v>
      </c>
      <c r="M50" s="41">
        <v>1.12614845209729E-5</v>
      </c>
      <c r="N50" s="28">
        <v>5336</v>
      </c>
      <c r="O50" s="28">
        <v>747</v>
      </c>
      <c r="P50" s="25" t="s">
        <v>922</v>
      </c>
      <c r="Q50" s="41">
        <v>7.41559880242155E-5</v>
      </c>
      <c r="R50" s="28">
        <v>5336</v>
      </c>
      <c r="S50" s="28">
        <v>757</v>
      </c>
      <c r="T50" s="25" t="s">
        <v>930</v>
      </c>
      <c r="U50" s="41">
        <v>1.2085338079940101E-7</v>
      </c>
      <c r="V50" s="35">
        <v>5336</v>
      </c>
      <c r="W50" s="28">
        <v>740</v>
      </c>
      <c r="X50" s="25" t="s">
        <v>915</v>
      </c>
      <c r="Y50" s="41">
        <v>1.8124593193287999E-5</v>
      </c>
      <c r="Z50" s="28">
        <v>5336</v>
      </c>
      <c r="AA50" s="28">
        <v>777</v>
      </c>
      <c r="AB50" s="25" t="s">
        <v>899</v>
      </c>
      <c r="AC50" s="41">
        <v>1.69054701062501E-6</v>
      </c>
      <c r="AD50" s="28">
        <v>5336</v>
      </c>
      <c r="AE50" s="28">
        <v>728</v>
      </c>
      <c r="AF50" s="25" t="s">
        <v>908</v>
      </c>
      <c r="AG50" s="41">
        <v>1.20759779237701E-4</v>
      </c>
      <c r="AH50" s="35">
        <v>5336</v>
      </c>
      <c r="AI50" s="28">
        <v>752</v>
      </c>
      <c r="AJ50" s="25" t="s">
        <v>867</v>
      </c>
      <c r="AK50" s="41">
        <v>1.8960560587895801E-4</v>
      </c>
      <c r="AL50" s="28">
        <v>5336</v>
      </c>
      <c r="AM50" s="28">
        <v>725</v>
      </c>
      <c r="AN50" s="25" t="s">
        <v>1022</v>
      </c>
      <c r="AO50" s="50">
        <v>7.7898329399686301E-6</v>
      </c>
      <c r="AP50" s="35">
        <v>5336</v>
      </c>
      <c r="AQ50" s="28">
        <v>794</v>
      </c>
      <c r="AR50" s="28" t="s">
        <v>882</v>
      </c>
      <c r="AS50" s="41">
        <v>2.1055027667249099E-7</v>
      </c>
      <c r="AT50" s="28">
        <v>5336</v>
      </c>
      <c r="AU50" s="28">
        <v>798</v>
      </c>
      <c r="AV50" s="25" t="s">
        <v>103</v>
      </c>
      <c r="AW50" s="42">
        <v>9.3181086688029206E-9</v>
      </c>
    </row>
    <row r="51" spans="1:49" ht="17" x14ac:dyDescent="0.2">
      <c r="A51" s="25" t="s">
        <v>7</v>
      </c>
      <c r="B51" s="35">
        <v>5336</v>
      </c>
      <c r="C51" s="28">
        <v>983</v>
      </c>
      <c r="D51" s="25" t="s">
        <v>841</v>
      </c>
      <c r="E51" s="41">
        <v>7.7675012873313899E-34</v>
      </c>
      <c r="F51" s="28">
        <v>5336</v>
      </c>
      <c r="G51" s="28">
        <v>1018</v>
      </c>
      <c r="H51" s="28" t="s">
        <v>850</v>
      </c>
      <c r="I51" s="41">
        <v>5.6692242727172797E-39</v>
      </c>
      <c r="J51" s="35">
        <v>5336</v>
      </c>
      <c r="K51" s="28">
        <v>852</v>
      </c>
      <c r="L51" s="25" t="s">
        <v>891</v>
      </c>
      <c r="M51" s="41">
        <v>4.1725189971319501E-13</v>
      </c>
      <c r="N51" s="28">
        <v>5336</v>
      </c>
      <c r="O51" s="28">
        <v>872</v>
      </c>
      <c r="P51" s="25" t="s">
        <v>923</v>
      </c>
      <c r="Q51" s="41">
        <v>9.4218928489236405E-14</v>
      </c>
      <c r="R51" s="28">
        <v>5336</v>
      </c>
      <c r="S51" s="28">
        <v>863</v>
      </c>
      <c r="T51" s="25" t="s">
        <v>931</v>
      </c>
      <c r="U51" s="41">
        <v>5.64579588583644E-17</v>
      </c>
      <c r="V51" s="35">
        <v>5336</v>
      </c>
      <c r="W51" s="28">
        <v>733</v>
      </c>
      <c r="X51" s="25" t="s">
        <v>916</v>
      </c>
      <c r="Y51" s="41">
        <v>4.3747589789711101E-5</v>
      </c>
      <c r="Z51" s="28">
        <v>5336</v>
      </c>
      <c r="AA51" s="28">
        <v>856</v>
      </c>
      <c r="AB51" s="25" t="s">
        <v>900</v>
      </c>
      <c r="AC51" s="41">
        <v>3.4186694542415799E-12</v>
      </c>
      <c r="AD51" s="28">
        <v>5336</v>
      </c>
      <c r="AE51" s="28">
        <v>756</v>
      </c>
      <c r="AF51" s="25" t="s">
        <v>909</v>
      </c>
      <c r="AG51" s="41">
        <v>3.25401678439354E-6</v>
      </c>
      <c r="AH51" s="35">
        <v>5336</v>
      </c>
      <c r="AI51" s="28">
        <v>847</v>
      </c>
      <c r="AJ51" s="25" t="s">
        <v>93</v>
      </c>
      <c r="AK51" s="41">
        <v>1.4899035762779001E-10</v>
      </c>
      <c r="AL51" s="28">
        <v>5336</v>
      </c>
      <c r="AM51" s="28">
        <v>895</v>
      </c>
      <c r="AN51" s="25" t="s">
        <v>1023</v>
      </c>
      <c r="AO51" s="50">
        <v>4.28177552800213E-20</v>
      </c>
      <c r="AP51" s="35">
        <v>5336</v>
      </c>
      <c r="AQ51" s="28">
        <v>895</v>
      </c>
      <c r="AR51" s="28" t="s">
        <v>883</v>
      </c>
      <c r="AS51" s="41">
        <v>2.5497877208067002E-15</v>
      </c>
      <c r="AT51" s="28">
        <v>5336</v>
      </c>
      <c r="AU51" s="28">
        <v>812</v>
      </c>
      <c r="AV51" s="25" t="s">
        <v>875</v>
      </c>
      <c r="AW51" s="42">
        <v>9.0409864942439499E-10</v>
      </c>
    </row>
    <row r="52" spans="1:49" ht="17" x14ac:dyDescent="0.2">
      <c r="A52" s="25" t="s">
        <v>8</v>
      </c>
      <c r="B52" s="35">
        <v>5337</v>
      </c>
      <c r="C52" s="28">
        <v>1506</v>
      </c>
      <c r="D52" s="25" t="s">
        <v>842</v>
      </c>
      <c r="E52" s="41">
        <v>5.9125590991772799E-119</v>
      </c>
      <c r="F52" s="28">
        <v>5337</v>
      </c>
      <c r="G52" s="28">
        <v>1517</v>
      </c>
      <c r="H52" s="28" t="s">
        <v>851</v>
      </c>
      <c r="I52" s="41">
        <v>1.0065298672989199E-121</v>
      </c>
      <c r="J52" s="35">
        <v>5337</v>
      </c>
      <c r="K52" s="28">
        <v>1020</v>
      </c>
      <c r="L52" s="25" t="s">
        <v>892</v>
      </c>
      <c r="M52" s="41">
        <v>3.79420076532483E-32</v>
      </c>
      <c r="N52" s="28">
        <v>5337</v>
      </c>
      <c r="O52" s="28">
        <v>1113</v>
      </c>
      <c r="P52" s="25" t="s">
        <v>924</v>
      </c>
      <c r="Q52" s="41">
        <v>8.4226698685722295E-42</v>
      </c>
      <c r="R52" s="28">
        <v>5337</v>
      </c>
      <c r="S52" s="28">
        <v>1014</v>
      </c>
      <c r="T52" s="25" t="s">
        <v>932</v>
      </c>
      <c r="U52" s="41">
        <v>7.5167292830343094E-36</v>
      </c>
      <c r="V52" s="35">
        <v>5337</v>
      </c>
      <c r="W52" s="28">
        <v>881</v>
      </c>
      <c r="X52" s="25" t="s">
        <v>917</v>
      </c>
      <c r="Y52" s="41">
        <v>2.6078328106816901E-16</v>
      </c>
      <c r="Z52" s="28">
        <v>5337</v>
      </c>
      <c r="AA52" s="28">
        <v>1071</v>
      </c>
      <c r="AB52" s="25" t="s">
        <v>901</v>
      </c>
      <c r="AC52" s="41">
        <v>6.6944598421726395E-35</v>
      </c>
      <c r="AD52" s="28">
        <v>5337</v>
      </c>
      <c r="AE52" s="28">
        <v>880</v>
      </c>
      <c r="AF52" s="25" t="s">
        <v>910</v>
      </c>
      <c r="AG52" s="41">
        <v>6.0839918012586003E-16</v>
      </c>
      <c r="AH52" s="35">
        <v>5337</v>
      </c>
      <c r="AI52" s="28">
        <v>1060</v>
      </c>
      <c r="AJ52" s="25" t="s">
        <v>868</v>
      </c>
      <c r="AK52" s="41">
        <v>8.68576782901935E-33</v>
      </c>
      <c r="AL52" s="28">
        <v>5337</v>
      </c>
      <c r="AM52" s="28">
        <v>1081</v>
      </c>
      <c r="AN52" s="25" t="s">
        <v>1024</v>
      </c>
      <c r="AO52" s="50">
        <v>6.0291359191207101E-43</v>
      </c>
      <c r="AP52" s="35">
        <v>5337</v>
      </c>
      <c r="AQ52" s="28">
        <v>1260</v>
      </c>
      <c r="AR52" s="28" t="s">
        <v>884</v>
      </c>
      <c r="AS52" s="41">
        <v>1.16972803932735E-60</v>
      </c>
      <c r="AT52" s="28">
        <v>5337</v>
      </c>
      <c r="AU52" s="28">
        <v>1022</v>
      </c>
      <c r="AV52" s="25" t="s">
        <v>876</v>
      </c>
      <c r="AW52" s="42">
        <v>2.3038387457989799E-30</v>
      </c>
    </row>
    <row r="53" spans="1:49" ht="18" thickBot="1" x14ac:dyDescent="0.25">
      <c r="A53" s="25" t="s">
        <v>9</v>
      </c>
      <c r="B53" s="46">
        <v>534</v>
      </c>
      <c r="C53" s="32">
        <v>270</v>
      </c>
      <c r="D53" s="37" t="s">
        <v>843</v>
      </c>
      <c r="E53" s="43">
        <v>7.3611665533824502E-85</v>
      </c>
      <c r="F53" s="32">
        <v>534</v>
      </c>
      <c r="G53" s="32">
        <v>282</v>
      </c>
      <c r="H53" s="32" t="s">
        <v>852</v>
      </c>
      <c r="I53" s="43">
        <v>4.3400750912278999E-92</v>
      </c>
      <c r="J53" s="46">
        <v>534</v>
      </c>
      <c r="K53" s="32">
        <v>126</v>
      </c>
      <c r="L53" s="37" t="s">
        <v>893</v>
      </c>
      <c r="M53" s="43">
        <v>5.0295162176675198E-14</v>
      </c>
      <c r="N53" s="32">
        <v>534</v>
      </c>
      <c r="O53" s="32">
        <v>145</v>
      </c>
      <c r="P53" s="37" t="s">
        <v>925</v>
      </c>
      <c r="Q53" s="43">
        <v>1.6180000102341399E-19</v>
      </c>
      <c r="R53" s="32">
        <v>534</v>
      </c>
      <c r="S53" s="32">
        <v>125</v>
      </c>
      <c r="T53" s="37" t="s">
        <v>933</v>
      </c>
      <c r="U53" s="43">
        <v>4.1263510831534402E-15</v>
      </c>
      <c r="V53" s="46">
        <v>534</v>
      </c>
      <c r="W53" s="32">
        <v>113</v>
      </c>
      <c r="X53" s="37" t="s">
        <v>918</v>
      </c>
      <c r="Y53" s="43">
        <v>2.96251367524948E-9</v>
      </c>
      <c r="Z53" s="32">
        <v>534</v>
      </c>
      <c r="AA53" s="32">
        <v>174</v>
      </c>
      <c r="AB53" s="37" t="s">
        <v>902</v>
      </c>
      <c r="AC53" s="43">
        <v>3.8506896141485202E-29</v>
      </c>
      <c r="AD53" s="32">
        <v>534</v>
      </c>
      <c r="AE53" s="32">
        <v>110</v>
      </c>
      <c r="AF53" s="37" t="s">
        <v>911</v>
      </c>
      <c r="AG53" s="43">
        <v>2.0561214800016299E-8</v>
      </c>
      <c r="AH53" s="46">
        <v>534</v>
      </c>
      <c r="AI53" s="32">
        <v>131</v>
      </c>
      <c r="AJ53" s="37" t="s">
        <v>869</v>
      </c>
      <c r="AK53" s="43">
        <v>5.5676322546877799E-14</v>
      </c>
      <c r="AL53" s="32">
        <v>534</v>
      </c>
      <c r="AM53" s="32">
        <v>159</v>
      </c>
      <c r="AN53" s="37" t="s">
        <v>1025</v>
      </c>
      <c r="AO53" s="44">
        <v>6.8530757817878801E-26</v>
      </c>
      <c r="AP53" s="46">
        <v>534</v>
      </c>
      <c r="AQ53" s="32">
        <v>195</v>
      </c>
      <c r="AR53" s="32" t="s">
        <v>885</v>
      </c>
      <c r="AS53" s="43">
        <v>3.4565337389043502E-38</v>
      </c>
      <c r="AT53" s="32">
        <v>534</v>
      </c>
      <c r="AU53" s="32">
        <v>138</v>
      </c>
      <c r="AV53" s="37" t="s">
        <v>877</v>
      </c>
      <c r="AW53" s="44">
        <v>3.4249052332585801E-16</v>
      </c>
    </row>
    <row r="54" spans="1:49" x14ac:dyDescent="0.2">
      <c r="A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</row>
    <row r="57" spans="1:49" ht="17" thickBot="1" x14ac:dyDescent="0.25">
      <c r="A57" s="2" t="s">
        <v>1067</v>
      </c>
    </row>
    <row r="58" spans="1:49" ht="17" customHeight="1" thickBot="1" x14ac:dyDescent="0.25">
      <c r="B58" s="77" t="s">
        <v>1565</v>
      </c>
      <c r="C58" s="78"/>
      <c r="D58" s="78"/>
      <c r="E58" s="78"/>
      <c r="F58" s="78"/>
      <c r="G58" s="78"/>
      <c r="H58" s="78"/>
      <c r="I58" s="79"/>
      <c r="J58" s="83" t="s">
        <v>1556</v>
      </c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5"/>
    </row>
    <row r="59" spans="1:49" ht="17" customHeight="1" thickBot="1" x14ac:dyDescent="0.25">
      <c r="A59" s="21"/>
      <c r="B59" s="80"/>
      <c r="C59" s="81"/>
      <c r="D59" s="81"/>
      <c r="E59" s="81"/>
      <c r="F59" s="81"/>
      <c r="G59" s="81"/>
      <c r="H59" s="81"/>
      <c r="I59" s="82"/>
      <c r="J59" s="75" t="s">
        <v>1075</v>
      </c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86" t="s">
        <v>1077</v>
      </c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6"/>
      <c r="AH59" s="74" t="s">
        <v>22</v>
      </c>
      <c r="AI59" s="75"/>
      <c r="AJ59" s="75"/>
      <c r="AK59" s="75"/>
      <c r="AL59" s="75"/>
      <c r="AM59" s="75"/>
      <c r="AN59" s="75"/>
      <c r="AO59" s="76"/>
      <c r="AP59" s="74" t="s">
        <v>61</v>
      </c>
      <c r="AQ59" s="75"/>
      <c r="AR59" s="75"/>
      <c r="AS59" s="75"/>
      <c r="AT59" s="75"/>
      <c r="AU59" s="75"/>
      <c r="AV59" s="75"/>
      <c r="AW59" s="76"/>
    </row>
    <row r="60" spans="1:49" ht="16" customHeight="1" x14ac:dyDescent="0.2">
      <c r="A60" s="21"/>
      <c r="B60" s="77" t="s">
        <v>1041</v>
      </c>
      <c r="C60" s="78"/>
      <c r="D60" s="78"/>
      <c r="E60" s="78"/>
      <c r="F60" s="78" t="s">
        <v>1042</v>
      </c>
      <c r="G60" s="78"/>
      <c r="H60" s="78"/>
      <c r="I60" s="79"/>
      <c r="J60" s="77" t="s">
        <v>60</v>
      </c>
      <c r="K60" s="78"/>
      <c r="L60" s="78"/>
      <c r="M60" s="78"/>
      <c r="N60" s="78" t="s">
        <v>59</v>
      </c>
      <c r="O60" s="78"/>
      <c r="P60" s="78"/>
      <c r="Q60" s="78"/>
      <c r="R60" s="78" t="s">
        <v>58</v>
      </c>
      <c r="S60" s="78"/>
      <c r="T60" s="78"/>
      <c r="U60" s="79"/>
      <c r="V60" s="77" t="s">
        <v>60</v>
      </c>
      <c r="W60" s="78"/>
      <c r="X60" s="78"/>
      <c r="Y60" s="78"/>
      <c r="Z60" s="78" t="s">
        <v>59</v>
      </c>
      <c r="AA60" s="78"/>
      <c r="AB60" s="78"/>
      <c r="AC60" s="78"/>
      <c r="AD60" s="78" t="s">
        <v>58</v>
      </c>
      <c r="AE60" s="78"/>
      <c r="AF60" s="78"/>
      <c r="AG60" s="79"/>
      <c r="AH60" s="77" t="s">
        <v>1041</v>
      </c>
      <c r="AI60" s="78"/>
      <c r="AJ60" s="78"/>
      <c r="AK60" s="78"/>
      <c r="AL60" s="78" t="s">
        <v>1042</v>
      </c>
      <c r="AM60" s="78"/>
      <c r="AN60" s="78"/>
      <c r="AO60" s="79"/>
      <c r="AP60" s="77" t="s">
        <v>1041</v>
      </c>
      <c r="AQ60" s="78"/>
      <c r="AR60" s="78"/>
      <c r="AS60" s="78"/>
      <c r="AT60" s="78" t="s">
        <v>1042</v>
      </c>
      <c r="AU60" s="78"/>
      <c r="AV60" s="78"/>
      <c r="AW60" s="79"/>
    </row>
    <row r="61" spans="1:49" ht="17" x14ac:dyDescent="0.2">
      <c r="A61" s="21" t="s">
        <v>47</v>
      </c>
      <c r="B61" s="45" t="s">
        <v>45</v>
      </c>
      <c r="C61" s="21" t="s">
        <v>46</v>
      </c>
      <c r="D61" s="23" t="s">
        <v>20</v>
      </c>
      <c r="E61" s="23" t="s">
        <v>21</v>
      </c>
      <c r="F61" s="21" t="s">
        <v>45</v>
      </c>
      <c r="G61" s="21" t="s">
        <v>46</v>
      </c>
      <c r="H61" s="23" t="s">
        <v>20</v>
      </c>
      <c r="I61" s="24" t="s">
        <v>21</v>
      </c>
      <c r="J61" s="45" t="s">
        <v>45</v>
      </c>
      <c r="K61" s="21" t="s">
        <v>46</v>
      </c>
      <c r="L61" s="23" t="s">
        <v>20</v>
      </c>
      <c r="M61" s="23" t="s">
        <v>21</v>
      </c>
      <c r="N61" s="21" t="s">
        <v>45</v>
      </c>
      <c r="O61" s="21" t="s">
        <v>46</v>
      </c>
      <c r="P61" s="23" t="s">
        <v>20</v>
      </c>
      <c r="Q61" s="23" t="s">
        <v>21</v>
      </c>
      <c r="R61" s="21" t="s">
        <v>45</v>
      </c>
      <c r="S61" s="21" t="s">
        <v>46</v>
      </c>
      <c r="T61" s="23" t="s">
        <v>20</v>
      </c>
      <c r="U61" s="24" t="s">
        <v>21</v>
      </c>
      <c r="V61" s="45" t="s">
        <v>45</v>
      </c>
      <c r="W61" s="21" t="s">
        <v>46</v>
      </c>
      <c r="X61" s="23" t="s">
        <v>20</v>
      </c>
      <c r="Y61" s="23" t="s">
        <v>21</v>
      </c>
      <c r="Z61" s="21" t="s">
        <v>45</v>
      </c>
      <c r="AA61" s="21" t="s">
        <v>46</v>
      </c>
      <c r="AB61" s="23" t="s">
        <v>20</v>
      </c>
      <c r="AC61" s="23" t="s">
        <v>21</v>
      </c>
      <c r="AD61" s="21" t="s">
        <v>45</v>
      </c>
      <c r="AE61" s="21" t="s">
        <v>46</v>
      </c>
      <c r="AF61" s="23" t="s">
        <v>20</v>
      </c>
      <c r="AG61" s="24" t="s">
        <v>21</v>
      </c>
      <c r="AH61" s="45" t="s">
        <v>45</v>
      </c>
      <c r="AI61" s="21" t="s">
        <v>46</v>
      </c>
      <c r="AJ61" s="23" t="s">
        <v>20</v>
      </c>
      <c r="AK61" s="23" t="s">
        <v>21</v>
      </c>
      <c r="AL61" s="21" t="s">
        <v>45</v>
      </c>
      <c r="AM61" s="21" t="s">
        <v>46</v>
      </c>
      <c r="AN61" s="23" t="s">
        <v>20</v>
      </c>
      <c r="AO61" s="24" t="s">
        <v>21</v>
      </c>
      <c r="AP61" s="45" t="s">
        <v>45</v>
      </c>
      <c r="AQ61" s="21" t="s">
        <v>46</v>
      </c>
      <c r="AR61" s="23" t="s">
        <v>20</v>
      </c>
      <c r="AS61" s="23" t="s">
        <v>21</v>
      </c>
      <c r="AT61" s="21" t="s">
        <v>45</v>
      </c>
      <c r="AU61" s="21" t="s">
        <v>46</v>
      </c>
      <c r="AV61" s="23" t="s">
        <v>20</v>
      </c>
      <c r="AW61" s="24" t="s">
        <v>21</v>
      </c>
    </row>
    <row r="62" spans="1:49" ht="17" x14ac:dyDescent="0.2">
      <c r="A62" s="25" t="s">
        <v>0</v>
      </c>
      <c r="B62" s="35">
        <v>21022</v>
      </c>
      <c r="C62" s="28">
        <v>349</v>
      </c>
      <c r="D62" s="25" t="s">
        <v>853</v>
      </c>
      <c r="E62" s="41">
        <v>6.84925020509519E-77</v>
      </c>
      <c r="F62" s="28">
        <v>21022</v>
      </c>
      <c r="G62" s="28">
        <v>327</v>
      </c>
      <c r="H62" s="28" t="s">
        <v>1013</v>
      </c>
      <c r="I62" s="50">
        <v>1.41307952594783E-83</v>
      </c>
      <c r="J62" s="35">
        <v>21022</v>
      </c>
      <c r="K62" s="28">
        <v>618</v>
      </c>
      <c r="L62" s="25" t="s">
        <v>968</v>
      </c>
      <c r="M62" s="41">
        <v>9.2425043508370194E-55</v>
      </c>
      <c r="N62" s="28">
        <v>21022</v>
      </c>
      <c r="O62" s="28">
        <v>547</v>
      </c>
      <c r="P62" s="25" t="s">
        <v>977</v>
      </c>
      <c r="Q62" s="41">
        <v>1.06102276796179E-55</v>
      </c>
      <c r="R62" s="28">
        <v>21022</v>
      </c>
      <c r="S62" s="28">
        <v>634</v>
      </c>
      <c r="T62" s="25" t="s">
        <v>961</v>
      </c>
      <c r="U62" s="42">
        <v>4.1191906881862997E-52</v>
      </c>
      <c r="V62" s="35">
        <v>21022</v>
      </c>
      <c r="W62" s="28">
        <v>638</v>
      </c>
      <c r="X62" s="25" t="s">
        <v>943</v>
      </c>
      <c r="Y62" s="41">
        <v>7.8516261200666506E-49</v>
      </c>
      <c r="Z62" s="28">
        <v>21022</v>
      </c>
      <c r="AA62" s="28">
        <v>543</v>
      </c>
      <c r="AB62" s="25" t="s">
        <v>997</v>
      </c>
      <c r="AC62" s="41">
        <v>6.7800172451503096E-61</v>
      </c>
      <c r="AD62" s="28">
        <v>21022</v>
      </c>
      <c r="AE62" s="28">
        <v>644</v>
      </c>
      <c r="AF62" s="25" t="s">
        <v>1004</v>
      </c>
      <c r="AG62" s="41">
        <v>4.4181678563185904E-47</v>
      </c>
      <c r="AH62" s="35">
        <v>21022</v>
      </c>
      <c r="AI62" s="28">
        <v>614</v>
      </c>
      <c r="AJ62" s="25" t="s">
        <v>943</v>
      </c>
      <c r="AK62" s="41">
        <v>1.1819668096540001E-47</v>
      </c>
      <c r="AL62" s="28">
        <v>21022</v>
      </c>
      <c r="AM62" s="28">
        <v>652</v>
      </c>
      <c r="AN62" s="25" t="s">
        <v>934</v>
      </c>
      <c r="AO62" s="41">
        <v>3.8573293499213297E-42</v>
      </c>
      <c r="AP62" s="35">
        <v>21022</v>
      </c>
      <c r="AQ62" s="28">
        <v>337</v>
      </c>
      <c r="AR62" s="28" t="s">
        <v>960</v>
      </c>
      <c r="AS62" s="41">
        <v>2.2426331852152001E-89</v>
      </c>
      <c r="AT62" s="28">
        <v>21022</v>
      </c>
      <c r="AU62" s="28">
        <v>934</v>
      </c>
      <c r="AV62" s="25" t="s">
        <v>951</v>
      </c>
      <c r="AW62" s="42">
        <v>1.1897340080945099E-18</v>
      </c>
    </row>
    <row r="63" spans="1:49" ht="17" x14ac:dyDescent="0.2">
      <c r="A63" s="25" t="s">
        <v>1</v>
      </c>
      <c r="B63" s="35">
        <v>21021</v>
      </c>
      <c r="C63" s="28">
        <v>526</v>
      </c>
      <c r="D63" s="25" t="s">
        <v>854</v>
      </c>
      <c r="E63" s="41">
        <v>8.4660363952032501E-43</v>
      </c>
      <c r="F63" s="28">
        <v>21021</v>
      </c>
      <c r="G63" s="28">
        <v>531</v>
      </c>
      <c r="H63" s="28" t="s">
        <v>854</v>
      </c>
      <c r="I63" s="50">
        <v>1.75577113584248E-43</v>
      </c>
      <c r="J63" s="35">
        <v>21021</v>
      </c>
      <c r="K63" s="28">
        <v>830</v>
      </c>
      <c r="L63" s="25" t="s">
        <v>969</v>
      </c>
      <c r="M63" s="41">
        <v>1.05939695564839E-24</v>
      </c>
      <c r="N63" s="28">
        <v>21021</v>
      </c>
      <c r="O63" s="28">
        <v>703</v>
      </c>
      <c r="P63" s="25" t="s">
        <v>978</v>
      </c>
      <c r="Q63" s="41">
        <v>2.0012767794501101E-31</v>
      </c>
      <c r="R63" s="28">
        <v>21021</v>
      </c>
      <c r="S63" s="28">
        <v>818</v>
      </c>
      <c r="T63" s="25" t="s">
        <v>985</v>
      </c>
      <c r="U63" s="42">
        <v>5.3372988492039304E-26</v>
      </c>
      <c r="V63" s="35">
        <v>21021</v>
      </c>
      <c r="W63" s="28">
        <v>821</v>
      </c>
      <c r="X63" s="25" t="s">
        <v>969</v>
      </c>
      <c r="Y63" s="41">
        <v>7.1522638961698094E-24</v>
      </c>
      <c r="Z63" s="28">
        <v>21021</v>
      </c>
      <c r="AA63" s="28">
        <v>740</v>
      </c>
      <c r="AB63" s="25" t="s">
        <v>998</v>
      </c>
      <c r="AC63" s="41">
        <v>2.7365505457303E-30</v>
      </c>
      <c r="AD63" s="28">
        <v>21021</v>
      </c>
      <c r="AE63" s="28">
        <v>833</v>
      </c>
      <c r="AF63" s="25" t="s">
        <v>1005</v>
      </c>
      <c r="AG63" s="41">
        <v>3.6790099755893898E-22</v>
      </c>
      <c r="AH63" s="35">
        <v>21021</v>
      </c>
      <c r="AI63" s="28">
        <v>792</v>
      </c>
      <c r="AJ63" s="25" t="s">
        <v>944</v>
      </c>
      <c r="AK63" s="41">
        <v>5.6259693611725905E-23</v>
      </c>
      <c r="AL63" s="28">
        <v>21021</v>
      </c>
      <c r="AM63" s="28">
        <v>775</v>
      </c>
      <c r="AN63" s="25" t="s">
        <v>935</v>
      </c>
      <c r="AO63" s="41">
        <v>1.2194161992472699E-25</v>
      </c>
      <c r="AP63" s="35">
        <v>21021</v>
      </c>
      <c r="AQ63" s="28">
        <v>551</v>
      </c>
      <c r="AR63" s="28" t="s">
        <v>961</v>
      </c>
      <c r="AS63" s="41">
        <v>6.938556230848E-46</v>
      </c>
      <c r="AT63" s="28">
        <v>21021</v>
      </c>
      <c r="AU63" s="28">
        <v>1043</v>
      </c>
      <c r="AV63" s="25" t="s">
        <v>952</v>
      </c>
      <c r="AW63" s="42">
        <v>9.8255135902292097E-10</v>
      </c>
    </row>
    <row r="64" spans="1:49" ht="17" x14ac:dyDescent="0.2">
      <c r="A64" s="25" t="s">
        <v>2</v>
      </c>
      <c r="B64" s="35">
        <v>21021</v>
      </c>
      <c r="C64" s="28">
        <v>661</v>
      </c>
      <c r="D64" s="25" t="s">
        <v>855</v>
      </c>
      <c r="E64" s="41">
        <v>4.32850959358214E-23</v>
      </c>
      <c r="F64" s="28">
        <v>21021</v>
      </c>
      <c r="G64" s="28">
        <v>669</v>
      </c>
      <c r="H64" s="28" t="s">
        <v>855</v>
      </c>
      <c r="I64" s="50">
        <v>1.7763590556858401E-23</v>
      </c>
      <c r="J64" s="35">
        <v>21021</v>
      </c>
      <c r="K64" s="28">
        <v>908</v>
      </c>
      <c r="L64" s="25" t="s">
        <v>970</v>
      </c>
      <c r="M64" s="41">
        <v>1.08155274461651E-16</v>
      </c>
      <c r="N64" s="28">
        <v>21021</v>
      </c>
      <c r="O64" s="28">
        <v>882</v>
      </c>
      <c r="P64" s="25" t="s">
        <v>979</v>
      </c>
      <c r="Q64" s="41">
        <v>2.4821476783588801E-12</v>
      </c>
      <c r="R64" s="28">
        <v>21021</v>
      </c>
      <c r="S64" s="28">
        <v>897</v>
      </c>
      <c r="T64" s="25" t="s">
        <v>951</v>
      </c>
      <c r="U64" s="42">
        <v>9.4667825969013298E-18</v>
      </c>
      <c r="V64" s="35">
        <v>21021</v>
      </c>
      <c r="W64" s="28">
        <v>969</v>
      </c>
      <c r="X64" s="25" t="s">
        <v>991</v>
      </c>
      <c r="Y64" s="41">
        <v>2.76112926055776E-10</v>
      </c>
      <c r="Z64" s="28">
        <v>21021</v>
      </c>
      <c r="AA64" s="28">
        <v>854</v>
      </c>
      <c r="AB64" s="25" t="s">
        <v>951</v>
      </c>
      <c r="AC64" s="41">
        <v>3.9628778019842198E-17</v>
      </c>
      <c r="AD64" s="28">
        <v>21021</v>
      </c>
      <c r="AE64" s="28">
        <v>961</v>
      </c>
      <c r="AF64" s="25" t="s">
        <v>991</v>
      </c>
      <c r="AG64" s="41">
        <v>2.1156965368393599E-10</v>
      </c>
      <c r="AH64" s="35">
        <v>21021</v>
      </c>
      <c r="AI64" s="28">
        <v>886</v>
      </c>
      <c r="AJ64" s="25" t="s">
        <v>945</v>
      </c>
      <c r="AK64" s="41">
        <v>4.4920309177674997E-14</v>
      </c>
      <c r="AL64" s="28">
        <v>21021</v>
      </c>
      <c r="AM64" s="28">
        <v>920</v>
      </c>
      <c r="AN64" s="25" t="s">
        <v>936</v>
      </c>
      <c r="AO64" s="41">
        <v>1.08785091141417E-11</v>
      </c>
      <c r="AP64" s="35">
        <v>21021</v>
      </c>
      <c r="AQ64" s="28">
        <v>702</v>
      </c>
      <c r="AR64" s="28" t="s">
        <v>935</v>
      </c>
      <c r="AS64" s="41">
        <v>7.5485845546614694E-24</v>
      </c>
      <c r="AT64" s="28">
        <v>21021</v>
      </c>
      <c r="AU64" s="28">
        <v>1167</v>
      </c>
      <c r="AV64" s="25" t="s">
        <v>953</v>
      </c>
      <c r="AW64" s="42">
        <v>1.19211526280376E-3</v>
      </c>
    </row>
    <row r="65" spans="1:49" ht="17" x14ac:dyDescent="0.2">
      <c r="A65" s="25" t="s">
        <v>3</v>
      </c>
      <c r="B65" s="35">
        <v>21022</v>
      </c>
      <c r="C65" s="28">
        <v>840</v>
      </c>
      <c r="D65" s="25" t="s">
        <v>856</v>
      </c>
      <c r="E65" s="41">
        <v>4.2518178808075101E-7</v>
      </c>
      <c r="F65" s="28">
        <v>21022</v>
      </c>
      <c r="G65" s="28">
        <v>756</v>
      </c>
      <c r="H65" s="28" t="s">
        <v>1014</v>
      </c>
      <c r="I65" s="50">
        <v>2.9846321157295703E-14</v>
      </c>
      <c r="J65" s="35">
        <v>21022</v>
      </c>
      <c r="K65" s="28">
        <v>1040</v>
      </c>
      <c r="L65" s="25" t="s">
        <v>971</v>
      </c>
      <c r="M65" s="41">
        <v>4.72123175457118E-7</v>
      </c>
      <c r="N65" s="28">
        <v>21022</v>
      </c>
      <c r="O65" s="28">
        <v>942</v>
      </c>
      <c r="P65" s="25" t="s">
        <v>980</v>
      </c>
      <c r="Q65" s="41">
        <v>2.8387304664504801E-8</v>
      </c>
      <c r="R65" s="28">
        <v>21022</v>
      </c>
      <c r="S65" s="28">
        <v>1040</v>
      </c>
      <c r="T65" s="25" t="s">
        <v>971</v>
      </c>
      <c r="U65" s="42">
        <v>4.4571202695479002E-7</v>
      </c>
      <c r="V65" s="35">
        <v>21022</v>
      </c>
      <c r="W65" s="28">
        <v>1030</v>
      </c>
      <c r="X65" s="25" t="s">
        <v>992</v>
      </c>
      <c r="Y65" s="41">
        <v>1.52028421179388E-6</v>
      </c>
      <c r="Z65" s="28">
        <v>21022</v>
      </c>
      <c r="AA65" s="28">
        <v>940</v>
      </c>
      <c r="AB65" s="25" t="s">
        <v>991</v>
      </c>
      <c r="AC65" s="41">
        <v>2.2392016386107099E-10</v>
      </c>
      <c r="AD65" s="28">
        <v>21022</v>
      </c>
      <c r="AE65" s="28">
        <v>1013</v>
      </c>
      <c r="AF65" s="25" t="s">
        <v>1006</v>
      </c>
      <c r="AG65" s="41">
        <v>4.8711883545534299E-7</v>
      </c>
      <c r="AH65" s="35">
        <v>21022</v>
      </c>
      <c r="AI65" s="28">
        <v>1013</v>
      </c>
      <c r="AJ65" s="25" t="s">
        <v>937</v>
      </c>
      <c r="AK65" s="41">
        <v>9.9681030481871608E-6</v>
      </c>
      <c r="AL65" s="28">
        <v>21022</v>
      </c>
      <c r="AM65" s="28">
        <v>1016</v>
      </c>
      <c r="AN65" s="25" t="s">
        <v>937</v>
      </c>
      <c r="AO65" s="41">
        <v>6.7162003008467102E-6</v>
      </c>
      <c r="AP65" s="35">
        <v>21022</v>
      </c>
      <c r="AQ65" s="28">
        <v>791</v>
      </c>
      <c r="AR65" s="28" t="s">
        <v>962</v>
      </c>
      <c r="AS65" s="41">
        <v>1.81602423823448E-14</v>
      </c>
      <c r="AT65" s="28">
        <v>21022</v>
      </c>
      <c r="AU65" s="28">
        <v>1228</v>
      </c>
      <c r="AV65" s="25" t="s">
        <v>954</v>
      </c>
      <c r="AW65" s="42">
        <v>5.1205645991995299E-2</v>
      </c>
    </row>
    <row r="66" spans="1:49" ht="17" x14ac:dyDescent="0.2">
      <c r="A66" s="25" t="s">
        <v>4</v>
      </c>
      <c r="B66" s="35">
        <v>42042</v>
      </c>
      <c r="C66" s="28">
        <v>2082</v>
      </c>
      <c r="D66" s="25" t="s">
        <v>14</v>
      </c>
      <c r="E66" s="41"/>
      <c r="F66" s="48">
        <v>42042</v>
      </c>
      <c r="G66" s="48">
        <v>2107</v>
      </c>
      <c r="H66" s="25" t="s">
        <v>14</v>
      </c>
      <c r="I66" s="41"/>
      <c r="J66" s="35">
        <v>42042</v>
      </c>
      <c r="K66" s="28">
        <v>2522</v>
      </c>
      <c r="L66" s="25" t="s">
        <v>14</v>
      </c>
      <c r="M66" s="41"/>
      <c r="N66" s="28">
        <v>42042</v>
      </c>
      <c r="O66" s="28">
        <v>2345</v>
      </c>
      <c r="P66" s="25" t="s">
        <v>14</v>
      </c>
      <c r="Q66" s="41"/>
      <c r="R66" s="28">
        <v>42042</v>
      </c>
      <c r="S66" s="28">
        <v>2520</v>
      </c>
      <c r="T66" s="25" t="s">
        <v>14</v>
      </c>
      <c r="U66" s="42"/>
      <c r="V66" s="35">
        <v>42042</v>
      </c>
      <c r="W66" s="28">
        <v>2469</v>
      </c>
      <c r="X66" s="25" t="s">
        <v>14</v>
      </c>
      <c r="Y66" s="41"/>
      <c r="Z66" s="28">
        <v>42042</v>
      </c>
      <c r="AA66" s="28">
        <v>2410</v>
      </c>
      <c r="AB66" s="25" t="s">
        <v>14</v>
      </c>
      <c r="AC66" s="41"/>
      <c r="AD66" s="28">
        <v>42042</v>
      </c>
      <c r="AE66" s="28">
        <v>2455</v>
      </c>
      <c r="AF66" s="25" t="s">
        <v>14</v>
      </c>
      <c r="AG66" s="41"/>
      <c r="AH66" s="35">
        <v>42042</v>
      </c>
      <c r="AI66" s="28">
        <v>2407</v>
      </c>
      <c r="AJ66" s="25" t="s">
        <v>14</v>
      </c>
      <c r="AK66" s="41"/>
      <c r="AL66" s="28">
        <v>42042</v>
      </c>
      <c r="AM66" s="28">
        <v>2420</v>
      </c>
      <c r="AN66" s="25" t="s">
        <v>14</v>
      </c>
      <c r="AO66" s="41"/>
      <c r="AP66" s="35">
        <v>42042</v>
      </c>
      <c r="AQ66" s="28">
        <v>2187</v>
      </c>
      <c r="AR66" s="25" t="s">
        <v>14</v>
      </c>
      <c r="AS66" s="41"/>
      <c r="AT66" s="28">
        <v>42042</v>
      </c>
      <c r="AU66" s="28">
        <v>2624</v>
      </c>
      <c r="AV66" s="25" t="s">
        <v>14</v>
      </c>
      <c r="AW66" s="42"/>
    </row>
    <row r="67" spans="1:49" ht="17" x14ac:dyDescent="0.2">
      <c r="A67" s="25" t="s">
        <v>5</v>
      </c>
      <c r="B67" s="35">
        <v>21022</v>
      </c>
      <c r="C67" s="28">
        <v>1420</v>
      </c>
      <c r="D67" s="25" t="s">
        <v>857</v>
      </c>
      <c r="E67" s="41">
        <v>4.39606812786455E-18</v>
      </c>
      <c r="F67" s="28">
        <v>21022</v>
      </c>
      <c r="G67" s="28">
        <v>1426</v>
      </c>
      <c r="H67" s="25" t="s">
        <v>1015</v>
      </c>
      <c r="I67" s="50">
        <v>1.60228556755414E-17</v>
      </c>
      <c r="J67" s="35">
        <v>21022</v>
      </c>
      <c r="K67" s="28">
        <v>1466</v>
      </c>
      <c r="L67" s="25" t="s">
        <v>972</v>
      </c>
      <c r="M67" s="41">
        <v>4.6378024641705098E-6</v>
      </c>
      <c r="N67" s="28">
        <v>21022</v>
      </c>
      <c r="O67" s="28">
        <v>1492</v>
      </c>
      <c r="P67" s="25" t="s">
        <v>963</v>
      </c>
      <c r="Q67" s="41">
        <v>2.89222726074264E-12</v>
      </c>
      <c r="R67" s="28">
        <v>21022</v>
      </c>
      <c r="S67" s="28">
        <v>1457</v>
      </c>
      <c r="T67" s="25" t="s">
        <v>986</v>
      </c>
      <c r="U67" s="42">
        <v>1.23204167571048E-5</v>
      </c>
      <c r="V67" s="35">
        <v>21022</v>
      </c>
      <c r="W67" s="28">
        <v>1470</v>
      </c>
      <c r="X67" s="25" t="s">
        <v>993</v>
      </c>
      <c r="Y67" s="41">
        <v>3.20366663176295E-7</v>
      </c>
      <c r="Z67" s="28">
        <v>21022</v>
      </c>
      <c r="AA67" s="28">
        <v>1479</v>
      </c>
      <c r="AB67" s="25" t="s">
        <v>999</v>
      </c>
      <c r="AC67" s="41">
        <v>1.8719305965248198E-9</v>
      </c>
      <c r="AD67" s="28">
        <v>21022</v>
      </c>
      <c r="AE67" s="28">
        <v>1508</v>
      </c>
      <c r="AF67" s="25" t="s">
        <v>999</v>
      </c>
      <c r="AG67" s="41">
        <v>1.0836759695283501E-9</v>
      </c>
      <c r="AH67" s="35">
        <v>21022</v>
      </c>
      <c r="AI67" s="28">
        <v>1458</v>
      </c>
      <c r="AJ67" s="25" t="s">
        <v>946</v>
      </c>
      <c r="AK67" s="41">
        <v>2.2350743473306801E-8</v>
      </c>
      <c r="AL67" s="28">
        <v>21022</v>
      </c>
      <c r="AM67" s="28">
        <v>1505</v>
      </c>
      <c r="AN67" s="25" t="s">
        <v>938</v>
      </c>
      <c r="AO67" s="41">
        <v>1.8995319192464199E-10</v>
      </c>
      <c r="AP67" s="35">
        <v>21022</v>
      </c>
      <c r="AQ67" s="28">
        <v>1386</v>
      </c>
      <c r="AR67" s="28" t="s">
        <v>963</v>
      </c>
      <c r="AS67" s="41">
        <v>1.10939853022018E-11</v>
      </c>
      <c r="AT67" s="28">
        <v>21022</v>
      </c>
      <c r="AU67" s="28">
        <v>1453</v>
      </c>
      <c r="AV67" s="25" t="s">
        <v>955</v>
      </c>
      <c r="AW67" s="42">
        <v>2.2531340833699498E-3</v>
      </c>
    </row>
    <row r="68" spans="1:49" ht="17" x14ac:dyDescent="0.2">
      <c r="A68" s="25" t="s">
        <v>6</v>
      </c>
      <c r="B68" s="35">
        <v>21021</v>
      </c>
      <c r="C68" s="28">
        <v>1727</v>
      </c>
      <c r="D68" s="25" t="s">
        <v>858</v>
      </c>
      <c r="E68" s="41">
        <v>7.6120375903026197E-50</v>
      </c>
      <c r="F68" s="28">
        <v>21021</v>
      </c>
      <c r="G68" s="28">
        <v>1756</v>
      </c>
      <c r="H68" s="28" t="s">
        <v>964</v>
      </c>
      <c r="I68" s="50">
        <v>1.24099323257626E-51</v>
      </c>
      <c r="J68" s="35">
        <v>21021</v>
      </c>
      <c r="K68" s="28">
        <v>1641</v>
      </c>
      <c r="L68" s="25" t="s">
        <v>973</v>
      </c>
      <c r="M68" s="41">
        <v>5.4568927369778996E-16</v>
      </c>
      <c r="N68" s="28">
        <v>21021</v>
      </c>
      <c r="O68" s="28">
        <v>1697</v>
      </c>
      <c r="P68" s="25" t="s">
        <v>981</v>
      </c>
      <c r="Q68" s="41">
        <v>9.36264090040078E-29</v>
      </c>
      <c r="R68" s="28">
        <v>21021</v>
      </c>
      <c r="S68" s="28">
        <v>1673</v>
      </c>
      <c r="T68" s="25" t="s">
        <v>987</v>
      </c>
      <c r="U68" s="42">
        <v>1.84672656817234E-18</v>
      </c>
      <c r="V68" s="35">
        <v>21021</v>
      </c>
      <c r="W68" s="28">
        <v>1706</v>
      </c>
      <c r="X68" s="25" t="s">
        <v>994</v>
      </c>
      <c r="Y68" s="41">
        <v>9.28207686916945E-24</v>
      </c>
      <c r="Z68" s="28">
        <v>21021</v>
      </c>
      <c r="AA68" s="28">
        <v>1640</v>
      </c>
      <c r="AB68" s="25" t="s">
        <v>1000</v>
      </c>
      <c r="AC68" s="41">
        <v>3.4447000773237601E-20</v>
      </c>
      <c r="AD68" s="28">
        <v>21021</v>
      </c>
      <c r="AE68" s="28">
        <v>1683</v>
      </c>
      <c r="AF68" s="25" t="s">
        <v>1007</v>
      </c>
      <c r="AG68" s="41">
        <v>1.5479992870046199E-22</v>
      </c>
      <c r="AH68" s="35">
        <v>21021</v>
      </c>
      <c r="AI68" s="28">
        <v>1669</v>
      </c>
      <c r="AJ68" s="25" t="s">
        <v>947</v>
      </c>
      <c r="AK68" s="41">
        <v>7.39638546562093E-23</v>
      </c>
      <c r="AL68" s="28">
        <v>21021</v>
      </c>
      <c r="AM68" s="28">
        <v>1635</v>
      </c>
      <c r="AN68" s="25" t="s">
        <v>939</v>
      </c>
      <c r="AO68" s="41">
        <v>2.4603757409780702E-19</v>
      </c>
      <c r="AP68" s="35">
        <v>21021</v>
      </c>
      <c r="AQ68" s="28">
        <v>1813</v>
      </c>
      <c r="AR68" s="28" t="s">
        <v>964</v>
      </c>
      <c r="AS68" s="41">
        <v>3.2042997976558698E-53</v>
      </c>
      <c r="AT68" s="28">
        <v>21021</v>
      </c>
      <c r="AU68" s="28">
        <v>1508</v>
      </c>
      <c r="AV68" s="25" t="s">
        <v>956</v>
      </c>
      <c r="AW68" s="42">
        <v>4.4430244953403101E-5</v>
      </c>
    </row>
    <row r="69" spans="1:49" ht="17" x14ac:dyDescent="0.2">
      <c r="A69" s="25" t="s">
        <v>7</v>
      </c>
      <c r="B69" s="35">
        <v>21021</v>
      </c>
      <c r="C69" s="28">
        <v>2206</v>
      </c>
      <c r="D69" s="25" t="s">
        <v>859</v>
      </c>
      <c r="E69" s="41">
        <v>1.65117399099543E-120</v>
      </c>
      <c r="F69" s="28">
        <v>21021</v>
      </c>
      <c r="G69" s="28">
        <v>2209</v>
      </c>
      <c r="H69" s="28" t="s">
        <v>1016</v>
      </c>
      <c r="I69" s="50">
        <v>2.5805020606203799E-118</v>
      </c>
      <c r="J69" s="35">
        <v>21021</v>
      </c>
      <c r="K69" s="28">
        <v>1943</v>
      </c>
      <c r="L69" s="25" t="s">
        <v>974</v>
      </c>
      <c r="M69" s="41">
        <v>5.82853358707083E-44</v>
      </c>
      <c r="N69" s="28">
        <v>21021</v>
      </c>
      <c r="O69" s="28">
        <v>2027</v>
      </c>
      <c r="P69" s="25" t="s">
        <v>982</v>
      </c>
      <c r="Q69" s="41">
        <v>3.7751878344986898E-66</v>
      </c>
      <c r="R69" s="28">
        <v>21021</v>
      </c>
      <c r="S69" s="28">
        <v>1915</v>
      </c>
      <c r="T69" s="25" t="s">
        <v>988</v>
      </c>
      <c r="U69" s="42">
        <v>3.8256217693773899E-41</v>
      </c>
      <c r="V69" s="35">
        <v>21021</v>
      </c>
      <c r="W69" s="28">
        <v>1958</v>
      </c>
      <c r="X69" s="25" t="s">
        <v>948</v>
      </c>
      <c r="Y69" s="41">
        <v>1.2703083588745401E-49</v>
      </c>
      <c r="Z69" s="28">
        <v>21021</v>
      </c>
      <c r="AA69" s="28">
        <v>2058</v>
      </c>
      <c r="AB69" s="25" t="s">
        <v>1001</v>
      </c>
      <c r="AC69" s="41">
        <v>1.53684897831972E-65</v>
      </c>
      <c r="AD69" s="28">
        <v>21021</v>
      </c>
      <c r="AE69" s="28">
        <v>1946</v>
      </c>
      <c r="AF69" s="25" t="s">
        <v>1008</v>
      </c>
      <c r="AG69" s="41">
        <v>2.14137445966798E-49</v>
      </c>
      <c r="AH69" s="35">
        <v>21021</v>
      </c>
      <c r="AI69" s="28">
        <v>1926</v>
      </c>
      <c r="AJ69" s="25" t="s">
        <v>948</v>
      </c>
      <c r="AK69" s="41">
        <v>1.31007429579533E-48</v>
      </c>
      <c r="AL69" s="28">
        <v>21021</v>
      </c>
      <c r="AM69" s="28">
        <v>1888</v>
      </c>
      <c r="AN69" s="25" t="s">
        <v>940</v>
      </c>
      <c r="AO69" s="41">
        <v>2.0490697274944101E-43</v>
      </c>
      <c r="AP69" s="35">
        <v>21021</v>
      </c>
      <c r="AQ69" s="28">
        <v>2146</v>
      </c>
      <c r="AR69" s="28" t="s">
        <v>965</v>
      </c>
      <c r="AS69" s="41">
        <v>2.7518751947707901E-101</v>
      </c>
      <c r="AT69" s="28">
        <v>21021</v>
      </c>
      <c r="AU69" s="28">
        <v>1694</v>
      </c>
      <c r="AV69" s="25" t="s">
        <v>957</v>
      </c>
      <c r="AW69" s="42">
        <v>6.4514434630156101E-15</v>
      </c>
    </row>
    <row r="70" spans="1:49" ht="17" x14ac:dyDescent="0.2">
      <c r="A70" s="25" t="s">
        <v>8</v>
      </c>
      <c r="B70" s="35">
        <v>21022</v>
      </c>
      <c r="C70" s="28">
        <v>3832</v>
      </c>
      <c r="D70" s="25" t="s">
        <v>861</v>
      </c>
      <c r="E70" s="28" t="s">
        <v>1011</v>
      </c>
      <c r="F70" s="28">
        <v>21022</v>
      </c>
      <c r="G70" s="28">
        <v>3862</v>
      </c>
      <c r="H70" s="28" t="s">
        <v>1017</v>
      </c>
      <c r="I70" s="28" t="s">
        <v>1011</v>
      </c>
      <c r="J70" s="35">
        <v>21022</v>
      </c>
      <c r="K70" s="28">
        <v>2675</v>
      </c>
      <c r="L70" s="25" t="s">
        <v>975</v>
      </c>
      <c r="M70" s="41">
        <v>3.71945571467952E-148</v>
      </c>
      <c r="N70" s="28">
        <v>21022</v>
      </c>
      <c r="O70" s="28">
        <v>3008</v>
      </c>
      <c r="P70" s="25" t="s">
        <v>983</v>
      </c>
      <c r="Q70" s="41">
        <v>6.6655708137430902E-228</v>
      </c>
      <c r="R70" s="28">
        <v>21022</v>
      </c>
      <c r="S70" s="28">
        <v>2689</v>
      </c>
      <c r="T70" s="25" t="s">
        <v>989</v>
      </c>
      <c r="U70" s="42">
        <v>6.1961749694930397E-151</v>
      </c>
      <c r="V70" s="35">
        <v>21022</v>
      </c>
      <c r="W70" s="28">
        <v>2582</v>
      </c>
      <c r="X70" s="25" t="s">
        <v>995</v>
      </c>
      <c r="Y70" s="41">
        <v>1.06407688282107E-139</v>
      </c>
      <c r="Z70" s="28">
        <v>21022</v>
      </c>
      <c r="AA70" s="28">
        <v>2979</v>
      </c>
      <c r="AB70" s="25" t="s">
        <v>1002</v>
      </c>
      <c r="AC70" s="41">
        <v>5.0030376164093598E-214</v>
      </c>
      <c r="AD70" s="28">
        <v>21022</v>
      </c>
      <c r="AE70" s="28">
        <v>2600</v>
      </c>
      <c r="AF70" s="25" t="s">
        <v>1009</v>
      </c>
      <c r="AG70" s="41">
        <v>2.50131313956338E-145</v>
      </c>
      <c r="AH70" s="35">
        <v>21022</v>
      </c>
      <c r="AI70" s="28">
        <v>2878</v>
      </c>
      <c r="AJ70" s="25" t="s">
        <v>949</v>
      </c>
      <c r="AK70" s="41">
        <v>8.4149658325059902E-195</v>
      </c>
      <c r="AL70" s="28">
        <v>21022</v>
      </c>
      <c r="AM70" s="28">
        <v>2832</v>
      </c>
      <c r="AN70" s="25" t="s">
        <v>941</v>
      </c>
      <c r="AO70" s="41">
        <v>2.5516456675352002E-184</v>
      </c>
      <c r="AP70" s="35">
        <v>21022</v>
      </c>
      <c r="AQ70" s="28">
        <v>3730</v>
      </c>
      <c r="AR70" s="28" t="s">
        <v>966</v>
      </c>
      <c r="AS70" s="49" t="s">
        <v>1011</v>
      </c>
      <c r="AT70" s="28">
        <v>21022</v>
      </c>
      <c r="AU70" s="28">
        <v>1992</v>
      </c>
      <c r="AV70" s="25" t="s">
        <v>958</v>
      </c>
      <c r="AW70" s="42">
        <v>2.0340083379411298E-40</v>
      </c>
    </row>
    <row r="71" spans="1:49" ht="18" thickBot="1" x14ac:dyDescent="0.25">
      <c r="A71" s="25" t="s">
        <v>9</v>
      </c>
      <c r="B71" s="46">
        <v>2103</v>
      </c>
      <c r="C71" s="32">
        <v>718</v>
      </c>
      <c r="D71" s="37" t="s">
        <v>860</v>
      </c>
      <c r="E71" s="32" t="s">
        <v>1011</v>
      </c>
      <c r="F71" s="32">
        <v>2103</v>
      </c>
      <c r="G71" s="32">
        <v>735</v>
      </c>
      <c r="H71" s="32" t="s">
        <v>1018</v>
      </c>
      <c r="I71" s="32" t="s">
        <v>1011</v>
      </c>
      <c r="J71" s="46">
        <v>2103</v>
      </c>
      <c r="K71" s="32">
        <v>394</v>
      </c>
      <c r="L71" s="37" t="s">
        <v>976</v>
      </c>
      <c r="M71" s="43">
        <v>1.19484655102127E-83</v>
      </c>
      <c r="N71" s="32">
        <v>2103</v>
      </c>
      <c r="O71" s="32">
        <v>483</v>
      </c>
      <c r="P71" s="37" t="s">
        <v>984</v>
      </c>
      <c r="Q71" s="43">
        <v>1.18208078576092E-142</v>
      </c>
      <c r="R71" s="32">
        <v>2103</v>
      </c>
      <c r="S71" s="32">
        <v>403</v>
      </c>
      <c r="T71" s="37" t="s">
        <v>990</v>
      </c>
      <c r="U71" s="44">
        <v>9.3150010415346001E-89</v>
      </c>
      <c r="V71" s="46">
        <v>2103</v>
      </c>
      <c r="W71" s="32">
        <v>387</v>
      </c>
      <c r="X71" s="37" t="s">
        <v>996</v>
      </c>
      <c r="Y71" s="43">
        <v>6.4285911396581999E-83</v>
      </c>
      <c r="Z71" s="32">
        <v>2103</v>
      </c>
      <c r="AA71" s="32">
        <v>485</v>
      </c>
      <c r="AB71" s="37" t="s">
        <v>1003</v>
      </c>
      <c r="AC71" s="43">
        <v>3.78429547140328E-140</v>
      </c>
      <c r="AD71" s="32">
        <v>2103</v>
      </c>
      <c r="AE71" s="32">
        <v>405</v>
      </c>
      <c r="AF71" s="37" t="s">
        <v>1010</v>
      </c>
      <c r="AG71" s="43">
        <v>1.10596975958859E-93</v>
      </c>
      <c r="AH71" s="46">
        <v>2103</v>
      </c>
      <c r="AI71" s="32">
        <v>405</v>
      </c>
      <c r="AJ71" s="37" t="s">
        <v>950</v>
      </c>
      <c r="AK71" s="43">
        <v>1.38062948755118E-93</v>
      </c>
      <c r="AL71" s="32">
        <v>2103</v>
      </c>
      <c r="AM71" s="32">
        <v>416</v>
      </c>
      <c r="AN71" s="37" t="s">
        <v>942</v>
      </c>
      <c r="AO71" s="43">
        <v>1.5359678600585301E-98</v>
      </c>
      <c r="AP71" s="46">
        <v>2103</v>
      </c>
      <c r="AQ71" s="32">
        <v>644</v>
      </c>
      <c r="AR71" s="32" t="s">
        <v>967</v>
      </c>
      <c r="AS71" s="43">
        <v>1.4027264755629701E-266</v>
      </c>
      <c r="AT71" s="32">
        <v>2103</v>
      </c>
      <c r="AU71" s="32">
        <v>261</v>
      </c>
      <c r="AV71" s="37" t="s">
        <v>959</v>
      </c>
      <c r="AW71" s="44">
        <v>8.2078395884110504E-23</v>
      </c>
    </row>
  </sheetData>
  <mergeCells count="72">
    <mergeCell ref="B4:I5"/>
    <mergeCell ref="J4:AW4"/>
    <mergeCell ref="AP5:AW5"/>
    <mergeCell ref="AP6:AS6"/>
    <mergeCell ref="AT6:AW6"/>
    <mergeCell ref="AH5:AO5"/>
    <mergeCell ref="AH6:AK6"/>
    <mergeCell ref="AL6:AO6"/>
    <mergeCell ref="V5:AG5"/>
    <mergeCell ref="V6:Y6"/>
    <mergeCell ref="Z6:AC6"/>
    <mergeCell ref="AD6:AG6"/>
    <mergeCell ref="B6:E6"/>
    <mergeCell ref="F6:I6"/>
    <mergeCell ref="J5:U5"/>
    <mergeCell ref="J6:M6"/>
    <mergeCell ref="N6:Q6"/>
    <mergeCell ref="R6:U6"/>
    <mergeCell ref="B24:E24"/>
    <mergeCell ref="F24:I24"/>
    <mergeCell ref="J24:M24"/>
    <mergeCell ref="N24:Q24"/>
    <mergeCell ref="R24:U24"/>
    <mergeCell ref="B22:I23"/>
    <mergeCell ref="J22:AW22"/>
    <mergeCell ref="J23:U23"/>
    <mergeCell ref="V23:AG23"/>
    <mergeCell ref="AH23:AO23"/>
    <mergeCell ref="AP23:AW23"/>
    <mergeCell ref="AP24:AS24"/>
    <mergeCell ref="AT24:AW24"/>
    <mergeCell ref="V24:Y24"/>
    <mergeCell ref="Z24:AC24"/>
    <mergeCell ref="AD24:AG24"/>
    <mergeCell ref="AH24:AK24"/>
    <mergeCell ref="AL24:AO24"/>
    <mergeCell ref="Z42:AC42"/>
    <mergeCell ref="AD42:AG42"/>
    <mergeCell ref="AH42:AK42"/>
    <mergeCell ref="AL42:AO42"/>
    <mergeCell ref="B42:E42"/>
    <mergeCell ref="B40:I41"/>
    <mergeCell ref="J40:AW40"/>
    <mergeCell ref="J41:U41"/>
    <mergeCell ref="V41:AG41"/>
    <mergeCell ref="AH41:AO41"/>
    <mergeCell ref="AP41:AW41"/>
    <mergeCell ref="F42:I42"/>
    <mergeCell ref="J42:M42"/>
    <mergeCell ref="N42:Q42"/>
    <mergeCell ref="R42:U42"/>
    <mergeCell ref="AP42:AS42"/>
    <mergeCell ref="AT42:AW42"/>
    <mergeCell ref="V42:Y42"/>
    <mergeCell ref="AP60:AS60"/>
    <mergeCell ref="AT60:AW60"/>
    <mergeCell ref="V60:Y60"/>
    <mergeCell ref="Z60:AC60"/>
    <mergeCell ref="AD60:AG60"/>
    <mergeCell ref="AH60:AK60"/>
    <mergeCell ref="AL60:AO60"/>
    <mergeCell ref="B58:I59"/>
    <mergeCell ref="J58:AW58"/>
    <mergeCell ref="J59:U59"/>
    <mergeCell ref="V59:AG59"/>
    <mergeCell ref="AH59:AO59"/>
    <mergeCell ref="AP59:AW59"/>
    <mergeCell ref="B60:E60"/>
    <mergeCell ref="F60:I60"/>
    <mergeCell ref="J60:M60"/>
    <mergeCell ref="N60:Q60"/>
    <mergeCell ref="R60:U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ST1</vt:lpstr>
      <vt:lpstr>ST3</vt:lpstr>
      <vt:lpstr>ST4</vt:lpstr>
      <vt:lpstr>ST5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Burcu Darst</cp:lastModifiedBy>
  <dcterms:created xsi:type="dcterms:W3CDTF">2021-03-13T01:02:18Z</dcterms:created>
  <dcterms:modified xsi:type="dcterms:W3CDTF">2022-01-13T00:29:07Z</dcterms:modified>
</cp:coreProperties>
</file>