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 Theme groups\05 PI Group F Cremers and S Roosing\06 Manuscripts\ABCA4 - LOVD 2.0\Submission GiM\Supplemental data\"/>
    </mc:Choice>
  </mc:AlternateContent>
  <xr:revisionPtr revIDLastSave="0" documentId="8_{2507B1F4-FBAB-48C4-81D0-23CB5622388B}" xr6:coauthVersionLast="47" xr6:coauthVersionMax="47" xr10:uidLastSave="{00000000-0000-0000-0000-000000000000}"/>
  <bookViews>
    <workbookView xWindow="-120" yWindow="-120" windowWidth="29040" windowHeight="15840" xr2:uid="{A5E2AFCA-3263-4B2D-838B-E9474CABD985}"/>
  </bookViews>
  <sheets>
    <sheet name="Missense" sheetId="2" r:id="rId1"/>
    <sheet name="(L)P before PS1_PM5" sheetId="3" r:id="rId2"/>
    <sheet name="All variants before PS1_PM5" sheetId="1" r:id="rId3"/>
    <sheet name="Splicing" sheetId="4" r:id="rId4"/>
  </sheets>
  <definedNames>
    <definedName name="_xlnm._FilterDatabase" localSheetId="1" hidden="1">'(L)P before PS1_PM5'!$A$1:$L$373</definedName>
    <definedName name="_xlnm._FilterDatabase" localSheetId="2" hidden="1">'All variants before PS1_PM5'!$A$1:$I$2252</definedName>
    <definedName name="_xlnm._FilterDatabase" localSheetId="0" hidden="1">Missense!$A$2:$P$1096</definedName>
    <definedName name="_xlnm._FilterDatabase" localSheetId="3" hidden="1">Splicing!$A$1:$C$476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3" i="2"/>
  <c r="M5" i="2"/>
  <c r="J5" i="2"/>
  <c r="L273" i="3"/>
  <c r="L146" i="3"/>
  <c r="L148" i="3"/>
  <c r="F62" i="2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7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2" i="3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7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2" i="3"/>
  <c r="E4" i="2"/>
  <c r="F4" i="2"/>
  <c r="G4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G111" i="2"/>
  <c r="E112" i="2"/>
  <c r="F112" i="2"/>
  <c r="G112" i="2"/>
  <c r="E113" i="2"/>
  <c r="F113" i="2"/>
  <c r="G113" i="2"/>
  <c r="E114" i="2"/>
  <c r="F114" i="2"/>
  <c r="G114" i="2"/>
  <c r="E115" i="2"/>
  <c r="F115" i="2"/>
  <c r="G115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29" i="2"/>
  <c r="F129" i="2"/>
  <c r="G129" i="2"/>
  <c r="E130" i="2"/>
  <c r="F130" i="2"/>
  <c r="G130" i="2"/>
  <c r="E131" i="2"/>
  <c r="F131" i="2"/>
  <c r="G131" i="2"/>
  <c r="E132" i="2"/>
  <c r="F132" i="2"/>
  <c r="G132" i="2"/>
  <c r="E133" i="2"/>
  <c r="F133" i="2"/>
  <c r="G133" i="2"/>
  <c r="E134" i="2"/>
  <c r="F134" i="2"/>
  <c r="G134" i="2"/>
  <c r="E135" i="2"/>
  <c r="F135" i="2"/>
  <c r="G135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2" i="2"/>
  <c r="F142" i="2"/>
  <c r="G142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4" i="2"/>
  <c r="F154" i="2"/>
  <c r="G154" i="2"/>
  <c r="E155" i="2"/>
  <c r="F155" i="2"/>
  <c r="G155" i="2"/>
  <c r="E156" i="2"/>
  <c r="F156" i="2"/>
  <c r="G156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8" i="2"/>
  <c r="F168" i="2"/>
  <c r="G168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5" i="2"/>
  <c r="F215" i="2"/>
  <c r="G215" i="2"/>
  <c r="E216" i="2"/>
  <c r="F216" i="2"/>
  <c r="G216" i="2"/>
  <c r="E217" i="2"/>
  <c r="F217" i="2"/>
  <c r="G217" i="2"/>
  <c r="E218" i="2"/>
  <c r="F218" i="2"/>
  <c r="G218" i="2"/>
  <c r="E219" i="2"/>
  <c r="F219" i="2"/>
  <c r="G219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2" i="2"/>
  <c r="F232" i="2"/>
  <c r="G232" i="2"/>
  <c r="E233" i="2"/>
  <c r="F233" i="2"/>
  <c r="G233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8" i="2"/>
  <c r="F238" i="2"/>
  <c r="G238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7" i="2"/>
  <c r="F257" i="2"/>
  <c r="G257" i="2"/>
  <c r="E258" i="2"/>
  <c r="F258" i="2"/>
  <c r="G258" i="2"/>
  <c r="E259" i="2"/>
  <c r="F259" i="2"/>
  <c r="G259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4" i="2"/>
  <c r="F284" i="2"/>
  <c r="G284" i="2"/>
  <c r="E285" i="2"/>
  <c r="F285" i="2"/>
  <c r="G285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E290" i="2"/>
  <c r="F290" i="2"/>
  <c r="G290" i="2"/>
  <c r="E291" i="2"/>
  <c r="F291" i="2"/>
  <c r="G291" i="2"/>
  <c r="E292" i="2"/>
  <c r="F292" i="2"/>
  <c r="G292" i="2"/>
  <c r="E293" i="2"/>
  <c r="F293" i="2"/>
  <c r="G293" i="2"/>
  <c r="E294" i="2"/>
  <c r="F294" i="2"/>
  <c r="G294" i="2"/>
  <c r="E295" i="2"/>
  <c r="F295" i="2"/>
  <c r="G295" i="2"/>
  <c r="E296" i="2"/>
  <c r="F296" i="2"/>
  <c r="G296" i="2"/>
  <c r="E297" i="2"/>
  <c r="F297" i="2"/>
  <c r="G297" i="2"/>
  <c r="E298" i="2"/>
  <c r="F298" i="2"/>
  <c r="G298" i="2"/>
  <c r="E299" i="2"/>
  <c r="F299" i="2"/>
  <c r="G299" i="2"/>
  <c r="E300" i="2"/>
  <c r="F300" i="2"/>
  <c r="G300" i="2"/>
  <c r="E301" i="2"/>
  <c r="F301" i="2"/>
  <c r="G301" i="2"/>
  <c r="E302" i="2"/>
  <c r="F302" i="2"/>
  <c r="G302" i="2"/>
  <c r="E303" i="2"/>
  <c r="F303" i="2"/>
  <c r="G303" i="2"/>
  <c r="E304" i="2"/>
  <c r="F304" i="2"/>
  <c r="G304" i="2"/>
  <c r="E305" i="2"/>
  <c r="F305" i="2"/>
  <c r="G305" i="2"/>
  <c r="E306" i="2"/>
  <c r="F306" i="2"/>
  <c r="G306" i="2"/>
  <c r="E307" i="2"/>
  <c r="F307" i="2"/>
  <c r="G307" i="2"/>
  <c r="E308" i="2"/>
  <c r="F308" i="2"/>
  <c r="G308" i="2"/>
  <c r="E309" i="2"/>
  <c r="F309" i="2"/>
  <c r="G309" i="2"/>
  <c r="E310" i="2"/>
  <c r="F310" i="2"/>
  <c r="G310" i="2"/>
  <c r="E311" i="2"/>
  <c r="F311" i="2"/>
  <c r="G311" i="2"/>
  <c r="E312" i="2"/>
  <c r="F312" i="2"/>
  <c r="G312" i="2"/>
  <c r="E313" i="2"/>
  <c r="F313" i="2"/>
  <c r="G313" i="2"/>
  <c r="E314" i="2"/>
  <c r="F314" i="2"/>
  <c r="G314" i="2"/>
  <c r="E315" i="2"/>
  <c r="F315" i="2"/>
  <c r="G315" i="2"/>
  <c r="E316" i="2"/>
  <c r="F316" i="2"/>
  <c r="G316" i="2"/>
  <c r="E317" i="2"/>
  <c r="F317" i="2"/>
  <c r="G317" i="2"/>
  <c r="E318" i="2"/>
  <c r="F318" i="2"/>
  <c r="G318" i="2"/>
  <c r="E319" i="2"/>
  <c r="F319" i="2"/>
  <c r="G319" i="2"/>
  <c r="E320" i="2"/>
  <c r="F320" i="2"/>
  <c r="G320" i="2"/>
  <c r="E321" i="2"/>
  <c r="F321" i="2"/>
  <c r="G321" i="2"/>
  <c r="E322" i="2"/>
  <c r="F322" i="2"/>
  <c r="G322" i="2"/>
  <c r="E323" i="2"/>
  <c r="F323" i="2"/>
  <c r="G323" i="2"/>
  <c r="E324" i="2"/>
  <c r="F324" i="2"/>
  <c r="G324" i="2"/>
  <c r="E325" i="2"/>
  <c r="F325" i="2"/>
  <c r="G325" i="2"/>
  <c r="E326" i="2"/>
  <c r="F326" i="2"/>
  <c r="G326" i="2"/>
  <c r="E327" i="2"/>
  <c r="F327" i="2"/>
  <c r="G327" i="2"/>
  <c r="E328" i="2"/>
  <c r="F328" i="2"/>
  <c r="G328" i="2"/>
  <c r="E329" i="2"/>
  <c r="F329" i="2"/>
  <c r="G329" i="2"/>
  <c r="E330" i="2"/>
  <c r="F330" i="2"/>
  <c r="G330" i="2"/>
  <c r="E331" i="2"/>
  <c r="F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39" i="2"/>
  <c r="F339" i="2"/>
  <c r="G339" i="2"/>
  <c r="E340" i="2"/>
  <c r="F340" i="2"/>
  <c r="G340" i="2"/>
  <c r="E341" i="2"/>
  <c r="F341" i="2"/>
  <c r="G341" i="2"/>
  <c r="E342" i="2"/>
  <c r="F342" i="2"/>
  <c r="G342" i="2"/>
  <c r="E343" i="2"/>
  <c r="F343" i="2"/>
  <c r="G343" i="2"/>
  <c r="E344" i="2"/>
  <c r="F344" i="2"/>
  <c r="G344" i="2"/>
  <c r="E345" i="2"/>
  <c r="F345" i="2"/>
  <c r="G345" i="2"/>
  <c r="E346" i="2"/>
  <c r="F346" i="2"/>
  <c r="G346" i="2"/>
  <c r="E347" i="2"/>
  <c r="F347" i="2"/>
  <c r="G347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E355" i="2"/>
  <c r="F355" i="2"/>
  <c r="G355" i="2"/>
  <c r="E356" i="2"/>
  <c r="F356" i="2"/>
  <c r="G356" i="2"/>
  <c r="E357" i="2"/>
  <c r="F357" i="2"/>
  <c r="G357" i="2"/>
  <c r="E358" i="2"/>
  <c r="F358" i="2"/>
  <c r="G358" i="2"/>
  <c r="E359" i="2"/>
  <c r="F359" i="2"/>
  <c r="G359" i="2"/>
  <c r="E360" i="2"/>
  <c r="F360" i="2"/>
  <c r="G360" i="2"/>
  <c r="E361" i="2"/>
  <c r="F361" i="2"/>
  <c r="G361" i="2"/>
  <c r="E362" i="2"/>
  <c r="F362" i="2"/>
  <c r="G362" i="2"/>
  <c r="E363" i="2"/>
  <c r="F363" i="2"/>
  <c r="G363" i="2"/>
  <c r="E364" i="2"/>
  <c r="F364" i="2"/>
  <c r="G364" i="2"/>
  <c r="E365" i="2"/>
  <c r="F365" i="2"/>
  <c r="G365" i="2"/>
  <c r="E366" i="2"/>
  <c r="F366" i="2"/>
  <c r="G366" i="2"/>
  <c r="E367" i="2"/>
  <c r="F367" i="2"/>
  <c r="G367" i="2"/>
  <c r="E368" i="2"/>
  <c r="F368" i="2"/>
  <c r="G368" i="2"/>
  <c r="E369" i="2"/>
  <c r="F369" i="2"/>
  <c r="G369" i="2"/>
  <c r="E370" i="2"/>
  <c r="F370" i="2"/>
  <c r="G370" i="2"/>
  <c r="E371" i="2"/>
  <c r="F371" i="2"/>
  <c r="G371" i="2"/>
  <c r="E372" i="2"/>
  <c r="F372" i="2"/>
  <c r="G372" i="2"/>
  <c r="E373" i="2"/>
  <c r="F373" i="2"/>
  <c r="G373" i="2"/>
  <c r="E374" i="2"/>
  <c r="F374" i="2"/>
  <c r="G374" i="2"/>
  <c r="E375" i="2"/>
  <c r="F375" i="2"/>
  <c r="G375" i="2"/>
  <c r="E376" i="2"/>
  <c r="F376" i="2"/>
  <c r="G376" i="2"/>
  <c r="E377" i="2"/>
  <c r="F377" i="2"/>
  <c r="G377" i="2"/>
  <c r="E378" i="2"/>
  <c r="F378" i="2"/>
  <c r="G378" i="2"/>
  <c r="E379" i="2"/>
  <c r="F379" i="2"/>
  <c r="G379" i="2"/>
  <c r="E380" i="2"/>
  <c r="F380" i="2"/>
  <c r="G380" i="2"/>
  <c r="E381" i="2"/>
  <c r="F381" i="2"/>
  <c r="G381" i="2"/>
  <c r="E382" i="2"/>
  <c r="F382" i="2"/>
  <c r="G382" i="2"/>
  <c r="E383" i="2"/>
  <c r="F383" i="2"/>
  <c r="G383" i="2"/>
  <c r="E384" i="2"/>
  <c r="F384" i="2"/>
  <c r="G384" i="2"/>
  <c r="E385" i="2"/>
  <c r="F385" i="2"/>
  <c r="G385" i="2"/>
  <c r="E386" i="2"/>
  <c r="F386" i="2"/>
  <c r="G386" i="2"/>
  <c r="E387" i="2"/>
  <c r="F387" i="2"/>
  <c r="G387" i="2"/>
  <c r="E388" i="2"/>
  <c r="F388" i="2"/>
  <c r="G388" i="2"/>
  <c r="E389" i="2"/>
  <c r="F389" i="2"/>
  <c r="G389" i="2"/>
  <c r="E390" i="2"/>
  <c r="F390" i="2"/>
  <c r="G390" i="2"/>
  <c r="E391" i="2"/>
  <c r="F391" i="2"/>
  <c r="G391" i="2"/>
  <c r="E392" i="2"/>
  <c r="F392" i="2"/>
  <c r="G392" i="2"/>
  <c r="E393" i="2"/>
  <c r="F393" i="2"/>
  <c r="G393" i="2"/>
  <c r="E394" i="2"/>
  <c r="F394" i="2"/>
  <c r="G394" i="2"/>
  <c r="E395" i="2"/>
  <c r="F395" i="2"/>
  <c r="G395" i="2"/>
  <c r="E396" i="2"/>
  <c r="F396" i="2"/>
  <c r="G396" i="2"/>
  <c r="E397" i="2"/>
  <c r="F397" i="2"/>
  <c r="G397" i="2"/>
  <c r="E398" i="2"/>
  <c r="F398" i="2"/>
  <c r="G398" i="2"/>
  <c r="E399" i="2"/>
  <c r="F399" i="2"/>
  <c r="G399" i="2"/>
  <c r="E400" i="2"/>
  <c r="F400" i="2"/>
  <c r="G400" i="2"/>
  <c r="E401" i="2"/>
  <c r="F401" i="2"/>
  <c r="G401" i="2"/>
  <c r="E402" i="2"/>
  <c r="F402" i="2"/>
  <c r="G402" i="2"/>
  <c r="E403" i="2"/>
  <c r="F403" i="2"/>
  <c r="G403" i="2"/>
  <c r="E404" i="2"/>
  <c r="F404" i="2"/>
  <c r="G404" i="2"/>
  <c r="E405" i="2"/>
  <c r="F405" i="2"/>
  <c r="G405" i="2"/>
  <c r="E406" i="2"/>
  <c r="F406" i="2"/>
  <c r="G406" i="2"/>
  <c r="E407" i="2"/>
  <c r="F407" i="2"/>
  <c r="G407" i="2"/>
  <c r="E408" i="2"/>
  <c r="F408" i="2"/>
  <c r="G408" i="2"/>
  <c r="E409" i="2"/>
  <c r="F409" i="2"/>
  <c r="G409" i="2"/>
  <c r="E410" i="2"/>
  <c r="F410" i="2"/>
  <c r="G410" i="2"/>
  <c r="E411" i="2"/>
  <c r="F411" i="2"/>
  <c r="G411" i="2"/>
  <c r="E412" i="2"/>
  <c r="F412" i="2"/>
  <c r="G412" i="2"/>
  <c r="E413" i="2"/>
  <c r="F413" i="2"/>
  <c r="G413" i="2"/>
  <c r="E414" i="2"/>
  <c r="F414" i="2"/>
  <c r="G414" i="2"/>
  <c r="E415" i="2"/>
  <c r="F415" i="2"/>
  <c r="G415" i="2"/>
  <c r="E416" i="2"/>
  <c r="F416" i="2"/>
  <c r="G416" i="2"/>
  <c r="E417" i="2"/>
  <c r="F417" i="2"/>
  <c r="G417" i="2"/>
  <c r="E418" i="2"/>
  <c r="F418" i="2"/>
  <c r="G418" i="2"/>
  <c r="E419" i="2"/>
  <c r="F419" i="2"/>
  <c r="G419" i="2"/>
  <c r="E420" i="2"/>
  <c r="F420" i="2"/>
  <c r="G420" i="2"/>
  <c r="E421" i="2"/>
  <c r="F421" i="2"/>
  <c r="G421" i="2"/>
  <c r="E422" i="2"/>
  <c r="F422" i="2"/>
  <c r="G422" i="2"/>
  <c r="E423" i="2"/>
  <c r="F423" i="2"/>
  <c r="G423" i="2"/>
  <c r="E424" i="2"/>
  <c r="F424" i="2"/>
  <c r="G424" i="2"/>
  <c r="E425" i="2"/>
  <c r="F425" i="2"/>
  <c r="G425" i="2"/>
  <c r="E426" i="2"/>
  <c r="F426" i="2"/>
  <c r="G426" i="2"/>
  <c r="E427" i="2"/>
  <c r="F427" i="2"/>
  <c r="G427" i="2"/>
  <c r="E428" i="2"/>
  <c r="F428" i="2"/>
  <c r="G428" i="2"/>
  <c r="E429" i="2"/>
  <c r="F429" i="2"/>
  <c r="G429" i="2"/>
  <c r="E430" i="2"/>
  <c r="F430" i="2"/>
  <c r="G430" i="2"/>
  <c r="E431" i="2"/>
  <c r="F431" i="2"/>
  <c r="G431" i="2"/>
  <c r="E432" i="2"/>
  <c r="F432" i="2"/>
  <c r="G432" i="2"/>
  <c r="E433" i="2"/>
  <c r="F433" i="2"/>
  <c r="G433" i="2"/>
  <c r="E434" i="2"/>
  <c r="F434" i="2"/>
  <c r="G434" i="2"/>
  <c r="E435" i="2"/>
  <c r="F435" i="2"/>
  <c r="G435" i="2"/>
  <c r="E436" i="2"/>
  <c r="F436" i="2"/>
  <c r="G436" i="2"/>
  <c r="E437" i="2"/>
  <c r="F437" i="2"/>
  <c r="G437" i="2"/>
  <c r="E438" i="2"/>
  <c r="F438" i="2"/>
  <c r="G438" i="2"/>
  <c r="E439" i="2"/>
  <c r="F439" i="2"/>
  <c r="G439" i="2"/>
  <c r="E440" i="2"/>
  <c r="F440" i="2"/>
  <c r="G440" i="2"/>
  <c r="E441" i="2"/>
  <c r="F441" i="2"/>
  <c r="G441" i="2"/>
  <c r="E442" i="2"/>
  <c r="F442" i="2"/>
  <c r="G442" i="2"/>
  <c r="E443" i="2"/>
  <c r="F443" i="2"/>
  <c r="G443" i="2"/>
  <c r="E444" i="2"/>
  <c r="F444" i="2"/>
  <c r="G444" i="2"/>
  <c r="E445" i="2"/>
  <c r="F445" i="2"/>
  <c r="G445" i="2"/>
  <c r="E446" i="2"/>
  <c r="F446" i="2"/>
  <c r="G446" i="2"/>
  <c r="E447" i="2"/>
  <c r="F447" i="2"/>
  <c r="G447" i="2"/>
  <c r="E448" i="2"/>
  <c r="F448" i="2"/>
  <c r="G448" i="2"/>
  <c r="E449" i="2"/>
  <c r="F449" i="2"/>
  <c r="G449" i="2"/>
  <c r="E450" i="2"/>
  <c r="F450" i="2"/>
  <c r="G450" i="2"/>
  <c r="E451" i="2"/>
  <c r="F451" i="2"/>
  <c r="G451" i="2"/>
  <c r="E452" i="2"/>
  <c r="F452" i="2"/>
  <c r="G452" i="2"/>
  <c r="E453" i="2"/>
  <c r="F453" i="2"/>
  <c r="G453" i="2"/>
  <c r="E454" i="2"/>
  <c r="F454" i="2"/>
  <c r="G454" i="2"/>
  <c r="E455" i="2"/>
  <c r="F455" i="2"/>
  <c r="G455" i="2"/>
  <c r="E456" i="2"/>
  <c r="F456" i="2"/>
  <c r="G456" i="2"/>
  <c r="E457" i="2"/>
  <c r="F457" i="2"/>
  <c r="G457" i="2"/>
  <c r="E458" i="2"/>
  <c r="F458" i="2"/>
  <c r="G458" i="2"/>
  <c r="E459" i="2"/>
  <c r="F459" i="2"/>
  <c r="G459" i="2"/>
  <c r="E460" i="2"/>
  <c r="F460" i="2"/>
  <c r="G460" i="2"/>
  <c r="E461" i="2"/>
  <c r="F461" i="2"/>
  <c r="G461" i="2"/>
  <c r="E462" i="2"/>
  <c r="F462" i="2"/>
  <c r="G462" i="2"/>
  <c r="E463" i="2"/>
  <c r="F463" i="2"/>
  <c r="G463" i="2"/>
  <c r="E464" i="2"/>
  <c r="F464" i="2"/>
  <c r="G464" i="2"/>
  <c r="E465" i="2"/>
  <c r="F465" i="2"/>
  <c r="G465" i="2"/>
  <c r="E466" i="2"/>
  <c r="F466" i="2"/>
  <c r="G466" i="2"/>
  <c r="E467" i="2"/>
  <c r="F467" i="2"/>
  <c r="G467" i="2"/>
  <c r="E468" i="2"/>
  <c r="F468" i="2"/>
  <c r="G468" i="2"/>
  <c r="E469" i="2"/>
  <c r="F469" i="2"/>
  <c r="G469" i="2"/>
  <c r="E470" i="2"/>
  <c r="F470" i="2"/>
  <c r="G470" i="2"/>
  <c r="E471" i="2"/>
  <c r="F471" i="2"/>
  <c r="G471" i="2"/>
  <c r="E472" i="2"/>
  <c r="F472" i="2"/>
  <c r="G472" i="2"/>
  <c r="E473" i="2"/>
  <c r="F473" i="2"/>
  <c r="G473" i="2"/>
  <c r="E474" i="2"/>
  <c r="F474" i="2"/>
  <c r="G474" i="2"/>
  <c r="E475" i="2"/>
  <c r="F475" i="2"/>
  <c r="G475" i="2"/>
  <c r="E476" i="2"/>
  <c r="F476" i="2"/>
  <c r="G476" i="2"/>
  <c r="E477" i="2"/>
  <c r="F477" i="2"/>
  <c r="G477" i="2"/>
  <c r="E478" i="2"/>
  <c r="F478" i="2"/>
  <c r="G478" i="2"/>
  <c r="E479" i="2"/>
  <c r="F479" i="2"/>
  <c r="G479" i="2"/>
  <c r="E480" i="2"/>
  <c r="F480" i="2"/>
  <c r="G480" i="2"/>
  <c r="E481" i="2"/>
  <c r="F481" i="2"/>
  <c r="G481" i="2"/>
  <c r="E482" i="2"/>
  <c r="F482" i="2"/>
  <c r="G482" i="2"/>
  <c r="E483" i="2"/>
  <c r="F483" i="2"/>
  <c r="G483" i="2"/>
  <c r="E484" i="2"/>
  <c r="F484" i="2"/>
  <c r="G484" i="2"/>
  <c r="E485" i="2"/>
  <c r="F485" i="2"/>
  <c r="G485" i="2"/>
  <c r="E486" i="2"/>
  <c r="F486" i="2"/>
  <c r="G486" i="2"/>
  <c r="E487" i="2"/>
  <c r="F487" i="2"/>
  <c r="G487" i="2"/>
  <c r="E488" i="2"/>
  <c r="F488" i="2"/>
  <c r="G488" i="2"/>
  <c r="E489" i="2"/>
  <c r="F489" i="2"/>
  <c r="G489" i="2"/>
  <c r="E490" i="2"/>
  <c r="F490" i="2"/>
  <c r="G490" i="2"/>
  <c r="E491" i="2"/>
  <c r="F491" i="2"/>
  <c r="G491" i="2"/>
  <c r="E492" i="2"/>
  <c r="F492" i="2"/>
  <c r="G492" i="2"/>
  <c r="E493" i="2"/>
  <c r="F493" i="2"/>
  <c r="G493" i="2"/>
  <c r="E494" i="2"/>
  <c r="F494" i="2"/>
  <c r="G494" i="2"/>
  <c r="E495" i="2"/>
  <c r="F495" i="2"/>
  <c r="G495" i="2"/>
  <c r="E496" i="2"/>
  <c r="F496" i="2"/>
  <c r="G496" i="2"/>
  <c r="E497" i="2"/>
  <c r="F497" i="2"/>
  <c r="G497" i="2"/>
  <c r="E498" i="2"/>
  <c r="F498" i="2"/>
  <c r="G498" i="2"/>
  <c r="E499" i="2"/>
  <c r="F499" i="2"/>
  <c r="G499" i="2"/>
  <c r="E500" i="2"/>
  <c r="F500" i="2"/>
  <c r="G500" i="2"/>
  <c r="E501" i="2"/>
  <c r="F501" i="2"/>
  <c r="G501" i="2"/>
  <c r="E502" i="2"/>
  <c r="F502" i="2"/>
  <c r="G502" i="2"/>
  <c r="E503" i="2"/>
  <c r="F503" i="2"/>
  <c r="G503" i="2"/>
  <c r="E504" i="2"/>
  <c r="F504" i="2"/>
  <c r="G504" i="2"/>
  <c r="E505" i="2"/>
  <c r="F505" i="2"/>
  <c r="G505" i="2"/>
  <c r="E506" i="2"/>
  <c r="F506" i="2"/>
  <c r="G506" i="2"/>
  <c r="E507" i="2"/>
  <c r="F507" i="2"/>
  <c r="G507" i="2"/>
  <c r="E508" i="2"/>
  <c r="F508" i="2"/>
  <c r="G508" i="2"/>
  <c r="E509" i="2"/>
  <c r="F509" i="2"/>
  <c r="G509" i="2"/>
  <c r="E510" i="2"/>
  <c r="F510" i="2"/>
  <c r="G510" i="2"/>
  <c r="E511" i="2"/>
  <c r="F511" i="2"/>
  <c r="G511" i="2"/>
  <c r="E512" i="2"/>
  <c r="F512" i="2"/>
  <c r="G512" i="2"/>
  <c r="E513" i="2"/>
  <c r="F513" i="2"/>
  <c r="G513" i="2"/>
  <c r="E514" i="2"/>
  <c r="F514" i="2"/>
  <c r="G514" i="2"/>
  <c r="E515" i="2"/>
  <c r="F515" i="2"/>
  <c r="G515" i="2"/>
  <c r="E516" i="2"/>
  <c r="F516" i="2"/>
  <c r="G516" i="2"/>
  <c r="E517" i="2"/>
  <c r="F517" i="2"/>
  <c r="G517" i="2"/>
  <c r="E518" i="2"/>
  <c r="F518" i="2"/>
  <c r="G518" i="2"/>
  <c r="E519" i="2"/>
  <c r="F519" i="2"/>
  <c r="G519" i="2"/>
  <c r="E520" i="2"/>
  <c r="F520" i="2"/>
  <c r="G520" i="2"/>
  <c r="E521" i="2"/>
  <c r="F521" i="2"/>
  <c r="G521" i="2"/>
  <c r="E522" i="2"/>
  <c r="F522" i="2"/>
  <c r="G522" i="2"/>
  <c r="E523" i="2"/>
  <c r="F523" i="2"/>
  <c r="G523" i="2"/>
  <c r="E524" i="2"/>
  <c r="F524" i="2"/>
  <c r="G524" i="2"/>
  <c r="E525" i="2"/>
  <c r="F525" i="2"/>
  <c r="G525" i="2"/>
  <c r="E526" i="2"/>
  <c r="F526" i="2"/>
  <c r="G526" i="2"/>
  <c r="E527" i="2"/>
  <c r="F527" i="2"/>
  <c r="G527" i="2"/>
  <c r="E528" i="2"/>
  <c r="F528" i="2"/>
  <c r="G528" i="2"/>
  <c r="E529" i="2"/>
  <c r="F529" i="2"/>
  <c r="G529" i="2"/>
  <c r="E530" i="2"/>
  <c r="F530" i="2"/>
  <c r="G530" i="2"/>
  <c r="E531" i="2"/>
  <c r="F531" i="2"/>
  <c r="G531" i="2"/>
  <c r="E532" i="2"/>
  <c r="F532" i="2"/>
  <c r="G532" i="2"/>
  <c r="E533" i="2"/>
  <c r="F533" i="2"/>
  <c r="G533" i="2"/>
  <c r="E534" i="2"/>
  <c r="F534" i="2"/>
  <c r="G534" i="2"/>
  <c r="E535" i="2"/>
  <c r="F535" i="2"/>
  <c r="G535" i="2"/>
  <c r="E536" i="2"/>
  <c r="F536" i="2"/>
  <c r="G536" i="2"/>
  <c r="E537" i="2"/>
  <c r="F537" i="2"/>
  <c r="G537" i="2"/>
  <c r="E538" i="2"/>
  <c r="F538" i="2"/>
  <c r="G538" i="2"/>
  <c r="E539" i="2"/>
  <c r="F539" i="2"/>
  <c r="G539" i="2"/>
  <c r="E540" i="2"/>
  <c r="F540" i="2"/>
  <c r="G540" i="2"/>
  <c r="E541" i="2"/>
  <c r="F541" i="2"/>
  <c r="G541" i="2"/>
  <c r="E542" i="2"/>
  <c r="F542" i="2"/>
  <c r="G542" i="2"/>
  <c r="E543" i="2"/>
  <c r="F543" i="2"/>
  <c r="G543" i="2"/>
  <c r="E544" i="2"/>
  <c r="F544" i="2"/>
  <c r="G544" i="2"/>
  <c r="E545" i="2"/>
  <c r="F545" i="2"/>
  <c r="G545" i="2"/>
  <c r="E546" i="2"/>
  <c r="F546" i="2"/>
  <c r="G546" i="2"/>
  <c r="E547" i="2"/>
  <c r="F547" i="2"/>
  <c r="G547" i="2"/>
  <c r="E548" i="2"/>
  <c r="F548" i="2"/>
  <c r="G548" i="2"/>
  <c r="E549" i="2"/>
  <c r="F549" i="2"/>
  <c r="G549" i="2"/>
  <c r="E550" i="2"/>
  <c r="F550" i="2"/>
  <c r="G550" i="2"/>
  <c r="E551" i="2"/>
  <c r="F551" i="2"/>
  <c r="G551" i="2"/>
  <c r="E552" i="2"/>
  <c r="F552" i="2"/>
  <c r="G552" i="2"/>
  <c r="E553" i="2"/>
  <c r="F553" i="2"/>
  <c r="G553" i="2"/>
  <c r="E554" i="2"/>
  <c r="F554" i="2"/>
  <c r="G554" i="2"/>
  <c r="E555" i="2"/>
  <c r="F555" i="2"/>
  <c r="G555" i="2"/>
  <c r="E556" i="2"/>
  <c r="F556" i="2"/>
  <c r="G556" i="2"/>
  <c r="E557" i="2"/>
  <c r="F557" i="2"/>
  <c r="G557" i="2"/>
  <c r="E558" i="2"/>
  <c r="F558" i="2"/>
  <c r="G558" i="2"/>
  <c r="E559" i="2"/>
  <c r="F559" i="2"/>
  <c r="G559" i="2"/>
  <c r="E560" i="2"/>
  <c r="F560" i="2"/>
  <c r="G560" i="2"/>
  <c r="E561" i="2"/>
  <c r="F561" i="2"/>
  <c r="G561" i="2"/>
  <c r="E562" i="2"/>
  <c r="F562" i="2"/>
  <c r="G562" i="2"/>
  <c r="E563" i="2"/>
  <c r="F563" i="2"/>
  <c r="G563" i="2"/>
  <c r="E564" i="2"/>
  <c r="F564" i="2"/>
  <c r="G564" i="2"/>
  <c r="E565" i="2"/>
  <c r="F565" i="2"/>
  <c r="G565" i="2"/>
  <c r="E566" i="2"/>
  <c r="F566" i="2"/>
  <c r="G566" i="2"/>
  <c r="E567" i="2"/>
  <c r="F567" i="2"/>
  <c r="G567" i="2"/>
  <c r="E568" i="2"/>
  <c r="F568" i="2"/>
  <c r="G568" i="2"/>
  <c r="E569" i="2"/>
  <c r="F569" i="2"/>
  <c r="G569" i="2"/>
  <c r="E570" i="2"/>
  <c r="F570" i="2"/>
  <c r="G570" i="2"/>
  <c r="E571" i="2"/>
  <c r="F571" i="2"/>
  <c r="G571" i="2"/>
  <c r="E572" i="2"/>
  <c r="F572" i="2"/>
  <c r="G572" i="2"/>
  <c r="E573" i="2"/>
  <c r="F573" i="2"/>
  <c r="G573" i="2"/>
  <c r="E574" i="2"/>
  <c r="F574" i="2"/>
  <c r="G574" i="2"/>
  <c r="E575" i="2"/>
  <c r="F575" i="2"/>
  <c r="G575" i="2"/>
  <c r="E576" i="2"/>
  <c r="F576" i="2"/>
  <c r="G576" i="2"/>
  <c r="E577" i="2"/>
  <c r="F577" i="2"/>
  <c r="G577" i="2"/>
  <c r="E578" i="2"/>
  <c r="F578" i="2"/>
  <c r="G578" i="2"/>
  <c r="E579" i="2"/>
  <c r="F579" i="2"/>
  <c r="G579" i="2"/>
  <c r="E580" i="2"/>
  <c r="F580" i="2"/>
  <c r="G580" i="2"/>
  <c r="E581" i="2"/>
  <c r="F581" i="2"/>
  <c r="G581" i="2"/>
  <c r="E582" i="2"/>
  <c r="F582" i="2"/>
  <c r="G582" i="2"/>
  <c r="E583" i="2"/>
  <c r="F583" i="2"/>
  <c r="G583" i="2"/>
  <c r="E584" i="2"/>
  <c r="F584" i="2"/>
  <c r="G584" i="2"/>
  <c r="E585" i="2"/>
  <c r="F585" i="2"/>
  <c r="G585" i="2"/>
  <c r="E586" i="2"/>
  <c r="F586" i="2"/>
  <c r="G586" i="2"/>
  <c r="E587" i="2"/>
  <c r="F587" i="2"/>
  <c r="G587" i="2"/>
  <c r="E588" i="2"/>
  <c r="F588" i="2"/>
  <c r="G588" i="2"/>
  <c r="E589" i="2"/>
  <c r="F589" i="2"/>
  <c r="G589" i="2"/>
  <c r="E590" i="2"/>
  <c r="F590" i="2"/>
  <c r="G590" i="2"/>
  <c r="E591" i="2"/>
  <c r="F591" i="2"/>
  <c r="G591" i="2"/>
  <c r="E592" i="2"/>
  <c r="F592" i="2"/>
  <c r="G592" i="2"/>
  <c r="E593" i="2"/>
  <c r="F593" i="2"/>
  <c r="G593" i="2"/>
  <c r="E594" i="2"/>
  <c r="F594" i="2"/>
  <c r="G594" i="2"/>
  <c r="E595" i="2"/>
  <c r="F595" i="2"/>
  <c r="G595" i="2"/>
  <c r="E596" i="2"/>
  <c r="F596" i="2"/>
  <c r="G596" i="2"/>
  <c r="E597" i="2"/>
  <c r="F597" i="2"/>
  <c r="G597" i="2"/>
  <c r="E598" i="2"/>
  <c r="F598" i="2"/>
  <c r="G598" i="2"/>
  <c r="E599" i="2"/>
  <c r="F599" i="2"/>
  <c r="G599" i="2"/>
  <c r="E600" i="2"/>
  <c r="F600" i="2"/>
  <c r="G600" i="2"/>
  <c r="E601" i="2"/>
  <c r="F601" i="2"/>
  <c r="G601" i="2"/>
  <c r="E602" i="2"/>
  <c r="F602" i="2"/>
  <c r="G602" i="2"/>
  <c r="E603" i="2"/>
  <c r="F603" i="2"/>
  <c r="G603" i="2"/>
  <c r="E604" i="2"/>
  <c r="F604" i="2"/>
  <c r="G604" i="2"/>
  <c r="E605" i="2"/>
  <c r="F605" i="2"/>
  <c r="G605" i="2"/>
  <c r="E606" i="2"/>
  <c r="F606" i="2"/>
  <c r="G606" i="2"/>
  <c r="E607" i="2"/>
  <c r="F607" i="2"/>
  <c r="G607" i="2"/>
  <c r="E608" i="2"/>
  <c r="F608" i="2"/>
  <c r="G608" i="2"/>
  <c r="E609" i="2"/>
  <c r="F609" i="2"/>
  <c r="G609" i="2"/>
  <c r="E610" i="2"/>
  <c r="F610" i="2"/>
  <c r="G610" i="2"/>
  <c r="E611" i="2"/>
  <c r="F611" i="2"/>
  <c r="G611" i="2"/>
  <c r="E612" i="2"/>
  <c r="F612" i="2"/>
  <c r="G612" i="2"/>
  <c r="E613" i="2"/>
  <c r="F613" i="2"/>
  <c r="G613" i="2"/>
  <c r="E614" i="2"/>
  <c r="F614" i="2"/>
  <c r="G614" i="2"/>
  <c r="E615" i="2"/>
  <c r="F615" i="2"/>
  <c r="G615" i="2"/>
  <c r="E616" i="2"/>
  <c r="F616" i="2"/>
  <c r="G616" i="2"/>
  <c r="E617" i="2"/>
  <c r="F617" i="2"/>
  <c r="G617" i="2"/>
  <c r="E618" i="2"/>
  <c r="F618" i="2"/>
  <c r="G618" i="2"/>
  <c r="E619" i="2"/>
  <c r="F619" i="2"/>
  <c r="G619" i="2"/>
  <c r="E620" i="2"/>
  <c r="F620" i="2"/>
  <c r="G620" i="2"/>
  <c r="E621" i="2"/>
  <c r="F621" i="2"/>
  <c r="G621" i="2"/>
  <c r="E622" i="2"/>
  <c r="F622" i="2"/>
  <c r="G622" i="2"/>
  <c r="E623" i="2"/>
  <c r="F623" i="2"/>
  <c r="G623" i="2"/>
  <c r="E624" i="2"/>
  <c r="F624" i="2"/>
  <c r="G624" i="2"/>
  <c r="E625" i="2"/>
  <c r="F625" i="2"/>
  <c r="G625" i="2"/>
  <c r="E626" i="2"/>
  <c r="F626" i="2"/>
  <c r="G626" i="2"/>
  <c r="E627" i="2"/>
  <c r="F627" i="2"/>
  <c r="G627" i="2"/>
  <c r="E628" i="2"/>
  <c r="F628" i="2"/>
  <c r="G628" i="2"/>
  <c r="E629" i="2"/>
  <c r="F629" i="2"/>
  <c r="G629" i="2"/>
  <c r="E630" i="2"/>
  <c r="F630" i="2"/>
  <c r="G630" i="2"/>
  <c r="E631" i="2"/>
  <c r="F631" i="2"/>
  <c r="G631" i="2"/>
  <c r="E632" i="2"/>
  <c r="F632" i="2"/>
  <c r="G632" i="2"/>
  <c r="E633" i="2"/>
  <c r="F633" i="2"/>
  <c r="G633" i="2"/>
  <c r="E634" i="2"/>
  <c r="F634" i="2"/>
  <c r="G634" i="2"/>
  <c r="E635" i="2"/>
  <c r="F635" i="2"/>
  <c r="G635" i="2"/>
  <c r="E636" i="2"/>
  <c r="F636" i="2"/>
  <c r="G636" i="2"/>
  <c r="E637" i="2"/>
  <c r="F637" i="2"/>
  <c r="G637" i="2"/>
  <c r="E638" i="2"/>
  <c r="F638" i="2"/>
  <c r="G638" i="2"/>
  <c r="E639" i="2"/>
  <c r="F639" i="2"/>
  <c r="G639" i="2"/>
  <c r="E640" i="2"/>
  <c r="F640" i="2"/>
  <c r="G640" i="2"/>
  <c r="E641" i="2"/>
  <c r="F641" i="2"/>
  <c r="G641" i="2"/>
  <c r="E642" i="2"/>
  <c r="F642" i="2"/>
  <c r="G642" i="2"/>
  <c r="E643" i="2"/>
  <c r="F643" i="2"/>
  <c r="G643" i="2"/>
  <c r="E644" i="2"/>
  <c r="F644" i="2"/>
  <c r="G644" i="2"/>
  <c r="E645" i="2"/>
  <c r="F645" i="2"/>
  <c r="G645" i="2"/>
  <c r="E646" i="2"/>
  <c r="F646" i="2"/>
  <c r="G646" i="2"/>
  <c r="E647" i="2"/>
  <c r="F647" i="2"/>
  <c r="G647" i="2"/>
  <c r="E648" i="2"/>
  <c r="F648" i="2"/>
  <c r="G648" i="2"/>
  <c r="E649" i="2"/>
  <c r="F649" i="2"/>
  <c r="G649" i="2"/>
  <c r="E650" i="2"/>
  <c r="F650" i="2"/>
  <c r="G650" i="2"/>
  <c r="E651" i="2"/>
  <c r="F651" i="2"/>
  <c r="G651" i="2"/>
  <c r="E652" i="2"/>
  <c r="F652" i="2"/>
  <c r="G652" i="2"/>
  <c r="E653" i="2"/>
  <c r="F653" i="2"/>
  <c r="G653" i="2"/>
  <c r="E654" i="2"/>
  <c r="F654" i="2"/>
  <c r="G654" i="2"/>
  <c r="E655" i="2"/>
  <c r="F655" i="2"/>
  <c r="G655" i="2"/>
  <c r="E656" i="2"/>
  <c r="F656" i="2"/>
  <c r="G656" i="2"/>
  <c r="E657" i="2"/>
  <c r="F657" i="2"/>
  <c r="G657" i="2"/>
  <c r="E658" i="2"/>
  <c r="F658" i="2"/>
  <c r="G658" i="2"/>
  <c r="E659" i="2"/>
  <c r="F659" i="2"/>
  <c r="G659" i="2"/>
  <c r="E660" i="2"/>
  <c r="F660" i="2"/>
  <c r="G660" i="2"/>
  <c r="E661" i="2"/>
  <c r="F661" i="2"/>
  <c r="G661" i="2"/>
  <c r="E662" i="2"/>
  <c r="F662" i="2"/>
  <c r="G662" i="2"/>
  <c r="E663" i="2"/>
  <c r="F663" i="2"/>
  <c r="G663" i="2"/>
  <c r="E664" i="2"/>
  <c r="F664" i="2"/>
  <c r="G664" i="2"/>
  <c r="E665" i="2"/>
  <c r="F665" i="2"/>
  <c r="G665" i="2"/>
  <c r="E666" i="2"/>
  <c r="F666" i="2"/>
  <c r="G666" i="2"/>
  <c r="E667" i="2"/>
  <c r="F667" i="2"/>
  <c r="G667" i="2"/>
  <c r="E668" i="2"/>
  <c r="F668" i="2"/>
  <c r="G668" i="2"/>
  <c r="E669" i="2"/>
  <c r="F669" i="2"/>
  <c r="G669" i="2"/>
  <c r="E670" i="2"/>
  <c r="F670" i="2"/>
  <c r="G670" i="2"/>
  <c r="E671" i="2"/>
  <c r="F671" i="2"/>
  <c r="G671" i="2"/>
  <c r="E672" i="2"/>
  <c r="F672" i="2"/>
  <c r="G672" i="2"/>
  <c r="E673" i="2"/>
  <c r="F673" i="2"/>
  <c r="G673" i="2"/>
  <c r="E674" i="2"/>
  <c r="F674" i="2"/>
  <c r="G674" i="2"/>
  <c r="E675" i="2"/>
  <c r="F675" i="2"/>
  <c r="G675" i="2"/>
  <c r="E676" i="2"/>
  <c r="F676" i="2"/>
  <c r="G676" i="2"/>
  <c r="E677" i="2"/>
  <c r="F677" i="2"/>
  <c r="G677" i="2"/>
  <c r="E678" i="2"/>
  <c r="F678" i="2"/>
  <c r="G678" i="2"/>
  <c r="E679" i="2"/>
  <c r="F679" i="2"/>
  <c r="G679" i="2"/>
  <c r="E680" i="2"/>
  <c r="F680" i="2"/>
  <c r="G680" i="2"/>
  <c r="E681" i="2"/>
  <c r="F681" i="2"/>
  <c r="G681" i="2"/>
  <c r="E682" i="2"/>
  <c r="F682" i="2"/>
  <c r="G682" i="2"/>
  <c r="E683" i="2"/>
  <c r="F683" i="2"/>
  <c r="G683" i="2"/>
  <c r="E684" i="2"/>
  <c r="F684" i="2"/>
  <c r="G684" i="2"/>
  <c r="E685" i="2"/>
  <c r="F685" i="2"/>
  <c r="G685" i="2"/>
  <c r="E686" i="2"/>
  <c r="F686" i="2"/>
  <c r="G686" i="2"/>
  <c r="E687" i="2"/>
  <c r="F687" i="2"/>
  <c r="G687" i="2"/>
  <c r="E688" i="2"/>
  <c r="F688" i="2"/>
  <c r="G688" i="2"/>
  <c r="E689" i="2"/>
  <c r="F689" i="2"/>
  <c r="G689" i="2"/>
  <c r="E690" i="2"/>
  <c r="F690" i="2"/>
  <c r="G690" i="2"/>
  <c r="E691" i="2"/>
  <c r="F691" i="2"/>
  <c r="G691" i="2"/>
  <c r="E692" i="2"/>
  <c r="F692" i="2"/>
  <c r="G692" i="2"/>
  <c r="E693" i="2"/>
  <c r="F693" i="2"/>
  <c r="G693" i="2"/>
  <c r="E694" i="2"/>
  <c r="F694" i="2"/>
  <c r="G694" i="2"/>
  <c r="E695" i="2"/>
  <c r="F695" i="2"/>
  <c r="G695" i="2"/>
  <c r="E696" i="2"/>
  <c r="F696" i="2"/>
  <c r="G696" i="2"/>
  <c r="E697" i="2"/>
  <c r="F697" i="2"/>
  <c r="G697" i="2"/>
  <c r="E698" i="2"/>
  <c r="F698" i="2"/>
  <c r="G698" i="2"/>
  <c r="E699" i="2"/>
  <c r="F699" i="2"/>
  <c r="G699" i="2"/>
  <c r="E700" i="2"/>
  <c r="F700" i="2"/>
  <c r="G700" i="2"/>
  <c r="E701" i="2"/>
  <c r="F701" i="2"/>
  <c r="G701" i="2"/>
  <c r="E702" i="2"/>
  <c r="F702" i="2"/>
  <c r="G702" i="2"/>
  <c r="E703" i="2"/>
  <c r="F703" i="2"/>
  <c r="G703" i="2"/>
  <c r="E704" i="2"/>
  <c r="F704" i="2"/>
  <c r="G704" i="2"/>
  <c r="E705" i="2"/>
  <c r="F705" i="2"/>
  <c r="G705" i="2"/>
  <c r="E706" i="2"/>
  <c r="F706" i="2"/>
  <c r="G706" i="2"/>
  <c r="E707" i="2"/>
  <c r="F707" i="2"/>
  <c r="G707" i="2"/>
  <c r="E708" i="2"/>
  <c r="F708" i="2"/>
  <c r="G708" i="2"/>
  <c r="E709" i="2"/>
  <c r="F709" i="2"/>
  <c r="G709" i="2"/>
  <c r="E710" i="2"/>
  <c r="F710" i="2"/>
  <c r="G710" i="2"/>
  <c r="E711" i="2"/>
  <c r="F711" i="2"/>
  <c r="G711" i="2"/>
  <c r="E712" i="2"/>
  <c r="F712" i="2"/>
  <c r="G712" i="2"/>
  <c r="E713" i="2"/>
  <c r="F713" i="2"/>
  <c r="G713" i="2"/>
  <c r="E714" i="2"/>
  <c r="F714" i="2"/>
  <c r="G714" i="2"/>
  <c r="E715" i="2"/>
  <c r="F715" i="2"/>
  <c r="G715" i="2"/>
  <c r="E716" i="2"/>
  <c r="F716" i="2"/>
  <c r="G716" i="2"/>
  <c r="E717" i="2"/>
  <c r="F717" i="2"/>
  <c r="G717" i="2"/>
  <c r="E718" i="2"/>
  <c r="F718" i="2"/>
  <c r="G718" i="2"/>
  <c r="E719" i="2"/>
  <c r="F719" i="2"/>
  <c r="G719" i="2"/>
  <c r="E720" i="2"/>
  <c r="F720" i="2"/>
  <c r="G720" i="2"/>
  <c r="E721" i="2"/>
  <c r="F721" i="2"/>
  <c r="G721" i="2"/>
  <c r="E722" i="2"/>
  <c r="F722" i="2"/>
  <c r="G722" i="2"/>
  <c r="E723" i="2"/>
  <c r="F723" i="2"/>
  <c r="G723" i="2"/>
  <c r="E724" i="2"/>
  <c r="F724" i="2"/>
  <c r="G724" i="2"/>
  <c r="E725" i="2"/>
  <c r="F725" i="2"/>
  <c r="G725" i="2"/>
  <c r="E726" i="2"/>
  <c r="F726" i="2"/>
  <c r="G726" i="2"/>
  <c r="E727" i="2"/>
  <c r="F727" i="2"/>
  <c r="G727" i="2"/>
  <c r="E728" i="2"/>
  <c r="F728" i="2"/>
  <c r="G728" i="2"/>
  <c r="E729" i="2"/>
  <c r="F729" i="2"/>
  <c r="G729" i="2"/>
  <c r="E730" i="2"/>
  <c r="F730" i="2"/>
  <c r="G730" i="2"/>
  <c r="E731" i="2"/>
  <c r="F731" i="2"/>
  <c r="G731" i="2"/>
  <c r="E732" i="2"/>
  <c r="F732" i="2"/>
  <c r="G732" i="2"/>
  <c r="E733" i="2"/>
  <c r="F733" i="2"/>
  <c r="G733" i="2"/>
  <c r="E734" i="2"/>
  <c r="F734" i="2"/>
  <c r="G734" i="2"/>
  <c r="E735" i="2"/>
  <c r="F735" i="2"/>
  <c r="G735" i="2"/>
  <c r="E736" i="2"/>
  <c r="F736" i="2"/>
  <c r="G736" i="2"/>
  <c r="E737" i="2"/>
  <c r="F737" i="2"/>
  <c r="G737" i="2"/>
  <c r="E738" i="2"/>
  <c r="F738" i="2"/>
  <c r="G738" i="2"/>
  <c r="E739" i="2"/>
  <c r="F739" i="2"/>
  <c r="G739" i="2"/>
  <c r="E740" i="2"/>
  <c r="F740" i="2"/>
  <c r="G740" i="2"/>
  <c r="E741" i="2"/>
  <c r="F741" i="2"/>
  <c r="G741" i="2"/>
  <c r="E742" i="2"/>
  <c r="F742" i="2"/>
  <c r="G742" i="2"/>
  <c r="E743" i="2"/>
  <c r="F743" i="2"/>
  <c r="G743" i="2"/>
  <c r="E744" i="2"/>
  <c r="F744" i="2"/>
  <c r="G744" i="2"/>
  <c r="E745" i="2"/>
  <c r="F745" i="2"/>
  <c r="G745" i="2"/>
  <c r="E746" i="2"/>
  <c r="F746" i="2"/>
  <c r="G746" i="2"/>
  <c r="E747" i="2"/>
  <c r="F747" i="2"/>
  <c r="G747" i="2"/>
  <c r="E748" i="2"/>
  <c r="F748" i="2"/>
  <c r="G748" i="2"/>
  <c r="E749" i="2"/>
  <c r="F749" i="2"/>
  <c r="G749" i="2"/>
  <c r="E750" i="2"/>
  <c r="F750" i="2"/>
  <c r="G750" i="2"/>
  <c r="E751" i="2"/>
  <c r="F751" i="2"/>
  <c r="G751" i="2"/>
  <c r="E752" i="2"/>
  <c r="F752" i="2"/>
  <c r="G752" i="2"/>
  <c r="E753" i="2"/>
  <c r="F753" i="2"/>
  <c r="G753" i="2"/>
  <c r="E754" i="2"/>
  <c r="F754" i="2"/>
  <c r="G754" i="2"/>
  <c r="E755" i="2"/>
  <c r="F755" i="2"/>
  <c r="G755" i="2"/>
  <c r="E756" i="2"/>
  <c r="F756" i="2"/>
  <c r="G756" i="2"/>
  <c r="E757" i="2"/>
  <c r="F757" i="2"/>
  <c r="G757" i="2"/>
  <c r="E758" i="2"/>
  <c r="F758" i="2"/>
  <c r="G758" i="2"/>
  <c r="E759" i="2"/>
  <c r="F759" i="2"/>
  <c r="G759" i="2"/>
  <c r="E760" i="2"/>
  <c r="F760" i="2"/>
  <c r="G760" i="2"/>
  <c r="E761" i="2"/>
  <c r="F761" i="2"/>
  <c r="G761" i="2"/>
  <c r="E762" i="2"/>
  <c r="F762" i="2"/>
  <c r="G762" i="2"/>
  <c r="E763" i="2"/>
  <c r="F763" i="2"/>
  <c r="G763" i="2"/>
  <c r="E764" i="2"/>
  <c r="F764" i="2"/>
  <c r="G764" i="2"/>
  <c r="E765" i="2"/>
  <c r="F765" i="2"/>
  <c r="G765" i="2"/>
  <c r="E766" i="2"/>
  <c r="F766" i="2"/>
  <c r="G766" i="2"/>
  <c r="E767" i="2"/>
  <c r="F767" i="2"/>
  <c r="G767" i="2"/>
  <c r="E768" i="2"/>
  <c r="F768" i="2"/>
  <c r="G768" i="2"/>
  <c r="E769" i="2"/>
  <c r="F769" i="2"/>
  <c r="G769" i="2"/>
  <c r="E770" i="2"/>
  <c r="F770" i="2"/>
  <c r="G770" i="2"/>
  <c r="E771" i="2"/>
  <c r="F771" i="2"/>
  <c r="G771" i="2"/>
  <c r="E772" i="2"/>
  <c r="F772" i="2"/>
  <c r="G772" i="2"/>
  <c r="E773" i="2"/>
  <c r="F773" i="2"/>
  <c r="G773" i="2"/>
  <c r="E774" i="2"/>
  <c r="F774" i="2"/>
  <c r="G774" i="2"/>
  <c r="E775" i="2"/>
  <c r="F775" i="2"/>
  <c r="G775" i="2"/>
  <c r="E776" i="2"/>
  <c r="F776" i="2"/>
  <c r="G776" i="2"/>
  <c r="E777" i="2"/>
  <c r="F777" i="2"/>
  <c r="G777" i="2"/>
  <c r="E778" i="2"/>
  <c r="F778" i="2"/>
  <c r="G778" i="2"/>
  <c r="E779" i="2"/>
  <c r="F779" i="2"/>
  <c r="G779" i="2"/>
  <c r="E780" i="2"/>
  <c r="F780" i="2"/>
  <c r="G780" i="2"/>
  <c r="E781" i="2"/>
  <c r="F781" i="2"/>
  <c r="G781" i="2"/>
  <c r="E782" i="2"/>
  <c r="F782" i="2"/>
  <c r="G782" i="2"/>
  <c r="E783" i="2"/>
  <c r="F783" i="2"/>
  <c r="G783" i="2"/>
  <c r="E784" i="2"/>
  <c r="F784" i="2"/>
  <c r="G784" i="2"/>
  <c r="E785" i="2"/>
  <c r="F785" i="2"/>
  <c r="G785" i="2"/>
  <c r="E786" i="2"/>
  <c r="F786" i="2"/>
  <c r="G786" i="2"/>
  <c r="E787" i="2"/>
  <c r="F787" i="2"/>
  <c r="G787" i="2"/>
  <c r="E788" i="2"/>
  <c r="F788" i="2"/>
  <c r="G788" i="2"/>
  <c r="E789" i="2"/>
  <c r="F789" i="2"/>
  <c r="G789" i="2"/>
  <c r="E790" i="2"/>
  <c r="F790" i="2"/>
  <c r="G790" i="2"/>
  <c r="E791" i="2"/>
  <c r="F791" i="2"/>
  <c r="G791" i="2"/>
  <c r="E792" i="2"/>
  <c r="F792" i="2"/>
  <c r="G792" i="2"/>
  <c r="E793" i="2"/>
  <c r="F793" i="2"/>
  <c r="G793" i="2"/>
  <c r="E794" i="2"/>
  <c r="F794" i="2"/>
  <c r="G794" i="2"/>
  <c r="E795" i="2"/>
  <c r="F795" i="2"/>
  <c r="G795" i="2"/>
  <c r="E796" i="2"/>
  <c r="F796" i="2"/>
  <c r="G796" i="2"/>
  <c r="E797" i="2"/>
  <c r="F797" i="2"/>
  <c r="G797" i="2"/>
  <c r="E798" i="2"/>
  <c r="F798" i="2"/>
  <c r="G798" i="2"/>
  <c r="E799" i="2"/>
  <c r="F799" i="2"/>
  <c r="G799" i="2"/>
  <c r="E800" i="2"/>
  <c r="F800" i="2"/>
  <c r="G800" i="2"/>
  <c r="E801" i="2"/>
  <c r="F801" i="2"/>
  <c r="G801" i="2"/>
  <c r="E802" i="2"/>
  <c r="F802" i="2"/>
  <c r="G802" i="2"/>
  <c r="E803" i="2"/>
  <c r="F803" i="2"/>
  <c r="G803" i="2"/>
  <c r="E804" i="2"/>
  <c r="F804" i="2"/>
  <c r="G804" i="2"/>
  <c r="E805" i="2"/>
  <c r="F805" i="2"/>
  <c r="G805" i="2"/>
  <c r="E806" i="2"/>
  <c r="F806" i="2"/>
  <c r="G806" i="2"/>
  <c r="E807" i="2"/>
  <c r="F807" i="2"/>
  <c r="G807" i="2"/>
  <c r="E808" i="2"/>
  <c r="F808" i="2"/>
  <c r="G808" i="2"/>
  <c r="E809" i="2"/>
  <c r="F809" i="2"/>
  <c r="G809" i="2"/>
  <c r="E810" i="2"/>
  <c r="F810" i="2"/>
  <c r="G810" i="2"/>
  <c r="E811" i="2"/>
  <c r="F811" i="2"/>
  <c r="G811" i="2"/>
  <c r="E812" i="2"/>
  <c r="F812" i="2"/>
  <c r="G812" i="2"/>
  <c r="E813" i="2"/>
  <c r="F813" i="2"/>
  <c r="G813" i="2"/>
  <c r="E814" i="2"/>
  <c r="F814" i="2"/>
  <c r="G814" i="2"/>
  <c r="E815" i="2"/>
  <c r="F815" i="2"/>
  <c r="G815" i="2"/>
  <c r="E816" i="2"/>
  <c r="F816" i="2"/>
  <c r="G816" i="2"/>
  <c r="E817" i="2"/>
  <c r="F817" i="2"/>
  <c r="G817" i="2"/>
  <c r="E818" i="2"/>
  <c r="F818" i="2"/>
  <c r="G818" i="2"/>
  <c r="E819" i="2"/>
  <c r="F819" i="2"/>
  <c r="G819" i="2"/>
  <c r="E820" i="2"/>
  <c r="F820" i="2"/>
  <c r="G820" i="2"/>
  <c r="E821" i="2"/>
  <c r="F821" i="2"/>
  <c r="G821" i="2"/>
  <c r="E822" i="2"/>
  <c r="F822" i="2"/>
  <c r="G822" i="2"/>
  <c r="E823" i="2"/>
  <c r="F823" i="2"/>
  <c r="G823" i="2"/>
  <c r="E824" i="2"/>
  <c r="F824" i="2"/>
  <c r="G824" i="2"/>
  <c r="E825" i="2"/>
  <c r="F825" i="2"/>
  <c r="G825" i="2"/>
  <c r="E826" i="2"/>
  <c r="F826" i="2"/>
  <c r="G826" i="2"/>
  <c r="E827" i="2"/>
  <c r="F827" i="2"/>
  <c r="G827" i="2"/>
  <c r="E828" i="2"/>
  <c r="F828" i="2"/>
  <c r="G828" i="2"/>
  <c r="E829" i="2"/>
  <c r="F829" i="2"/>
  <c r="G829" i="2"/>
  <c r="E830" i="2"/>
  <c r="F830" i="2"/>
  <c r="G830" i="2"/>
  <c r="E831" i="2"/>
  <c r="F831" i="2"/>
  <c r="G831" i="2"/>
  <c r="E832" i="2"/>
  <c r="F832" i="2"/>
  <c r="G832" i="2"/>
  <c r="E833" i="2"/>
  <c r="F833" i="2"/>
  <c r="G833" i="2"/>
  <c r="E834" i="2"/>
  <c r="F834" i="2"/>
  <c r="G834" i="2"/>
  <c r="E835" i="2"/>
  <c r="F835" i="2"/>
  <c r="G835" i="2"/>
  <c r="E836" i="2"/>
  <c r="F836" i="2"/>
  <c r="G836" i="2"/>
  <c r="E837" i="2"/>
  <c r="F837" i="2"/>
  <c r="G837" i="2"/>
  <c r="E838" i="2"/>
  <c r="F838" i="2"/>
  <c r="G838" i="2"/>
  <c r="E839" i="2"/>
  <c r="F839" i="2"/>
  <c r="G839" i="2"/>
  <c r="E840" i="2"/>
  <c r="F840" i="2"/>
  <c r="G840" i="2"/>
  <c r="E841" i="2"/>
  <c r="F841" i="2"/>
  <c r="G841" i="2"/>
  <c r="E842" i="2"/>
  <c r="F842" i="2"/>
  <c r="G842" i="2"/>
  <c r="E843" i="2"/>
  <c r="F843" i="2"/>
  <c r="G843" i="2"/>
  <c r="E844" i="2"/>
  <c r="F844" i="2"/>
  <c r="G844" i="2"/>
  <c r="E845" i="2"/>
  <c r="F845" i="2"/>
  <c r="G845" i="2"/>
  <c r="E846" i="2"/>
  <c r="F846" i="2"/>
  <c r="G846" i="2"/>
  <c r="E847" i="2"/>
  <c r="F847" i="2"/>
  <c r="G847" i="2"/>
  <c r="E848" i="2"/>
  <c r="F848" i="2"/>
  <c r="G848" i="2"/>
  <c r="E849" i="2"/>
  <c r="F849" i="2"/>
  <c r="G849" i="2"/>
  <c r="E850" i="2"/>
  <c r="F850" i="2"/>
  <c r="G850" i="2"/>
  <c r="E851" i="2"/>
  <c r="F851" i="2"/>
  <c r="G851" i="2"/>
  <c r="E852" i="2"/>
  <c r="F852" i="2"/>
  <c r="G852" i="2"/>
  <c r="E853" i="2"/>
  <c r="F853" i="2"/>
  <c r="G853" i="2"/>
  <c r="E854" i="2"/>
  <c r="F854" i="2"/>
  <c r="G854" i="2"/>
  <c r="E855" i="2"/>
  <c r="F855" i="2"/>
  <c r="G855" i="2"/>
  <c r="E856" i="2"/>
  <c r="F856" i="2"/>
  <c r="G856" i="2"/>
  <c r="E857" i="2"/>
  <c r="F857" i="2"/>
  <c r="G857" i="2"/>
  <c r="E858" i="2"/>
  <c r="F858" i="2"/>
  <c r="G858" i="2"/>
  <c r="E859" i="2"/>
  <c r="F859" i="2"/>
  <c r="G859" i="2"/>
  <c r="E860" i="2"/>
  <c r="F860" i="2"/>
  <c r="G860" i="2"/>
  <c r="E861" i="2"/>
  <c r="F861" i="2"/>
  <c r="G861" i="2"/>
  <c r="E862" i="2"/>
  <c r="F862" i="2"/>
  <c r="G862" i="2"/>
  <c r="E863" i="2"/>
  <c r="F863" i="2"/>
  <c r="G863" i="2"/>
  <c r="E864" i="2"/>
  <c r="F864" i="2"/>
  <c r="G864" i="2"/>
  <c r="E865" i="2"/>
  <c r="F865" i="2"/>
  <c r="G865" i="2"/>
  <c r="E866" i="2"/>
  <c r="F866" i="2"/>
  <c r="G866" i="2"/>
  <c r="E867" i="2"/>
  <c r="F867" i="2"/>
  <c r="G867" i="2"/>
  <c r="E868" i="2"/>
  <c r="F868" i="2"/>
  <c r="G868" i="2"/>
  <c r="E869" i="2"/>
  <c r="F869" i="2"/>
  <c r="G869" i="2"/>
  <c r="E870" i="2"/>
  <c r="F870" i="2"/>
  <c r="G870" i="2"/>
  <c r="E871" i="2"/>
  <c r="F871" i="2"/>
  <c r="G871" i="2"/>
  <c r="E872" i="2"/>
  <c r="F872" i="2"/>
  <c r="G872" i="2"/>
  <c r="E873" i="2"/>
  <c r="F873" i="2"/>
  <c r="G873" i="2"/>
  <c r="E874" i="2"/>
  <c r="F874" i="2"/>
  <c r="G874" i="2"/>
  <c r="E875" i="2"/>
  <c r="F875" i="2"/>
  <c r="G875" i="2"/>
  <c r="E876" i="2"/>
  <c r="F876" i="2"/>
  <c r="G876" i="2"/>
  <c r="E877" i="2"/>
  <c r="F877" i="2"/>
  <c r="G877" i="2"/>
  <c r="E878" i="2"/>
  <c r="F878" i="2"/>
  <c r="G878" i="2"/>
  <c r="E879" i="2"/>
  <c r="F879" i="2"/>
  <c r="G879" i="2"/>
  <c r="E880" i="2"/>
  <c r="F880" i="2"/>
  <c r="G880" i="2"/>
  <c r="E881" i="2"/>
  <c r="F881" i="2"/>
  <c r="G881" i="2"/>
  <c r="E882" i="2"/>
  <c r="F882" i="2"/>
  <c r="G882" i="2"/>
  <c r="E883" i="2"/>
  <c r="F883" i="2"/>
  <c r="G883" i="2"/>
  <c r="E884" i="2"/>
  <c r="F884" i="2"/>
  <c r="G884" i="2"/>
  <c r="E885" i="2"/>
  <c r="F885" i="2"/>
  <c r="G885" i="2"/>
  <c r="E886" i="2"/>
  <c r="F886" i="2"/>
  <c r="G886" i="2"/>
  <c r="E887" i="2"/>
  <c r="F887" i="2"/>
  <c r="G887" i="2"/>
  <c r="E888" i="2"/>
  <c r="F888" i="2"/>
  <c r="G888" i="2"/>
  <c r="E889" i="2"/>
  <c r="F889" i="2"/>
  <c r="G889" i="2"/>
  <c r="E890" i="2"/>
  <c r="F890" i="2"/>
  <c r="G890" i="2"/>
  <c r="E891" i="2"/>
  <c r="F891" i="2"/>
  <c r="G891" i="2"/>
  <c r="E892" i="2"/>
  <c r="F892" i="2"/>
  <c r="G892" i="2"/>
  <c r="E893" i="2"/>
  <c r="F893" i="2"/>
  <c r="G893" i="2"/>
  <c r="E894" i="2"/>
  <c r="F894" i="2"/>
  <c r="G894" i="2"/>
  <c r="E895" i="2"/>
  <c r="F895" i="2"/>
  <c r="G895" i="2"/>
  <c r="E896" i="2"/>
  <c r="F896" i="2"/>
  <c r="G896" i="2"/>
  <c r="E897" i="2"/>
  <c r="F897" i="2"/>
  <c r="G897" i="2"/>
  <c r="E898" i="2"/>
  <c r="F898" i="2"/>
  <c r="G898" i="2"/>
  <c r="E899" i="2"/>
  <c r="F899" i="2"/>
  <c r="G899" i="2"/>
  <c r="E900" i="2"/>
  <c r="F900" i="2"/>
  <c r="G900" i="2"/>
  <c r="E901" i="2"/>
  <c r="F901" i="2"/>
  <c r="G901" i="2"/>
  <c r="E902" i="2"/>
  <c r="F902" i="2"/>
  <c r="G902" i="2"/>
  <c r="E903" i="2"/>
  <c r="F903" i="2"/>
  <c r="G903" i="2"/>
  <c r="E904" i="2"/>
  <c r="F904" i="2"/>
  <c r="G904" i="2"/>
  <c r="E905" i="2"/>
  <c r="F905" i="2"/>
  <c r="G905" i="2"/>
  <c r="E906" i="2"/>
  <c r="F906" i="2"/>
  <c r="G906" i="2"/>
  <c r="E907" i="2"/>
  <c r="F907" i="2"/>
  <c r="G907" i="2"/>
  <c r="E908" i="2"/>
  <c r="F908" i="2"/>
  <c r="G908" i="2"/>
  <c r="E909" i="2"/>
  <c r="F909" i="2"/>
  <c r="G909" i="2"/>
  <c r="E910" i="2"/>
  <c r="F910" i="2"/>
  <c r="G910" i="2"/>
  <c r="E911" i="2"/>
  <c r="F911" i="2"/>
  <c r="G911" i="2"/>
  <c r="E912" i="2"/>
  <c r="F912" i="2"/>
  <c r="G912" i="2"/>
  <c r="E913" i="2"/>
  <c r="F913" i="2"/>
  <c r="G913" i="2"/>
  <c r="E914" i="2"/>
  <c r="F914" i="2"/>
  <c r="G914" i="2"/>
  <c r="E915" i="2"/>
  <c r="F915" i="2"/>
  <c r="G915" i="2"/>
  <c r="E916" i="2"/>
  <c r="F916" i="2"/>
  <c r="G916" i="2"/>
  <c r="E917" i="2"/>
  <c r="F917" i="2"/>
  <c r="G917" i="2"/>
  <c r="E918" i="2"/>
  <c r="F918" i="2"/>
  <c r="G918" i="2"/>
  <c r="E919" i="2"/>
  <c r="F919" i="2"/>
  <c r="G919" i="2"/>
  <c r="E920" i="2"/>
  <c r="F920" i="2"/>
  <c r="G920" i="2"/>
  <c r="E921" i="2"/>
  <c r="F921" i="2"/>
  <c r="G921" i="2"/>
  <c r="E922" i="2"/>
  <c r="F922" i="2"/>
  <c r="G922" i="2"/>
  <c r="E923" i="2"/>
  <c r="F923" i="2"/>
  <c r="G923" i="2"/>
  <c r="E924" i="2"/>
  <c r="F924" i="2"/>
  <c r="G924" i="2"/>
  <c r="E925" i="2"/>
  <c r="F925" i="2"/>
  <c r="G925" i="2"/>
  <c r="E926" i="2"/>
  <c r="F926" i="2"/>
  <c r="G926" i="2"/>
  <c r="E927" i="2"/>
  <c r="F927" i="2"/>
  <c r="G927" i="2"/>
  <c r="E928" i="2"/>
  <c r="F928" i="2"/>
  <c r="G928" i="2"/>
  <c r="E929" i="2"/>
  <c r="F929" i="2"/>
  <c r="G929" i="2"/>
  <c r="E930" i="2"/>
  <c r="F930" i="2"/>
  <c r="G930" i="2"/>
  <c r="E931" i="2"/>
  <c r="F931" i="2"/>
  <c r="G931" i="2"/>
  <c r="E932" i="2"/>
  <c r="F932" i="2"/>
  <c r="G932" i="2"/>
  <c r="E933" i="2"/>
  <c r="F933" i="2"/>
  <c r="G933" i="2"/>
  <c r="E934" i="2"/>
  <c r="F934" i="2"/>
  <c r="G934" i="2"/>
  <c r="E935" i="2"/>
  <c r="F935" i="2"/>
  <c r="G935" i="2"/>
  <c r="E936" i="2"/>
  <c r="F936" i="2"/>
  <c r="G936" i="2"/>
  <c r="E937" i="2"/>
  <c r="F937" i="2"/>
  <c r="G937" i="2"/>
  <c r="E938" i="2"/>
  <c r="F938" i="2"/>
  <c r="G938" i="2"/>
  <c r="E939" i="2"/>
  <c r="F939" i="2"/>
  <c r="G939" i="2"/>
  <c r="E940" i="2"/>
  <c r="F940" i="2"/>
  <c r="G940" i="2"/>
  <c r="E941" i="2"/>
  <c r="F941" i="2"/>
  <c r="G941" i="2"/>
  <c r="E942" i="2"/>
  <c r="F942" i="2"/>
  <c r="G942" i="2"/>
  <c r="E943" i="2"/>
  <c r="F943" i="2"/>
  <c r="G943" i="2"/>
  <c r="E944" i="2"/>
  <c r="F944" i="2"/>
  <c r="G944" i="2"/>
  <c r="E945" i="2"/>
  <c r="F945" i="2"/>
  <c r="G945" i="2"/>
  <c r="E946" i="2"/>
  <c r="F946" i="2"/>
  <c r="G946" i="2"/>
  <c r="E947" i="2"/>
  <c r="F947" i="2"/>
  <c r="G947" i="2"/>
  <c r="E948" i="2"/>
  <c r="F948" i="2"/>
  <c r="G948" i="2"/>
  <c r="E949" i="2"/>
  <c r="F949" i="2"/>
  <c r="G949" i="2"/>
  <c r="E950" i="2"/>
  <c r="F950" i="2"/>
  <c r="G950" i="2"/>
  <c r="E951" i="2"/>
  <c r="F951" i="2"/>
  <c r="G951" i="2"/>
  <c r="E952" i="2"/>
  <c r="F952" i="2"/>
  <c r="G952" i="2"/>
  <c r="E953" i="2"/>
  <c r="F953" i="2"/>
  <c r="G953" i="2"/>
  <c r="E954" i="2"/>
  <c r="F954" i="2"/>
  <c r="G954" i="2"/>
  <c r="E955" i="2"/>
  <c r="F955" i="2"/>
  <c r="G955" i="2"/>
  <c r="E956" i="2"/>
  <c r="F956" i="2"/>
  <c r="G956" i="2"/>
  <c r="E957" i="2"/>
  <c r="F957" i="2"/>
  <c r="G957" i="2"/>
  <c r="E958" i="2"/>
  <c r="F958" i="2"/>
  <c r="G958" i="2"/>
  <c r="E959" i="2"/>
  <c r="F959" i="2"/>
  <c r="G959" i="2"/>
  <c r="E960" i="2"/>
  <c r="F960" i="2"/>
  <c r="G960" i="2"/>
  <c r="E961" i="2"/>
  <c r="F961" i="2"/>
  <c r="G961" i="2"/>
  <c r="E962" i="2"/>
  <c r="F962" i="2"/>
  <c r="G962" i="2"/>
  <c r="E963" i="2"/>
  <c r="F963" i="2"/>
  <c r="G963" i="2"/>
  <c r="E964" i="2"/>
  <c r="F964" i="2"/>
  <c r="G964" i="2"/>
  <c r="E965" i="2"/>
  <c r="F965" i="2"/>
  <c r="G965" i="2"/>
  <c r="E966" i="2"/>
  <c r="F966" i="2"/>
  <c r="G966" i="2"/>
  <c r="E967" i="2"/>
  <c r="F967" i="2"/>
  <c r="G967" i="2"/>
  <c r="E968" i="2"/>
  <c r="F968" i="2"/>
  <c r="G968" i="2"/>
  <c r="E969" i="2"/>
  <c r="F969" i="2"/>
  <c r="G969" i="2"/>
  <c r="E970" i="2"/>
  <c r="F970" i="2"/>
  <c r="G970" i="2"/>
  <c r="E971" i="2"/>
  <c r="F971" i="2"/>
  <c r="G971" i="2"/>
  <c r="E972" i="2"/>
  <c r="F972" i="2"/>
  <c r="G972" i="2"/>
  <c r="E973" i="2"/>
  <c r="F973" i="2"/>
  <c r="G973" i="2"/>
  <c r="E974" i="2"/>
  <c r="F974" i="2"/>
  <c r="G974" i="2"/>
  <c r="E975" i="2"/>
  <c r="F975" i="2"/>
  <c r="G975" i="2"/>
  <c r="E976" i="2"/>
  <c r="F976" i="2"/>
  <c r="G976" i="2"/>
  <c r="E977" i="2"/>
  <c r="F977" i="2"/>
  <c r="G977" i="2"/>
  <c r="E978" i="2"/>
  <c r="F978" i="2"/>
  <c r="G978" i="2"/>
  <c r="E979" i="2"/>
  <c r="F979" i="2"/>
  <c r="G979" i="2"/>
  <c r="E980" i="2"/>
  <c r="F980" i="2"/>
  <c r="G980" i="2"/>
  <c r="E981" i="2"/>
  <c r="F981" i="2"/>
  <c r="G981" i="2"/>
  <c r="E982" i="2"/>
  <c r="F982" i="2"/>
  <c r="G982" i="2"/>
  <c r="E983" i="2"/>
  <c r="F983" i="2"/>
  <c r="G983" i="2"/>
  <c r="E984" i="2"/>
  <c r="F984" i="2"/>
  <c r="G984" i="2"/>
  <c r="E985" i="2"/>
  <c r="F985" i="2"/>
  <c r="G985" i="2"/>
  <c r="E986" i="2"/>
  <c r="F986" i="2"/>
  <c r="G986" i="2"/>
  <c r="E987" i="2"/>
  <c r="F987" i="2"/>
  <c r="G987" i="2"/>
  <c r="E988" i="2"/>
  <c r="F988" i="2"/>
  <c r="G988" i="2"/>
  <c r="E989" i="2"/>
  <c r="F989" i="2"/>
  <c r="G989" i="2"/>
  <c r="E990" i="2"/>
  <c r="F990" i="2"/>
  <c r="G990" i="2"/>
  <c r="E991" i="2"/>
  <c r="F991" i="2"/>
  <c r="G991" i="2"/>
  <c r="E992" i="2"/>
  <c r="F992" i="2"/>
  <c r="G992" i="2"/>
  <c r="E993" i="2"/>
  <c r="F993" i="2"/>
  <c r="G993" i="2"/>
  <c r="E994" i="2"/>
  <c r="F994" i="2"/>
  <c r="G994" i="2"/>
  <c r="E995" i="2"/>
  <c r="F995" i="2"/>
  <c r="G995" i="2"/>
  <c r="E996" i="2"/>
  <c r="F996" i="2"/>
  <c r="G996" i="2"/>
  <c r="E997" i="2"/>
  <c r="F997" i="2"/>
  <c r="G997" i="2"/>
  <c r="E998" i="2"/>
  <c r="F998" i="2"/>
  <c r="G998" i="2"/>
  <c r="E999" i="2"/>
  <c r="F999" i="2"/>
  <c r="G999" i="2"/>
  <c r="E1000" i="2"/>
  <c r="F1000" i="2"/>
  <c r="G1000" i="2"/>
  <c r="E1001" i="2"/>
  <c r="F1001" i="2"/>
  <c r="G1001" i="2"/>
  <c r="E1002" i="2"/>
  <c r="F1002" i="2"/>
  <c r="G1002" i="2"/>
  <c r="E1003" i="2"/>
  <c r="F1003" i="2"/>
  <c r="G1003" i="2"/>
  <c r="E1004" i="2"/>
  <c r="F1004" i="2"/>
  <c r="G1004" i="2"/>
  <c r="E1005" i="2"/>
  <c r="F1005" i="2"/>
  <c r="G1005" i="2"/>
  <c r="E1006" i="2"/>
  <c r="F1006" i="2"/>
  <c r="G1006" i="2"/>
  <c r="E1007" i="2"/>
  <c r="F1007" i="2"/>
  <c r="G1007" i="2"/>
  <c r="E1008" i="2"/>
  <c r="F1008" i="2"/>
  <c r="G1008" i="2"/>
  <c r="E1009" i="2"/>
  <c r="F1009" i="2"/>
  <c r="G1009" i="2"/>
  <c r="E1010" i="2"/>
  <c r="F1010" i="2"/>
  <c r="G1010" i="2"/>
  <c r="E1011" i="2"/>
  <c r="F1011" i="2"/>
  <c r="G1011" i="2"/>
  <c r="E1012" i="2"/>
  <c r="F1012" i="2"/>
  <c r="G1012" i="2"/>
  <c r="E1013" i="2"/>
  <c r="F1013" i="2"/>
  <c r="G1013" i="2"/>
  <c r="E1014" i="2"/>
  <c r="F1014" i="2"/>
  <c r="G1014" i="2"/>
  <c r="E1015" i="2"/>
  <c r="F1015" i="2"/>
  <c r="G1015" i="2"/>
  <c r="E1016" i="2"/>
  <c r="F1016" i="2"/>
  <c r="G1016" i="2"/>
  <c r="E1017" i="2"/>
  <c r="F1017" i="2"/>
  <c r="G1017" i="2"/>
  <c r="E1018" i="2"/>
  <c r="F1018" i="2"/>
  <c r="G1018" i="2"/>
  <c r="E1019" i="2"/>
  <c r="F1019" i="2"/>
  <c r="G1019" i="2"/>
  <c r="E1020" i="2"/>
  <c r="F1020" i="2"/>
  <c r="G1020" i="2"/>
  <c r="E1021" i="2"/>
  <c r="F1021" i="2"/>
  <c r="G1021" i="2"/>
  <c r="E1022" i="2"/>
  <c r="F1022" i="2"/>
  <c r="G1022" i="2"/>
  <c r="E1023" i="2"/>
  <c r="F1023" i="2"/>
  <c r="G1023" i="2"/>
  <c r="E1024" i="2"/>
  <c r="F1024" i="2"/>
  <c r="G1024" i="2"/>
  <c r="E1025" i="2"/>
  <c r="F1025" i="2"/>
  <c r="G1025" i="2"/>
  <c r="E1026" i="2"/>
  <c r="F1026" i="2"/>
  <c r="G1026" i="2"/>
  <c r="E1027" i="2"/>
  <c r="F1027" i="2"/>
  <c r="G1027" i="2"/>
  <c r="E1028" i="2"/>
  <c r="F1028" i="2"/>
  <c r="G1028" i="2"/>
  <c r="E1029" i="2"/>
  <c r="F1029" i="2"/>
  <c r="G1029" i="2"/>
  <c r="E1030" i="2"/>
  <c r="F1030" i="2"/>
  <c r="G1030" i="2"/>
  <c r="E1031" i="2"/>
  <c r="F1031" i="2"/>
  <c r="G1031" i="2"/>
  <c r="E1032" i="2"/>
  <c r="F1032" i="2"/>
  <c r="G1032" i="2"/>
  <c r="E1033" i="2"/>
  <c r="F1033" i="2"/>
  <c r="G1033" i="2"/>
  <c r="E1034" i="2"/>
  <c r="F1034" i="2"/>
  <c r="G1034" i="2"/>
  <c r="E1035" i="2"/>
  <c r="F1035" i="2"/>
  <c r="G1035" i="2"/>
  <c r="E1036" i="2"/>
  <c r="F1036" i="2"/>
  <c r="G1036" i="2"/>
  <c r="E1037" i="2"/>
  <c r="F1037" i="2"/>
  <c r="G1037" i="2"/>
  <c r="E1038" i="2"/>
  <c r="F1038" i="2"/>
  <c r="G1038" i="2"/>
  <c r="E1039" i="2"/>
  <c r="F1039" i="2"/>
  <c r="G1039" i="2"/>
  <c r="E1040" i="2"/>
  <c r="F1040" i="2"/>
  <c r="G1040" i="2"/>
  <c r="E1041" i="2"/>
  <c r="F1041" i="2"/>
  <c r="G1041" i="2"/>
  <c r="E1042" i="2"/>
  <c r="F1042" i="2"/>
  <c r="G1042" i="2"/>
  <c r="E1043" i="2"/>
  <c r="F1043" i="2"/>
  <c r="G1043" i="2"/>
  <c r="E1044" i="2"/>
  <c r="F1044" i="2"/>
  <c r="G1044" i="2"/>
  <c r="E1045" i="2"/>
  <c r="F1045" i="2"/>
  <c r="G1045" i="2"/>
  <c r="E1046" i="2"/>
  <c r="F1046" i="2"/>
  <c r="G1046" i="2"/>
  <c r="E1047" i="2"/>
  <c r="F1047" i="2"/>
  <c r="G1047" i="2"/>
  <c r="E1048" i="2"/>
  <c r="F1048" i="2"/>
  <c r="G1048" i="2"/>
  <c r="E1049" i="2"/>
  <c r="F1049" i="2"/>
  <c r="G1049" i="2"/>
  <c r="E1050" i="2"/>
  <c r="F1050" i="2"/>
  <c r="G1050" i="2"/>
  <c r="E1051" i="2"/>
  <c r="F1051" i="2"/>
  <c r="G1051" i="2"/>
  <c r="E1052" i="2"/>
  <c r="F1052" i="2"/>
  <c r="G1052" i="2"/>
  <c r="E1053" i="2"/>
  <c r="F1053" i="2"/>
  <c r="G1053" i="2"/>
  <c r="E1054" i="2"/>
  <c r="F1054" i="2"/>
  <c r="G1054" i="2"/>
  <c r="E1055" i="2"/>
  <c r="F1055" i="2"/>
  <c r="G1055" i="2"/>
  <c r="E1056" i="2"/>
  <c r="F1056" i="2"/>
  <c r="G1056" i="2"/>
  <c r="E1057" i="2"/>
  <c r="F1057" i="2"/>
  <c r="G1057" i="2"/>
  <c r="E1058" i="2"/>
  <c r="F1058" i="2"/>
  <c r="G1058" i="2"/>
  <c r="E1059" i="2"/>
  <c r="F1059" i="2"/>
  <c r="G1059" i="2"/>
  <c r="E1060" i="2"/>
  <c r="F1060" i="2"/>
  <c r="G1060" i="2"/>
  <c r="E1061" i="2"/>
  <c r="F1061" i="2"/>
  <c r="G1061" i="2"/>
  <c r="E1062" i="2"/>
  <c r="F1062" i="2"/>
  <c r="G1062" i="2"/>
  <c r="E1063" i="2"/>
  <c r="F1063" i="2"/>
  <c r="G1063" i="2"/>
  <c r="E1064" i="2"/>
  <c r="F1064" i="2"/>
  <c r="G1064" i="2"/>
  <c r="E1065" i="2"/>
  <c r="F1065" i="2"/>
  <c r="G1065" i="2"/>
  <c r="E1066" i="2"/>
  <c r="F1066" i="2"/>
  <c r="G1066" i="2"/>
  <c r="E1067" i="2"/>
  <c r="F1067" i="2"/>
  <c r="G1067" i="2"/>
  <c r="E1068" i="2"/>
  <c r="F1068" i="2"/>
  <c r="G1068" i="2"/>
  <c r="E1069" i="2"/>
  <c r="F1069" i="2"/>
  <c r="G1069" i="2"/>
  <c r="E1070" i="2"/>
  <c r="F1070" i="2"/>
  <c r="G1070" i="2"/>
  <c r="E1071" i="2"/>
  <c r="F1071" i="2"/>
  <c r="G1071" i="2"/>
  <c r="E1072" i="2"/>
  <c r="F1072" i="2"/>
  <c r="G1072" i="2"/>
  <c r="E1073" i="2"/>
  <c r="F1073" i="2"/>
  <c r="G1073" i="2"/>
  <c r="E1074" i="2"/>
  <c r="F1074" i="2"/>
  <c r="G1074" i="2"/>
  <c r="E1075" i="2"/>
  <c r="F1075" i="2"/>
  <c r="G1075" i="2"/>
  <c r="E1076" i="2"/>
  <c r="F1076" i="2"/>
  <c r="G1076" i="2"/>
  <c r="E1077" i="2"/>
  <c r="F1077" i="2"/>
  <c r="G1077" i="2"/>
  <c r="E1078" i="2"/>
  <c r="F1078" i="2"/>
  <c r="G1078" i="2"/>
  <c r="E1079" i="2"/>
  <c r="F1079" i="2"/>
  <c r="G1079" i="2"/>
  <c r="E1080" i="2"/>
  <c r="F1080" i="2"/>
  <c r="G1080" i="2"/>
  <c r="E1081" i="2"/>
  <c r="F1081" i="2"/>
  <c r="G1081" i="2"/>
  <c r="E1082" i="2"/>
  <c r="F1082" i="2"/>
  <c r="G1082" i="2"/>
  <c r="E1083" i="2"/>
  <c r="F1083" i="2"/>
  <c r="G1083" i="2"/>
  <c r="E1084" i="2"/>
  <c r="F1084" i="2"/>
  <c r="G1084" i="2"/>
  <c r="E1085" i="2"/>
  <c r="F1085" i="2"/>
  <c r="G1085" i="2"/>
  <c r="E1086" i="2"/>
  <c r="F1086" i="2"/>
  <c r="G1086" i="2"/>
  <c r="E1087" i="2"/>
  <c r="F1087" i="2"/>
  <c r="G1087" i="2"/>
  <c r="E1088" i="2"/>
  <c r="F1088" i="2"/>
  <c r="G1088" i="2"/>
  <c r="E1089" i="2"/>
  <c r="F1089" i="2"/>
  <c r="G1089" i="2"/>
  <c r="E1090" i="2"/>
  <c r="F1090" i="2"/>
  <c r="G1090" i="2"/>
  <c r="E1091" i="2"/>
  <c r="F1091" i="2"/>
  <c r="G1091" i="2"/>
  <c r="E1092" i="2"/>
  <c r="F1092" i="2"/>
  <c r="G1092" i="2"/>
  <c r="E1093" i="2"/>
  <c r="F1093" i="2"/>
  <c r="G1093" i="2"/>
  <c r="E1094" i="2"/>
  <c r="F1094" i="2"/>
  <c r="G1094" i="2"/>
  <c r="E1095" i="2"/>
  <c r="F1095" i="2"/>
  <c r="G1095" i="2"/>
  <c r="E1096" i="2"/>
  <c r="F1096" i="2"/>
  <c r="G1096" i="2"/>
  <c r="F3" i="2"/>
  <c r="G3" i="2"/>
  <c r="E3" i="2"/>
  <c r="L5" i="2" l="1"/>
  <c r="P5" i="2"/>
  <c r="P3" i="2"/>
  <c r="P1096" i="2"/>
  <c r="P1090" i="2"/>
  <c r="P1088" i="2"/>
  <c r="P1086" i="2"/>
  <c r="P1082" i="2"/>
  <c r="P1080" i="2"/>
  <c r="P1076" i="2"/>
  <c r="P1074" i="2"/>
  <c r="P1066" i="2"/>
  <c r="P1062" i="2"/>
  <c r="P1060" i="2"/>
  <c r="P1054" i="2"/>
  <c r="P1052" i="2"/>
  <c r="P1048" i="2"/>
  <c r="P1044" i="2"/>
  <c r="P1042" i="2"/>
  <c r="P1036" i="2"/>
  <c r="P1034" i="2"/>
  <c r="P1032" i="2"/>
  <c r="P1026" i="2"/>
  <c r="P1022" i="2"/>
  <c r="P1020" i="2"/>
  <c r="P1018" i="2"/>
  <c r="P1012" i="2"/>
  <c r="P930" i="2"/>
  <c r="P1095" i="2"/>
  <c r="P1093" i="2"/>
  <c r="P1091" i="2"/>
  <c r="P1089" i="2"/>
  <c r="P1087" i="2"/>
  <c r="P1085" i="2"/>
  <c r="P1083" i="2"/>
  <c r="P1081" i="2"/>
  <c r="P1079" i="2"/>
  <c r="P1077" i="2"/>
  <c r="P1075" i="2"/>
  <c r="P1073" i="2"/>
  <c r="P1071" i="2"/>
  <c r="P1069" i="2"/>
  <c r="P1067" i="2"/>
  <c r="P1065" i="2"/>
  <c r="P1063" i="2"/>
  <c r="P1061" i="2"/>
  <c r="P1059" i="2"/>
  <c r="P1057" i="2"/>
  <c r="P1055" i="2"/>
  <c r="P1053" i="2"/>
  <c r="P1051" i="2"/>
  <c r="P1049" i="2"/>
  <c r="P1047" i="2"/>
  <c r="P1045" i="2"/>
  <c r="P1043" i="2"/>
  <c r="P1041" i="2"/>
  <c r="P1039" i="2"/>
  <c r="P1037" i="2"/>
  <c r="P1035" i="2"/>
  <c r="P1033" i="2"/>
  <c r="P1031" i="2"/>
  <c r="P1029" i="2"/>
  <c r="P1027" i="2"/>
  <c r="P1025" i="2"/>
  <c r="P1023" i="2"/>
  <c r="P1021" i="2"/>
  <c r="P1019" i="2"/>
  <c r="P1017" i="2"/>
  <c r="P1015" i="2"/>
  <c r="P1013" i="2"/>
  <c r="P1011" i="2"/>
  <c r="P1009" i="2"/>
  <c r="P1007" i="2"/>
  <c r="P1005" i="2"/>
  <c r="P1003" i="2"/>
  <c r="P1001" i="2"/>
  <c r="P999" i="2"/>
  <c r="P997" i="2"/>
  <c r="P995" i="2"/>
  <c r="P993" i="2"/>
  <c r="P991" i="2"/>
  <c r="P989" i="2"/>
  <c r="P987" i="2"/>
  <c r="P985" i="2"/>
  <c r="P983" i="2"/>
  <c r="P981" i="2"/>
  <c r="P979" i="2"/>
  <c r="P977" i="2"/>
  <c r="P975" i="2"/>
  <c r="P973" i="2"/>
  <c r="P971" i="2"/>
  <c r="P969" i="2"/>
  <c r="P967" i="2"/>
  <c r="P965" i="2"/>
  <c r="P963" i="2"/>
  <c r="P961" i="2"/>
  <c r="P959" i="2"/>
  <c r="P957" i="2"/>
  <c r="P955" i="2"/>
  <c r="P953" i="2"/>
  <c r="P951" i="2"/>
  <c r="P949" i="2"/>
  <c r="P947" i="2"/>
  <c r="P945" i="2"/>
  <c r="P943" i="2"/>
  <c r="P941" i="2"/>
  <c r="P939" i="2"/>
  <c r="P937" i="2"/>
  <c r="P935" i="2"/>
  <c r="P933" i="2"/>
  <c r="P931" i="2"/>
  <c r="P929" i="2"/>
  <c r="P927" i="2"/>
  <c r="P925" i="2"/>
  <c r="P923" i="2"/>
  <c r="P921" i="2"/>
  <c r="P919" i="2"/>
  <c r="P917" i="2"/>
  <c r="P915" i="2"/>
  <c r="P913" i="2"/>
  <c r="P911" i="2"/>
  <c r="P909" i="2"/>
  <c r="P907" i="2"/>
  <c r="P905" i="2"/>
  <c r="P903" i="2"/>
  <c r="P901" i="2"/>
  <c r="P899" i="2"/>
  <c r="P897" i="2"/>
  <c r="P895" i="2"/>
  <c r="P893" i="2"/>
  <c r="P891" i="2"/>
  <c r="P889" i="2"/>
  <c r="P887" i="2"/>
  <c r="P885" i="2"/>
  <c r="P883" i="2"/>
  <c r="P881" i="2"/>
  <c r="P879" i="2"/>
  <c r="P877" i="2"/>
  <c r="P875" i="2"/>
  <c r="P873" i="2"/>
  <c r="P871" i="2"/>
  <c r="P869" i="2"/>
  <c r="P867" i="2"/>
  <c r="P865" i="2"/>
  <c r="P863" i="2"/>
  <c r="P861" i="2"/>
  <c r="P859" i="2"/>
  <c r="P857" i="2"/>
  <c r="P855" i="2"/>
  <c r="P853" i="2"/>
  <c r="P851" i="2"/>
  <c r="P849" i="2"/>
  <c r="P847" i="2"/>
  <c r="P845" i="2"/>
  <c r="P843" i="2"/>
  <c r="P841" i="2"/>
  <c r="P839" i="2"/>
  <c r="P837" i="2"/>
  <c r="P835" i="2"/>
  <c r="P833" i="2"/>
  <c r="P831" i="2"/>
  <c r="P829" i="2"/>
  <c r="P827" i="2"/>
  <c r="P825" i="2"/>
  <c r="P823" i="2"/>
  <c r="P821" i="2"/>
  <c r="P819" i="2"/>
  <c r="P817" i="2"/>
  <c r="P815" i="2"/>
  <c r="P813" i="2"/>
  <c r="P811" i="2"/>
  <c r="P809" i="2"/>
  <c r="P807" i="2"/>
  <c r="P805" i="2"/>
  <c r="P803" i="2"/>
  <c r="P801" i="2"/>
  <c r="P799" i="2"/>
  <c r="P797" i="2"/>
  <c r="P795" i="2"/>
  <c r="P793" i="2"/>
  <c r="P791" i="2"/>
  <c r="P789" i="2"/>
  <c r="P787" i="2"/>
  <c r="P785" i="2"/>
  <c r="P783" i="2"/>
  <c r="P781" i="2"/>
  <c r="P779" i="2"/>
  <c r="P777" i="2"/>
  <c r="P775" i="2"/>
  <c r="P773" i="2"/>
  <c r="P771" i="2"/>
  <c r="P769" i="2"/>
  <c r="P767" i="2"/>
  <c r="P765" i="2"/>
  <c r="P763" i="2"/>
  <c r="P761" i="2"/>
  <c r="P759" i="2"/>
  <c r="P757" i="2"/>
  <c r="P755" i="2"/>
  <c r="P753" i="2"/>
  <c r="P751" i="2"/>
  <c r="P749" i="2"/>
  <c r="P747" i="2"/>
  <c r="P745" i="2"/>
  <c r="P743" i="2"/>
  <c r="P741" i="2"/>
  <c r="P739" i="2"/>
  <c r="P737" i="2"/>
  <c r="P735" i="2"/>
  <c r="P733" i="2"/>
  <c r="P731" i="2"/>
  <c r="P729" i="2"/>
  <c r="P727" i="2"/>
  <c r="P725" i="2"/>
  <c r="P723" i="2"/>
  <c r="P721" i="2"/>
  <c r="P719" i="2"/>
  <c r="P717" i="2"/>
  <c r="P715" i="2"/>
  <c r="P713" i="2"/>
  <c r="P711" i="2"/>
  <c r="P709" i="2"/>
  <c r="P707" i="2"/>
  <c r="P705" i="2"/>
  <c r="P703" i="2"/>
  <c r="P701" i="2"/>
  <c r="P699" i="2"/>
  <c r="P697" i="2"/>
  <c r="P695" i="2"/>
  <c r="P693" i="2"/>
  <c r="P691" i="2"/>
  <c r="P689" i="2"/>
  <c r="P687" i="2"/>
  <c r="P685" i="2"/>
  <c r="P683" i="2"/>
  <c r="P681" i="2"/>
  <c r="P679" i="2"/>
  <c r="P677" i="2"/>
  <c r="P675" i="2"/>
  <c r="P673" i="2"/>
  <c r="P671" i="2"/>
  <c r="P669" i="2"/>
  <c r="P667" i="2"/>
  <c r="P665" i="2"/>
  <c r="P663" i="2"/>
  <c r="P661" i="2"/>
  <c r="P659" i="2"/>
  <c r="P657" i="2"/>
  <c r="P655" i="2"/>
  <c r="P653" i="2"/>
  <c r="P651" i="2"/>
  <c r="P649" i="2"/>
  <c r="P647" i="2"/>
  <c r="P645" i="2"/>
  <c r="P643" i="2"/>
  <c r="P641" i="2"/>
  <c r="P639" i="2"/>
  <c r="P637" i="2"/>
  <c r="P635" i="2"/>
  <c r="P633" i="2"/>
  <c r="P631" i="2"/>
  <c r="P629" i="2"/>
  <c r="P627" i="2"/>
  <c r="P625" i="2"/>
  <c r="P623" i="2"/>
  <c r="P621" i="2"/>
  <c r="P619" i="2"/>
  <c r="P617" i="2"/>
  <c r="P615" i="2"/>
  <c r="P613" i="2"/>
  <c r="P611" i="2"/>
  <c r="P609" i="2"/>
  <c r="P607" i="2"/>
  <c r="P605" i="2"/>
  <c r="P603" i="2"/>
  <c r="P601" i="2"/>
  <c r="P599" i="2"/>
  <c r="P597" i="2"/>
  <c r="P595" i="2"/>
  <c r="P593" i="2"/>
  <c r="P591" i="2"/>
  <c r="P589" i="2"/>
  <c r="P587" i="2"/>
  <c r="P585" i="2"/>
  <c r="P583" i="2"/>
  <c r="P581" i="2"/>
  <c r="P579" i="2"/>
  <c r="P577" i="2"/>
  <c r="P575" i="2"/>
  <c r="P573" i="2"/>
  <c r="P571" i="2"/>
  <c r="P569" i="2"/>
  <c r="P567" i="2"/>
  <c r="P565" i="2"/>
  <c r="P563" i="2"/>
  <c r="P561" i="2"/>
  <c r="P559" i="2"/>
  <c r="P557" i="2"/>
  <c r="P555" i="2"/>
  <c r="P553" i="2"/>
  <c r="P551" i="2"/>
  <c r="P549" i="2"/>
  <c r="P547" i="2"/>
  <c r="P545" i="2"/>
  <c r="P543" i="2"/>
  <c r="P541" i="2"/>
  <c r="P539" i="2"/>
  <c r="P537" i="2"/>
  <c r="P535" i="2"/>
  <c r="P533" i="2"/>
  <c r="P531" i="2"/>
  <c r="P529" i="2"/>
  <c r="P527" i="2"/>
  <c r="P525" i="2"/>
  <c r="P523" i="2"/>
  <c r="P521" i="2"/>
  <c r="P519" i="2"/>
  <c r="P517" i="2"/>
  <c r="P515" i="2"/>
  <c r="P1094" i="2"/>
  <c r="P1092" i="2"/>
  <c r="P1084" i="2"/>
  <c r="P1078" i="2"/>
  <c r="P1072" i="2"/>
  <c r="P1070" i="2"/>
  <c r="P1068" i="2"/>
  <c r="P1064" i="2"/>
  <c r="P1058" i="2"/>
  <c r="P1056" i="2"/>
  <c r="P1050" i="2"/>
  <c r="P1046" i="2"/>
  <c r="P1040" i="2"/>
  <c r="P1038" i="2"/>
  <c r="P1030" i="2"/>
  <c r="P1028" i="2"/>
  <c r="P1024" i="2"/>
  <c r="P1016" i="2"/>
  <c r="P1014" i="2"/>
  <c r="P1010" i="2"/>
  <c r="P1008" i="2"/>
  <c r="P1006" i="2"/>
  <c r="P1004" i="2"/>
  <c r="P1002" i="2"/>
  <c r="P1000" i="2"/>
  <c r="P998" i="2"/>
  <c r="P996" i="2"/>
  <c r="P994" i="2"/>
  <c r="P992" i="2"/>
  <c r="P990" i="2"/>
  <c r="P988" i="2"/>
  <c r="P986" i="2"/>
  <c r="P984" i="2"/>
  <c r="P982" i="2"/>
  <c r="P980" i="2"/>
  <c r="P978" i="2"/>
  <c r="P976" i="2"/>
  <c r="P974" i="2"/>
  <c r="P972" i="2"/>
  <c r="P970" i="2"/>
  <c r="P968" i="2"/>
  <c r="P966" i="2"/>
  <c r="P964" i="2"/>
  <c r="P962" i="2"/>
  <c r="P960" i="2"/>
  <c r="P958" i="2"/>
  <c r="P956" i="2"/>
  <c r="P954" i="2"/>
  <c r="P952" i="2"/>
  <c r="P950" i="2"/>
  <c r="P948" i="2"/>
  <c r="P946" i="2"/>
  <c r="P944" i="2"/>
  <c r="P942" i="2"/>
  <c r="P940" i="2"/>
  <c r="P938" i="2"/>
  <c r="P936" i="2"/>
  <c r="P934" i="2"/>
  <c r="P932" i="2"/>
  <c r="P928" i="2"/>
  <c r="P926" i="2"/>
  <c r="P924" i="2"/>
  <c r="P922" i="2"/>
  <c r="P920" i="2"/>
  <c r="P918" i="2"/>
  <c r="P916" i="2"/>
  <c r="P914" i="2"/>
  <c r="P912" i="2"/>
  <c r="P910" i="2"/>
  <c r="P908" i="2"/>
  <c r="P906" i="2"/>
  <c r="P904" i="2"/>
  <c r="P902" i="2"/>
  <c r="P900" i="2"/>
  <c r="P898" i="2"/>
  <c r="P896" i="2"/>
  <c r="P894" i="2"/>
  <c r="P892" i="2"/>
  <c r="P890" i="2"/>
  <c r="P888" i="2"/>
  <c r="P886" i="2"/>
  <c r="P884" i="2"/>
  <c r="P882" i="2"/>
  <c r="P880" i="2"/>
  <c r="P878" i="2"/>
  <c r="P876" i="2"/>
  <c r="P874" i="2"/>
  <c r="P872" i="2"/>
  <c r="P870" i="2"/>
  <c r="P868" i="2"/>
  <c r="P866" i="2"/>
  <c r="P864" i="2"/>
  <c r="P862" i="2"/>
  <c r="P860" i="2"/>
  <c r="P858" i="2"/>
  <c r="P856" i="2"/>
  <c r="P854" i="2"/>
  <c r="P852" i="2"/>
  <c r="P850" i="2"/>
  <c r="P848" i="2"/>
  <c r="P846" i="2"/>
  <c r="P844" i="2"/>
  <c r="P842" i="2"/>
  <c r="P840" i="2"/>
  <c r="P838" i="2"/>
  <c r="P836" i="2"/>
  <c r="P834" i="2"/>
  <c r="P832" i="2"/>
  <c r="P830" i="2"/>
  <c r="P828" i="2"/>
  <c r="P826" i="2"/>
  <c r="P824" i="2"/>
  <c r="P822" i="2"/>
  <c r="P820" i="2"/>
  <c r="P818" i="2"/>
  <c r="P816" i="2"/>
  <c r="P814" i="2"/>
  <c r="P812" i="2"/>
  <c r="P810" i="2"/>
  <c r="P808" i="2"/>
  <c r="P806" i="2"/>
  <c r="P804" i="2"/>
  <c r="P802" i="2"/>
  <c r="P800" i="2"/>
  <c r="P798" i="2"/>
  <c r="P796" i="2"/>
  <c r="P794" i="2"/>
  <c r="P792" i="2"/>
  <c r="P790" i="2"/>
  <c r="P788" i="2"/>
  <c r="P786" i="2"/>
  <c r="P784" i="2"/>
  <c r="P782" i="2"/>
  <c r="P780" i="2"/>
  <c r="P778" i="2"/>
  <c r="P776" i="2"/>
  <c r="P774" i="2"/>
  <c r="P772" i="2"/>
  <c r="P770" i="2"/>
  <c r="P768" i="2"/>
  <c r="P766" i="2"/>
  <c r="P764" i="2"/>
  <c r="P762" i="2"/>
  <c r="P760" i="2"/>
  <c r="P758" i="2"/>
  <c r="P756" i="2"/>
  <c r="P754" i="2"/>
  <c r="P752" i="2"/>
  <c r="P750" i="2"/>
  <c r="P748" i="2"/>
  <c r="P746" i="2"/>
  <c r="P744" i="2"/>
  <c r="P742" i="2"/>
  <c r="P740" i="2"/>
  <c r="P738" i="2"/>
  <c r="P736" i="2"/>
  <c r="P734" i="2"/>
  <c r="P732" i="2"/>
  <c r="P730" i="2"/>
  <c r="P728" i="2"/>
  <c r="P726" i="2"/>
  <c r="P724" i="2"/>
  <c r="P722" i="2"/>
  <c r="P720" i="2"/>
  <c r="P718" i="2"/>
  <c r="P716" i="2"/>
  <c r="P714" i="2"/>
  <c r="P712" i="2"/>
  <c r="P710" i="2"/>
  <c r="P708" i="2"/>
  <c r="P706" i="2"/>
  <c r="P704" i="2"/>
  <c r="P702" i="2"/>
  <c r="P700" i="2"/>
  <c r="P698" i="2"/>
  <c r="P696" i="2"/>
  <c r="P694" i="2"/>
  <c r="P692" i="2"/>
  <c r="P690" i="2"/>
  <c r="P688" i="2"/>
  <c r="P686" i="2"/>
  <c r="P684" i="2"/>
  <c r="P682" i="2"/>
  <c r="P680" i="2"/>
  <c r="P678" i="2"/>
  <c r="P676" i="2"/>
  <c r="P674" i="2"/>
  <c r="P672" i="2"/>
  <c r="P670" i="2"/>
  <c r="P668" i="2"/>
  <c r="P666" i="2"/>
  <c r="P664" i="2"/>
  <c r="P662" i="2"/>
  <c r="P660" i="2"/>
  <c r="P658" i="2"/>
  <c r="P656" i="2"/>
  <c r="P654" i="2"/>
  <c r="P652" i="2"/>
  <c r="P650" i="2"/>
  <c r="P648" i="2"/>
  <c r="P646" i="2"/>
  <c r="P644" i="2"/>
  <c r="P642" i="2"/>
  <c r="P640" i="2"/>
  <c r="P638" i="2"/>
  <c r="P636" i="2"/>
  <c r="P634" i="2"/>
  <c r="P632" i="2"/>
  <c r="P630" i="2"/>
  <c r="P628" i="2"/>
  <c r="P626" i="2"/>
  <c r="P624" i="2"/>
  <c r="P622" i="2"/>
  <c r="P620" i="2"/>
  <c r="P618" i="2"/>
  <c r="P616" i="2"/>
  <c r="P614" i="2"/>
  <c r="P612" i="2"/>
  <c r="P610" i="2"/>
  <c r="P608" i="2"/>
  <c r="P606" i="2"/>
  <c r="P604" i="2"/>
  <c r="P602" i="2"/>
  <c r="P600" i="2"/>
  <c r="P598" i="2"/>
  <c r="P596" i="2"/>
  <c r="P594" i="2"/>
  <c r="P592" i="2"/>
  <c r="P590" i="2"/>
  <c r="P588" i="2"/>
  <c r="P586" i="2"/>
  <c r="P584" i="2"/>
  <c r="P582" i="2"/>
  <c r="P580" i="2"/>
  <c r="P578" i="2"/>
  <c r="P576" i="2"/>
  <c r="P574" i="2"/>
  <c r="P572" i="2"/>
  <c r="P570" i="2"/>
  <c r="P568" i="2"/>
  <c r="P566" i="2"/>
  <c r="P564" i="2"/>
  <c r="P562" i="2"/>
  <c r="P560" i="2"/>
  <c r="P558" i="2"/>
  <c r="P556" i="2"/>
  <c r="P554" i="2"/>
  <c r="P552" i="2"/>
  <c r="P550" i="2"/>
  <c r="P548" i="2"/>
  <c r="P546" i="2"/>
  <c r="P544" i="2"/>
  <c r="P542" i="2"/>
  <c r="P540" i="2"/>
  <c r="P538" i="2"/>
  <c r="P536" i="2"/>
  <c r="P534" i="2"/>
  <c r="P532" i="2"/>
  <c r="P530" i="2"/>
  <c r="P528" i="2"/>
  <c r="P526" i="2"/>
  <c r="P524" i="2"/>
  <c r="P522" i="2"/>
  <c r="P520" i="2"/>
  <c r="P518" i="2"/>
  <c r="P516" i="2"/>
  <c r="P514" i="2"/>
  <c r="P512" i="2"/>
  <c r="P510" i="2"/>
  <c r="P508" i="2"/>
  <c r="P506" i="2"/>
  <c r="P504" i="2"/>
  <c r="P502" i="2"/>
  <c r="P500" i="2"/>
  <c r="P498" i="2"/>
  <c r="P496" i="2"/>
  <c r="P494" i="2"/>
  <c r="P492" i="2"/>
  <c r="P490" i="2"/>
  <c r="P488" i="2"/>
  <c r="P486" i="2"/>
  <c r="P484" i="2"/>
  <c r="P482" i="2"/>
  <c r="P480" i="2"/>
  <c r="P478" i="2"/>
  <c r="P476" i="2"/>
  <c r="P474" i="2"/>
  <c r="P472" i="2"/>
  <c r="P470" i="2"/>
  <c r="P468" i="2"/>
  <c r="P466" i="2"/>
  <c r="P464" i="2"/>
  <c r="P462" i="2"/>
  <c r="P460" i="2"/>
  <c r="P458" i="2"/>
  <c r="P456" i="2"/>
  <c r="P454" i="2"/>
  <c r="P452" i="2"/>
  <c r="P450" i="2"/>
  <c r="P448" i="2"/>
  <c r="P446" i="2"/>
  <c r="P444" i="2"/>
  <c r="P442" i="2"/>
  <c r="P440" i="2"/>
  <c r="P438" i="2"/>
  <c r="P436" i="2"/>
  <c r="P434" i="2"/>
  <c r="P432" i="2"/>
  <c r="P430" i="2"/>
  <c r="P428" i="2"/>
  <c r="P426" i="2"/>
  <c r="P424" i="2"/>
  <c r="P422" i="2"/>
  <c r="P420" i="2"/>
  <c r="P418" i="2"/>
  <c r="P416" i="2"/>
  <c r="P414" i="2"/>
  <c r="P412" i="2"/>
  <c r="P410" i="2"/>
  <c r="P408" i="2"/>
  <c r="P406" i="2"/>
  <c r="P404" i="2"/>
  <c r="P402" i="2"/>
  <c r="P400" i="2"/>
  <c r="P398" i="2"/>
  <c r="P396" i="2"/>
  <c r="P394" i="2"/>
  <c r="P392" i="2"/>
  <c r="P390" i="2"/>
  <c r="P388" i="2"/>
  <c r="P386" i="2"/>
  <c r="P384" i="2"/>
  <c r="P382" i="2"/>
  <c r="P380" i="2"/>
  <c r="P378" i="2"/>
  <c r="P376" i="2"/>
  <c r="P374" i="2"/>
  <c r="P372" i="2"/>
  <c r="P370" i="2"/>
  <c r="P368" i="2"/>
  <c r="P366" i="2"/>
  <c r="P513" i="2"/>
  <c r="P511" i="2"/>
  <c r="P509" i="2"/>
  <c r="P507" i="2"/>
  <c r="P505" i="2"/>
  <c r="P503" i="2"/>
  <c r="P501" i="2"/>
  <c r="P499" i="2"/>
  <c r="P497" i="2"/>
  <c r="P495" i="2"/>
  <c r="P493" i="2"/>
  <c r="P491" i="2"/>
  <c r="P489" i="2"/>
  <c r="P487" i="2"/>
  <c r="P485" i="2"/>
  <c r="P483" i="2"/>
  <c r="P481" i="2"/>
  <c r="P479" i="2"/>
  <c r="P477" i="2"/>
  <c r="P475" i="2"/>
  <c r="P473" i="2"/>
  <c r="P471" i="2"/>
  <c r="P469" i="2"/>
  <c r="P467" i="2"/>
  <c r="P465" i="2"/>
  <c r="P463" i="2"/>
  <c r="P461" i="2"/>
  <c r="P459" i="2"/>
  <c r="P457" i="2"/>
  <c r="P455" i="2"/>
  <c r="P453" i="2"/>
  <c r="P451" i="2"/>
  <c r="P449" i="2"/>
  <c r="P447" i="2"/>
  <c r="P445" i="2"/>
  <c r="P443" i="2"/>
  <c r="P441" i="2"/>
  <c r="P439" i="2"/>
  <c r="P437" i="2"/>
  <c r="P435" i="2"/>
  <c r="P433" i="2"/>
  <c r="P431" i="2"/>
  <c r="P429" i="2"/>
  <c r="P427" i="2"/>
  <c r="P425" i="2"/>
  <c r="P423" i="2"/>
  <c r="P421" i="2"/>
  <c r="P419" i="2"/>
  <c r="P417" i="2"/>
  <c r="P415" i="2"/>
  <c r="P413" i="2"/>
  <c r="P411" i="2"/>
  <c r="P409" i="2"/>
  <c r="P407" i="2"/>
  <c r="P405" i="2"/>
  <c r="P403" i="2"/>
  <c r="P401" i="2"/>
  <c r="P399" i="2"/>
  <c r="P397" i="2"/>
  <c r="P395" i="2"/>
  <c r="P393" i="2"/>
  <c r="P391" i="2"/>
  <c r="P389" i="2"/>
  <c r="P387" i="2"/>
  <c r="P385" i="2"/>
  <c r="P383" i="2"/>
  <c r="P381" i="2"/>
  <c r="P379" i="2"/>
  <c r="P377" i="2"/>
  <c r="P375" i="2"/>
  <c r="P373" i="2"/>
  <c r="P371" i="2"/>
  <c r="P369" i="2"/>
  <c r="P367" i="2"/>
  <c r="P365" i="2"/>
  <c r="P363" i="2"/>
  <c r="P361" i="2"/>
  <c r="P359" i="2"/>
  <c r="P357" i="2"/>
  <c r="P355" i="2"/>
  <c r="P353" i="2"/>
  <c r="P351" i="2"/>
  <c r="P349" i="2"/>
  <c r="P347" i="2"/>
  <c r="P345" i="2"/>
  <c r="P343" i="2"/>
  <c r="P341" i="2"/>
  <c r="P339" i="2"/>
  <c r="P337" i="2"/>
  <c r="P335" i="2"/>
  <c r="P333" i="2"/>
  <c r="P331" i="2"/>
  <c r="P329" i="2"/>
  <c r="P327" i="2"/>
  <c r="P325" i="2"/>
  <c r="P323" i="2"/>
  <c r="P321" i="2"/>
  <c r="P319" i="2"/>
  <c r="P317" i="2"/>
  <c r="P315" i="2"/>
  <c r="P313" i="2"/>
  <c r="P311" i="2"/>
  <c r="P309" i="2"/>
  <c r="P307" i="2"/>
  <c r="P305" i="2"/>
  <c r="P303" i="2"/>
  <c r="P301" i="2"/>
  <c r="P299" i="2"/>
  <c r="P297" i="2"/>
  <c r="P295" i="2"/>
  <c r="P293" i="2"/>
  <c r="P291" i="2"/>
  <c r="P289" i="2"/>
  <c r="P287" i="2"/>
  <c r="P285" i="2"/>
  <c r="P283" i="2"/>
  <c r="P281" i="2"/>
  <c r="P279" i="2"/>
  <c r="P277" i="2"/>
  <c r="P275" i="2"/>
  <c r="P273" i="2"/>
  <c r="P271" i="2"/>
  <c r="P269" i="2"/>
  <c r="P267" i="2"/>
  <c r="P265" i="2"/>
  <c r="P263" i="2"/>
  <c r="P261" i="2"/>
  <c r="P259" i="2"/>
  <c r="P257" i="2"/>
  <c r="P255" i="2"/>
  <c r="P253" i="2"/>
  <c r="P251" i="2"/>
  <c r="P249" i="2"/>
  <c r="P247" i="2"/>
  <c r="P245" i="2"/>
  <c r="P243" i="2"/>
  <c r="P241" i="2"/>
  <c r="P239" i="2"/>
  <c r="P237" i="2"/>
  <c r="P235" i="2"/>
  <c r="P233" i="2"/>
  <c r="P231" i="2"/>
  <c r="P229" i="2"/>
  <c r="P227" i="2"/>
  <c r="P225" i="2"/>
  <c r="P223" i="2"/>
  <c r="P221" i="2"/>
  <c r="P219" i="2"/>
  <c r="P217" i="2"/>
  <c r="P215" i="2"/>
  <c r="P213" i="2"/>
  <c r="P211" i="2"/>
  <c r="P209" i="2"/>
  <c r="P207" i="2"/>
  <c r="P205" i="2"/>
  <c r="P203" i="2"/>
  <c r="P201" i="2"/>
  <c r="P199" i="2"/>
  <c r="P197" i="2"/>
  <c r="P195" i="2"/>
  <c r="P193" i="2"/>
  <c r="P191" i="2"/>
  <c r="P189" i="2"/>
  <c r="P187" i="2"/>
  <c r="P185" i="2"/>
  <c r="P183" i="2"/>
  <c r="P181" i="2"/>
  <c r="P179" i="2"/>
  <c r="P177" i="2"/>
  <c r="P175" i="2"/>
  <c r="P364" i="2"/>
  <c r="P362" i="2"/>
  <c r="P360" i="2"/>
  <c r="P358" i="2"/>
  <c r="P356" i="2"/>
  <c r="P354" i="2"/>
  <c r="P352" i="2"/>
  <c r="P350" i="2"/>
  <c r="P348" i="2"/>
  <c r="P346" i="2"/>
  <c r="P344" i="2"/>
  <c r="P342" i="2"/>
  <c r="P340" i="2"/>
  <c r="P338" i="2"/>
  <c r="P336" i="2"/>
  <c r="P334" i="2"/>
  <c r="P332" i="2"/>
  <c r="P330" i="2"/>
  <c r="P328" i="2"/>
  <c r="P326" i="2"/>
  <c r="P324" i="2"/>
  <c r="P322" i="2"/>
  <c r="P320" i="2"/>
  <c r="P318" i="2"/>
  <c r="P316" i="2"/>
  <c r="P314" i="2"/>
  <c r="P312" i="2"/>
  <c r="P310" i="2"/>
  <c r="P308" i="2"/>
  <c r="P306" i="2"/>
  <c r="P304" i="2"/>
  <c r="P302" i="2"/>
  <c r="P300" i="2"/>
  <c r="P298" i="2"/>
  <c r="P296" i="2"/>
  <c r="P294" i="2"/>
  <c r="P292" i="2"/>
  <c r="P290" i="2"/>
  <c r="P288" i="2"/>
  <c r="P286" i="2"/>
  <c r="P284" i="2"/>
  <c r="P282" i="2"/>
  <c r="P280" i="2"/>
  <c r="P278" i="2"/>
  <c r="P276" i="2"/>
  <c r="P274" i="2"/>
  <c r="P272" i="2"/>
  <c r="P270" i="2"/>
  <c r="P268" i="2"/>
  <c r="P266" i="2"/>
  <c r="P264" i="2"/>
  <c r="P262" i="2"/>
  <c r="P260" i="2"/>
  <c r="P258" i="2"/>
  <c r="P256" i="2"/>
  <c r="P254" i="2"/>
  <c r="P252" i="2"/>
  <c r="P250" i="2"/>
  <c r="P248" i="2"/>
  <c r="P246" i="2"/>
  <c r="P244" i="2"/>
  <c r="P242" i="2"/>
  <c r="P240" i="2"/>
  <c r="P238" i="2"/>
  <c r="P236" i="2"/>
  <c r="P234" i="2"/>
  <c r="P232" i="2"/>
  <c r="P230" i="2"/>
  <c r="P228" i="2"/>
  <c r="P226" i="2"/>
  <c r="P224" i="2"/>
  <c r="P222" i="2"/>
  <c r="P220" i="2"/>
  <c r="P218" i="2"/>
  <c r="P216" i="2"/>
  <c r="P214" i="2"/>
  <c r="P212" i="2"/>
  <c r="P210" i="2"/>
  <c r="P208" i="2"/>
  <c r="P206" i="2"/>
  <c r="P204" i="2"/>
  <c r="P202" i="2"/>
  <c r="P200" i="2"/>
  <c r="P198" i="2"/>
  <c r="P196" i="2"/>
  <c r="P194" i="2"/>
  <c r="P192" i="2"/>
  <c r="P190" i="2"/>
  <c r="P188" i="2"/>
  <c r="P186" i="2"/>
  <c r="P184" i="2"/>
  <c r="P182" i="2"/>
  <c r="P180" i="2"/>
  <c r="P178" i="2"/>
  <c r="P176" i="2"/>
  <c r="P174" i="2"/>
  <c r="P172" i="2"/>
  <c r="P170" i="2"/>
  <c r="P168" i="2"/>
  <c r="P166" i="2"/>
  <c r="P164" i="2"/>
  <c r="P162" i="2"/>
  <c r="P160" i="2"/>
  <c r="P158" i="2"/>
  <c r="P156" i="2"/>
  <c r="P154" i="2"/>
  <c r="P152" i="2"/>
  <c r="P150" i="2"/>
  <c r="P148" i="2"/>
  <c r="P146" i="2"/>
  <c r="P144" i="2"/>
  <c r="P142" i="2"/>
  <c r="P140" i="2"/>
  <c r="P138" i="2"/>
  <c r="P136" i="2"/>
  <c r="P134" i="2"/>
  <c r="P132" i="2"/>
  <c r="P130" i="2"/>
  <c r="P173" i="2"/>
  <c r="P171" i="2"/>
  <c r="P169" i="2"/>
  <c r="P167" i="2"/>
  <c r="P165" i="2"/>
  <c r="P163" i="2"/>
  <c r="P161" i="2"/>
  <c r="P159" i="2"/>
  <c r="P157" i="2"/>
  <c r="P155" i="2"/>
  <c r="P153" i="2"/>
  <c r="P151" i="2"/>
  <c r="P149" i="2"/>
  <c r="P147" i="2"/>
  <c r="P145" i="2"/>
  <c r="P143" i="2"/>
  <c r="P141" i="2"/>
  <c r="P139" i="2"/>
  <c r="P137" i="2"/>
  <c r="P135" i="2"/>
  <c r="P133" i="2"/>
  <c r="P131" i="2"/>
  <c r="P129" i="2"/>
  <c r="P127" i="2"/>
  <c r="P125" i="2"/>
  <c r="P123" i="2"/>
  <c r="P121" i="2"/>
  <c r="P119" i="2"/>
  <c r="P117" i="2"/>
  <c r="P115" i="2"/>
  <c r="P113" i="2"/>
  <c r="P111" i="2"/>
  <c r="P109" i="2"/>
  <c r="P107" i="2"/>
  <c r="P105" i="2"/>
  <c r="P103" i="2"/>
  <c r="P101" i="2"/>
  <c r="P99" i="2"/>
  <c r="P97" i="2"/>
  <c r="P95" i="2"/>
  <c r="P93" i="2"/>
  <c r="P91" i="2"/>
  <c r="P89" i="2"/>
  <c r="P87" i="2"/>
  <c r="P85" i="2"/>
  <c r="P83" i="2"/>
  <c r="P81" i="2"/>
  <c r="P79" i="2"/>
  <c r="P77" i="2"/>
  <c r="P75" i="2"/>
  <c r="P73" i="2"/>
  <c r="P71" i="2"/>
  <c r="P69" i="2"/>
  <c r="P67" i="2"/>
  <c r="P65" i="2"/>
  <c r="P63" i="2"/>
  <c r="P61" i="2"/>
  <c r="P59" i="2"/>
  <c r="P57" i="2"/>
  <c r="P55" i="2"/>
  <c r="P53" i="2"/>
  <c r="P51" i="2"/>
  <c r="P49" i="2"/>
  <c r="P47" i="2"/>
  <c r="P45" i="2"/>
  <c r="P43" i="2"/>
  <c r="P41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P7" i="2"/>
  <c r="P4" i="2"/>
  <c r="P128" i="2"/>
  <c r="P126" i="2"/>
  <c r="P124" i="2"/>
  <c r="P122" i="2"/>
  <c r="P120" i="2"/>
  <c r="P118" i="2"/>
  <c r="P116" i="2"/>
  <c r="P114" i="2"/>
  <c r="P112" i="2"/>
  <c r="P110" i="2"/>
  <c r="P108" i="2"/>
  <c r="P106" i="2"/>
  <c r="P104" i="2"/>
  <c r="P102" i="2"/>
  <c r="P100" i="2"/>
  <c r="P98" i="2"/>
  <c r="P96" i="2"/>
  <c r="P94" i="2"/>
  <c r="P92" i="2"/>
  <c r="P90" i="2"/>
  <c r="P88" i="2"/>
  <c r="P86" i="2"/>
  <c r="P84" i="2"/>
  <c r="P82" i="2"/>
  <c r="P80" i="2"/>
  <c r="P78" i="2"/>
  <c r="P76" i="2"/>
  <c r="P74" i="2"/>
  <c r="P72" i="2"/>
  <c r="P70" i="2"/>
  <c r="P68" i="2"/>
  <c r="P66" i="2"/>
  <c r="P64" i="2"/>
  <c r="P62" i="2"/>
  <c r="P60" i="2"/>
  <c r="P58" i="2"/>
  <c r="P56" i="2"/>
  <c r="P54" i="2"/>
  <c r="P52" i="2"/>
  <c r="P50" i="2"/>
  <c r="P48" i="2"/>
  <c r="P46" i="2"/>
  <c r="P44" i="2"/>
  <c r="P42" i="2"/>
  <c r="P40" i="2"/>
  <c r="P38" i="2"/>
  <c r="P36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P6" i="2"/>
  <c r="M1095" i="2"/>
  <c r="L1095" i="2"/>
  <c r="M1093" i="2"/>
  <c r="L1093" i="2"/>
  <c r="M1091" i="2"/>
  <c r="L1091" i="2"/>
  <c r="M1089" i="2"/>
  <c r="L1089" i="2"/>
  <c r="M1087" i="2"/>
  <c r="L1087" i="2"/>
  <c r="M1085" i="2"/>
  <c r="L1085" i="2"/>
  <c r="M1083" i="2"/>
  <c r="L1083" i="2"/>
  <c r="M1081" i="2"/>
  <c r="L1081" i="2"/>
  <c r="M1079" i="2"/>
  <c r="L1079" i="2"/>
  <c r="M1077" i="2"/>
  <c r="L1077" i="2"/>
  <c r="M1075" i="2"/>
  <c r="L1075" i="2"/>
  <c r="M1073" i="2"/>
  <c r="L1073" i="2"/>
  <c r="M1071" i="2"/>
  <c r="L1071" i="2"/>
  <c r="M1069" i="2"/>
  <c r="L1069" i="2"/>
  <c r="M1067" i="2"/>
  <c r="L1067" i="2"/>
  <c r="M1065" i="2"/>
  <c r="L1065" i="2"/>
  <c r="M1063" i="2"/>
  <c r="L1063" i="2"/>
  <c r="M1061" i="2"/>
  <c r="L1061" i="2"/>
  <c r="M1059" i="2"/>
  <c r="L1059" i="2"/>
  <c r="M1057" i="2"/>
  <c r="L1057" i="2"/>
  <c r="M1055" i="2"/>
  <c r="L1055" i="2"/>
  <c r="M1053" i="2"/>
  <c r="L1053" i="2"/>
  <c r="M1051" i="2"/>
  <c r="L1051" i="2"/>
  <c r="M1049" i="2"/>
  <c r="L1049" i="2"/>
  <c r="M1047" i="2"/>
  <c r="L1047" i="2"/>
  <c r="M1045" i="2"/>
  <c r="L1045" i="2"/>
  <c r="M1043" i="2"/>
  <c r="L1043" i="2"/>
  <c r="M1041" i="2"/>
  <c r="L1041" i="2"/>
  <c r="M1039" i="2"/>
  <c r="L1039" i="2"/>
  <c r="M1037" i="2"/>
  <c r="L1037" i="2"/>
  <c r="M1035" i="2"/>
  <c r="L1035" i="2"/>
  <c r="M1033" i="2"/>
  <c r="L1033" i="2"/>
  <c r="M1031" i="2"/>
  <c r="L1031" i="2"/>
  <c r="M1029" i="2"/>
  <c r="L1029" i="2"/>
  <c r="M1027" i="2"/>
  <c r="L1027" i="2"/>
  <c r="M1025" i="2"/>
  <c r="L1025" i="2"/>
  <c r="M1023" i="2"/>
  <c r="L1023" i="2"/>
  <c r="M1021" i="2"/>
  <c r="L1021" i="2"/>
  <c r="M1019" i="2"/>
  <c r="L1019" i="2"/>
  <c r="M1017" i="2"/>
  <c r="L1017" i="2"/>
  <c r="M1015" i="2"/>
  <c r="L1015" i="2"/>
  <c r="M1013" i="2"/>
  <c r="L1013" i="2"/>
  <c r="M1011" i="2"/>
  <c r="L1011" i="2"/>
  <c r="M1009" i="2"/>
  <c r="L1009" i="2"/>
  <c r="M1007" i="2"/>
  <c r="L1007" i="2"/>
  <c r="M1005" i="2"/>
  <c r="L1005" i="2"/>
  <c r="M1003" i="2"/>
  <c r="L1003" i="2"/>
  <c r="M1001" i="2"/>
  <c r="L1001" i="2"/>
  <c r="M999" i="2"/>
  <c r="L999" i="2"/>
  <c r="M997" i="2"/>
  <c r="L997" i="2"/>
  <c r="M995" i="2"/>
  <c r="L995" i="2"/>
  <c r="M993" i="2"/>
  <c r="L993" i="2"/>
  <c r="M991" i="2"/>
  <c r="L991" i="2"/>
  <c r="M989" i="2"/>
  <c r="L989" i="2"/>
  <c r="M987" i="2"/>
  <c r="L987" i="2"/>
  <c r="M985" i="2"/>
  <c r="L985" i="2"/>
  <c r="M983" i="2"/>
  <c r="L983" i="2"/>
  <c r="M981" i="2"/>
  <c r="L981" i="2"/>
  <c r="M979" i="2"/>
  <c r="L979" i="2"/>
  <c r="M977" i="2"/>
  <c r="L977" i="2"/>
  <c r="M975" i="2"/>
  <c r="L975" i="2"/>
  <c r="M973" i="2"/>
  <c r="L973" i="2"/>
  <c r="M971" i="2"/>
  <c r="L971" i="2"/>
  <c r="M969" i="2"/>
  <c r="L969" i="2"/>
  <c r="M967" i="2"/>
  <c r="L967" i="2"/>
  <c r="M965" i="2"/>
  <c r="L965" i="2"/>
  <c r="M963" i="2"/>
  <c r="L963" i="2"/>
  <c r="M961" i="2"/>
  <c r="L961" i="2"/>
  <c r="M959" i="2"/>
  <c r="L959" i="2"/>
  <c r="M957" i="2"/>
  <c r="L957" i="2"/>
  <c r="M955" i="2"/>
  <c r="L955" i="2"/>
  <c r="M953" i="2"/>
  <c r="L953" i="2"/>
  <c r="M951" i="2"/>
  <c r="L951" i="2"/>
  <c r="M949" i="2"/>
  <c r="L949" i="2"/>
  <c r="M947" i="2"/>
  <c r="L947" i="2"/>
  <c r="M945" i="2"/>
  <c r="L945" i="2"/>
  <c r="M943" i="2"/>
  <c r="L943" i="2"/>
  <c r="M941" i="2"/>
  <c r="L941" i="2"/>
  <c r="M939" i="2"/>
  <c r="L939" i="2"/>
  <c r="M937" i="2"/>
  <c r="L937" i="2"/>
  <c r="M935" i="2"/>
  <c r="L935" i="2"/>
  <c r="M933" i="2"/>
  <c r="L933" i="2"/>
  <c r="M931" i="2"/>
  <c r="L931" i="2"/>
  <c r="M929" i="2"/>
  <c r="L929" i="2"/>
  <c r="M927" i="2"/>
  <c r="L927" i="2"/>
  <c r="M925" i="2"/>
  <c r="L925" i="2"/>
  <c r="M923" i="2"/>
  <c r="L923" i="2"/>
  <c r="M921" i="2"/>
  <c r="L921" i="2"/>
  <c r="M919" i="2"/>
  <c r="L919" i="2"/>
  <c r="M917" i="2"/>
  <c r="L917" i="2"/>
  <c r="M915" i="2"/>
  <c r="L915" i="2"/>
  <c r="M913" i="2"/>
  <c r="L913" i="2"/>
  <c r="M911" i="2"/>
  <c r="L911" i="2"/>
  <c r="M909" i="2"/>
  <c r="L909" i="2"/>
  <c r="M907" i="2"/>
  <c r="L907" i="2"/>
  <c r="M905" i="2"/>
  <c r="L905" i="2"/>
  <c r="M903" i="2"/>
  <c r="L903" i="2"/>
  <c r="M901" i="2"/>
  <c r="L901" i="2"/>
  <c r="M899" i="2"/>
  <c r="L899" i="2"/>
  <c r="M897" i="2"/>
  <c r="L897" i="2"/>
  <c r="M895" i="2"/>
  <c r="L895" i="2"/>
  <c r="M893" i="2"/>
  <c r="L893" i="2"/>
  <c r="M891" i="2"/>
  <c r="L891" i="2"/>
  <c r="M889" i="2"/>
  <c r="L889" i="2"/>
  <c r="M887" i="2"/>
  <c r="L887" i="2"/>
  <c r="M885" i="2"/>
  <c r="L885" i="2"/>
  <c r="M883" i="2"/>
  <c r="L883" i="2"/>
  <c r="M881" i="2"/>
  <c r="L881" i="2"/>
  <c r="M879" i="2"/>
  <c r="L879" i="2"/>
  <c r="M877" i="2"/>
  <c r="L877" i="2"/>
  <c r="M875" i="2"/>
  <c r="L875" i="2"/>
  <c r="M873" i="2"/>
  <c r="L873" i="2"/>
  <c r="M871" i="2"/>
  <c r="L871" i="2"/>
  <c r="M869" i="2"/>
  <c r="L869" i="2"/>
  <c r="M867" i="2"/>
  <c r="L867" i="2"/>
  <c r="M865" i="2"/>
  <c r="L865" i="2"/>
  <c r="M863" i="2"/>
  <c r="L863" i="2"/>
  <c r="M861" i="2"/>
  <c r="L861" i="2"/>
  <c r="M859" i="2"/>
  <c r="L859" i="2"/>
  <c r="M857" i="2"/>
  <c r="L857" i="2"/>
  <c r="M855" i="2"/>
  <c r="L855" i="2"/>
  <c r="M853" i="2"/>
  <c r="L853" i="2"/>
  <c r="M851" i="2"/>
  <c r="L851" i="2"/>
  <c r="M849" i="2"/>
  <c r="L849" i="2"/>
  <c r="M847" i="2"/>
  <c r="L847" i="2"/>
  <c r="M845" i="2"/>
  <c r="L845" i="2"/>
  <c r="M843" i="2"/>
  <c r="L843" i="2"/>
  <c r="M841" i="2"/>
  <c r="L841" i="2"/>
  <c r="M839" i="2"/>
  <c r="L839" i="2"/>
  <c r="M837" i="2"/>
  <c r="L837" i="2"/>
  <c r="M835" i="2"/>
  <c r="L835" i="2"/>
  <c r="M833" i="2"/>
  <c r="L833" i="2"/>
  <c r="M831" i="2"/>
  <c r="L831" i="2"/>
  <c r="M829" i="2"/>
  <c r="L829" i="2"/>
  <c r="M827" i="2"/>
  <c r="L827" i="2"/>
  <c r="M825" i="2"/>
  <c r="L825" i="2"/>
  <c r="M823" i="2"/>
  <c r="L823" i="2"/>
  <c r="M821" i="2"/>
  <c r="L821" i="2"/>
  <c r="M819" i="2"/>
  <c r="L819" i="2"/>
  <c r="M817" i="2"/>
  <c r="L817" i="2"/>
  <c r="M815" i="2"/>
  <c r="L815" i="2"/>
  <c r="M813" i="2"/>
  <c r="L813" i="2"/>
  <c r="M811" i="2"/>
  <c r="L811" i="2"/>
  <c r="M809" i="2"/>
  <c r="L809" i="2"/>
  <c r="M807" i="2"/>
  <c r="L807" i="2"/>
  <c r="M805" i="2"/>
  <c r="L805" i="2"/>
  <c r="M803" i="2"/>
  <c r="L803" i="2"/>
  <c r="M801" i="2"/>
  <c r="L801" i="2"/>
  <c r="M799" i="2"/>
  <c r="L799" i="2"/>
  <c r="M797" i="2"/>
  <c r="L797" i="2"/>
  <c r="M795" i="2"/>
  <c r="L795" i="2"/>
  <c r="M793" i="2"/>
  <c r="L793" i="2"/>
  <c r="M791" i="2"/>
  <c r="L791" i="2"/>
  <c r="M789" i="2"/>
  <c r="L789" i="2"/>
  <c r="M787" i="2"/>
  <c r="L787" i="2"/>
  <c r="M785" i="2"/>
  <c r="L785" i="2"/>
  <c r="M783" i="2"/>
  <c r="L783" i="2"/>
  <c r="M781" i="2"/>
  <c r="L781" i="2"/>
  <c r="M779" i="2"/>
  <c r="L779" i="2"/>
  <c r="M777" i="2"/>
  <c r="L777" i="2"/>
  <c r="M775" i="2"/>
  <c r="L775" i="2"/>
  <c r="M773" i="2"/>
  <c r="L773" i="2"/>
  <c r="M771" i="2"/>
  <c r="L771" i="2"/>
  <c r="M769" i="2"/>
  <c r="L769" i="2"/>
  <c r="M767" i="2"/>
  <c r="L767" i="2"/>
  <c r="M765" i="2"/>
  <c r="L765" i="2"/>
  <c r="M763" i="2"/>
  <c r="L763" i="2"/>
  <c r="M761" i="2"/>
  <c r="L761" i="2"/>
  <c r="L759" i="2"/>
  <c r="M759" i="2"/>
  <c r="M757" i="2"/>
  <c r="L757" i="2"/>
  <c r="L755" i="2"/>
  <c r="M755" i="2"/>
  <c r="M753" i="2"/>
  <c r="L753" i="2"/>
  <c r="L751" i="2"/>
  <c r="M751" i="2"/>
  <c r="M749" i="2"/>
  <c r="L749" i="2"/>
  <c r="L747" i="2"/>
  <c r="M747" i="2"/>
  <c r="M745" i="2"/>
  <c r="L745" i="2"/>
  <c r="L743" i="2"/>
  <c r="M743" i="2"/>
  <c r="M741" i="2"/>
  <c r="L741" i="2"/>
  <c r="L739" i="2"/>
  <c r="M739" i="2"/>
  <c r="M737" i="2"/>
  <c r="L737" i="2"/>
  <c r="L735" i="2"/>
  <c r="M735" i="2"/>
  <c r="M733" i="2"/>
  <c r="L733" i="2"/>
  <c r="L731" i="2"/>
  <c r="M731" i="2"/>
  <c r="M729" i="2"/>
  <c r="L729" i="2"/>
  <c r="L727" i="2"/>
  <c r="M727" i="2"/>
  <c r="M725" i="2"/>
  <c r="L725" i="2"/>
  <c r="L723" i="2"/>
  <c r="M723" i="2"/>
  <c r="M721" i="2"/>
  <c r="L721" i="2"/>
  <c r="L719" i="2"/>
  <c r="M719" i="2"/>
  <c r="M717" i="2"/>
  <c r="L717" i="2"/>
  <c r="L715" i="2"/>
  <c r="M715" i="2"/>
  <c r="M713" i="2"/>
  <c r="L713" i="2"/>
  <c r="L711" i="2"/>
  <c r="M711" i="2"/>
  <c r="M709" i="2"/>
  <c r="L709" i="2"/>
  <c r="L707" i="2"/>
  <c r="M707" i="2"/>
  <c r="M705" i="2"/>
  <c r="L705" i="2"/>
  <c r="L703" i="2"/>
  <c r="M703" i="2"/>
  <c r="M701" i="2"/>
  <c r="L701" i="2"/>
  <c r="L699" i="2"/>
  <c r="M699" i="2"/>
  <c r="M697" i="2"/>
  <c r="L697" i="2"/>
  <c r="L695" i="2"/>
  <c r="M695" i="2"/>
  <c r="M693" i="2"/>
  <c r="L693" i="2"/>
  <c r="L691" i="2"/>
  <c r="M691" i="2"/>
  <c r="M689" i="2"/>
  <c r="L689" i="2"/>
  <c r="L687" i="2"/>
  <c r="M687" i="2"/>
  <c r="M685" i="2"/>
  <c r="L685" i="2"/>
  <c r="L683" i="2"/>
  <c r="M683" i="2"/>
  <c r="M681" i="2"/>
  <c r="L681" i="2"/>
  <c r="L679" i="2"/>
  <c r="M679" i="2"/>
  <c r="M677" i="2"/>
  <c r="L677" i="2"/>
  <c r="L675" i="2"/>
  <c r="M675" i="2"/>
  <c r="M673" i="2"/>
  <c r="L673" i="2"/>
  <c r="L671" i="2"/>
  <c r="M671" i="2"/>
  <c r="M669" i="2"/>
  <c r="L669" i="2"/>
  <c r="L667" i="2"/>
  <c r="M667" i="2"/>
  <c r="M665" i="2"/>
  <c r="L665" i="2"/>
  <c r="L663" i="2"/>
  <c r="M663" i="2"/>
  <c r="M661" i="2"/>
  <c r="L661" i="2"/>
  <c r="L659" i="2"/>
  <c r="M659" i="2"/>
  <c r="M657" i="2"/>
  <c r="L657" i="2"/>
  <c r="L655" i="2"/>
  <c r="M655" i="2"/>
  <c r="M653" i="2"/>
  <c r="L653" i="2"/>
  <c r="L651" i="2"/>
  <c r="M651" i="2"/>
  <c r="M649" i="2"/>
  <c r="L649" i="2"/>
  <c r="L647" i="2"/>
  <c r="M647" i="2"/>
  <c r="M645" i="2"/>
  <c r="L645" i="2"/>
  <c r="L643" i="2"/>
  <c r="M643" i="2"/>
  <c r="M641" i="2"/>
  <c r="L641" i="2"/>
  <c r="L639" i="2"/>
  <c r="M639" i="2"/>
  <c r="M637" i="2"/>
  <c r="L637" i="2"/>
  <c r="L635" i="2"/>
  <c r="M635" i="2"/>
  <c r="M633" i="2"/>
  <c r="L633" i="2"/>
  <c r="L631" i="2"/>
  <c r="M631" i="2"/>
  <c r="M629" i="2"/>
  <c r="L629" i="2"/>
  <c r="L627" i="2"/>
  <c r="M627" i="2"/>
  <c r="M625" i="2"/>
  <c r="L625" i="2"/>
  <c r="L623" i="2"/>
  <c r="M623" i="2"/>
  <c r="M621" i="2"/>
  <c r="L621" i="2"/>
  <c r="L619" i="2"/>
  <c r="M619" i="2"/>
  <c r="M617" i="2"/>
  <c r="L617" i="2"/>
  <c r="L615" i="2"/>
  <c r="M615" i="2"/>
  <c r="M613" i="2"/>
  <c r="L613" i="2"/>
  <c r="L611" i="2"/>
  <c r="M611" i="2"/>
  <c r="M609" i="2"/>
  <c r="L609" i="2"/>
  <c r="L607" i="2"/>
  <c r="M607" i="2"/>
  <c r="M605" i="2"/>
  <c r="L605" i="2"/>
  <c r="L603" i="2"/>
  <c r="M603" i="2"/>
  <c r="M601" i="2"/>
  <c r="L601" i="2"/>
  <c r="L599" i="2"/>
  <c r="M599" i="2"/>
  <c r="M597" i="2"/>
  <c r="L597" i="2"/>
  <c r="L595" i="2"/>
  <c r="M595" i="2"/>
  <c r="M593" i="2"/>
  <c r="L593" i="2"/>
  <c r="L591" i="2"/>
  <c r="M591" i="2"/>
  <c r="M589" i="2"/>
  <c r="L589" i="2"/>
  <c r="L587" i="2"/>
  <c r="M587" i="2"/>
  <c r="M585" i="2"/>
  <c r="L585" i="2"/>
  <c r="L583" i="2"/>
  <c r="M583" i="2"/>
  <c r="M581" i="2"/>
  <c r="L581" i="2"/>
  <c r="L579" i="2"/>
  <c r="M579" i="2"/>
  <c r="M577" i="2"/>
  <c r="L577" i="2"/>
  <c r="L575" i="2"/>
  <c r="M575" i="2"/>
  <c r="M573" i="2"/>
  <c r="L573" i="2"/>
  <c r="L571" i="2"/>
  <c r="M571" i="2"/>
  <c r="M569" i="2"/>
  <c r="L569" i="2"/>
  <c r="L567" i="2"/>
  <c r="M567" i="2"/>
  <c r="M565" i="2"/>
  <c r="L565" i="2"/>
  <c r="L563" i="2"/>
  <c r="M563" i="2"/>
  <c r="M561" i="2"/>
  <c r="L561" i="2"/>
  <c r="L559" i="2"/>
  <c r="M559" i="2"/>
  <c r="M557" i="2"/>
  <c r="L557" i="2"/>
  <c r="L555" i="2"/>
  <c r="M555" i="2"/>
  <c r="M553" i="2"/>
  <c r="L553" i="2"/>
  <c r="L551" i="2"/>
  <c r="M551" i="2"/>
  <c r="M549" i="2"/>
  <c r="L549" i="2"/>
  <c r="L547" i="2"/>
  <c r="M547" i="2"/>
  <c r="M545" i="2"/>
  <c r="L545" i="2"/>
  <c r="L543" i="2"/>
  <c r="M543" i="2"/>
  <c r="M541" i="2"/>
  <c r="L541" i="2"/>
  <c r="L539" i="2"/>
  <c r="M539" i="2"/>
  <c r="M537" i="2"/>
  <c r="L537" i="2"/>
  <c r="L535" i="2"/>
  <c r="M535" i="2"/>
  <c r="M533" i="2"/>
  <c r="L533" i="2"/>
  <c r="L531" i="2"/>
  <c r="M531" i="2"/>
  <c r="M529" i="2"/>
  <c r="L529" i="2"/>
  <c r="L527" i="2"/>
  <c r="M527" i="2"/>
  <c r="M525" i="2"/>
  <c r="L525" i="2"/>
  <c r="L523" i="2"/>
  <c r="M523" i="2"/>
  <c r="M521" i="2"/>
  <c r="L521" i="2"/>
  <c r="L519" i="2"/>
  <c r="M519" i="2"/>
  <c r="M517" i="2"/>
  <c r="L517" i="2"/>
  <c r="L515" i="2"/>
  <c r="M515" i="2"/>
  <c r="M513" i="2"/>
  <c r="L513" i="2"/>
  <c r="L511" i="2"/>
  <c r="M511" i="2"/>
  <c r="M509" i="2"/>
  <c r="L509" i="2"/>
  <c r="L507" i="2"/>
  <c r="M507" i="2"/>
  <c r="M505" i="2"/>
  <c r="L505" i="2"/>
  <c r="L503" i="2"/>
  <c r="M503" i="2"/>
  <c r="M501" i="2"/>
  <c r="L501" i="2"/>
  <c r="L499" i="2"/>
  <c r="M499" i="2"/>
  <c r="M497" i="2"/>
  <c r="L497" i="2"/>
  <c r="L495" i="2"/>
  <c r="M495" i="2"/>
  <c r="M493" i="2"/>
  <c r="L493" i="2"/>
  <c r="L491" i="2"/>
  <c r="M491" i="2"/>
  <c r="M489" i="2"/>
  <c r="L489" i="2"/>
  <c r="L487" i="2"/>
  <c r="M487" i="2"/>
  <c r="M485" i="2"/>
  <c r="L485" i="2"/>
  <c r="L483" i="2"/>
  <c r="M483" i="2"/>
  <c r="M481" i="2"/>
  <c r="L481" i="2"/>
  <c r="L479" i="2"/>
  <c r="M479" i="2"/>
  <c r="M477" i="2"/>
  <c r="L477" i="2"/>
  <c r="L475" i="2"/>
  <c r="M475" i="2"/>
  <c r="M473" i="2"/>
  <c r="L473" i="2"/>
  <c r="L471" i="2"/>
  <c r="M471" i="2"/>
  <c r="M469" i="2"/>
  <c r="L469" i="2"/>
  <c r="L467" i="2"/>
  <c r="M467" i="2"/>
  <c r="M465" i="2"/>
  <c r="L465" i="2"/>
  <c r="L463" i="2"/>
  <c r="M463" i="2"/>
  <c r="M461" i="2"/>
  <c r="L461" i="2"/>
  <c r="L459" i="2"/>
  <c r="M459" i="2"/>
  <c r="M457" i="2"/>
  <c r="L457" i="2"/>
  <c r="L455" i="2"/>
  <c r="M455" i="2"/>
  <c r="M453" i="2"/>
  <c r="L453" i="2"/>
  <c r="L451" i="2"/>
  <c r="M451" i="2"/>
  <c r="M449" i="2"/>
  <c r="L449" i="2"/>
  <c r="L447" i="2"/>
  <c r="M447" i="2"/>
  <c r="M445" i="2"/>
  <c r="L445" i="2"/>
  <c r="M443" i="2"/>
  <c r="L443" i="2"/>
  <c r="M441" i="2"/>
  <c r="L441" i="2"/>
  <c r="M439" i="2"/>
  <c r="L439" i="2"/>
  <c r="M437" i="2"/>
  <c r="L437" i="2"/>
  <c r="M435" i="2"/>
  <c r="L435" i="2"/>
  <c r="M433" i="2"/>
  <c r="L433" i="2"/>
  <c r="M431" i="2"/>
  <c r="L431" i="2"/>
  <c r="M429" i="2"/>
  <c r="L429" i="2"/>
  <c r="M427" i="2"/>
  <c r="L427" i="2"/>
  <c r="M425" i="2"/>
  <c r="L425" i="2"/>
  <c r="M423" i="2"/>
  <c r="L423" i="2"/>
  <c r="M421" i="2"/>
  <c r="L421" i="2"/>
  <c r="M419" i="2"/>
  <c r="L419" i="2"/>
  <c r="M417" i="2"/>
  <c r="L417" i="2"/>
  <c r="M415" i="2"/>
  <c r="L415" i="2"/>
  <c r="M413" i="2"/>
  <c r="L413" i="2"/>
  <c r="M411" i="2"/>
  <c r="L411" i="2"/>
  <c r="M409" i="2"/>
  <c r="L409" i="2"/>
  <c r="M407" i="2"/>
  <c r="L407" i="2"/>
  <c r="M405" i="2"/>
  <c r="L405" i="2"/>
  <c r="M403" i="2"/>
  <c r="L403" i="2"/>
  <c r="M401" i="2"/>
  <c r="L401" i="2"/>
  <c r="M399" i="2"/>
  <c r="L399" i="2"/>
  <c r="M397" i="2"/>
  <c r="L397" i="2"/>
  <c r="M395" i="2"/>
  <c r="L395" i="2"/>
  <c r="M393" i="2"/>
  <c r="L393" i="2"/>
  <c r="M391" i="2"/>
  <c r="L391" i="2"/>
  <c r="M389" i="2"/>
  <c r="L389" i="2"/>
  <c r="M387" i="2"/>
  <c r="L387" i="2"/>
  <c r="M385" i="2"/>
  <c r="L385" i="2"/>
  <c r="M383" i="2"/>
  <c r="L383" i="2"/>
  <c r="M381" i="2"/>
  <c r="L381" i="2"/>
  <c r="M379" i="2"/>
  <c r="L379" i="2"/>
  <c r="M377" i="2"/>
  <c r="L377" i="2"/>
  <c r="M375" i="2"/>
  <c r="L375" i="2"/>
  <c r="M373" i="2"/>
  <c r="L373" i="2"/>
  <c r="M371" i="2"/>
  <c r="L371" i="2"/>
  <c r="M369" i="2"/>
  <c r="L369" i="2"/>
  <c r="M367" i="2"/>
  <c r="L367" i="2"/>
  <c r="M365" i="2"/>
  <c r="L365" i="2"/>
  <c r="M363" i="2"/>
  <c r="L363" i="2"/>
  <c r="M361" i="2"/>
  <c r="L361" i="2"/>
  <c r="M359" i="2"/>
  <c r="L359" i="2"/>
  <c r="M357" i="2"/>
  <c r="L357" i="2"/>
  <c r="M355" i="2"/>
  <c r="L355" i="2"/>
  <c r="M353" i="2"/>
  <c r="L353" i="2"/>
  <c r="M351" i="2"/>
  <c r="L351" i="2"/>
  <c r="M349" i="2"/>
  <c r="L349" i="2"/>
  <c r="M347" i="2"/>
  <c r="L347" i="2"/>
  <c r="M345" i="2"/>
  <c r="L345" i="2"/>
  <c r="M343" i="2"/>
  <c r="L343" i="2"/>
  <c r="M341" i="2"/>
  <c r="L341" i="2"/>
  <c r="M339" i="2"/>
  <c r="L339" i="2"/>
  <c r="M337" i="2"/>
  <c r="L337" i="2"/>
  <c r="M335" i="2"/>
  <c r="L335" i="2"/>
  <c r="M333" i="2"/>
  <c r="L333" i="2"/>
  <c r="M331" i="2"/>
  <c r="L331" i="2"/>
  <c r="M329" i="2"/>
  <c r="L329" i="2"/>
  <c r="M327" i="2"/>
  <c r="L327" i="2"/>
  <c r="M325" i="2"/>
  <c r="L325" i="2"/>
  <c r="M323" i="2"/>
  <c r="L323" i="2"/>
  <c r="M321" i="2"/>
  <c r="L321" i="2"/>
  <c r="M319" i="2"/>
  <c r="L319" i="2"/>
  <c r="M317" i="2"/>
  <c r="L317" i="2"/>
  <c r="M315" i="2"/>
  <c r="L315" i="2"/>
  <c r="M313" i="2"/>
  <c r="L313" i="2"/>
  <c r="M311" i="2"/>
  <c r="L311" i="2"/>
  <c r="M309" i="2"/>
  <c r="L309" i="2"/>
  <c r="M307" i="2"/>
  <c r="L307" i="2"/>
  <c r="M305" i="2"/>
  <c r="L305" i="2"/>
  <c r="M303" i="2"/>
  <c r="L303" i="2"/>
  <c r="M301" i="2"/>
  <c r="L301" i="2"/>
  <c r="M299" i="2"/>
  <c r="L299" i="2"/>
  <c r="M297" i="2"/>
  <c r="L297" i="2"/>
  <c r="M295" i="2"/>
  <c r="L295" i="2"/>
  <c r="M293" i="2"/>
  <c r="L293" i="2"/>
  <c r="M291" i="2"/>
  <c r="L291" i="2"/>
  <c r="M289" i="2"/>
  <c r="L289" i="2"/>
  <c r="M287" i="2"/>
  <c r="L287" i="2"/>
  <c r="M285" i="2"/>
  <c r="L285" i="2"/>
  <c r="M283" i="2"/>
  <c r="L283" i="2"/>
  <c r="M281" i="2"/>
  <c r="L281" i="2"/>
  <c r="M279" i="2"/>
  <c r="L279" i="2"/>
  <c r="M277" i="2"/>
  <c r="L277" i="2"/>
  <c r="M275" i="2"/>
  <c r="L275" i="2"/>
  <c r="M273" i="2"/>
  <c r="L273" i="2"/>
  <c r="M271" i="2"/>
  <c r="L271" i="2"/>
  <c r="M269" i="2"/>
  <c r="L269" i="2"/>
  <c r="M267" i="2"/>
  <c r="L267" i="2"/>
  <c r="M265" i="2"/>
  <c r="L265" i="2"/>
  <c r="M263" i="2"/>
  <c r="L263" i="2"/>
  <c r="M261" i="2"/>
  <c r="L261" i="2"/>
  <c r="M259" i="2"/>
  <c r="L259" i="2"/>
  <c r="M257" i="2"/>
  <c r="L257" i="2"/>
  <c r="M255" i="2"/>
  <c r="L255" i="2"/>
  <c r="M253" i="2"/>
  <c r="L253" i="2"/>
  <c r="M251" i="2"/>
  <c r="L251" i="2"/>
  <c r="M249" i="2"/>
  <c r="L249" i="2"/>
  <c r="M247" i="2"/>
  <c r="L247" i="2"/>
  <c r="M245" i="2"/>
  <c r="L245" i="2"/>
  <c r="M243" i="2"/>
  <c r="L243" i="2"/>
  <c r="M241" i="2"/>
  <c r="L241" i="2"/>
  <c r="M239" i="2"/>
  <c r="L239" i="2"/>
  <c r="M237" i="2"/>
  <c r="L237" i="2"/>
  <c r="M235" i="2"/>
  <c r="L235" i="2"/>
  <c r="M233" i="2"/>
  <c r="L233" i="2"/>
  <c r="M231" i="2"/>
  <c r="L231" i="2"/>
  <c r="M229" i="2"/>
  <c r="L229" i="2"/>
  <c r="M227" i="2"/>
  <c r="L227" i="2"/>
  <c r="M225" i="2"/>
  <c r="L225" i="2"/>
  <c r="M223" i="2"/>
  <c r="L223" i="2"/>
  <c r="M221" i="2"/>
  <c r="L221" i="2"/>
  <c r="M219" i="2"/>
  <c r="L219" i="2"/>
  <c r="M217" i="2"/>
  <c r="L217" i="2"/>
  <c r="M215" i="2"/>
  <c r="L215" i="2"/>
  <c r="M213" i="2"/>
  <c r="L213" i="2"/>
  <c r="M211" i="2"/>
  <c r="L211" i="2"/>
  <c r="M209" i="2"/>
  <c r="L209" i="2"/>
  <c r="M207" i="2"/>
  <c r="L207" i="2"/>
  <c r="M205" i="2"/>
  <c r="L205" i="2"/>
  <c r="M203" i="2"/>
  <c r="L203" i="2"/>
  <c r="M201" i="2"/>
  <c r="L201" i="2"/>
  <c r="M199" i="2"/>
  <c r="L199" i="2"/>
  <c r="M197" i="2"/>
  <c r="L197" i="2"/>
  <c r="M195" i="2"/>
  <c r="L195" i="2"/>
  <c r="M193" i="2"/>
  <c r="L193" i="2"/>
  <c r="M191" i="2"/>
  <c r="L191" i="2"/>
  <c r="M189" i="2"/>
  <c r="L189" i="2"/>
  <c r="M187" i="2"/>
  <c r="L187" i="2"/>
  <c r="M185" i="2"/>
  <c r="L185" i="2"/>
  <c r="M183" i="2"/>
  <c r="L183" i="2"/>
  <c r="M181" i="2"/>
  <c r="L181" i="2"/>
  <c r="M179" i="2"/>
  <c r="L179" i="2"/>
  <c r="M177" i="2"/>
  <c r="L177" i="2"/>
  <c r="M175" i="2"/>
  <c r="L175" i="2"/>
  <c r="M173" i="2"/>
  <c r="L173" i="2"/>
  <c r="M171" i="2"/>
  <c r="L171" i="2"/>
  <c r="M169" i="2"/>
  <c r="L169" i="2"/>
  <c r="M167" i="2"/>
  <c r="L167" i="2"/>
  <c r="M165" i="2"/>
  <c r="L165" i="2"/>
  <c r="M163" i="2"/>
  <c r="L163" i="2"/>
  <c r="M161" i="2"/>
  <c r="L161" i="2"/>
  <c r="M159" i="2"/>
  <c r="L159" i="2"/>
  <c r="M157" i="2"/>
  <c r="L157" i="2"/>
  <c r="M155" i="2"/>
  <c r="L155" i="2"/>
  <c r="M153" i="2"/>
  <c r="L153" i="2"/>
  <c r="M151" i="2"/>
  <c r="L151" i="2"/>
  <c r="M149" i="2"/>
  <c r="L149" i="2"/>
  <c r="M147" i="2"/>
  <c r="L147" i="2"/>
  <c r="M145" i="2"/>
  <c r="L145" i="2"/>
  <c r="M143" i="2"/>
  <c r="L143" i="2"/>
  <c r="M141" i="2"/>
  <c r="L141" i="2"/>
  <c r="M139" i="2"/>
  <c r="L139" i="2"/>
  <c r="M137" i="2"/>
  <c r="L137" i="2"/>
  <c r="M135" i="2"/>
  <c r="L135" i="2"/>
  <c r="M133" i="2"/>
  <c r="L133" i="2"/>
  <c r="M131" i="2"/>
  <c r="L131" i="2"/>
  <c r="M129" i="2"/>
  <c r="L129" i="2"/>
  <c r="M127" i="2"/>
  <c r="L127" i="2"/>
  <c r="M125" i="2"/>
  <c r="L125" i="2"/>
  <c r="M123" i="2"/>
  <c r="L123" i="2"/>
  <c r="M121" i="2"/>
  <c r="L121" i="2"/>
  <c r="M119" i="2"/>
  <c r="L119" i="2"/>
  <c r="M117" i="2"/>
  <c r="L117" i="2"/>
  <c r="M115" i="2"/>
  <c r="L115" i="2"/>
  <c r="M113" i="2"/>
  <c r="L113" i="2"/>
  <c r="M111" i="2"/>
  <c r="L111" i="2"/>
  <c r="M109" i="2"/>
  <c r="L109" i="2"/>
  <c r="M107" i="2"/>
  <c r="L107" i="2"/>
  <c r="M105" i="2"/>
  <c r="L105" i="2"/>
  <c r="M103" i="2"/>
  <c r="L103" i="2"/>
  <c r="M101" i="2"/>
  <c r="L101" i="2"/>
  <c r="M99" i="2"/>
  <c r="L99" i="2"/>
  <c r="M97" i="2"/>
  <c r="L97" i="2"/>
  <c r="M95" i="2"/>
  <c r="L95" i="2"/>
  <c r="M93" i="2"/>
  <c r="L93" i="2"/>
  <c r="M91" i="2"/>
  <c r="L91" i="2"/>
  <c r="M89" i="2"/>
  <c r="L89" i="2"/>
  <c r="M87" i="2"/>
  <c r="L87" i="2"/>
  <c r="M85" i="2"/>
  <c r="L85" i="2"/>
  <c r="M83" i="2"/>
  <c r="L83" i="2"/>
  <c r="M81" i="2"/>
  <c r="L81" i="2"/>
  <c r="M79" i="2"/>
  <c r="L79" i="2"/>
  <c r="M77" i="2"/>
  <c r="L77" i="2"/>
  <c r="M75" i="2"/>
  <c r="L75" i="2"/>
  <c r="M73" i="2"/>
  <c r="L73" i="2"/>
  <c r="M71" i="2"/>
  <c r="L71" i="2"/>
  <c r="M69" i="2"/>
  <c r="L69" i="2"/>
  <c r="M67" i="2"/>
  <c r="L67" i="2"/>
  <c r="M65" i="2"/>
  <c r="L65" i="2"/>
  <c r="M63" i="2"/>
  <c r="L63" i="2"/>
  <c r="M61" i="2"/>
  <c r="L61" i="2"/>
  <c r="M59" i="2"/>
  <c r="L59" i="2"/>
  <c r="M57" i="2"/>
  <c r="L57" i="2"/>
  <c r="M55" i="2"/>
  <c r="L55" i="2"/>
  <c r="M53" i="2"/>
  <c r="L53" i="2"/>
  <c r="M51" i="2"/>
  <c r="L51" i="2"/>
  <c r="M49" i="2"/>
  <c r="L49" i="2"/>
  <c r="M47" i="2"/>
  <c r="L47" i="2"/>
  <c r="M45" i="2"/>
  <c r="L45" i="2"/>
  <c r="M43" i="2"/>
  <c r="L43" i="2"/>
  <c r="M41" i="2"/>
  <c r="L41" i="2"/>
  <c r="M39" i="2"/>
  <c r="L39" i="2"/>
  <c r="M37" i="2"/>
  <c r="L37" i="2"/>
  <c r="M35" i="2"/>
  <c r="L35" i="2"/>
  <c r="M33" i="2"/>
  <c r="L33" i="2"/>
  <c r="M31" i="2"/>
  <c r="L31" i="2"/>
  <c r="M29" i="2"/>
  <c r="L29" i="2"/>
  <c r="M27" i="2"/>
  <c r="L27" i="2"/>
  <c r="M25" i="2"/>
  <c r="L25" i="2"/>
  <c r="M23" i="2"/>
  <c r="L23" i="2"/>
  <c r="M21" i="2"/>
  <c r="L21" i="2"/>
  <c r="M19" i="2"/>
  <c r="L19" i="2"/>
  <c r="M17" i="2"/>
  <c r="L17" i="2"/>
  <c r="M15" i="2"/>
  <c r="L15" i="2"/>
  <c r="M13" i="2"/>
  <c r="L13" i="2"/>
  <c r="M11" i="2"/>
  <c r="L11" i="2"/>
  <c r="M9" i="2"/>
  <c r="L9" i="2"/>
  <c r="M7" i="2"/>
  <c r="L7" i="2"/>
  <c r="M4" i="2"/>
  <c r="L4" i="2"/>
  <c r="M3" i="2"/>
  <c r="L3" i="2"/>
  <c r="M1096" i="2"/>
  <c r="L1096" i="2"/>
  <c r="M1094" i="2"/>
  <c r="L1094" i="2"/>
  <c r="M1092" i="2"/>
  <c r="L1092" i="2"/>
  <c r="M1090" i="2"/>
  <c r="L1090" i="2"/>
  <c r="M1088" i="2"/>
  <c r="L1088" i="2"/>
  <c r="M1086" i="2"/>
  <c r="L1086" i="2"/>
  <c r="M1084" i="2"/>
  <c r="L1084" i="2"/>
  <c r="M1082" i="2"/>
  <c r="L1082" i="2"/>
  <c r="M1080" i="2"/>
  <c r="L1080" i="2"/>
  <c r="M1078" i="2"/>
  <c r="L1078" i="2"/>
  <c r="M1076" i="2"/>
  <c r="L1076" i="2"/>
  <c r="M1074" i="2"/>
  <c r="L1074" i="2"/>
  <c r="M1072" i="2"/>
  <c r="L1072" i="2"/>
  <c r="M1070" i="2"/>
  <c r="L1070" i="2"/>
  <c r="M1068" i="2"/>
  <c r="L1068" i="2"/>
  <c r="M1066" i="2"/>
  <c r="L1066" i="2"/>
  <c r="M1064" i="2"/>
  <c r="L1064" i="2"/>
  <c r="M1062" i="2"/>
  <c r="L1062" i="2"/>
  <c r="M1060" i="2"/>
  <c r="L1060" i="2"/>
  <c r="M1058" i="2"/>
  <c r="L1058" i="2"/>
  <c r="M1056" i="2"/>
  <c r="L1056" i="2"/>
  <c r="M1054" i="2"/>
  <c r="L1054" i="2"/>
  <c r="M1052" i="2"/>
  <c r="L1052" i="2"/>
  <c r="M1050" i="2"/>
  <c r="L1050" i="2"/>
  <c r="M1048" i="2"/>
  <c r="L1048" i="2"/>
  <c r="M1046" i="2"/>
  <c r="L1046" i="2"/>
  <c r="M1044" i="2"/>
  <c r="L1044" i="2"/>
  <c r="M1042" i="2"/>
  <c r="L1042" i="2"/>
  <c r="M1040" i="2"/>
  <c r="L1040" i="2"/>
  <c r="M1038" i="2"/>
  <c r="L1038" i="2"/>
  <c r="M1036" i="2"/>
  <c r="L1036" i="2"/>
  <c r="M1034" i="2"/>
  <c r="L1034" i="2"/>
  <c r="M1032" i="2"/>
  <c r="L1032" i="2"/>
  <c r="M1030" i="2"/>
  <c r="L1030" i="2"/>
  <c r="M1028" i="2"/>
  <c r="L1028" i="2"/>
  <c r="M1026" i="2"/>
  <c r="L1026" i="2"/>
  <c r="M1024" i="2"/>
  <c r="L1024" i="2"/>
  <c r="M1022" i="2"/>
  <c r="L1022" i="2"/>
  <c r="M1020" i="2"/>
  <c r="L1020" i="2"/>
  <c r="M1018" i="2"/>
  <c r="L1018" i="2"/>
  <c r="M1016" i="2"/>
  <c r="L1016" i="2"/>
  <c r="M1014" i="2"/>
  <c r="L1014" i="2"/>
  <c r="M1012" i="2"/>
  <c r="L1012" i="2"/>
  <c r="M1010" i="2"/>
  <c r="L1010" i="2"/>
  <c r="M1008" i="2"/>
  <c r="L1008" i="2"/>
  <c r="M1006" i="2"/>
  <c r="L1006" i="2"/>
  <c r="M1004" i="2"/>
  <c r="L1004" i="2"/>
  <c r="M1002" i="2"/>
  <c r="L1002" i="2"/>
  <c r="M1000" i="2"/>
  <c r="L1000" i="2"/>
  <c r="M998" i="2"/>
  <c r="L998" i="2"/>
  <c r="M996" i="2"/>
  <c r="L996" i="2"/>
  <c r="M994" i="2"/>
  <c r="L994" i="2"/>
  <c r="M992" i="2"/>
  <c r="L992" i="2"/>
  <c r="M990" i="2"/>
  <c r="L990" i="2"/>
  <c r="M988" i="2"/>
  <c r="L988" i="2"/>
  <c r="M986" i="2"/>
  <c r="L986" i="2"/>
  <c r="M984" i="2"/>
  <c r="L984" i="2"/>
  <c r="M982" i="2"/>
  <c r="L982" i="2"/>
  <c r="M980" i="2"/>
  <c r="L980" i="2"/>
  <c r="M978" i="2"/>
  <c r="L978" i="2"/>
  <c r="M976" i="2"/>
  <c r="L976" i="2"/>
  <c r="M974" i="2"/>
  <c r="L974" i="2"/>
  <c r="M972" i="2"/>
  <c r="L972" i="2"/>
  <c r="M970" i="2"/>
  <c r="L970" i="2"/>
  <c r="M968" i="2"/>
  <c r="L968" i="2"/>
  <c r="M966" i="2"/>
  <c r="L966" i="2"/>
  <c r="M964" i="2"/>
  <c r="L964" i="2"/>
  <c r="M962" i="2"/>
  <c r="L962" i="2"/>
  <c r="M960" i="2"/>
  <c r="L960" i="2"/>
  <c r="M958" i="2"/>
  <c r="L958" i="2"/>
  <c r="M956" i="2"/>
  <c r="L956" i="2"/>
  <c r="M954" i="2"/>
  <c r="L954" i="2"/>
  <c r="M952" i="2"/>
  <c r="L952" i="2"/>
  <c r="M950" i="2"/>
  <c r="L950" i="2"/>
  <c r="M948" i="2"/>
  <c r="L948" i="2"/>
  <c r="M946" i="2"/>
  <c r="L946" i="2"/>
  <c r="M944" i="2"/>
  <c r="L944" i="2"/>
  <c r="M942" i="2"/>
  <c r="L942" i="2"/>
  <c r="M940" i="2"/>
  <c r="L940" i="2"/>
  <c r="M938" i="2"/>
  <c r="L938" i="2"/>
  <c r="M936" i="2"/>
  <c r="L936" i="2"/>
  <c r="M934" i="2"/>
  <c r="L934" i="2"/>
  <c r="M932" i="2"/>
  <c r="L932" i="2"/>
  <c r="M930" i="2"/>
  <c r="L930" i="2"/>
  <c r="M928" i="2"/>
  <c r="L928" i="2"/>
  <c r="M926" i="2"/>
  <c r="L926" i="2"/>
  <c r="M924" i="2"/>
  <c r="L924" i="2"/>
  <c r="M922" i="2"/>
  <c r="L922" i="2"/>
  <c r="M920" i="2"/>
  <c r="L920" i="2"/>
  <c r="M918" i="2"/>
  <c r="L918" i="2"/>
  <c r="M916" i="2"/>
  <c r="L916" i="2"/>
  <c r="M914" i="2"/>
  <c r="L914" i="2"/>
  <c r="M912" i="2"/>
  <c r="L912" i="2"/>
  <c r="M910" i="2"/>
  <c r="L910" i="2"/>
  <c r="M908" i="2"/>
  <c r="L908" i="2"/>
  <c r="M906" i="2"/>
  <c r="L906" i="2"/>
  <c r="M904" i="2"/>
  <c r="L904" i="2"/>
  <c r="M902" i="2"/>
  <c r="L902" i="2"/>
  <c r="M900" i="2"/>
  <c r="L900" i="2"/>
  <c r="M898" i="2"/>
  <c r="L898" i="2"/>
  <c r="M896" i="2"/>
  <c r="L896" i="2"/>
  <c r="M894" i="2"/>
  <c r="L894" i="2"/>
  <c r="M892" i="2"/>
  <c r="L892" i="2"/>
  <c r="M890" i="2"/>
  <c r="L890" i="2"/>
  <c r="M888" i="2"/>
  <c r="L888" i="2"/>
  <c r="M886" i="2"/>
  <c r="L886" i="2"/>
  <c r="M884" i="2"/>
  <c r="L884" i="2"/>
  <c r="M882" i="2"/>
  <c r="L882" i="2"/>
  <c r="M880" i="2"/>
  <c r="L880" i="2"/>
  <c r="M878" i="2"/>
  <c r="L878" i="2"/>
  <c r="M876" i="2"/>
  <c r="L876" i="2"/>
  <c r="M874" i="2"/>
  <c r="L874" i="2"/>
  <c r="M872" i="2"/>
  <c r="L872" i="2"/>
  <c r="M870" i="2"/>
  <c r="L870" i="2"/>
  <c r="M868" i="2"/>
  <c r="L868" i="2"/>
  <c r="M866" i="2"/>
  <c r="L866" i="2"/>
  <c r="M864" i="2"/>
  <c r="L864" i="2"/>
  <c r="M862" i="2"/>
  <c r="L862" i="2"/>
  <c r="M860" i="2"/>
  <c r="L860" i="2"/>
  <c r="M858" i="2"/>
  <c r="L858" i="2"/>
  <c r="M856" i="2"/>
  <c r="L856" i="2"/>
  <c r="M854" i="2"/>
  <c r="L854" i="2"/>
  <c r="M852" i="2"/>
  <c r="L852" i="2"/>
  <c r="M850" i="2"/>
  <c r="L850" i="2"/>
  <c r="M848" i="2"/>
  <c r="L848" i="2"/>
  <c r="M846" i="2"/>
  <c r="L846" i="2"/>
  <c r="M844" i="2"/>
  <c r="L844" i="2"/>
  <c r="M842" i="2"/>
  <c r="L842" i="2"/>
  <c r="M840" i="2"/>
  <c r="L840" i="2"/>
  <c r="M838" i="2"/>
  <c r="L838" i="2"/>
  <c r="M836" i="2"/>
  <c r="L836" i="2"/>
  <c r="M834" i="2"/>
  <c r="L834" i="2"/>
  <c r="M832" i="2"/>
  <c r="L832" i="2"/>
  <c r="M830" i="2"/>
  <c r="L830" i="2"/>
  <c r="M828" i="2"/>
  <c r="L828" i="2"/>
  <c r="M826" i="2"/>
  <c r="L826" i="2"/>
  <c r="M824" i="2"/>
  <c r="L824" i="2"/>
  <c r="M822" i="2"/>
  <c r="L822" i="2"/>
  <c r="M820" i="2"/>
  <c r="L820" i="2"/>
  <c r="M818" i="2"/>
  <c r="L818" i="2"/>
  <c r="M816" i="2"/>
  <c r="L816" i="2"/>
  <c r="M814" i="2"/>
  <c r="L814" i="2"/>
  <c r="M812" i="2"/>
  <c r="L812" i="2"/>
  <c r="M810" i="2"/>
  <c r="L810" i="2"/>
  <c r="M808" i="2"/>
  <c r="L808" i="2"/>
  <c r="M806" i="2"/>
  <c r="L806" i="2"/>
  <c r="M804" i="2"/>
  <c r="L804" i="2"/>
  <c r="M802" i="2"/>
  <c r="L802" i="2"/>
  <c r="M800" i="2"/>
  <c r="L800" i="2"/>
  <c r="M798" i="2"/>
  <c r="L798" i="2"/>
  <c r="M796" i="2"/>
  <c r="L796" i="2"/>
  <c r="M794" i="2"/>
  <c r="L794" i="2"/>
  <c r="M792" i="2"/>
  <c r="L792" i="2"/>
  <c r="M790" i="2"/>
  <c r="L790" i="2"/>
  <c r="M788" i="2"/>
  <c r="L788" i="2"/>
  <c r="M786" i="2"/>
  <c r="L786" i="2"/>
  <c r="M784" i="2"/>
  <c r="L784" i="2"/>
  <c r="M782" i="2"/>
  <c r="L782" i="2"/>
  <c r="M780" i="2"/>
  <c r="L780" i="2"/>
  <c r="M778" i="2"/>
  <c r="L778" i="2"/>
  <c r="M776" i="2"/>
  <c r="L776" i="2"/>
  <c r="M774" i="2"/>
  <c r="L774" i="2"/>
  <c r="M772" i="2"/>
  <c r="L772" i="2"/>
  <c r="M770" i="2"/>
  <c r="L770" i="2"/>
  <c r="M768" i="2"/>
  <c r="L768" i="2"/>
  <c r="M766" i="2"/>
  <c r="L766" i="2"/>
  <c r="M764" i="2"/>
  <c r="L764" i="2"/>
  <c r="M762" i="2"/>
  <c r="L762" i="2"/>
  <c r="M760" i="2"/>
  <c r="L760" i="2"/>
  <c r="M758" i="2"/>
  <c r="L758" i="2"/>
  <c r="M756" i="2"/>
  <c r="L756" i="2"/>
  <c r="M754" i="2"/>
  <c r="L754" i="2"/>
  <c r="M752" i="2"/>
  <c r="L752" i="2"/>
  <c r="M750" i="2"/>
  <c r="L750" i="2"/>
  <c r="M748" i="2"/>
  <c r="L748" i="2"/>
  <c r="M746" i="2"/>
  <c r="L746" i="2"/>
  <c r="M744" i="2"/>
  <c r="L744" i="2"/>
  <c r="M742" i="2"/>
  <c r="L742" i="2"/>
  <c r="M740" i="2"/>
  <c r="L740" i="2"/>
  <c r="M738" i="2"/>
  <c r="L738" i="2"/>
  <c r="M736" i="2"/>
  <c r="L736" i="2"/>
  <c r="M734" i="2"/>
  <c r="L734" i="2"/>
  <c r="M732" i="2"/>
  <c r="L732" i="2"/>
  <c r="M730" i="2"/>
  <c r="L730" i="2"/>
  <c r="M728" i="2"/>
  <c r="L728" i="2"/>
  <c r="M726" i="2"/>
  <c r="L726" i="2"/>
  <c r="M724" i="2"/>
  <c r="L724" i="2"/>
  <c r="M722" i="2"/>
  <c r="L722" i="2"/>
  <c r="M720" i="2"/>
  <c r="L720" i="2"/>
  <c r="M718" i="2"/>
  <c r="L718" i="2"/>
  <c r="M716" i="2"/>
  <c r="L716" i="2"/>
  <c r="M714" i="2"/>
  <c r="L714" i="2"/>
  <c r="M712" i="2"/>
  <c r="L712" i="2"/>
  <c r="M710" i="2"/>
  <c r="L710" i="2"/>
  <c r="M708" i="2"/>
  <c r="L708" i="2"/>
  <c r="M706" i="2"/>
  <c r="L706" i="2"/>
  <c r="M704" i="2"/>
  <c r="L704" i="2"/>
  <c r="M702" i="2"/>
  <c r="L702" i="2"/>
  <c r="M700" i="2"/>
  <c r="L700" i="2"/>
  <c r="M698" i="2"/>
  <c r="L698" i="2"/>
  <c r="M696" i="2"/>
  <c r="L696" i="2"/>
  <c r="M694" i="2"/>
  <c r="L694" i="2"/>
  <c r="M692" i="2"/>
  <c r="L692" i="2"/>
  <c r="M690" i="2"/>
  <c r="L690" i="2"/>
  <c r="M688" i="2"/>
  <c r="L688" i="2"/>
  <c r="M686" i="2"/>
  <c r="L686" i="2"/>
  <c r="M684" i="2"/>
  <c r="L684" i="2"/>
  <c r="M682" i="2"/>
  <c r="L682" i="2"/>
  <c r="M680" i="2"/>
  <c r="L680" i="2"/>
  <c r="M678" i="2"/>
  <c r="L678" i="2"/>
  <c r="M676" i="2"/>
  <c r="L676" i="2"/>
  <c r="M674" i="2"/>
  <c r="L674" i="2"/>
  <c r="M672" i="2"/>
  <c r="L672" i="2"/>
  <c r="M670" i="2"/>
  <c r="L670" i="2"/>
  <c r="M668" i="2"/>
  <c r="L668" i="2"/>
  <c r="M666" i="2"/>
  <c r="L666" i="2"/>
  <c r="M664" i="2"/>
  <c r="L664" i="2"/>
  <c r="M662" i="2"/>
  <c r="L662" i="2"/>
  <c r="M660" i="2"/>
  <c r="L660" i="2"/>
  <c r="M658" i="2"/>
  <c r="L658" i="2"/>
  <c r="M656" i="2"/>
  <c r="L656" i="2"/>
  <c r="M654" i="2"/>
  <c r="L654" i="2"/>
  <c r="M652" i="2"/>
  <c r="L652" i="2"/>
  <c r="M650" i="2"/>
  <c r="L650" i="2"/>
  <c r="M648" i="2"/>
  <c r="L648" i="2"/>
  <c r="M646" i="2"/>
  <c r="L646" i="2"/>
  <c r="M644" i="2"/>
  <c r="L644" i="2"/>
  <c r="M642" i="2"/>
  <c r="L642" i="2"/>
  <c r="M640" i="2"/>
  <c r="L640" i="2"/>
  <c r="M638" i="2"/>
  <c r="L638" i="2"/>
  <c r="M636" i="2"/>
  <c r="L636" i="2"/>
  <c r="M634" i="2"/>
  <c r="L634" i="2"/>
  <c r="M632" i="2"/>
  <c r="L632" i="2"/>
  <c r="M630" i="2"/>
  <c r="L630" i="2"/>
  <c r="M628" i="2"/>
  <c r="L628" i="2"/>
  <c r="M626" i="2"/>
  <c r="L626" i="2"/>
  <c r="M624" i="2"/>
  <c r="L624" i="2"/>
  <c r="M622" i="2"/>
  <c r="L622" i="2"/>
  <c r="M620" i="2"/>
  <c r="L620" i="2"/>
  <c r="M618" i="2"/>
  <c r="L618" i="2"/>
  <c r="M616" i="2"/>
  <c r="L616" i="2"/>
  <c r="M614" i="2"/>
  <c r="L614" i="2"/>
  <c r="M612" i="2"/>
  <c r="L612" i="2"/>
  <c r="M610" i="2"/>
  <c r="L610" i="2"/>
  <c r="M608" i="2"/>
  <c r="L608" i="2"/>
  <c r="M606" i="2"/>
  <c r="L606" i="2"/>
  <c r="M604" i="2"/>
  <c r="L604" i="2"/>
  <c r="M602" i="2"/>
  <c r="L602" i="2"/>
  <c r="M600" i="2"/>
  <c r="L600" i="2"/>
  <c r="M598" i="2"/>
  <c r="L598" i="2"/>
  <c r="M596" i="2"/>
  <c r="L596" i="2"/>
  <c r="M594" i="2"/>
  <c r="L594" i="2"/>
  <c r="M592" i="2"/>
  <c r="L592" i="2"/>
  <c r="M590" i="2"/>
  <c r="L590" i="2"/>
  <c r="M588" i="2"/>
  <c r="L588" i="2"/>
  <c r="M586" i="2"/>
  <c r="L586" i="2"/>
  <c r="M584" i="2"/>
  <c r="L584" i="2"/>
  <c r="M582" i="2"/>
  <c r="L582" i="2"/>
  <c r="M580" i="2"/>
  <c r="L580" i="2"/>
  <c r="M578" i="2"/>
  <c r="L578" i="2"/>
  <c r="M576" i="2"/>
  <c r="L576" i="2"/>
  <c r="M574" i="2"/>
  <c r="L574" i="2"/>
  <c r="M572" i="2"/>
  <c r="L572" i="2"/>
  <c r="M570" i="2"/>
  <c r="L570" i="2"/>
  <c r="M568" i="2"/>
  <c r="L568" i="2"/>
  <c r="M566" i="2"/>
  <c r="L566" i="2"/>
  <c r="M564" i="2"/>
  <c r="L564" i="2"/>
  <c r="M562" i="2"/>
  <c r="L562" i="2"/>
  <c r="M560" i="2"/>
  <c r="L560" i="2"/>
  <c r="M558" i="2"/>
  <c r="L558" i="2"/>
  <c r="M556" i="2"/>
  <c r="L556" i="2"/>
  <c r="M554" i="2"/>
  <c r="L554" i="2"/>
  <c r="M552" i="2"/>
  <c r="L552" i="2"/>
  <c r="M550" i="2"/>
  <c r="L550" i="2"/>
  <c r="M548" i="2"/>
  <c r="L548" i="2"/>
  <c r="M546" i="2"/>
  <c r="L546" i="2"/>
  <c r="M544" i="2"/>
  <c r="L544" i="2"/>
  <c r="M542" i="2"/>
  <c r="L542" i="2"/>
  <c r="M540" i="2"/>
  <c r="L540" i="2"/>
  <c r="M538" i="2"/>
  <c r="L538" i="2"/>
  <c r="M536" i="2"/>
  <c r="L536" i="2"/>
  <c r="M534" i="2"/>
  <c r="L534" i="2"/>
  <c r="M532" i="2"/>
  <c r="L532" i="2"/>
  <c r="M530" i="2"/>
  <c r="L530" i="2"/>
  <c r="M528" i="2"/>
  <c r="L528" i="2"/>
  <c r="M526" i="2"/>
  <c r="L526" i="2"/>
  <c r="M524" i="2"/>
  <c r="L524" i="2"/>
  <c r="M522" i="2"/>
  <c r="L522" i="2"/>
  <c r="M520" i="2"/>
  <c r="L520" i="2"/>
  <c r="M518" i="2"/>
  <c r="L518" i="2"/>
  <c r="M516" i="2"/>
  <c r="L516" i="2"/>
  <c r="M514" i="2"/>
  <c r="L514" i="2"/>
  <c r="M512" i="2"/>
  <c r="L512" i="2"/>
  <c r="M510" i="2"/>
  <c r="L510" i="2"/>
  <c r="M508" i="2"/>
  <c r="L508" i="2"/>
  <c r="M506" i="2"/>
  <c r="L506" i="2"/>
  <c r="M504" i="2"/>
  <c r="L504" i="2"/>
  <c r="M502" i="2"/>
  <c r="L502" i="2"/>
  <c r="M500" i="2"/>
  <c r="L500" i="2"/>
  <c r="M498" i="2"/>
  <c r="L498" i="2"/>
  <c r="M496" i="2"/>
  <c r="L496" i="2"/>
  <c r="M494" i="2"/>
  <c r="L494" i="2"/>
  <c r="M492" i="2"/>
  <c r="L492" i="2"/>
  <c r="M490" i="2"/>
  <c r="L490" i="2"/>
  <c r="M488" i="2"/>
  <c r="L488" i="2"/>
  <c r="M486" i="2"/>
  <c r="L486" i="2"/>
  <c r="M484" i="2"/>
  <c r="L484" i="2"/>
  <c r="M482" i="2"/>
  <c r="L482" i="2"/>
  <c r="M480" i="2"/>
  <c r="L480" i="2"/>
  <c r="M478" i="2"/>
  <c r="L478" i="2"/>
  <c r="M476" i="2"/>
  <c r="L476" i="2"/>
  <c r="M474" i="2"/>
  <c r="L474" i="2"/>
  <c r="M472" i="2"/>
  <c r="L472" i="2"/>
  <c r="M470" i="2"/>
  <c r="L470" i="2"/>
  <c r="M468" i="2"/>
  <c r="L468" i="2"/>
  <c r="M466" i="2"/>
  <c r="L466" i="2"/>
  <c r="M464" i="2"/>
  <c r="L464" i="2"/>
  <c r="M462" i="2"/>
  <c r="L462" i="2"/>
  <c r="M460" i="2"/>
  <c r="L460" i="2"/>
  <c r="M458" i="2"/>
  <c r="L458" i="2"/>
  <c r="M456" i="2"/>
  <c r="L456" i="2"/>
  <c r="M454" i="2"/>
  <c r="L454" i="2"/>
  <c r="M452" i="2"/>
  <c r="L452" i="2"/>
  <c r="M450" i="2"/>
  <c r="L450" i="2"/>
  <c r="M448" i="2"/>
  <c r="L448" i="2"/>
  <c r="M446" i="2"/>
  <c r="L446" i="2"/>
  <c r="M444" i="2"/>
  <c r="L444" i="2"/>
  <c r="M442" i="2"/>
  <c r="L442" i="2"/>
  <c r="M440" i="2"/>
  <c r="L440" i="2"/>
  <c r="M438" i="2"/>
  <c r="L438" i="2"/>
  <c r="M436" i="2"/>
  <c r="L436" i="2"/>
  <c r="M434" i="2"/>
  <c r="L434" i="2"/>
  <c r="M432" i="2"/>
  <c r="L432" i="2"/>
  <c r="M430" i="2"/>
  <c r="L430" i="2"/>
  <c r="M428" i="2"/>
  <c r="L428" i="2"/>
  <c r="M426" i="2"/>
  <c r="L426" i="2"/>
  <c r="M424" i="2"/>
  <c r="L424" i="2"/>
  <c r="M422" i="2"/>
  <c r="L422" i="2"/>
  <c r="M420" i="2"/>
  <c r="L420" i="2"/>
  <c r="M418" i="2"/>
  <c r="L418" i="2"/>
  <c r="M416" i="2"/>
  <c r="L416" i="2"/>
  <c r="M414" i="2"/>
  <c r="L414" i="2"/>
  <c r="M412" i="2"/>
  <c r="L412" i="2"/>
  <c r="M410" i="2"/>
  <c r="L410" i="2"/>
  <c r="M408" i="2"/>
  <c r="L408" i="2"/>
  <c r="M406" i="2"/>
  <c r="L406" i="2"/>
  <c r="M404" i="2"/>
  <c r="L404" i="2"/>
  <c r="M402" i="2"/>
  <c r="L402" i="2"/>
  <c r="M400" i="2"/>
  <c r="L400" i="2"/>
  <c r="M398" i="2"/>
  <c r="L398" i="2"/>
  <c r="M396" i="2"/>
  <c r="L396" i="2"/>
  <c r="M394" i="2"/>
  <c r="L394" i="2"/>
  <c r="M392" i="2"/>
  <c r="L392" i="2"/>
  <c r="M390" i="2"/>
  <c r="L390" i="2"/>
  <c r="M388" i="2"/>
  <c r="L388" i="2"/>
  <c r="M386" i="2"/>
  <c r="L386" i="2"/>
  <c r="M384" i="2"/>
  <c r="L384" i="2"/>
  <c r="M382" i="2"/>
  <c r="L382" i="2"/>
  <c r="M380" i="2"/>
  <c r="L380" i="2"/>
  <c r="M378" i="2"/>
  <c r="L378" i="2"/>
  <c r="M376" i="2"/>
  <c r="L376" i="2"/>
  <c r="M374" i="2"/>
  <c r="L374" i="2"/>
  <c r="M372" i="2"/>
  <c r="L372" i="2"/>
  <c r="M370" i="2"/>
  <c r="L370" i="2"/>
  <c r="M368" i="2"/>
  <c r="L368" i="2"/>
  <c r="M366" i="2"/>
  <c r="L366" i="2"/>
  <c r="M364" i="2"/>
  <c r="L364" i="2"/>
  <c r="M362" i="2"/>
  <c r="L362" i="2"/>
  <c r="M360" i="2"/>
  <c r="L360" i="2"/>
  <c r="M358" i="2"/>
  <c r="L358" i="2"/>
  <c r="M356" i="2"/>
  <c r="L356" i="2"/>
  <c r="M354" i="2"/>
  <c r="L354" i="2"/>
  <c r="M352" i="2"/>
  <c r="L352" i="2"/>
  <c r="M350" i="2"/>
  <c r="L350" i="2"/>
  <c r="M348" i="2"/>
  <c r="L348" i="2"/>
  <c r="M346" i="2"/>
  <c r="L346" i="2"/>
  <c r="M344" i="2"/>
  <c r="L344" i="2"/>
  <c r="M342" i="2"/>
  <c r="L342" i="2"/>
  <c r="M340" i="2"/>
  <c r="L340" i="2"/>
  <c r="M338" i="2"/>
  <c r="L338" i="2"/>
  <c r="M336" i="2"/>
  <c r="L336" i="2"/>
  <c r="M334" i="2"/>
  <c r="L334" i="2"/>
  <c r="M332" i="2"/>
  <c r="L332" i="2"/>
  <c r="M330" i="2"/>
  <c r="L330" i="2"/>
  <c r="M328" i="2"/>
  <c r="L328" i="2"/>
  <c r="M326" i="2"/>
  <c r="L326" i="2"/>
  <c r="M324" i="2"/>
  <c r="L324" i="2"/>
  <c r="M322" i="2"/>
  <c r="L322" i="2"/>
  <c r="M320" i="2"/>
  <c r="L320" i="2"/>
  <c r="M318" i="2"/>
  <c r="L318" i="2"/>
  <c r="M316" i="2"/>
  <c r="L316" i="2"/>
  <c r="M314" i="2"/>
  <c r="L314" i="2"/>
  <c r="M312" i="2"/>
  <c r="L312" i="2"/>
  <c r="M310" i="2"/>
  <c r="L310" i="2"/>
  <c r="M308" i="2"/>
  <c r="L308" i="2"/>
  <c r="M306" i="2"/>
  <c r="L306" i="2"/>
  <c r="M304" i="2"/>
  <c r="L304" i="2"/>
  <c r="M302" i="2"/>
  <c r="L302" i="2"/>
  <c r="M300" i="2"/>
  <c r="L300" i="2"/>
  <c r="M298" i="2"/>
  <c r="L298" i="2"/>
  <c r="M296" i="2"/>
  <c r="L296" i="2"/>
  <c r="M294" i="2"/>
  <c r="L294" i="2"/>
  <c r="M292" i="2"/>
  <c r="L292" i="2"/>
  <c r="M290" i="2"/>
  <c r="L290" i="2"/>
  <c r="M288" i="2"/>
  <c r="L288" i="2"/>
  <c r="M286" i="2"/>
  <c r="L286" i="2"/>
  <c r="M284" i="2"/>
  <c r="L284" i="2"/>
  <c r="M282" i="2"/>
  <c r="L282" i="2"/>
  <c r="M280" i="2"/>
  <c r="L280" i="2"/>
  <c r="M278" i="2"/>
  <c r="L278" i="2"/>
  <c r="M276" i="2"/>
  <c r="L276" i="2"/>
  <c r="M274" i="2"/>
  <c r="L274" i="2"/>
  <c r="M272" i="2"/>
  <c r="L272" i="2"/>
  <c r="M270" i="2"/>
  <c r="L270" i="2"/>
  <c r="M268" i="2"/>
  <c r="L268" i="2"/>
  <c r="M266" i="2"/>
  <c r="L266" i="2"/>
  <c r="M264" i="2"/>
  <c r="L264" i="2"/>
  <c r="M262" i="2"/>
  <c r="L262" i="2"/>
  <c r="M260" i="2"/>
  <c r="L260" i="2"/>
  <c r="M258" i="2"/>
  <c r="L258" i="2"/>
  <c r="M256" i="2"/>
  <c r="L256" i="2"/>
  <c r="M254" i="2"/>
  <c r="L254" i="2"/>
  <c r="M252" i="2"/>
  <c r="L252" i="2"/>
  <c r="M250" i="2"/>
  <c r="L250" i="2"/>
  <c r="M248" i="2"/>
  <c r="L248" i="2"/>
  <c r="M246" i="2"/>
  <c r="L246" i="2"/>
  <c r="M244" i="2"/>
  <c r="L244" i="2"/>
  <c r="M242" i="2"/>
  <c r="L242" i="2"/>
  <c r="M240" i="2"/>
  <c r="L240" i="2"/>
  <c r="M238" i="2"/>
  <c r="L238" i="2"/>
  <c r="M236" i="2"/>
  <c r="L236" i="2"/>
  <c r="M234" i="2"/>
  <c r="L234" i="2"/>
  <c r="M232" i="2"/>
  <c r="L232" i="2"/>
  <c r="M230" i="2"/>
  <c r="L230" i="2"/>
  <c r="M228" i="2"/>
  <c r="L228" i="2"/>
  <c r="M226" i="2"/>
  <c r="L226" i="2"/>
  <c r="M224" i="2"/>
  <c r="L224" i="2"/>
  <c r="M222" i="2"/>
  <c r="L222" i="2"/>
  <c r="M220" i="2"/>
  <c r="L220" i="2"/>
  <c r="M218" i="2"/>
  <c r="L218" i="2"/>
  <c r="M216" i="2"/>
  <c r="L216" i="2"/>
  <c r="M214" i="2"/>
  <c r="L214" i="2"/>
  <c r="M212" i="2"/>
  <c r="L212" i="2"/>
  <c r="M210" i="2"/>
  <c r="L210" i="2"/>
  <c r="M208" i="2"/>
  <c r="L208" i="2"/>
  <c r="M206" i="2"/>
  <c r="L206" i="2"/>
  <c r="M204" i="2"/>
  <c r="L204" i="2"/>
  <c r="M202" i="2"/>
  <c r="L202" i="2"/>
  <c r="M200" i="2"/>
  <c r="L200" i="2"/>
  <c r="M198" i="2"/>
  <c r="L198" i="2"/>
  <c r="M196" i="2"/>
  <c r="L196" i="2"/>
  <c r="M194" i="2"/>
  <c r="L194" i="2"/>
  <c r="M192" i="2"/>
  <c r="L192" i="2"/>
  <c r="M190" i="2"/>
  <c r="L190" i="2"/>
  <c r="M188" i="2"/>
  <c r="L188" i="2"/>
  <c r="M186" i="2"/>
  <c r="L186" i="2"/>
  <c r="M184" i="2"/>
  <c r="L184" i="2"/>
  <c r="M182" i="2"/>
  <c r="L182" i="2"/>
  <c r="M180" i="2"/>
  <c r="L180" i="2"/>
  <c r="M178" i="2"/>
  <c r="L178" i="2"/>
  <c r="M176" i="2"/>
  <c r="L176" i="2"/>
  <c r="M174" i="2"/>
  <c r="L174" i="2"/>
  <c r="M172" i="2"/>
  <c r="L172" i="2"/>
  <c r="M170" i="2"/>
  <c r="L170" i="2"/>
  <c r="M168" i="2"/>
  <c r="L168" i="2"/>
  <c r="M166" i="2"/>
  <c r="L166" i="2"/>
  <c r="M164" i="2"/>
  <c r="L164" i="2"/>
  <c r="M162" i="2"/>
  <c r="L162" i="2"/>
  <c r="M160" i="2"/>
  <c r="L160" i="2"/>
  <c r="M158" i="2"/>
  <c r="L158" i="2"/>
  <c r="M156" i="2"/>
  <c r="L156" i="2"/>
  <c r="M154" i="2"/>
  <c r="L154" i="2"/>
  <c r="M152" i="2"/>
  <c r="L152" i="2"/>
  <c r="M150" i="2"/>
  <c r="L150" i="2"/>
  <c r="M148" i="2"/>
  <c r="L148" i="2"/>
  <c r="M146" i="2"/>
  <c r="L146" i="2"/>
  <c r="M144" i="2"/>
  <c r="L144" i="2"/>
  <c r="M142" i="2"/>
  <c r="L142" i="2"/>
  <c r="M140" i="2"/>
  <c r="L140" i="2"/>
  <c r="M138" i="2"/>
  <c r="L138" i="2"/>
  <c r="M136" i="2"/>
  <c r="L136" i="2"/>
  <c r="M134" i="2"/>
  <c r="L134" i="2"/>
  <c r="M132" i="2"/>
  <c r="L132" i="2"/>
  <c r="M130" i="2"/>
  <c r="L130" i="2"/>
  <c r="M128" i="2"/>
  <c r="L128" i="2"/>
  <c r="M126" i="2"/>
  <c r="L126" i="2"/>
  <c r="M124" i="2"/>
  <c r="L124" i="2"/>
  <c r="M122" i="2"/>
  <c r="L122" i="2"/>
  <c r="M120" i="2"/>
  <c r="L120" i="2"/>
  <c r="M118" i="2"/>
  <c r="L118" i="2"/>
  <c r="M116" i="2"/>
  <c r="L116" i="2"/>
  <c r="M114" i="2"/>
  <c r="L114" i="2"/>
  <c r="M112" i="2"/>
  <c r="L112" i="2"/>
  <c r="M110" i="2"/>
  <c r="L110" i="2"/>
  <c r="M108" i="2"/>
  <c r="L108" i="2"/>
  <c r="M106" i="2"/>
  <c r="L106" i="2"/>
  <c r="M104" i="2"/>
  <c r="L104" i="2"/>
  <c r="M102" i="2"/>
  <c r="L102" i="2"/>
  <c r="M100" i="2"/>
  <c r="L100" i="2"/>
  <c r="M98" i="2"/>
  <c r="L98" i="2"/>
  <c r="M96" i="2"/>
  <c r="L96" i="2"/>
  <c r="M94" i="2"/>
  <c r="L94" i="2"/>
  <c r="M92" i="2"/>
  <c r="L92" i="2"/>
  <c r="M90" i="2"/>
  <c r="L90" i="2"/>
  <c r="M88" i="2"/>
  <c r="L88" i="2"/>
  <c r="M86" i="2"/>
  <c r="L86" i="2"/>
  <c r="M84" i="2"/>
  <c r="L84" i="2"/>
  <c r="M82" i="2"/>
  <c r="L82" i="2"/>
  <c r="M80" i="2"/>
  <c r="L80" i="2"/>
  <c r="M78" i="2"/>
  <c r="L78" i="2"/>
  <c r="M76" i="2"/>
  <c r="L76" i="2"/>
  <c r="M74" i="2"/>
  <c r="L74" i="2"/>
  <c r="M72" i="2"/>
  <c r="L72" i="2"/>
  <c r="M70" i="2"/>
  <c r="L70" i="2"/>
  <c r="M68" i="2"/>
  <c r="L68" i="2"/>
  <c r="M66" i="2"/>
  <c r="L66" i="2"/>
  <c r="M64" i="2"/>
  <c r="L64" i="2"/>
  <c r="M62" i="2"/>
  <c r="L62" i="2"/>
  <c r="M60" i="2"/>
  <c r="L60" i="2"/>
  <c r="M58" i="2"/>
  <c r="L58" i="2"/>
  <c r="M56" i="2"/>
  <c r="L56" i="2"/>
  <c r="M54" i="2"/>
  <c r="L54" i="2"/>
  <c r="M52" i="2"/>
  <c r="L52" i="2"/>
  <c r="M50" i="2"/>
  <c r="L50" i="2"/>
  <c r="M48" i="2"/>
  <c r="L48" i="2"/>
  <c r="M46" i="2"/>
  <c r="L46" i="2"/>
  <c r="M44" i="2"/>
  <c r="L44" i="2"/>
  <c r="M42" i="2"/>
  <c r="L42" i="2"/>
  <c r="M40" i="2"/>
  <c r="L40" i="2"/>
  <c r="M38" i="2"/>
  <c r="L38" i="2"/>
  <c r="M36" i="2"/>
  <c r="L36" i="2"/>
  <c r="M34" i="2"/>
  <c r="L34" i="2"/>
  <c r="M32" i="2"/>
  <c r="L32" i="2"/>
  <c r="M30" i="2"/>
  <c r="L30" i="2"/>
  <c r="M28" i="2"/>
  <c r="L28" i="2"/>
  <c r="M26" i="2"/>
  <c r="L26" i="2"/>
  <c r="M24" i="2"/>
  <c r="L24" i="2"/>
  <c r="M22" i="2"/>
  <c r="L22" i="2"/>
  <c r="M20" i="2"/>
  <c r="L20" i="2"/>
  <c r="M18" i="2"/>
  <c r="L18" i="2"/>
  <c r="M16" i="2"/>
  <c r="L16" i="2"/>
  <c r="M14" i="2"/>
  <c r="L14" i="2"/>
  <c r="M12" i="2"/>
  <c r="L12" i="2"/>
  <c r="M10" i="2"/>
  <c r="L10" i="2"/>
  <c r="M8" i="2"/>
  <c r="L8" i="2"/>
  <c r="M6" i="2"/>
  <c r="L6" i="2"/>
  <c r="H3" i="2"/>
  <c r="H1096" i="2"/>
  <c r="H1094" i="2"/>
  <c r="H1092" i="2"/>
  <c r="H1090" i="2"/>
  <c r="H1088" i="2"/>
  <c r="H1086" i="2"/>
  <c r="H1084" i="2"/>
  <c r="H1082" i="2"/>
  <c r="H1080" i="2"/>
  <c r="H1078" i="2"/>
  <c r="H1076" i="2"/>
  <c r="H1074" i="2"/>
  <c r="H1072" i="2"/>
  <c r="H1070" i="2"/>
  <c r="H1068" i="2"/>
  <c r="H1066" i="2"/>
  <c r="H1064" i="2"/>
  <c r="H1062" i="2"/>
  <c r="H1060" i="2"/>
  <c r="H1058" i="2"/>
  <c r="H1056" i="2"/>
  <c r="H1054" i="2"/>
  <c r="H1052" i="2"/>
  <c r="H1050" i="2"/>
  <c r="H1048" i="2"/>
  <c r="H1046" i="2"/>
  <c r="H1044" i="2"/>
  <c r="H1042" i="2"/>
  <c r="H1040" i="2"/>
  <c r="H1038" i="2"/>
  <c r="H1036" i="2"/>
  <c r="H1034" i="2"/>
  <c r="H1032" i="2"/>
  <c r="H1030" i="2"/>
  <c r="H1028" i="2"/>
  <c r="H1026" i="2"/>
  <c r="H1022" i="2"/>
  <c r="H1018" i="2"/>
  <c r="H1014" i="2"/>
  <c r="H1010" i="2"/>
  <c r="H1006" i="2"/>
  <c r="H1002" i="2"/>
  <c r="H998" i="2"/>
  <c r="H994" i="2"/>
  <c r="H990" i="2"/>
  <c r="H986" i="2"/>
  <c r="H982" i="2"/>
  <c r="H978" i="2"/>
  <c r="H974" i="2"/>
  <c r="H970" i="2"/>
  <c r="H966" i="2"/>
  <c r="H962" i="2"/>
  <c r="H958" i="2"/>
  <c r="H954" i="2"/>
  <c r="H950" i="2"/>
  <c r="H946" i="2"/>
  <c r="H942" i="2"/>
  <c r="H938" i="2"/>
  <c r="H934" i="2"/>
  <c r="H930" i="2"/>
  <c r="H926" i="2"/>
  <c r="H922" i="2"/>
  <c r="H918" i="2"/>
  <c r="H914" i="2"/>
  <c r="H910" i="2"/>
  <c r="H906" i="2"/>
  <c r="H902" i="2"/>
  <c r="H898" i="2"/>
  <c r="H894" i="2"/>
  <c r="H890" i="2"/>
  <c r="H886" i="2"/>
  <c r="H882" i="2"/>
  <c r="H878" i="2"/>
  <c r="H874" i="2"/>
  <c r="H870" i="2"/>
  <c r="H866" i="2"/>
  <c r="H862" i="2"/>
  <c r="H858" i="2"/>
  <c r="H854" i="2"/>
  <c r="H850" i="2"/>
  <c r="H846" i="2"/>
  <c r="H842" i="2"/>
  <c r="H838" i="2"/>
  <c r="H834" i="2"/>
  <c r="H830" i="2"/>
  <c r="H826" i="2"/>
  <c r="H822" i="2"/>
  <c r="H818" i="2"/>
  <c r="H814" i="2"/>
  <c r="H810" i="2"/>
  <c r="H806" i="2"/>
  <c r="H802" i="2"/>
  <c r="H798" i="2"/>
  <c r="H794" i="2"/>
  <c r="H790" i="2"/>
  <c r="H786" i="2"/>
  <c r="H782" i="2"/>
  <c r="H778" i="2"/>
  <c r="H774" i="2"/>
  <c r="H770" i="2"/>
  <c r="H766" i="2"/>
  <c r="H762" i="2"/>
  <c r="H758" i="2"/>
  <c r="H754" i="2"/>
  <c r="H750" i="2"/>
  <c r="H746" i="2"/>
  <c r="H742" i="2"/>
  <c r="H738" i="2"/>
  <c r="H734" i="2"/>
  <c r="H730" i="2"/>
  <c r="H726" i="2"/>
  <c r="H722" i="2"/>
  <c r="H718" i="2"/>
  <c r="H714" i="2"/>
  <c r="H710" i="2"/>
  <c r="H706" i="2"/>
  <c r="H702" i="2"/>
  <c r="H698" i="2"/>
  <c r="H694" i="2"/>
  <c r="H690" i="2"/>
  <c r="H686" i="2"/>
  <c r="H682" i="2"/>
  <c r="H678" i="2"/>
  <c r="H674" i="2"/>
  <c r="H670" i="2"/>
  <c r="H666" i="2"/>
  <c r="H662" i="2"/>
  <c r="H658" i="2"/>
  <c r="H654" i="2"/>
  <c r="H650" i="2"/>
  <c r="H646" i="2"/>
  <c r="H642" i="2"/>
  <c r="H638" i="2"/>
  <c r="H634" i="2"/>
  <c r="H630" i="2"/>
  <c r="H626" i="2"/>
  <c r="H622" i="2"/>
  <c r="H618" i="2"/>
  <c r="H614" i="2"/>
  <c r="H610" i="2"/>
  <c r="H606" i="2"/>
  <c r="H602" i="2"/>
  <c r="H598" i="2"/>
  <c r="H594" i="2"/>
  <c r="H590" i="2"/>
  <c r="H586" i="2"/>
  <c r="H582" i="2"/>
  <c r="H578" i="2"/>
  <c r="H574" i="2"/>
  <c r="H570" i="2"/>
  <c r="H566" i="2"/>
  <c r="H562" i="2"/>
  <c r="H558" i="2"/>
  <c r="H554" i="2"/>
  <c r="H550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144" i="2"/>
  <c r="H112" i="2"/>
  <c r="H80" i="2"/>
  <c r="H16" i="2"/>
  <c r="H1095" i="2"/>
  <c r="H1093" i="2"/>
  <c r="H1091" i="2"/>
  <c r="H1089" i="2"/>
  <c r="H1087" i="2"/>
  <c r="H1085" i="2"/>
  <c r="H1083" i="2"/>
  <c r="H1081" i="2"/>
  <c r="H1079" i="2"/>
  <c r="H1077" i="2"/>
  <c r="H1075" i="2"/>
  <c r="H1073" i="2"/>
  <c r="H1071" i="2"/>
  <c r="H1069" i="2"/>
  <c r="H1067" i="2"/>
  <c r="H1065" i="2"/>
  <c r="H1063" i="2"/>
  <c r="H1061" i="2"/>
  <c r="H1059" i="2"/>
  <c r="H1057" i="2"/>
  <c r="H1055" i="2"/>
  <c r="H1053" i="2"/>
  <c r="H1051" i="2"/>
  <c r="H1049" i="2"/>
  <c r="H1047" i="2"/>
  <c r="H1045" i="2"/>
  <c r="H1043" i="2"/>
  <c r="H1041" i="2"/>
  <c r="H1039" i="2"/>
  <c r="H1037" i="2"/>
  <c r="H1035" i="2"/>
  <c r="H1033" i="2"/>
  <c r="H1031" i="2"/>
  <c r="H1029" i="2"/>
  <c r="H1027" i="2"/>
  <c r="H1025" i="2"/>
  <c r="H1023" i="2"/>
  <c r="H1021" i="2"/>
  <c r="H1019" i="2"/>
  <c r="H1017" i="2"/>
  <c r="H1015" i="2"/>
  <c r="H1013" i="2"/>
  <c r="H1011" i="2"/>
  <c r="H1009" i="2"/>
  <c r="H1007" i="2"/>
  <c r="H1005" i="2"/>
  <c r="H1003" i="2"/>
  <c r="H1001" i="2"/>
  <c r="H999" i="2"/>
  <c r="H997" i="2"/>
  <c r="H995" i="2"/>
  <c r="H993" i="2"/>
  <c r="H991" i="2"/>
  <c r="H989" i="2"/>
  <c r="H987" i="2"/>
  <c r="H985" i="2"/>
  <c r="H983" i="2"/>
  <c r="H981" i="2"/>
  <c r="H979" i="2"/>
  <c r="H977" i="2"/>
  <c r="H975" i="2"/>
  <c r="H973" i="2"/>
  <c r="H971" i="2"/>
  <c r="H969" i="2"/>
  <c r="H967" i="2"/>
  <c r="H965" i="2"/>
  <c r="H963" i="2"/>
  <c r="H961" i="2"/>
  <c r="H959" i="2"/>
  <c r="H957" i="2"/>
  <c r="H955" i="2"/>
  <c r="H953" i="2"/>
  <c r="H951" i="2"/>
  <c r="H949" i="2"/>
  <c r="H947" i="2"/>
  <c r="H945" i="2"/>
  <c r="H943" i="2"/>
  <c r="H941" i="2"/>
  <c r="H939" i="2"/>
  <c r="H937" i="2"/>
  <c r="H935" i="2"/>
  <c r="H933" i="2"/>
  <c r="H931" i="2"/>
  <c r="H929" i="2"/>
  <c r="H927" i="2"/>
  <c r="H925" i="2"/>
  <c r="H923" i="2"/>
  <c r="H921" i="2"/>
  <c r="H919" i="2"/>
  <c r="H917" i="2"/>
  <c r="H915" i="2"/>
  <c r="H913" i="2"/>
  <c r="H911" i="2"/>
  <c r="H909" i="2"/>
  <c r="H907" i="2"/>
  <c r="H905" i="2"/>
  <c r="H903" i="2"/>
  <c r="H901" i="2"/>
  <c r="H899" i="2"/>
  <c r="H897" i="2"/>
  <c r="H895" i="2"/>
  <c r="H893" i="2"/>
  <c r="H891" i="2"/>
  <c r="H889" i="2"/>
  <c r="H887" i="2"/>
  <c r="H885" i="2"/>
  <c r="H883" i="2"/>
  <c r="H881" i="2"/>
  <c r="H879" i="2"/>
  <c r="H877" i="2"/>
  <c r="H875" i="2"/>
  <c r="H873" i="2"/>
  <c r="H871" i="2"/>
  <c r="H869" i="2"/>
  <c r="H867" i="2"/>
  <c r="H865" i="2"/>
  <c r="H863" i="2"/>
  <c r="H861" i="2"/>
  <c r="H859" i="2"/>
  <c r="H857" i="2"/>
  <c r="H855" i="2"/>
  <c r="H853" i="2"/>
  <c r="H851" i="2"/>
  <c r="H849" i="2"/>
  <c r="H847" i="2"/>
  <c r="H845" i="2"/>
  <c r="H843" i="2"/>
  <c r="H841" i="2"/>
  <c r="H839" i="2"/>
  <c r="H837" i="2"/>
  <c r="H835" i="2"/>
  <c r="H833" i="2"/>
  <c r="H831" i="2"/>
  <c r="H829" i="2"/>
  <c r="H827" i="2"/>
  <c r="H825" i="2"/>
  <c r="H823" i="2"/>
  <c r="H821" i="2"/>
  <c r="H819" i="2"/>
  <c r="H817" i="2"/>
  <c r="H815" i="2"/>
  <c r="H813" i="2"/>
  <c r="H811" i="2"/>
  <c r="H809" i="2"/>
  <c r="H807" i="2"/>
  <c r="H805" i="2"/>
  <c r="H803" i="2"/>
  <c r="H801" i="2"/>
  <c r="H799" i="2"/>
  <c r="H797" i="2"/>
  <c r="H795" i="2"/>
  <c r="H793" i="2"/>
  <c r="H791" i="2"/>
  <c r="H789" i="2"/>
  <c r="H787" i="2"/>
  <c r="H785" i="2"/>
  <c r="H783" i="2"/>
  <c r="H781" i="2"/>
  <c r="H779" i="2"/>
  <c r="H777" i="2"/>
  <c r="H775" i="2"/>
  <c r="H773" i="2"/>
  <c r="H771" i="2"/>
  <c r="H769" i="2"/>
  <c r="H767" i="2"/>
  <c r="H765" i="2"/>
  <c r="H763" i="2"/>
  <c r="H761" i="2"/>
  <c r="H759" i="2"/>
  <c r="H757" i="2"/>
  <c r="H755" i="2"/>
  <c r="H753" i="2"/>
  <c r="H751" i="2"/>
  <c r="H749" i="2"/>
  <c r="H747" i="2"/>
  <c r="H745" i="2"/>
  <c r="H743" i="2"/>
  <c r="H741" i="2"/>
  <c r="H739" i="2"/>
  <c r="H737" i="2"/>
  <c r="H735" i="2"/>
  <c r="H733" i="2"/>
  <c r="H731" i="2"/>
  <c r="H729" i="2"/>
  <c r="H727" i="2"/>
  <c r="H725" i="2"/>
  <c r="H723" i="2"/>
  <c r="H721" i="2"/>
  <c r="H719" i="2"/>
  <c r="H717" i="2"/>
  <c r="H715" i="2"/>
  <c r="H713" i="2"/>
  <c r="H711" i="2"/>
  <c r="H709" i="2"/>
  <c r="H707" i="2"/>
  <c r="H705" i="2"/>
  <c r="H703" i="2"/>
  <c r="H701" i="2"/>
  <c r="H699" i="2"/>
  <c r="H697" i="2"/>
  <c r="H695" i="2"/>
  <c r="H693" i="2"/>
  <c r="H691" i="2"/>
  <c r="H689" i="2"/>
  <c r="H687" i="2"/>
  <c r="H685" i="2"/>
  <c r="H683" i="2"/>
  <c r="H681" i="2"/>
  <c r="H679" i="2"/>
  <c r="H677" i="2"/>
  <c r="H675" i="2"/>
  <c r="H673" i="2"/>
  <c r="H671" i="2"/>
  <c r="H669" i="2"/>
  <c r="H667" i="2"/>
  <c r="H665" i="2"/>
  <c r="H663" i="2"/>
  <c r="H661" i="2"/>
  <c r="H659" i="2"/>
  <c r="H657" i="2"/>
  <c r="H655" i="2"/>
  <c r="H653" i="2"/>
  <c r="H651" i="2"/>
  <c r="H649" i="2"/>
  <c r="H647" i="2"/>
  <c r="H645" i="2"/>
  <c r="H643" i="2"/>
  <c r="H641" i="2"/>
  <c r="H639" i="2"/>
  <c r="H637" i="2"/>
  <c r="H635" i="2"/>
  <c r="H633" i="2"/>
  <c r="H631" i="2"/>
  <c r="H629" i="2"/>
  <c r="H627" i="2"/>
  <c r="H625" i="2"/>
  <c r="H623" i="2"/>
  <c r="H621" i="2"/>
  <c r="H619" i="2"/>
  <c r="H617" i="2"/>
  <c r="H615" i="2"/>
  <c r="H613" i="2"/>
  <c r="H611" i="2"/>
  <c r="H609" i="2"/>
  <c r="H607" i="2"/>
  <c r="H605" i="2"/>
  <c r="H603" i="2"/>
  <c r="H601" i="2"/>
  <c r="H599" i="2"/>
  <c r="H597" i="2"/>
  <c r="H595" i="2"/>
  <c r="H593" i="2"/>
  <c r="H591" i="2"/>
  <c r="H589" i="2"/>
  <c r="H587" i="2"/>
  <c r="H585" i="2"/>
  <c r="H583" i="2"/>
  <c r="H581" i="2"/>
  <c r="H579" i="2"/>
  <c r="H577" i="2"/>
  <c r="H575" i="2"/>
  <c r="H573" i="2"/>
  <c r="H571" i="2"/>
  <c r="H569" i="2"/>
  <c r="H567" i="2"/>
  <c r="H565" i="2"/>
  <c r="H563" i="2"/>
  <c r="H561" i="2"/>
  <c r="H559" i="2"/>
  <c r="H557" i="2"/>
  <c r="H555" i="2"/>
  <c r="H553" i="2"/>
  <c r="H551" i="2"/>
  <c r="H549" i="2"/>
  <c r="H547" i="2"/>
  <c r="H545" i="2"/>
  <c r="H543" i="2"/>
  <c r="H541" i="2"/>
  <c r="H539" i="2"/>
  <c r="H537" i="2"/>
  <c r="H535" i="2"/>
  <c r="H533" i="2"/>
  <c r="H531" i="2"/>
  <c r="H529" i="2"/>
  <c r="H527" i="2"/>
  <c r="H525" i="2"/>
  <c r="H523" i="2"/>
  <c r="H521" i="2"/>
  <c r="H519" i="2"/>
  <c r="H517" i="2"/>
  <c r="H515" i="2"/>
  <c r="H513" i="2"/>
  <c r="H511" i="2"/>
  <c r="H509" i="2"/>
  <c r="H507" i="2"/>
  <c r="H505" i="2"/>
  <c r="H503" i="2"/>
  <c r="H501" i="2"/>
  <c r="H499" i="2"/>
  <c r="H497" i="2"/>
  <c r="H495" i="2"/>
  <c r="H493" i="2"/>
  <c r="H491" i="2"/>
  <c r="H489" i="2"/>
  <c r="H487" i="2"/>
  <c r="H485" i="2"/>
  <c r="H483" i="2"/>
  <c r="H481" i="2"/>
  <c r="H479" i="2"/>
  <c r="H477" i="2"/>
  <c r="H475" i="2"/>
  <c r="H473" i="2"/>
  <c r="H471" i="2"/>
  <c r="H469" i="2"/>
  <c r="H467" i="2"/>
  <c r="H465" i="2"/>
  <c r="H463" i="2"/>
  <c r="H461" i="2"/>
  <c r="H459" i="2"/>
  <c r="H457" i="2"/>
  <c r="H455" i="2"/>
  <c r="H453" i="2"/>
  <c r="H451" i="2"/>
  <c r="H449" i="2"/>
  <c r="H447" i="2"/>
  <c r="H445" i="2"/>
  <c r="H443" i="2"/>
  <c r="H441" i="2"/>
  <c r="H439" i="2"/>
  <c r="H437" i="2"/>
  <c r="H435" i="2"/>
  <c r="H433" i="2"/>
  <c r="H431" i="2"/>
  <c r="H429" i="2"/>
  <c r="H427" i="2"/>
  <c r="H425" i="2"/>
  <c r="H423" i="2"/>
  <c r="H421" i="2"/>
  <c r="H419" i="2"/>
  <c r="H417" i="2"/>
  <c r="H415" i="2"/>
  <c r="H413" i="2"/>
  <c r="H411" i="2"/>
  <c r="H409" i="2"/>
  <c r="H407" i="2"/>
  <c r="H405" i="2"/>
  <c r="H403" i="2"/>
  <c r="H401" i="2"/>
  <c r="H399" i="2"/>
  <c r="H397" i="2"/>
  <c r="H395" i="2"/>
  <c r="H393" i="2"/>
  <c r="H391" i="2"/>
  <c r="H389" i="2"/>
  <c r="H387" i="2"/>
  <c r="H385" i="2"/>
  <c r="H383" i="2"/>
  <c r="H381" i="2"/>
  <c r="H379" i="2"/>
  <c r="H377" i="2"/>
  <c r="H375" i="2"/>
  <c r="H373" i="2"/>
  <c r="H371" i="2"/>
  <c r="H369" i="2"/>
  <c r="H367" i="2"/>
  <c r="H365" i="2"/>
  <c r="H363" i="2"/>
  <c r="H361" i="2"/>
  <c r="H359" i="2"/>
  <c r="H357" i="2"/>
  <c r="H355" i="2"/>
  <c r="H353" i="2"/>
  <c r="H351" i="2"/>
  <c r="H349" i="2"/>
  <c r="H347" i="2"/>
  <c r="H345" i="2"/>
  <c r="H343" i="2"/>
  <c r="H341" i="2"/>
  <c r="H339" i="2"/>
  <c r="H337" i="2"/>
  <c r="H335" i="2"/>
  <c r="H333" i="2"/>
  <c r="H331" i="2"/>
  <c r="H329" i="2"/>
  <c r="H327" i="2"/>
  <c r="H325" i="2"/>
  <c r="H323" i="2"/>
  <c r="H321" i="2"/>
  <c r="H319" i="2"/>
  <c r="H317" i="2"/>
  <c r="H315" i="2"/>
  <c r="H313" i="2"/>
  <c r="H311" i="2"/>
  <c r="H309" i="2"/>
  <c r="H307" i="2"/>
  <c r="H305" i="2"/>
  <c r="H303" i="2"/>
  <c r="H301" i="2"/>
  <c r="H299" i="2"/>
  <c r="H297" i="2"/>
  <c r="H295" i="2"/>
  <c r="H293" i="2"/>
  <c r="H291" i="2"/>
  <c r="H289" i="2"/>
  <c r="H287" i="2"/>
  <c r="H285" i="2"/>
  <c r="H283" i="2"/>
  <c r="H281" i="2"/>
  <c r="H279" i="2"/>
  <c r="H277" i="2"/>
  <c r="H275" i="2"/>
  <c r="H273" i="2"/>
  <c r="H271" i="2"/>
  <c r="H269" i="2"/>
  <c r="H267" i="2"/>
  <c r="H265" i="2"/>
  <c r="H263" i="2"/>
  <c r="H261" i="2"/>
  <c r="H259" i="2"/>
  <c r="H257" i="2"/>
  <c r="H255" i="2"/>
  <c r="H253" i="2"/>
  <c r="H251" i="2"/>
  <c r="H249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8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4" i="2"/>
  <c r="J4" i="2" s="1"/>
  <c r="H1024" i="2"/>
  <c r="H1020" i="2"/>
  <c r="H1016" i="2"/>
  <c r="H1012" i="2"/>
  <c r="H1008" i="2"/>
  <c r="H1004" i="2"/>
  <c r="H1000" i="2"/>
  <c r="H996" i="2"/>
  <c r="H992" i="2"/>
  <c r="H988" i="2"/>
  <c r="H984" i="2"/>
  <c r="H980" i="2"/>
  <c r="H976" i="2"/>
  <c r="H972" i="2"/>
  <c r="H968" i="2"/>
  <c r="H964" i="2"/>
  <c r="H960" i="2"/>
  <c r="H956" i="2"/>
  <c r="H952" i="2"/>
  <c r="H948" i="2"/>
  <c r="H944" i="2"/>
  <c r="H940" i="2"/>
  <c r="H936" i="2"/>
  <c r="H932" i="2"/>
  <c r="H928" i="2"/>
  <c r="H924" i="2"/>
  <c r="H920" i="2"/>
  <c r="H916" i="2"/>
  <c r="H912" i="2"/>
  <c r="H908" i="2"/>
  <c r="H904" i="2"/>
  <c r="H900" i="2"/>
  <c r="H896" i="2"/>
  <c r="H892" i="2"/>
  <c r="H888" i="2"/>
  <c r="H884" i="2"/>
  <c r="H880" i="2"/>
  <c r="H876" i="2"/>
  <c r="H872" i="2"/>
  <c r="H868" i="2"/>
  <c r="H864" i="2"/>
  <c r="H860" i="2"/>
  <c r="H856" i="2"/>
  <c r="H852" i="2"/>
  <c r="H848" i="2"/>
  <c r="H844" i="2"/>
  <c r="H840" i="2"/>
  <c r="H836" i="2"/>
  <c r="H832" i="2"/>
  <c r="H828" i="2"/>
  <c r="H824" i="2"/>
  <c r="H820" i="2"/>
  <c r="H816" i="2"/>
  <c r="H812" i="2"/>
  <c r="H808" i="2"/>
  <c r="H804" i="2"/>
  <c r="H800" i="2"/>
  <c r="H796" i="2"/>
  <c r="H792" i="2"/>
  <c r="H788" i="2"/>
  <c r="H784" i="2"/>
  <c r="H780" i="2"/>
  <c r="H776" i="2"/>
  <c r="H772" i="2"/>
  <c r="H768" i="2"/>
  <c r="H764" i="2"/>
  <c r="H760" i="2"/>
  <c r="H756" i="2"/>
  <c r="H752" i="2"/>
  <c r="H748" i="2"/>
  <c r="H744" i="2"/>
  <c r="H740" i="2"/>
  <c r="H736" i="2"/>
  <c r="H732" i="2"/>
  <c r="H728" i="2"/>
  <c r="H724" i="2"/>
  <c r="H720" i="2"/>
  <c r="H716" i="2"/>
  <c r="H712" i="2"/>
  <c r="H708" i="2"/>
  <c r="H704" i="2"/>
  <c r="H700" i="2"/>
  <c r="H696" i="2"/>
  <c r="H692" i="2"/>
  <c r="H688" i="2"/>
  <c r="H684" i="2"/>
  <c r="H680" i="2"/>
  <c r="H676" i="2"/>
  <c r="H672" i="2"/>
  <c r="H668" i="2"/>
  <c r="H664" i="2"/>
  <c r="H660" i="2"/>
  <c r="H656" i="2"/>
  <c r="H652" i="2"/>
  <c r="H648" i="2"/>
  <c r="H644" i="2"/>
  <c r="H640" i="2"/>
  <c r="H636" i="2"/>
  <c r="H632" i="2"/>
  <c r="H628" i="2"/>
  <c r="H624" i="2"/>
  <c r="H620" i="2"/>
  <c r="H616" i="2"/>
  <c r="H612" i="2"/>
  <c r="H608" i="2"/>
  <c r="H604" i="2"/>
  <c r="H600" i="2"/>
  <c r="H596" i="2"/>
  <c r="H592" i="2"/>
  <c r="H588" i="2"/>
  <c r="H584" i="2"/>
  <c r="H580" i="2"/>
  <c r="H576" i="2"/>
  <c r="H572" i="2"/>
  <c r="H568" i="2"/>
  <c r="H564" i="2"/>
  <c r="H560" i="2"/>
  <c r="H556" i="2"/>
  <c r="H552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6" i="2"/>
  <c r="H424" i="2"/>
  <c r="H422" i="2"/>
  <c r="H420" i="2"/>
  <c r="H418" i="2"/>
  <c r="H416" i="2"/>
  <c r="H414" i="2"/>
  <c r="H412" i="2"/>
  <c r="H410" i="2"/>
  <c r="H408" i="2"/>
  <c r="H406" i="2"/>
  <c r="H404" i="2"/>
  <c r="H402" i="2"/>
  <c r="H400" i="2"/>
  <c r="H398" i="2"/>
  <c r="H396" i="2"/>
  <c r="H394" i="2"/>
  <c r="H392" i="2"/>
  <c r="H390" i="2"/>
  <c r="H388" i="2"/>
  <c r="H386" i="2"/>
  <c r="H384" i="2"/>
  <c r="H382" i="2"/>
  <c r="H380" i="2"/>
  <c r="H378" i="2"/>
  <c r="H376" i="2"/>
  <c r="H374" i="2"/>
  <c r="H372" i="2"/>
  <c r="H370" i="2"/>
  <c r="H368" i="2"/>
  <c r="H366" i="2"/>
  <c r="H364" i="2"/>
  <c r="H362" i="2"/>
  <c r="H360" i="2"/>
  <c r="H358" i="2"/>
  <c r="H356" i="2"/>
  <c r="H354" i="2"/>
  <c r="H352" i="2"/>
  <c r="H350" i="2"/>
  <c r="H348" i="2"/>
  <c r="H346" i="2"/>
  <c r="H344" i="2"/>
  <c r="H342" i="2"/>
  <c r="H340" i="2"/>
  <c r="H338" i="2"/>
  <c r="H336" i="2"/>
  <c r="H334" i="2"/>
  <c r="H332" i="2"/>
  <c r="H330" i="2"/>
  <c r="H328" i="2"/>
  <c r="H326" i="2"/>
  <c r="H324" i="2"/>
  <c r="H322" i="2"/>
  <c r="H320" i="2"/>
  <c r="H318" i="2"/>
  <c r="H316" i="2"/>
  <c r="H314" i="2"/>
  <c r="H312" i="2"/>
  <c r="H310" i="2"/>
  <c r="H308" i="2"/>
  <c r="H306" i="2"/>
  <c r="H304" i="2"/>
  <c r="H302" i="2"/>
  <c r="H300" i="2"/>
  <c r="H298" i="2"/>
  <c r="H296" i="2"/>
  <c r="H294" i="2"/>
  <c r="H292" i="2"/>
  <c r="H290" i="2"/>
  <c r="H288" i="2"/>
  <c r="H286" i="2"/>
  <c r="H284" i="2"/>
  <c r="H282" i="2"/>
  <c r="H280" i="2"/>
  <c r="H278" i="2"/>
  <c r="H276" i="2"/>
  <c r="H274" i="2"/>
  <c r="H272" i="2"/>
  <c r="H270" i="2"/>
  <c r="H268" i="2"/>
  <c r="H266" i="2"/>
  <c r="H264" i="2"/>
  <c r="H262" i="2"/>
  <c r="H260" i="2"/>
  <c r="H258" i="2"/>
  <c r="H256" i="2"/>
  <c r="H254" i="2"/>
  <c r="H252" i="2"/>
  <c r="H250" i="2"/>
  <c r="H248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4" i="2"/>
  <c r="H12" i="2"/>
  <c r="H10" i="2"/>
  <c r="H8" i="2"/>
  <c r="H6" i="2"/>
  <c r="J3" i="2" l="1"/>
  <c r="I5" i="2"/>
  <c r="K5" i="2" s="1"/>
  <c r="I3" i="2"/>
  <c r="K3" i="2" s="1"/>
  <c r="N3" i="2" s="1"/>
  <c r="I8" i="2"/>
  <c r="I22" i="2"/>
  <c r="I26" i="2"/>
  <c r="I30" i="2"/>
  <c r="I34" i="2"/>
  <c r="I38" i="2"/>
  <c r="I42" i="2"/>
  <c r="I46" i="2"/>
  <c r="I52" i="2"/>
  <c r="I56" i="2"/>
  <c r="I60" i="2"/>
  <c r="I64" i="2"/>
  <c r="I68" i="2"/>
  <c r="I72" i="2"/>
  <c r="I76" i="2"/>
  <c r="I82" i="2"/>
  <c r="I86" i="2"/>
  <c r="I90" i="2"/>
  <c r="I94" i="2"/>
  <c r="I98" i="2"/>
  <c r="I102" i="2"/>
  <c r="I106" i="2"/>
  <c r="I110" i="2"/>
  <c r="I116" i="2"/>
  <c r="I120" i="2"/>
  <c r="I124" i="2"/>
  <c r="I128" i="2"/>
  <c r="I132" i="2"/>
  <c r="I136" i="2"/>
  <c r="I140" i="2"/>
  <c r="I146" i="2"/>
  <c r="I150" i="2"/>
  <c r="I154" i="2"/>
  <c r="I158" i="2"/>
  <c r="I162" i="2"/>
  <c r="I166" i="2"/>
  <c r="I170" i="2"/>
  <c r="I174" i="2"/>
  <c r="I178" i="2"/>
  <c r="I182" i="2"/>
  <c r="I186" i="2"/>
  <c r="I190" i="2"/>
  <c r="I194" i="2"/>
  <c r="I198" i="2"/>
  <c r="I202" i="2"/>
  <c r="I206" i="2"/>
  <c r="I210" i="2"/>
  <c r="I214" i="2"/>
  <c r="I218" i="2"/>
  <c r="I222" i="2"/>
  <c r="I226" i="2"/>
  <c r="I230" i="2"/>
  <c r="I234" i="2"/>
  <c r="I238" i="2"/>
  <c r="I242" i="2"/>
  <c r="I246" i="2"/>
  <c r="I250" i="2"/>
  <c r="I254" i="2"/>
  <c r="I258" i="2"/>
  <c r="I262" i="2"/>
  <c r="I266" i="2"/>
  <c r="I270" i="2"/>
  <c r="I274" i="2"/>
  <c r="I278" i="2"/>
  <c r="I282" i="2"/>
  <c r="I286" i="2"/>
  <c r="I290" i="2"/>
  <c r="I294" i="2"/>
  <c r="I298" i="2"/>
  <c r="I302" i="2"/>
  <c r="I306" i="2"/>
  <c r="I310" i="2"/>
  <c r="I314" i="2"/>
  <c r="I318" i="2"/>
  <c r="I322" i="2"/>
  <c r="I326" i="2"/>
  <c r="I330" i="2"/>
  <c r="I334" i="2"/>
  <c r="I338" i="2"/>
  <c r="I342" i="2"/>
  <c r="I346" i="2"/>
  <c r="I350" i="2"/>
  <c r="I354" i="2"/>
  <c r="I358" i="2"/>
  <c r="I362" i="2"/>
  <c r="I366" i="2"/>
  <c r="I370" i="2"/>
  <c r="I374" i="2"/>
  <c r="I378" i="2"/>
  <c r="I382" i="2"/>
  <c r="I386" i="2"/>
  <c r="I390" i="2"/>
  <c r="I394" i="2"/>
  <c r="I398" i="2"/>
  <c r="I402" i="2"/>
  <c r="I406" i="2"/>
  <c r="I410" i="2"/>
  <c r="I414" i="2"/>
  <c r="I418" i="2"/>
  <c r="I422" i="2"/>
  <c r="I426" i="2"/>
  <c r="I432" i="2"/>
  <c r="I440" i="2"/>
  <c r="I448" i="2"/>
  <c r="I456" i="2"/>
  <c r="I464" i="2"/>
  <c r="I472" i="2"/>
  <c r="I480" i="2"/>
  <c r="I488" i="2"/>
  <c r="I496" i="2"/>
  <c r="I504" i="2"/>
  <c r="I512" i="2"/>
  <c r="I520" i="2"/>
  <c r="I528" i="2"/>
  <c r="I536" i="2"/>
  <c r="I544" i="2"/>
  <c r="I552" i="2"/>
  <c r="I560" i="2"/>
  <c r="I568" i="2"/>
  <c r="I576" i="2"/>
  <c r="I584" i="2"/>
  <c r="I592" i="2"/>
  <c r="I600" i="2"/>
  <c r="I608" i="2"/>
  <c r="I616" i="2"/>
  <c r="I624" i="2"/>
  <c r="I632" i="2"/>
  <c r="I640" i="2"/>
  <c r="I648" i="2"/>
  <c r="I656" i="2"/>
  <c r="I664" i="2"/>
  <c r="I672" i="2"/>
  <c r="I680" i="2"/>
  <c r="I688" i="2"/>
  <c r="I696" i="2"/>
  <c r="I704" i="2"/>
  <c r="I712" i="2"/>
  <c r="I720" i="2"/>
  <c r="I728" i="2"/>
  <c r="I736" i="2"/>
  <c r="I744" i="2"/>
  <c r="I752" i="2"/>
  <c r="I760" i="2"/>
  <c r="I768" i="2"/>
  <c r="I776" i="2"/>
  <c r="I784" i="2"/>
  <c r="I792" i="2"/>
  <c r="I800" i="2"/>
  <c r="I808" i="2"/>
  <c r="I816" i="2"/>
  <c r="I824" i="2"/>
  <c r="I832" i="2"/>
  <c r="I840" i="2"/>
  <c r="I848" i="2"/>
  <c r="I856" i="2"/>
  <c r="I864" i="2"/>
  <c r="I872" i="2"/>
  <c r="I880" i="2"/>
  <c r="I888" i="2"/>
  <c r="I896" i="2"/>
  <c r="I904" i="2"/>
  <c r="I912" i="2"/>
  <c r="I920" i="2"/>
  <c r="I928" i="2"/>
  <c r="I936" i="2"/>
  <c r="I944" i="2"/>
  <c r="I952" i="2"/>
  <c r="I960" i="2"/>
  <c r="I968" i="2"/>
  <c r="I976" i="2"/>
  <c r="I984" i="2"/>
  <c r="I992" i="2"/>
  <c r="I1000" i="2"/>
  <c r="I1008" i="2"/>
  <c r="I1016" i="2"/>
  <c r="I1024" i="2"/>
  <c r="I7" i="2"/>
  <c r="I11" i="2"/>
  <c r="I15" i="2"/>
  <c r="I19" i="2"/>
  <c r="I23" i="2"/>
  <c r="I27" i="2"/>
  <c r="I31" i="2"/>
  <c r="I35" i="2"/>
  <c r="I39" i="2"/>
  <c r="I43" i="2"/>
  <c r="I47" i="2"/>
  <c r="I49" i="2"/>
  <c r="I53" i="2"/>
  <c r="I57" i="2"/>
  <c r="I61" i="2"/>
  <c r="I65" i="2"/>
  <c r="I69" i="2"/>
  <c r="I73" i="2"/>
  <c r="I77" i="2"/>
  <c r="I81" i="2"/>
  <c r="I85" i="2"/>
  <c r="I89" i="2"/>
  <c r="I93" i="2"/>
  <c r="I97" i="2"/>
  <c r="I101" i="2"/>
  <c r="I105" i="2"/>
  <c r="I109" i="2"/>
  <c r="I12" i="2"/>
  <c r="I18" i="2"/>
  <c r="I6" i="2"/>
  <c r="I10" i="2"/>
  <c r="I14" i="2"/>
  <c r="I20" i="2"/>
  <c r="I24" i="2"/>
  <c r="I28" i="2"/>
  <c r="I32" i="2"/>
  <c r="I36" i="2"/>
  <c r="I40" i="2"/>
  <c r="I44" i="2"/>
  <c r="I50" i="2"/>
  <c r="I54" i="2"/>
  <c r="I58" i="2"/>
  <c r="I62" i="2"/>
  <c r="I66" i="2"/>
  <c r="I70" i="2"/>
  <c r="I74" i="2"/>
  <c r="I78" i="2"/>
  <c r="I84" i="2"/>
  <c r="I88" i="2"/>
  <c r="I92" i="2"/>
  <c r="I96" i="2"/>
  <c r="I100" i="2"/>
  <c r="I104" i="2"/>
  <c r="I108" i="2"/>
  <c r="I114" i="2"/>
  <c r="I118" i="2"/>
  <c r="I122" i="2"/>
  <c r="I126" i="2"/>
  <c r="I130" i="2"/>
  <c r="I134" i="2"/>
  <c r="I138" i="2"/>
  <c r="I142" i="2"/>
  <c r="I148" i="2"/>
  <c r="I152" i="2"/>
  <c r="I156" i="2"/>
  <c r="I160" i="2"/>
  <c r="I164" i="2"/>
  <c r="I168" i="2"/>
  <c r="I172" i="2"/>
  <c r="I176" i="2"/>
  <c r="I180" i="2"/>
  <c r="I184" i="2"/>
  <c r="I188" i="2"/>
  <c r="I192" i="2"/>
  <c r="I196" i="2"/>
  <c r="I200" i="2"/>
  <c r="I204" i="2"/>
  <c r="I208" i="2"/>
  <c r="I212" i="2"/>
  <c r="I216" i="2"/>
  <c r="I220" i="2"/>
  <c r="I224" i="2"/>
  <c r="I228" i="2"/>
  <c r="I232" i="2"/>
  <c r="I236" i="2"/>
  <c r="I240" i="2"/>
  <c r="I244" i="2"/>
  <c r="I248" i="2"/>
  <c r="I252" i="2"/>
  <c r="I256" i="2"/>
  <c r="I260" i="2"/>
  <c r="I264" i="2"/>
  <c r="I268" i="2"/>
  <c r="I272" i="2"/>
  <c r="I276" i="2"/>
  <c r="I280" i="2"/>
  <c r="I284" i="2"/>
  <c r="I288" i="2"/>
  <c r="I292" i="2"/>
  <c r="I296" i="2"/>
  <c r="I300" i="2"/>
  <c r="I304" i="2"/>
  <c r="I308" i="2"/>
  <c r="I312" i="2"/>
  <c r="I316" i="2"/>
  <c r="I320" i="2"/>
  <c r="I324" i="2"/>
  <c r="I328" i="2"/>
  <c r="I332" i="2"/>
  <c r="I336" i="2"/>
  <c r="I340" i="2"/>
  <c r="I344" i="2"/>
  <c r="I348" i="2"/>
  <c r="I352" i="2"/>
  <c r="I356" i="2"/>
  <c r="I360" i="2"/>
  <c r="I364" i="2"/>
  <c r="I368" i="2"/>
  <c r="I372" i="2"/>
  <c r="I376" i="2"/>
  <c r="I380" i="2"/>
  <c r="I384" i="2"/>
  <c r="I388" i="2"/>
  <c r="I392" i="2"/>
  <c r="I396" i="2"/>
  <c r="I400" i="2"/>
  <c r="I404" i="2"/>
  <c r="I408" i="2"/>
  <c r="I412" i="2"/>
  <c r="I416" i="2"/>
  <c r="I420" i="2"/>
  <c r="I424" i="2"/>
  <c r="I428" i="2"/>
  <c r="I436" i="2"/>
  <c r="I444" i="2"/>
  <c r="I452" i="2"/>
  <c r="I460" i="2"/>
  <c r="I468" i="2"/>
  <c r="I476" i="2"/>
  <c r="I484" i="2"/>
  <c r="I492" i="2"/>
  <c r="I500" i="2"/>
  <c r="I508" i="2"/>
  <c r="I516" i="2"/>
  <c r="I524" i="2"/>
  <c r="I532" i="2"/>
  <c r="I540" i="2"/>
  <c r="I548" i="2"/>
  <c r="I556" i="2"/>
  <c r="I564" i="2"/>
  <c r="I572" i="2"/>
  <c r="I580" i="2"/>
  <c r="I588" i="2"/>
  <c r="I596" i="2"/>
  <c r="I604" i="2"/>
  <c r="I612" i="2"/>
  <c r="I620" i="2"/>
  <c r="I628" i="2"/>
  <c r="I636" i="2"/>
  <c r="I644" i="2"/>
  <c r="I652" i="2"/>
  <c r="I660" i="2"/>
  <c r="I668" i="2"/>
  <c r="I676" i="2"/>
  <c r="I684" i="2"/>
  <c r="I692" i="2"/>
  <c r="I700" i="2"/>
  <c r="I708" i="2"/>
  <c r="I716" i="2"/>
  <c r="I724" i="2"/>
  <c r="I732" i="2"/>
  <c r="I740" i="2"/>
  <c r="I748" i="2"/>
  <c r="I756" i="2"/>
  <c r="I764" i="2"/>
  <c r="I772" i="2"/>
  <c r="I780" i="2"/>
  <c r="I788" i="2"/>
  <c r="I796" i="2"/>
  <c r="I804" i="2"/>
  <c r="I812" i="2"/>
  <c r="I820" i="2"/>
  <c r="I828" i="2"/>
  <c r="I836" i="2"/>
  <c r="I844" i="2"/>
  <c r="I852" i="2"/>
  <c r="I860" i="2"/>
  <c r="I868" i="2"/>
  <c r="I876" i="2"/>
  <c r="I884" i="2"/>
  <c r="I892" i="2"/>
  <c r="I900" i="2"/>
  <c r="I908" i="2"/>
  <c r="I916" i="2"/>
  <c r="I924" i="2"/>
  <c r="I932" i="2"/>
  <c r="I940" i="2"/>
  <c r="I948" i="2"/>
  <c r="I956" i="2"/>
  <c r="I964" i="2"/>
  <c r="I972" i="2"/>
  <c r="I980" i="2"/>
  <c r="I988" i="2"/>
  <c r="I996" i="2"/>
  <c r="I1004" i="2"/>
  <c r="I113" i="2"/>
  <c r="I117" i="2"/>
  <c r="I121" i="2"/>
  <c r="I125" i="2"/>
  <c r="I129" i="2"/>
  <c r="I133" i="2"/>
  <c r="I137" i="2"/>
  <c r="I141" i="2"/>
  <c r="I145" i="2"/>
  <c r="I149" i="2"/>
  <c r="I153" i="2"/>
  <c r="I157" i="2"/>
  <c r="I161" i="2"/>
  <c r="I165" i="2"/>
  <c r="I169" i="2"/>
  <c r="I173" i="2"/>
  <c r="I177" i="2"/>
  <c r="I181" i="2"/>
  <c r="I185" i="2"/>
  <c r="I189" i="2"/>
  <c r="I193" i="2"/>
  <c r="I197" i="2"/>
  <c r="I201" i="2"/>
  <c r="I205" i="2"/>
  <c r="I209" i="2"/>
  <c r="I213" i="2"/>
  <c r="I217" i="2"/>
  <c r="I221" i="2"/>
  <c r="I225" i="2"/>
  <c r="I229" i="2"/>
  <c r="I233" i="2"/>
  <c r="I237" i="2"/>
  <c r="I241" i="2"/>
  <c r="I245" i="2"/>
  <c r="I249" i="2"/>
  <c r="I253" i="2"/>
  <c r="I257" i="2"/>
  <c r="I261" i="2"/>
  <c r="I265" i="2"/>
  <c r="I269" i="2"/>
  <c r="I273" i="2"/>
  <c r="I277" i="2"/>
  <c r="I281" i="2"/>
  <c r="I285" i="2"/>
  <c r="I289" i="2"/>
  <c r="I293" i="2"/>
  <c r="I297" i="2"/>
  <c r="I301" i="2"/>
  <c r="I305" i="2"/>
  <c r="I309" i="2"/>
  <c r="I313" i="2"/>
  <c r="I317" i="2"/>
  <c r="I321" i="2"/>
  <c r="I325" i="2"/>
  <c r="I329" i="2"/>
  <c r="I333" i="2"/>
  <c r="I337" i="2"/>
  <c r="I341" i="2"/>
  <c r="I345" i="2"/>
  <c r="I349" i="2"/>
  <c r="I353" i="2"/>
  <c r="I357" i="2"/>
  <c r="I361" i="2"/>
  <c r="I365" i="2"/>
  <c r="I369" i="2"/>
  <c r="I373" i="2"/>
  <c r="I377" i="2"/>
  <c r="I381" i="2"/>
  <c r="I385" i="2"/>
  <c r="I389" i="2"/>
  <c r="I393" i="2"/>
  <c r="I397" i="2"/>
  <c r="I401" i="2"/>
  <c r="I405" i="2"/>
  <c r="I409" i="2"/>
  <c r="I413" i="2"/>
  <c r="I417" i="2"/>
  <c r="I421" i="2"/>
  <c r="I425" i="2"/>
  <c r="I429" i="2"/>
  <c r="I433" i="2"/>
  <c r="I437" i="2"/>
  <c r="I441" i="2"/>
  <c r="I445" i="2"/>
  <c r="I449" i="2"/>
  <c r="I453" i="2"/>
  <c r="I457" i="2"/>
  <c r="I461" i="2"/>
  <c r="I465" i="2"/>
  <c r="I469" i="2"/>
  <c r="I473" i="2"/>
  <c r="I477" i="2"/>
  <c r="I481" i="2"/>
  <c r="I485" i="2"/>
  <c r="I489" i="2"/>
  <c r="I493" i="2"/>
  <c r="I497" i="2"/>
  <c r="I501" i="2"/>
  <c r="I505" i="2"/>
  <c r="I509" i="2"/>
  <c r="I513" i="2"/>
  <c r="I517" i="2"/>
  <c r="I521" i="2"/>
  <c r="I525" i="2"/>
  <c r="I529" i="2"/>
  <c r="I533" i="2"/>
  <c r="I537" i="2"/>
  <c r="I541" i="2"/>
  <c r="I545" i="2"/>
  <c r="I549" i="2"/>
  <c r="I553" i="2"/>
  <c r="I557" i="2"/>
  <c r="I561" i="2"/>
  <c r="I565" i="2"/>
  <c r="I569" i="2"/>
  <c r="I573" i="2"/>
  <c r="I577" i="2"/>
  <c r="I581" i="2"/>
  <c r="I585" i="2"/>
  <c r="I589" i="2"/>
  <c r="I593" i="2"/>
  <c r="I597" i="2"/>
  <c r="I601" i="2"/>
  <c r="I605" i="2"/>
  <c r="I609" i="2"/>
  <c r="I613" i="2"/>
  <c r="I617" i="2"/>
  <c r="I621" i="2"/>
  <c r="I625" i="2"/>
  <c r="I629" i="2"/>
  <c r="I633" i="2"/>
  <c r="I637" i="2"/>
  <c r="I641" i="2"/>
  <c r="I645" i="2"/>
  <c r="I649" i="2"/>
  <c r="I653" i="2"/>
  <c r="I657" i="2"/>
  <c r="I661" i="2"/>
  <c r="I665" i="2"/>
  <c r="I669" i="2"/>
  <c r="I673" i="2"/>
  <c r="I677" i="2"/>
  <c r="I681" i="2"/>
  <c r="I685" i="2"/>
  <c r="I689" i="2"/>
  <c r="I693" i="2"/>
  <c r="I697" i="2"/>
  <c r="I701" i="2"/>
  <c r="I705" i="2"/>
  <c r="I709" i="2"/>
  <c r="I713" i="2"/>
  <c r="I717" i="2"/>
  <c r="I721" i="2"/>
  <c r="I725" i="2"/>
  <c r="I729" i="2"/>
  <c r="I733" i="2"/>
  <c r="I737" i="2"/>
  <c r="I741" i="2"/>
  <c r="I745" i="2"/>
  <c r="I749" i="2"/>
  <c r="I753" i="2"/>
  <c r="I757" i="2"/>
  <c r="I761" i="2"/>
  <c r="I765" i="2"/>
  <c r="I769" i="2"/>
  <c r="I773" i="2"/>
  <c r="I777" i="2"/>
  <c r="I781" i="2"/>
  <c r="I785" i="2"/>
  <c r="I789" i="2"/>
  <c r="I793" i="2"/>
  <c r="I797" i="2"/>
  <c r="I801" i="2"/>
  <c r="I805" i="2"/>
  <c r="I809" i="2"/>
  <c r="I813" i="2"/>
  <c r="I817" i="2"/>
  <c r="I821" i="2"/>
  <c r="I825" i="2"/>
  <c r="I829" i="2"/>
  <c r="I833" i="2"/>
  <c r="I837" i="2"/>
  <c r="I841" i="2"/>
  <c r="I845" i="2"/>
  <c r="I849" i="2"/>
  <c r="I853" i="2"/>
  <c r="I857" i="2"/>
  <c r="I861" i="2"/>
  <c r="I865" i="2"/>
  <c r="I869" i="2"/>
  <c r="I873" i="2"/>
  <c r="I877" i="2"/>
  <c r="I881" i="2"/>
  <c r="I885" i="2"/>
  <c r="I889" i="2"/>
  <c r="I893" i="2"/>
  <c r="I897" i="2"/>
  <c r="I901" i="2"/>
  <c r="I905" i="2"/>
  <c r="I909" i="2"/>
  <c r="I913" i="2"/>
  <c r="I917" i="2"/>
  <c r="I921" i="2"/>
  <c r="I925" i="2"/>
  <c r="I929" i="2"/>
  <c r="I933" i="2"/>
  <c r="I937" i="2"/>
  <c r="I941" i="2"/>
  <c r="I945" i="2"/>
  <c r="I949" i="2"/>
  <c r="I953" i="2"/>
  <c r="I957" i="2"/>
  <c r="I961" i="2"/>
  <c r="I965" i="2"/>
  <c r="I969" i="2"/>
  <c r="I973" i="2"/>
  <c r="I977" i="2"/>
  <c r="I981" i="2"/>
  <c r="I985" i="2"/>
  <c r="I989" i="2"/>
  <c r="I993" i="2"/>
  <c r="I997" i="2"/>
  <c r="I1001" i="2"/>
  <c r="I1005" i="2"/>
  <c r="I1009" i="2"/>
  <c r="I1013" i="2"/>
  <c r="I1017" i="2"/>
  <c r="I1021" i="2"/>
  <c r="I1025" i="2"/>
  <c r="I1029" i="2"/>
  <c r="I1033" i="2"/>
  <c r="I1037" i="2"/>
  <c r="I1041" i="2"/>
  <c r="I1045" i="2"/>
  <c r="I1049" i="2"/>
  <c r="I1053" i="2"/>
  <c r="I1057" i="2"/>
  <c r="I1061" i="2"/>
  <c r="I1065" i="2"/>
  <c r="I1069" i="2"/>
  <c r="I1073" i="2"/>
  <c r="I1077" i="2"/>
  <c r="I1081" i="2"/>
  <c r="I1085" i="2"/>
  <c r="I1089" i="2"/>
  <c r="I1093" i="2"/>
  <c r="I16" i="2"/>
  <c r="I112" i="2"/>
  <c r="I430" i="2"/>
  <c r="I438" i="2"/>
  <c r="I446" i="2"/>
  <c r="I454" i="2"/>
  <c r="I462" i="2"/>
  <c r="I470" i="2"/>
  <c r="I478" i="2"/>
  <c r="I486" i="2"/>
  <c r="I494" i="2"/>
  <c r="I502" i="2"/>
  <c r="I510" i="2"/>
  <c r="I518" i="2"/>
  <c r="I526" i="2"/>
  <c r="I534" i="2"/>
  <c r="I542" i="2"/>
  <c r="I550" i="2"/>
  <c r="I558" i="2"/>
  <c r="I566" i="2"/>
  <c r="I574" i="2"/>
  <c r="I582" i="2"/>
  <c r="I590" i="2"/>
  <c r="I598" i="2"/>
  <c r="I606" i="2"/>
  <c r="I614" i="2"/>
  <c r="I622" i="2"/>
  <c r="I630" i="2"/>
  <c r="I638" i="2"/>
  <c r="I646" i="2"/>
  <c r="I654" i="2"/>
  <c r="I662" i="2"/>
  <c r="I670" i="2"/>
  <c r="I678" i="2"/>
  <c r="I686" i="2"/>
  <c r="I694" i="2"/>
  <c r="I702" i="2"/>
  <c r="I710" i="2"/>
  <c r="I718" i="2"/>
  <c r="I726" i="2"/>
  <c r="I734" i="2"/>
  <c r="I742" i="2"/>
  <c r="I750" i="2"/>
  <c r="I758" i="2"/>
  <c r="I766" i="2"/>
  <c r="I774" i="2"/>
  <c r="I782" i="2"/>
  <c r="I790" i="2"/>
  <c r="I798" i="2"/>
  <c r="I806" i="2"/>
  <c r="I814" i="2"/>
  <c r="I822" i="2"/>
  <c r="I830" i="2"/>
  <c r="I838" i="2"/>
  <c r="I846" i="2"/>
  <c r="I854" i="2"/>
  <c r="I862" i="2"/>
  <c r="I870" i="2"/>
  <c r="I878" i="2"/>
  <c r="I886" i="2"/>
  <c r="I894" i="2"/>
  <c r="I902" i="2"/>
  <c r="I910" i="2"/>
  <c r="I918" i="2"/>
  <c r="I926" i="2"/>
  <c r="I934" i="2"/>
  <c r="I942" i="2"/>
  <c r="I950" i="2"/>
  <c r="I958" i="2"/>
  <c r="I966" i="2"/>
  <c r="I974" i="2"/>
  <c r="I982" i="2"/>
  <c r="I990" i="2"/>
  <c r="I998" i="2"/>
  <c r="I1006" i="2"/>
  <c r="I1014" i="2"/>
  <c r="I1022" i="2"/>
  <c r="I1028" i="2"/>
  <c r="I1032" i="2"/>
  <c r="I1036" i="2"/>
  <c r="I1040" i="2"/>
  <c r="I1044" i="2"/>
  <c r="I1048" i="2"/>
  <c r="I1052" i="2"/>
  <c r="I1056" i="2"/>
  <c r="I1060" i="2"/>
  <c r="I1064" i="2"/>
  <c r="I1068" i="2"/>
  <c r="I1072" i="2"/>
  <c r="I1076" i="2"/>
  <c r="I1080" i="2"/>
  <c r="I1084" i="2"/>
  <c r="I1088" i="2"/>
  <c r="I1092" i="2"/>
  <c r="I1096" i="2"/>
  <c r="I1012" i="2"/>
  <c r="I1020" i="2"/>
  <c r="I4" i="2"/>
  <c r="K4" i="2" s="1"/>
  <c r="N4" i="2" s="1"/>
  <c r="I9" i="2"/>
  <c r="I13" i="2"/>
  <c r="I17" i="2"/>
  <c r="I21" i="2"/>
  <c r="I25" i="2"/>
  <c r="I29" i="2"/>
  <c r="I33" i="2"/>
  <c r="I37" i="2"/>
  <c r="I41" i="2"/>
  <c r="I45" i="2"/>
  <c r="I48" i="2"/>
  <c r="I51" i="2"/>
  <c r="I55" i="2"/>
  <c r="I59" i="2"/>
  <c r="I63" i="2"/>
  <c r="I67" i="2"/>
  <c r="I71" i="2"/>
  <c r="I75" i="2"/>
  <c r="I79" i="2"/>
  <c r="I83" i="2"/>
  <c r="I87" i="2"/>
  <c r="I91" i="2"/>
  <c r="I95" i="2"/>
  <c r="I99" i="2"/>
  <c r="I103" i="2"/>
  <c r="I107" i="2"/>
  <c r="I111" i="2"/>
  <c r="I115" i="2"/>
  <c r="I119" i="2"/>
  <c r="I123" i="2"/>
  <c r="I127" i="2"/>
  <c r="I131" i="2"/>
  <c r="I135" i="2"/>
  <c r="I139" i="2"/>
  <c r="I143" i="2"/>
  <c r="I147" i="2"/>
  <c r="I151" i="2"/>
  <c r="I155" i="2"/>
  <c r="I159" i="2"/>
  <c r="I163" i="2"/>
  <c r="I167" i="2"/>
  <c r="I171" i="2"/>
  <c r="I175" i="2"/>
  <c r="I179" i="2"/>
  <c r="I183" i="2"/>
  <c r="I187" i="2"/>
  <c r="I191" i="2"/>
  <c r="I195" i="2"/>
  <c r="I199" i="2"/>
  <c r="I203" i="2"/>
  <c r="I207" i="2"/>
  <c r="I211" i="2"/>
  <c r="I215" i="2"/>
  <c r="I219" i="2"/>
  <c r="I223" i="2"/>
  <c r="I227" i="2"/>
  <c r="I231" i="2"/>
  <c r="I235" i="2"/>
  <c r="I239" i="2"/>
  <c r="I243" i="2"/>
  <c r="I247" i="2"/>
  <c r="I251" i="2"/>
  <c r="I255" i="2"/>
  <c r="I259" i="2"/>
  <c r="I263" i="2"/>
  <c r="I267" i="2"/>
  <c r="I271" i="2"/>
  <c r="I275" i="2"/>
  <c r="I279" i="2"/>
  <c r="I283" i="2"/>
  <c r="I287" i="2"/>
  <c r="I291" i="2"/>
  <c r="I295" i="2"/>
  <c r="I299" i="2"/>
  <c r="I303" i="2"/>
  <c r="I307" i="2"/>
  <c r="I311" i="2"/>
  <c r="I315" i="2"/>
  <c r="I319" i="2"/>
  <c r="I323" i="2"/>
  <c r="I327" i="2"/>
  <c r="I331" i="2"/>
  <c r="I335" i="2"/>
  <c r="I339" i="2"/>
  <c r="I343" i="2"/>
  <c r="I347" i="2"/>
  <c r="I351" i="2"/>
  <c r="I355" i="2"/>
  <c r="I359" i="2"/>
  <c r="I363" i="2"/>
  <c r="I367" i="2"/>
  <c r="I371" i="2"/>
  <c r="I375" i="2"/>
  <c r="I379" i="2"/>
  <c r="I383" i="2"/>
  <c r="I387" i="2"/>
  <c r="I391" i="2"/>
  <c r="I395" i="2"/>
  <c r="I399" i="2"/>
  <c r="I403" i="2"/>
  <c r="I407" i="2"/>
  <c r="I411" i="2"/>
  <c r="I415" i="2"/>
  <c r="I419" i="2"/>
  <c r="I423" i="2"/>
  <c r="I427" i="2"/>
  <c r="I431" i="2"/>
  <c r="I435" i="2"/>
  <c r="I439" i="2"/>
  <c r="I443" i="2"/>
  <c r="I447" i="2"/>
  <c r="I451" i="2"/>
  <c r="I455" i="2"/>
  <c r="I459" i="2"/>
  <c r="I463" i="2"/>
  <c r="I467" i="2"/>
  <c r="I471" i="2"/>
  <c r="I475" i="2"/>
  <c r="I479" i="2"/>
  <c r="I483" i="2"/>
  <c r="I487" i="2"/>
  <c r="I491" i="2"/>
  <c r="I495" i="2"/>
  <c r="I499" i="2"/>
  <c r="I503" i="2"/>
  <c r="I507" i="2"/>
  <c r="I511" i="2"/>
  <c r="I515" i="2"/>
  <c r="I519" i="2"/>
  <c r="I523" i="2"/>
  <c r="I527" i="2"/>
  <c r="I531" i="2"/>
  <c r="I535" i="2"/>
  <c r="I539" i="2"/>
  <c r="I543" i="2"/>
  <c r="I547" i="2"/>
  <c r="I551" i="2"/>
  <c r="I555" i="2"/>
  <c r="I559" i="2"/>
  <c r="I563" i="2"/>
  <c r="I567" i="2"/>
  <c r="I571" i="2"/>
  <c r="I575" i="2"/>
  <c r="I579" i="2"/>
  <c r="I583" i="2"/>
  <c r="I587" i="2"/>
  <c r="I591" i="2"/>
  <c r="I595" i="2"/>
  <c r="I599" i="2"/>
  <c r="I603" i="2"/>
  <c r="I607" i="2"/>
  <c r="I611" i="2"/>
  <c r="I615" i="2"/>
  <c r="I619" i="2"/>
  <c r="I623" i="2"/>
  <c r="I627" i="2"/>
  <c r="I631" i="2"/>
  <c r="I635" i="2"/>
  <c r="I639" i="2"/>
  <c r="I643" i="2"/>
  <c r="I647" i="2"/>
  <c r="I651" i="2"/>
  <c r="I655" i="2"/>
  <c r="I659" i="2"/>
  <c r="I663" i="2"/>
  <c r="I667" i="2"/>
  <c r="I671" i="2"/>
  <c r="I675" i="2"/>
  <c r="I679" i="2"/>
  <c r="I683" i="2"/>
  <c r="I687" i="2"/>
  <c r="I691" i="2"/>
  <c r="I695" i="2"/>
  <c r="I699" i="2"/>
  <c r="I703" i="2"/>
  <c r="I707" i="2"/>
  <c r="I711" i="2"/>
  <c r="I715" i="2"/>
  <c r="I719" i="2"/>
  <c r="I723" i="2"/>
  <c r="I727" i="2"/>
  <c r="I731" i="2"/>
  <c r="I735" i="2"/>
  <c r="I739" i="2"/>
  <c r="I743" i="2"/>
  <c r="I747" i="2"/>
  <c r="I751" i="2"/>
  <c r="I755" i="2"/>
  <c r="I759" i="2"/>
  <c r="I763" i="2"/>
  <c r="I767" i="2"/>
  <c r="I771" i="2"/>
  <c r="I775" i="2"/>
  <c r="I779" i="2"/>
  <c r="I783" i="2"/>
  <c r="I787" i="2"/>
  <c r="I791" i="2"/>
  <c r="I795" i="2"/>
  <c r="I799" i="2"/>
  <c r="I803" i="2"/>
  <c r="I807" i="2"/>
  <c r="I811" i="2"/>
  <c r="I815" i="2"/>
  <c r="I819" i="2"/>
  <c r="I823" i="2"/>
  <c r="I827" i="2"/>
  <c r="I831" i="2"/>
  <c r="I835" i="2"/>
  <c r="I839" i="2"/>
  <c r="I843" i="2"/>
  <c r="I847" i="2"/>
  <c r="I851" i="2"/>
  <c r="I855" i="2"/>
  <c r="I859" i="2"/>
  <c r="I863" i="2"/>
  <c r="I867" i="2"/>
  <c r="I871" i="2"/>
  <c r="I875" i="2"/>
  <c r="I879" i="2"/>
  <c r="I883" i="2"/>
  <c r="I887" i="2"/>
  <c r="I891" i="2"/>
  <c r="I895" i="2"/>
  <c r="I899" i="2"/>
  <c r="I903" i="2"/>
  <c r="I907" i="2"/>
  <c r="I911" i="2"/>
  <c r="I915" i="2"/>
  <c r="I919" i="2"/>
  <c r="I923" i="2"/>
  <c r="I927" i="2"/>
  <c r="I931" i="2"/>
  <c r="I935" i="2"/>
  <c r="I939" i="2"/>
  <c r="I943" i="2"/>
  <c r="I947" i="2"/>
  <c r="I951" i="2"/>
  <c r="I955" i="2"/>
  <c r="I959" i="2"/>
  <c r="I963" i="2"/>
  <c r="I967" i="2"/>
  <c r="I971" i="2"/>
  <c r="I975" i="2"/>
  <c r="I979" i="2"/>
  <c r="I983" i="2"/>
  <c r="I987" i="2"/>
  <c r="I991" i="2"/>
  <c r="I995" i="2"/>
  <c r="I999" i="2"/>
  <c r="I1003" i="2"/>
  <c r="I1007" i="2"/>
  <c r="I1011" i="2"/>
  <c r="I1015" i="2"/>
  <c r="I1019" i="2"/>
  <c r="I1023" i="2"/>
  <c r="I1027" i="2"/>
  <c r="I1031" i="2"/>
  <c r="I1035" i="2"/>
  <c r="I1039" i="2"/>
  <c r="I1043" i="2"/>
  <c r="I1047" i="2"/>
  <c r="I1051" i="2"/>
  <c r="I1055" i="2"/>
  <c r="I1059" i="2"/>
  <c r="I1063" i="2"/>
  <c r="I1067" i="2"/>
  <c r="I1071" i="2"/>
  <c r="I1075" i="2"/>
  <c r="I1079" i="2"/>
  <c r="I1083" i="2"/>
  <c r="I1087" i="2"/>
  <c r="I1091" i="2"/>
  <c r="I1095" i="2"/>
  <c r="I80" i="2"/>
  <c r="I144" i="2"/>
  <c r="I434" i="2"/>
  <c r="I442" i="2"/>
  <c r="I450" i="2"/>
  <c r="I458" i="2"/>
  <c r="I466" i="2"/>
  <c r="I474" i="2"/>
  <c r="I482" i="2"/>
  <c r="I490" i="2"/>
  <c r="I498" i="2"/>
  <c r="I506" i="2"/>
  <c r="I514" i="2"/>
  <c r="I522" i="2"/>
  <c r="I530" i="2"/>
  <c r="I538" i="2"/>
  <c r="I546" i="2"/>
  <c r="I554" i="2"/>
  <c r="I562" i="2"/>
  <c r="I570" i="2"/>
  <c r="I578" i="2"/>
  <c r="I586" i="2"/>
  <c r="I594" i="2"/>
  <c r="I602" i="2"/>
  <c r="I610" i="2"/>
  <c r="I618" i="2"/>
  <c r="I626" i="2"/>
  <c r="I634" i="2"/>
  <c r="I642" i="2"/>
  <c r="I650" i="2"/>
  <c r="I658" i="2"/>
  <c r="I666" i="2"/>
  <c r="I674" i="2"/>
  <c r="I682" i="2"/>
  <c r="I690" i="2"/>
  <c r="I698" i="2"/>
  <c r="I706" i="2"/>
  <c r="I714" i="2"/>
  <c r="I722" i="2"/>
  <c r="I730" i="2"/>
  <c r="I738" i="2"/>
  <c r="I746" i="2"/>
  <c r="I754" i="2"/>
  <c r="I762" i="2"/>
  <c r="I770" i="2"/>
  <c r="I778" i="2"/>
  <c r="I786" i="2"/>
  <c r="I794" i="2"/>
  <c r="I802" i="2"/>
  <c r="I810" i="2"/>
  <c r="I818" i="2"/>
  <c r="I826" i="2"/>
  <c r="I834" i="2"/>
  <c r="I842" i="2"/>
  <c r="I850" i="2"/>
  <c r="I858" i="2"/>
  <c r="I866" i="2"/>
  <c r="I874" i="2"/>
  <c r="I882" i="2"/>
  <c r="I890" i="2"/>
  <c r="I898" i="2"/>
  <c r="I906" i="2"/>
  <c r="I914" i="2"/>
  <c r="I922" i="2"/>
  <c r="I930" i="2"/>
  <c r="I938" i="2"/>
  <c r="I946" i="2"/>
  <c r="I954" i="2"/>
  <c r="I962" i="2"/>
  <c r="I970" i="2"/>
  <c r="I978" i="2"/>
  <c r="I986" i="2"/>
  <c r="I994" i="2"/>
  <c r="I1002" i="2"/>
  <c r="I1010" i="2"/>
  <c r="I1018" i="2"/>
  <c r="I1026" i="2"/>
  <c r="I1030" i="2"/>
  <c r="I1034" i="2"/>
  <c r="I1038" i="2"/>
  <c r="I1042" i="2"/>
  <c r="I1046" i="2"/>
  <c r="I1050" i="2"/>
  <c r="I1054" i="2"/>
  <c r="I1058" i="2"/>
  <c r="I1062" i="2"/>
  <c r="I1066" i="2"/>
  <c r="I1070" i="2"/>
  <c r="I1074" i="2"/>
  <c r="I1078" i="2"/>
  <c r="I1082" i="2"/>
  <c r="I1086" i="2"/>
  <c r="I1090" i="2"/>
  <c r="I1094" i="2"/>
  <c r="J8" i="2"/>
  <c r="J12" i="2"/>
  <c r="J18" i="2"/>
  <c r="J22" i="2"/>
  <c r="J26" i="2"/>
  <c r="J30" i="2"/>
  <c r="J34" i="2"/>
  <c r="J38" i="2"/>
  <c r="J42" i="2"/>
  <c r="J46" i="2"/>
  <c r="J52" i="2"/>
  <c r="J56" i="2"/>
  <c r="J60" i="2"/>
  <c r="J64" i="2"/>
  <c r="J68" i="2"/>
  <c r="J72" i="2"/>
  <c r="J76" i="2"/>
  <c r="J82" i="2"/>
  <c r="J86" i="2"/>
  <c r="J90" i="2"/>
  <c r="J94" i="2"/>
  <c r="J98" i="2"/>
  <c r="J102" i="2"/>
  <c r="J106" i="2"/>
  <c r="J110" i="2"/>
  <c r="J116" i="2"/>
  <c r="J120" i="2"/>
  <c r="J124" i="2"/>
  <c r="J128" i="2"/>
  <c r="J132" i="2"/>
  <c r="J136" i="2"/>
  <c r="J140" i="2"/>
  <c r="J146" i="2"/>
  <c r="J150" i="2"/>
  <c r="J154" i="2"/>
  <c r="J158" i="2"/>
  <c r="J6" i="2"/>
  <c r="J10" i="2"/>
  <c r="J14" i="2"/>
  <c r="J20" i="2"/>
  <c r="J24" i="2"/>
  <c r="J162" i="2"/>
  <c r="J166" i="2"/>
  <c r="J170" i="2"/>
  <c r="J174" i="2"/>
  <c r="J178" i="2"/>
  <c r="J182" i="2"/>
  <c r="J186" i="2"/>
  <c r="J190" i="2"/>
  <c r="J194" i="2"/>
  <c r="J198" i="2"/>
  <c r="J202" i="2"/>
  <c r="J206" i="2"/>
  <c r="J210" i="2"/>
  <c r="J214" i="2"/>
  <c r="J218" i="2"/>
  <c r="J222" i="2"/>
  <c r="J226" i="2"/>
  <c r="J230" i="2"/>
  <c r="J234" i="2"/>
  <c r="J238" i="2"/>
  <c r="J242" i="2"/>
  <c r="J246" i="2"/>
  <c r="J250" i="2"/>
  <c r="J254" i="2"/>
  <c r="J258" i="2"/>
  <c r="J262" i="2"/>
  <c r="J266" i="2"/>
  <c r="J270" i="2"/>
  <c r="J274" i="2"/>
  <c r="J278" i="2"/>
  <c r="J282" i="2"/>
  <c r="J286" i="2"/>
  <c r="J290" i="2"/>
  <c r="J294" i="2"/>
  <c r="J298" i="2"/>
  <c r="J302" i="2"/>
  <c r="J306" i="2"/>
  <c r="J310" i="2"/>
  <c r="J314" i="2"/>
  <c r="J318" i="2"/>
  <c r="J322" i="2"/>
  <c r="J326" i="2"/>
  <c r="J330" i="2"/>
  <c r="J334" i="2"/>
  <c r="J338" i="2"/>
  <c r="J342" i="2"/>
  <c r="J346" i="2"/>
  <c r="J350" i="2"/>
  <c r="J354" i="2"/>
  <c r="J358" i="2"/>
  <c r="J362" i="2"/>
  <c r="J366" i="2"/>
  <c r="J370" i="2"/>
  <c r="J374" i="2"/>
  <c r="J378" i="2"/>
  <c r="J382" i="2"/>
  <c r="J386" i="2"/>
  <c r="J390" i="2"/>
  <c r="J394" i="2"/>
  <c r="J398" i="2"/>
  <c r="J402" i="2"/>
  <c r="J406" i="2"/>
  <c r="J410" i="2"/>
  <c r="J414" i="2"/>
  <c r="J418" i="2"/>
  <c r="J422" i="2"/>
  <c r="J426" i="2"/>
  <c r="J432" i="2"/>
  <c r="J440" i="2"/>
  <c r="J448" i="2"/>
  <c r="J456" i="2"/>
  <c r="J464" i="2"/>
  <c r="J472" i="2"/>
  <c r="J480" i="2"/>
  <c r="J488" i="2"/>
  <c r="J496" i="2"/>
  <c r="J504" i="2"/>
  <c r="J512" i="2"/>
  <c r="J520" i="2"/>
  <c r="J528" i="2"/>
  <c r="J536" i="2"/>
  <c r="J544" i="2"/>
  <c r="J552" i="2"/>
  <c r="J560" i="2"/>
  <c r="J568" i="2"/>
  <c r="J576" i="2"/>
  <c r="J584" i="2"/>
  <c r="J592" i="2"/>
  <c r="J600" i="2"/>
  <c r="J608" i="2"/>
  <c r="J616" i="2"/>
  <c r="J624" i="2"/>
  <c r="J632" i="2"/>
  <c r="J640" i="2"/>
  <c r="J648" i="2"/>
  <c r="J656" i="2"/>
  <c r="J664" i="2"/>
  <c r="J672" i="2"/>
  <c r="J680" i="2"/>
  <c r="J688" i="2"/>
  <c r="J696" i="2"/>
  <c r="J704" i="2"/>
  <c r="J712" i="2"/>
  <c r="J720" i="2"/>
  <c r="J728" i="2"/>
  <c r="J736" i="2"/>
  <c r="J744" i="2"/>
  <c r="J752" i="2"/>
  <c r="J760" i="2"/>
  <c r="J768" i="2"/>
  <c r="J776" i="2"/>
  <c r="J784" i="2"/>
  <c r="J792" i="2"/>
  <c r="J800" i="2"/>
  <c r="J808" i="2"/>
  <c r="J816" i="2"/>
  <c r="J824" i="2"/>
  <c r="J832" i="2"/>
  <c r="J840" i="2"/>
  <c r="J848" i="2"/>
  <c r="J856" i="2"/>
  <c r="J864" i="2"/>
  <c r="J872" i="2"/>
  <c r="J880" i="2"/>
  <c r="J888" i="2"/>
  <c r="J896" i="2"/>
  <c r="J904" i="2"/>
  <c r="J912" i="2"/>
  <c r="J920" i="2"/>
  <c r="J928" i="2"/>
  <c r="J936" i="2"/>
  <c r="J944" i="2"/>
  <c r="J952" i="2"/>
  <c r="J960" i="2"/>
  <c r="J968" i="2"/>
  <c r="J976" i="2"/>
  <c r="J984" i="2"/>
  <c r="J992" i="2"/>
  <c r="J1000" i="2"/>
  <c r="J1008" i="2"/>
  <c r="J1016" i="2"/>
  <c r="J1024" i="2"/>
  <c r="J7" i="2"/>
  <c r="J11" i="2"/>
  <c r="J15" i="2"/>
  <c r="J19" i="2"/>
  <c r="J23" i="2"/>
  <c r="J27" i="2"/>
  <c r="J31" i="2"/>
  <c r="J35" i="2"/>
  <c r="J39" i="2"/>
  <c r="J43" i="2"/>
  <c r="J47" i="2"/>
  <c r="J49" i="2"/>
  <c r="J53" i="2"/>
  <c r="J57" i="2"/>
  <c r="J61" i="2"/>
  <c r="J65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05" i="2"/>
  <c r="J209" i="2"/>
  <c r="J213" i="2"/>
  <c r="J217" i="2"/>
  <c r="J221" i="2"/>
  <c r="J225" i="2"/>
  <c r="J229" i="2"/>
  <c r="J233" i="2"/>
  <c r="J237" i="2"/>
  <c r="J241" i="2"/>
  <c r="J245" i="2"/>
  <c r="J249" i="2"/>
  <c r="J253" i="2"/>
  <c r="J257" i="2"/>
  <c r="J261" i="2"/>
  <c r="J265" i="2"/>
  <c r="J269" i="2"/>
  <c r="J273" i="2"/>
  <c r="J277" i="2"/>
  <c r="J281" i="2"/>
  <c r="J285" i="2"/>
  <c r="J289" i="2"/>
  <c r="J293" i="2"/>
  <c r="J297" i="2"/>
  <c r="J301" i="2"/>
  <c r="J305" i="2"/>
  <c r="J309" i="2"/>
  <c r="J313" i="2"/>
  <c r="J317" i="2"/>
  <c r="J321" i="2"/>
  <c r="J325" i="2"/>
  <c r="J329" i="2"/>
  <c r="J333" i="2"/>
  <c r="J337" i="2"/>
  <c r="J341" i="2"/>
  <c r="J345" i="2"/>
  <c r="J349" i="2"/>
  <c r="J353" i="2"/>
  <c r="J357" i="2"/>
  <c r="J361" i="2"/>
  <c r="J365" i="2"/>
  <c r="J369" i="2"/>
  <c r="J373" i="2"/>
  <c r="J377" i="2"/>
  <c r="J381" i="2"/>
  <c r="J385" i="2"/>
  <c r="J389" i="2"/>
  <c r="J393" i="2"/>
  <c r="J397" i="2"/>
  <c r="J401" i="2"/>
  <c r="J405" i="2"/>
  <c r="J409" i="2"/>
  <c r="J413" i="2"/>
  <c r="J417" i="2"/>
  <c r="J421" i="2"/>
  <c r="J425" i="2"/>
  <c r="J429" i="2"/>
  <c r="J433" i="2"/>
  <c r="J437" i="2"/>
  <c r="J441" i="2"/>
  <c r="J445" i="2"/>
  <c r="J449" i="2"/>
  <c r="J453" i="2"/>
  <c r="J457" i="2"/>
  <c r="J461" i="2"/>
  <c r="J465" i="2"/>
  <c r="J469" i="2"/>
  <c r="J473" i="2"/>
  <c r="J477" i="2"/>
  <c r="J481" i="2"/>
  <c r="J485" i="2"/>
  <c r="J489" i="2"/>
  <c r="J493" i="2"/>
  <c r="J497" i="2"/>
  <c r="J501" i="2"/>
  <c r="J505" i="2"/>
  <c r="J509" i="2"/>
  <c r="J513" i="2"/>
  <c r="J517" i="2"/>
  <c r="J521" i="2"/>
  <c r="J525" i="2"/>
  <c r="J529" i="2"/>
  <c r="J533" i="2"/>
  <c r="J537" i="2"/>
  <c r="J541" i="2"/>
  <c r="J545" i="2"/>
  <c r="J549" i="2"/>
  <c r="J553" i="2"/>
  <c r="J557" i="2"/>
  <c r="J561" i="2"/>
  <c r="J565" i="2"/>
  <c r="J569" i="2"/>
  <c r="J573" i="2"/>
  <c r="J577" i="2"/>
  <c r="J581" i="2"/>
  <c r="J585" i="2"/>
  <c r="J589" i="2"/>
  <c r="J593" i="2"/>
  <c r="J597" i="2"/>
  <c r="J601" i="2"/>
  <c r="J605" i="2"/>
  <c r="J609" i="2"/>
  <c r="J613" i="2"/>
  <c r="J617" i="2"/>
  <c r="J621" i="2"/>
  <c r="J625" i="2"/>
  <c r="J629" i="2"/>
  <c r="J633" i="2"/>
  <c r="J637" i="2"/>
  <c r="J641" i="2"/>
  <c r="J645" i="2"/>
  <c r="J649" i="2"/>
  <c r="J653" i="2"/>
  <c r="J657" i="2"/>
  <c r="J661" i="2"/>
  <c r="J665" i="2"/>
  <c r="J669" i="2"/>
  <c r="J673" i="2"/>
  <c r="J677" i="2"/>
  <c r="J681" i="2"/>
  <c r="J685" i="2"/>
  <c r="J689" i="2"/>
  <c r="J693" i="2"/>
  <c r="J697" i="2"/>
  <c r="J701" i="2"/>
  <c r="J705" i="2"/>
  <c r="J709" i="2"/>
  <c r="J713" i="2"/>
  <c r="J717" i="2"/>
  <c r="J721" i="2"/>
  <c r="J725" i="2"/>
  <c r="J729" i="2"/>
  <c r="J733" i="2"/>
  <c r="J737" i="2"/>
  <c r="J741" i="2"/>
  <c r="J745" i="2"/>
  <c r="J749" i="2"/>
  <c r="J753" i="2"/>
  <c r="J757" i="2"/>
  <c r="J761" i="2"/>
  <c r="J765" i="2"/>
  <c r="J769" i="2"/>
  <c r="J773" i="2"/>
  <c r="J777" i="2"/>
  <c r="J781" i="2"/>
  <c r="J785" i="2"/>
  <c r="J789" i="2"/>
  <c r="J793" i="2"/>
  <c r="J797" i="2"/>
  <c r="J801" i="2"/>
  <c r="J805" i="2"/>
  <c r="J809" i="2"/>
  <c r="J813" i="2"/>
  <c r="J817" i="2"/>
  <c r="J821" i="2"/>
  <c r="J825" i="2"/>
  <c r="J829" i="2"/>
  <c r="J833" i="2"/>
  <c r="J837" i="2"/>
  <c r="J841" i="2"/>
  <c r="J845" i="2"/>
  <c r="J849" i="2"/>
  <c r="J853" i="2"/>
  <c r="J857" i="2"/>
  <c r="J861" i="2"/>
  <c r="J865" i="2"/>
  <c r="J869" i="2"/>
  <c r="J873" i="2"/>
  <c r="J877" i="2"/>
  <c r="J881" i="2"/>
  <c r="J885" i="2"/>
  <c r="J889" i="2"/>
  <c r="J893" i="2"/>
  <c r="J897" i="2"/>
  <c r="J901" i="2"/>
  <c r="J905" i="2"/>
  <c r="J909" i="2"/>
  <c r="J913" i="2"/>
  <c r="J917" i="2"/>
  <c r="J921" i="2"/>
  <c r="J925" i="2"/>
  <c r="J929" i="2"/>
  <c r="J933" i="2"/>
  <c r="J937" i="2"/>
  <c r="J941" i="2"/>
  <c r="J945" i="2"/>
  <c r="J949" i="2"/>
  <c r="J953" i="2"/>
  <c r="J957" i="2"/>
  <c r="J961" i="2"/>
  <c r="J965" i="2"/>
  <c r="J969" i="2"/>
  <c r="J973" i="2"/>
  <c r="J977" i="2"/>
  <c r="J981" i="2"/>
  <c r="J985" i="2"/>
  <c r="J989" i="2"/>
  <c r="J993" i="2"/>
  <c r="J997" i="2"/>
  <c r="J1001" i="2"/>
  <c r="J1005" i="2"/>
  <c r="J1009" i="2"/>
  <c r="J1013" i="2"/>
  <c r="J1017" i="2"/>
  <c r="J1021" i="2"/>
  <c r="J1025" i="2"/>
  <c r="J1029" i="2"/>
  <c r="J1033" i="2"/>
  <c r="J1037" i="2"/>
  <c r="J1041" i="2"/>
  <c r="J1045" i="2"/>
  <c r="J1049" i="2"/>
  <c r="J1053" i="2"/>
  <c r="J1057" i="2"/>
  <c r="J1061" i="2"/>
  <c r="J1065" i="2"/>
  <c r="J1069" i="2"/>
  <c r="J1073" i="2"/>
  <c r="J1077" i="2"/>
  <c r="J1081" i="2"/>
  <c r="J1085" i="2"/>
  <c r="J1089" i="2"/>
  <c r="J1093" i="2"/>
  <c r="J16" i="2"/>
  <c r="J112" i="2"/>
  <c r="J430" i="2"/>
  <c r="J438" i="2"/>
  <c r="J446" i="2"/>
  <c r="J454" i="2"/>
  <c r="J462" i="2"/>
  <c r="J470" i="2"/>
  <c r="J478" i="2"/>
  <c r="J486" i="2"/>
  <c r="J494" i="2"/>
  <c r="J502" i="2"/>
  <c r="J510" i="2"/>
  <c r="J518" i="2"/>
  <c r="J526" i="2"/>
  <c r="J534" i="2"/>
  <c r="J542" i="2"/>
  <c r="J550" i="2"/>
  <c r="J558" i="2"/>
  <c r="J566" i="2"/>
  <c r="J574" i="2"/>
  <c r="J582" i="2"/>
  <c r="J590" i="2"/>
  <c r="J598" i="2"/>
  <c r="J606" i="2"/>
  <c r="J614" i="2"/>
  <c r="J622" i="2"/>
  <c r="J630" i="2"/>
  <c r="J638" i="2"/>
  <c r="J646" i="2"/>
  <c r="J654" i="2"/>
  <c r="J662" i="2"/>
  <c r="J670" i="2"/>
  <c r="J678" i="2"/>
  <c r="J686" i="2"/>
  <c r="J694" i="2"/>
  <c r="J702" i="2"/>
  <c r="J710" i="2"/>
  <c r="J718" i="2"/>
  <c r="J726" i="2"/>
  <c r="J734" i="2"/>
  <c r="J742" i="2"/>
  <c r="J750" i="2"/>
  <c r="J758" i="2"/>
  <c r="J766" i="2"/>
  <c r="J774" i="2"/>
  <c r="J782" i="2"/>
  <c r="J790" i="2"/>
  <c r="J798" i="2"/>
  <c r="J806" i="2"/>
  <c r="J814" i="2"/>
  <c r="J822" i="2"/>
  <c r="J830" i="2"/>
  <c r="J838" i="2"/>
  <c r="J846" i="2"/>
  <c r="J854" i="2"/>
  <c r="J862" i="2"/>
  <c r="J870" i="2"/>
  <c r="J878" i="2"/>
  <c r="J886" i="2"/>
  <c r="J894" i="2"/>
  <c r="J902" i="2"/>
  <c r="J910" i="2"/>
  <c r="J918" i="2"/>
  <c r="J926" i="2"/>
  <c r="J934" i="2"/>
  <c r="J942" i="2"/>
  <c r="J950" i="2"/>
  <c r="J958" i="2"/>
  <c r="J966" i="2"/>
  <c r="J974" i="2"/>
  <c r="J982" i="2"/>
  <c r="J990" i="2"/>
  <c r="J998" i="2"/>
  <c r="J1006" i="2"/>
  <c r="J1014" i="2"/>
  <c r="J1022" i="2"/>
  <c r="J1028" i="2"/>
  <c r="J1032" i="2"/>
  <c r="J1036" i="2"/>
  <c r="J1040" i="2"/>
  <c r="J1044" i="2"/>
  <c r="J1048" i="2"/>
  <c r="J1052" i="2"/>
  <c r="J1056" i="2"/>
  <c r="J1060" i="2"/>
  <c r="J1064" i="2"/>
  <c r="J1068" i="2"/>
  <c r="J1072" i="2"/>
  <c r="J1076" i="2"/>
  <c r="J1080" i="2"/>
  <c r="J1084" i="2"/>
  <c r="J1088" i="2"/>
  <c r="J1092" i="2"/>
  <c r="J1096" i="2"/>
  <c r="J28" i="2"/>
  <c r="J32" i="2"/>
  <c r="J36" i="2"/>
  <c r="J40" i="2"/>
  <c r="J44" i="2"/>
  <c r="J50" i="2"/>
  <c r="J54" i="2"/>
  <c r="J58" i="2"/>
  <c r="J62" i="2"/>
  <c r="J66" i="2"/>
  <c r="J70" i="2"/>
  <c r="J74" i="2"/>
  <c r="J78" i="2"/>
  <c r="J84" i="2"/>
  <c r="J88" i="2"/>
  <c r="J92" i="2"/>
  <c r="J96" i="2"/>
  <c r="J100" i="2"/>
  <c r="J104" i="2"/>
  <c r="J108" i="2"/>
  <c r="J114" i="2"/>
  <c r="J118" i="2"/>
  <c r="J122" i="2"/>
  <c r="J126" i="2"/>
  <c r="J130" i="2"/>
  <c r="J134" i="2"/>
  <c r="J138" i="2"/>
  <c r="J142" i="2"/>
  <c r="J148" i="2"/>
  <c r="J152" i="2"/>
  <c r="J156" i="2"/>
  <c r="J160" i="2"/>
  <c r="J164" i="2"/>
  <c r="J168" i="2"/>
  <c r="J172" i="2"/>
  <c r="J176" i="2"/>
  <c r="J180" i="2"/>
  <c r="J184" i="2"/>
  <c r="J188" i="2"/>
  <c r="J192" i="2"/>
  <c r="J196" i="2"/>
  <c r="J200" i="2"/>
  <c r="J204" i="2"/>
  <c r="J208" i="2"/>
  <c r="J212" i="2"/>
  <c r="J216" i="2"/>
  <c r="J220" i="2"/>
  <c r="J224" i="2"/>
  <c r="J228" i="2"/>
  <c r="J232" i="2"/>
  <c r="J236" i="2"/>
  <c r="J240" i="2"/>
  <c r="J244" i="2"/>
  <c r="J248" i="2"/>
  <c r="J252" i="2"/>
  <c r="J256" i="2"/>
  <c r="J260" i="2"/>
  <c r="J264" i="2"/>
  <c r="J268" i="2"/>
  <c r="J272" i="2"/>
  <c r="J276" i="2"/>
  <c r="J280" i="2"/>
  <c r="J284" i="2"/>
  <c r="J288" i="2"/>
  <c r="J292" i="2"/>
  <c r="J296" i="2"/>
  <c r="J300" i="2"/>
  <c r="J304" i="2"/>
  <c r="J308" i="2"/>
  <c r="J312" i="2"/>
  <c r="J316" i="2"/>
  <c r="J320" i="2"/>
  <c r="J324" i="2"/>
  <c r="J328" i="2"/>
  <c r="J332" i="2"/>
  <c r="J336" i="2"/>
  <c r="J340" i="2"/>
  <c r="J344" i="2"/>
  <c r="J348" i="2"/>
  <c r="J352" i="2"/>
  <c r="J356" i="2"/>
  <c r="J360" i="2"/>
  <c r="J364" i="2"/>
  <c r="J368" i="2"/>
  <c r="J372" i="2"/>
  <c r="J376" i="2"/>
  <c r="J380" i="2"/>
  <c r="J384" i="2"/>
  <c r="J388" i="2"/>
  <c r="J392" i="2"/>
  <c r="J396" i="2"/>
  <c r="J400" i="2"/>
  <c r="J404" i="2"/>
  <c r="J408" i="2"/>
  <c r="J412" i="2"/>
  <c r="J416" i="2"/>
  <c r="J420" i="2"/>
  <c r="J424" i="2"/>
  <c r="J428" i="2"/>
  <c r="J436" i="2"/>
  <c r="J444" i="2"/>
  <c r="J452" i="2"/>
  <c r="J460" i="2"/>
  <c r="J468" i="2"/>
  <c r="J476" i="2"/>
  <c r="J484" i="2"/>
  <c r="J492" i="2"/>
  <c r="J500" i="2"/>
  <c r="J508" i="2"/>
  <c r="J516" i="2"/>
  <c r="J524" i="2"/>
  <c r="J532" i="2"/>
  <c r="J540" i="2"/>
  <c r="J548" i="2"/>
  <c r="J556" i="2"/>
  <c r="J564" i="2"/>
  <c r="J572" i="2"/>
  <c r="J580" i="2"/>
  <c r="J588" i="2"/>
  <c r="J596" i="2"/>
  <c r="J604" i="2"/>
  <c r="J612" i="2"/>
  <c r="J620" i="2"/>
  <c r="J628" i="2"/>
  <c r="J636" i="2"/>
  <c r="J644" i="2"/>
  <c r="J652" i="2"/>
  <c r="J660" i="2"/>
  <c r="J668" i="2"/>
  <c r="J676" i="2"/>
  <c r="J684" i="2"/>
  <c r="J692" i="2"/>
  <c r="J700" i="2"/>
  <c r="J708" i="2"/>
  <c r="J716" i="2"/>
  <c r="J724" i="2"/>
  <c r="J732" i="2"/>
  <c r="J740" i="2"/>
  <c r="J748" i="2"/>
  <c r="J756" i="2"/>
  <c r="J764" i="2"/>
  <c r="J772" i="2"/>
  <c r="J780" i="2"/>
  <c r="J788" i="2"/>
  <c r="J796" i="2"/>
  <c r="J804" i="2"/>
  <c r="J812" i="2"/>
  <c r="J820" i="2"/>
  <c r="J828" i="2"/>
  <c r="J836" i="2"/>
  <c r="J844" i="2"/>
  <c r="J852" i="2"/>
  <c r="J860" i="2"/>
  <c r="J868" i="2"/>
  <c r="J876" i="2"/>
  <c r="J884" i="2"/>
  <c r="J892" i="2"/>
  <c r="J900" i="2"/>
  <c r="J908" i="2"/>
  <c r="J916" i="2"/>
  <c r="J924" i="2"/>
  <c r="J932" i="2"/>
  <c r="J940" i="2"/>
  <c r="J948" i="2"/>
  <c r="J956" i="2"/>
  <c r="J964" i="2"/>
  <c r="J972" i="2"/>
  <c r="J980" i="2"/>
  <c r="J988" i="2"/>
  <c r="J996" i="2"/>
  <c r="J1004" i="2"/>
  <c r="J1012" i="2"/>
  <c r="J1020" i="2"/>
  <c r="J9" i="2"/>
  <c r="J13" i="2"/>
  <c r="J17" i="2"/>
  <c r="J21" i="2"/>
  <c r="J25" i="2"/>
  <c r="J29" i="2"/>
  <c r="J33" i="2"/>
  <c r="J37" i="2"/>
  <c r="J41" i="2"/>
  <c r="J45" i="2"/>
  <c r="J48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231" i="2"/>
  <c r="J235" i="2"/>
  <c r="J239" i="2"/>
  <c r="J243" i="2"/>
  <c r="J247" i="2"/>
  <c r="J251" i="2"/>
  <c r="J255" i="2"/>
  <c r="J259" i="2"/>
  <c r="J263" i="2"/>
  <c r="J267" i="2"/>
  <c r="J271" i="2"/>
  <c r="J275" i="2"/>
  <c r="J279" i="2"/>
  <c r="J283" i="2"/>
  <c r="J287" i="2"/>
  <c r="J291" i="2"/>
  <c r="J295" i="2"/>
  <c r="J299" i="2"/>
  <c r="J303" i="2"/>
  <c r="J307" i="2"/>
  <c r="J311" i="2"/>
  <c r="J315" i="2"/>
  <c r="J319" i="2"/>
  <c r="J323" i="2"/>
  <c r="J327" i="2"/>
  <c r="J331" i="2"/>
  <c r="J335" i="2"/>
  <c r="J339" i="2"/>
  <c r="J343" i="2"/>
  <c r="J347" i="2"/>
  <c r="J351" i="2"/>
  <c r="J355" i="2"/>
  <c r="J359" i="2"/>
  <c r="J363" i="2"/>
  <c r="J367" i="2"/>
  <c r="J371" i="2"/>
  <c r="J375" i="2"/>
  <c r="J379" i="2"/>
  <c r="J383" i="2"/>
  <c r="J387" i="2"/>
  <c r="J391" i="2"/>
  <c r="J395" i="2"/>
  <c r="J399" i="2"/>
  <c r="J403" i="2"/>
  <c r="J407" i="2"/>
  <c r="J411" i="2"/>
  <c r="J415" i="2"/>
  <c r="J419" i="2"/>
  <c r="J423" i="2"/>
  <c r="J427" i="2"/>
  <c r="J431" i="2"/>
  <c r="J435" i="2"/>
  <c r="J439" i="2"/>
  <c r="J443" i="2"/>
  <c r="J447" i="2"/>
  <c r="J451" i="2"/>
  <c r="J455" i="2"/>
  <c r="J459" i="2"/>
  <c r="J463" i="2"/>
  <c r="J467" i="2"/>
  <c r="J471" i="2"/>
  <c r="J475" i="2"/>
  <c r="J479" i="2"/>
  <c r="J483" i="2"/>
  <c r="J487" i="2"/>
  <c r="J491" i="2"/>
  <c r="J495" i="2"/>
  <c r="J499" i="2"/>
  <c r="J503" i="2"/>
  <c r="J507" i="2"/>
  <c r="J511" i="2"/>
  <c r="J515" i="2"/>
  <c r="J519" i="2"/>
  <c r="J523" i="2"/>
  <c r="J527" i="2"/>
  <c r="J531" i="2"/>
  <c r="J535" i="2"/>
  <c r="J539" i="2"/>
  <c r="J543" i="2"/>
  <c r="J547" i="2"/>
  <c r="J551" i="2"/>
  <c r="J555" i="2"/>
  <c r="J559" i="2"/>
  <c r="J563" i="2"/>
  <c r="J567" i="2"/>
  <c r="J571" i="2"/>
  <c r="J575" i="2"/>
  <c r="J579" i="2"/>
  <c r="J583" i="2"/>
  <c r="J587" i="2"/>
  <c r="J591" i="2"/>
  <c r="J595" i="2"/>
  <c r="J599" i="2"/>
  <c r="J603" i="2"/>
  <c r="J607" i="2"/>
  <c r="J611" i="2"/>
  <c r="J615" i="2"/>
  <c r="J619" i="2"/>
  <c r="J623" i="2"/>
  <c r="J627" i="2"/>
  <c r="J631" i="2"/>
  <c r="J635" i="2"/>
  <c r="J639" i="2"/>
  <c r="J643" i="2"/>
  <c r="J647" i="2"/>
  <c r="J651" i="2"/>
  <c r="J655" i="2"/>
  <c r="J659" i="2"/>
  <c r="J663" i="2"/>
  <c r="J667" i="2"/>
  <c r="J671" i="2"/>
  <c r="J675" i="2"/>
  <c r="J679" i="2"/>
  <c r="J683" i="2"/>
  <c r="J687" i="2"/>
  <c r="J691" i="2"/>
  <c r="J695" i="2"/>
  <c r="J699" i="2"/>
  <c r="J703" i="2"/>
  <c r="J707" i="2"/>
  <c r="J711" i="2"/>
  <c r="J715" i="2"/>
  <c r="J719" i="2"/>
  <c r="J723" i="2"/>
  <c r="J727" i="2"/>
  <c r="J731" i="2"/>
  <c r="J735" i="2"/>
  <c r="J739" i="2"/>
  <c r="J743" i="2"/>
  <c r="J747" i="2"/>
  <c r="J751" i="2"/>
  <c r="J755" i="2"/>
  <c r="J759" i="2"/>
  <c r="J763" i="2"/>
  <c r="J767" i="2"/>
  <c r="J771" i="2"/>
  <c r="J775" i="2"/>
  <c r="J779" i="2"/>
  <c r="J783" i="2"/>
  <c r="J787" i="2"/>
  <c r="J791" i="2"/>
  <c r="J795" i="2"/>
  <c r="J799" i="2"/>
  <c r="J803" i="2"/>
  <c r="J807" i="2"/>
  <c r="J811" i="2"/>
  <c r="J815" i="2"/>
  <c r="J819" i="2"/>
  <c r="J823" i="2"/>
  <c r="J827" i="2"/>
  <c r="J831" i="2"/>
  <c r="J835" i="2"/>
  <c r="J839" i="2"/>
  <c r="J843" i="2"/>
  <c r="J847" i="2"/>
  <c r="J851" i="2"/>
  <c r="J855" i="2"/>
  <c r="J859" i="2"/>
  <c r="J863" i="2"/>
  <c r="J867" i="2"/>
  <c r="J871" i="2"/>
  <c r="J875" i="2"/>
  <c r="J879" i="2"/>
  <c r="J883" i="2"/>
  <c r="J887" i="2"/>
  <c r="J891" i="2"/>
  <c r="J895" i="2"/>
  <c r="J899" i="2"/>
  <c r="J903" i="2"/>
  <c r="J907" i="2"/>
  <c r="J911" i="2"/>
  <c r="J915" i="2"/>
  <c r="J919" i="2"/>
  <c r="J923" i="2"/>
  <c r="J927" i="2"/>
  <c r="J931" i="2"/>
  <c r="J935" i="2"/>
  <c r="J939" i="2"/>
  <c r="J943" i="2"/>
  <c r="J947" i="2"/>
  <c r="J951" i="2"/>
  <c r="J955" i="2"/>
  <c r="J959" i="2"/>
  <c r="J963" i="2"/>
  <c r="J967" i="2"/>
  <c r="J971" i="2"/>
  <c r="J975" i="2"/>
  <c r="J979" i="2"/>
  <c r="J983" i="2"/>
  <c r="J987" i="2"/>
  <c r="J991" i="2"/>
  <c r="J995" i="2"/>
  <c r="J999" i="2"/>
  <c r="J1003" i="2"/>
  <c r="J1007" i="2"/>
  <c r="J1011" i="2"/>
  <c r="J1015" i="2"/>
  <c r="J1019" i="2"/>
  <c r="J1023" i="2"/>
  <c r="J1027" i="2"/>
  <c r="J1031" i="2"/>
  <c r="J1035" i="2"/>
  <c r="J1039" i="2"/>
  <c r="J1043" i="2"/>
  <c r="J1047" i="2"/>
  <c r="J1051" i="2"/>
  <c r="J1055" i="2"/>
  <c r="J1059" i="2"/>
  <c r="J1063" i="2"/>
  <c r="J1067" i="2"/>
  <c r="J1071" i="2"/>
  <c r="J1075" i="2"/>
  <c r="J1079" i="2"/>
  <c r="J1083" i="2"/>
  <c r="J1087" i="2"/>
  <c r="J1091" i="2"/>
  <c r="J1095" i="2"/>
  <c r="J80" i="2"/>
  <c r="J144" i="2"/>
  <c r="J434" i="2"/>
  <c r="J442" i="2"/>
  <c r="J450" i="2"/>
  <c r="J458" i="2"/>
  <c r="J466" i="2"/>
  <c r="J474" i="2"/>
  <c r="J482" i="2"/>
  <c r="J490" i="2"/>
  <c r="J498" i="2"/>
  <c r="J506" i="2"/>
  <c r="J514" i="2"/>
  <c r="J522" i="2"/>
  <c r="J530" i="2"/>
  <c r="J538" i="2"/>
  <c r="J546" i="2"/>
  <c r="J554" i="2"/>
  <c r="J562" i="2"/>
  <c r="J570" i="2"/>
  <c r="J578" i="2"/>
  <c r="J586" i="2"/>
  <c r="J594" i="2"/>
  <c r="J602" i="2"/>
  <c r="J610" i="2"/>
  <c r="J618" i="2"/>
  <c r="J626" i="2"/>
  <c r="J634" i="2"/>
  <c r="J642" i="2"/>
  <c r="J650" i="2"/>
  <c r="J658" i="2"/>
  <c r="J666" i="2"/>
  <c r="J674" i="2"/>
  <c r="J682" i="2"/>
  <c r="J690" i="2"/>
  <c r="J698" i="2"/>
  <c r="J706" i="2"/>
  <c r="J714" i="2"/>
  <c r="J722" i="2"/>
  <c r="J730" i="2"/>
  <c r="J738" i="2"/>
  <c r="J746" i="2"/>
  <c r="J754" i="2"/>
  <c r="J762" i="2"/>
  <c r="J770" i="2"/>
  <c r="J778" i="2"/>
  <c r="J786" i="2"/>
  <c r="J794" i="2"/>
  <c r="J802" i="2"/>
  <c r="J810" i="2"/>
  <c r="J818" i="2"/>
  <c r="J826" i="2"/>
  <c r="J834" i="2"/>
  <c r="J842" i="2"/>
  <c r="J850" i="2"/>
  <c r="J858" i="2"/>
  <c r="J866" i="2"/>
  <c r="J874" i="2"/>
  <c r="J882" i="2"/>
  <c r="J890" i="2"/>
  <c r="J898" i="2"/>
  <c r="J906" i="2"/>
  <c r="J914" i="2"/>
  <c r="J922" i="2"/>
  <c r="J930" i="2"/>
  <c r="J938" i="2"/>
  <c r="J946" i="2"/>
  <c r="J954" i="2"/>
  <c r="J962" i="2"/>
  <c r="J970" i="2"/>
  <c r="J978" i="2"/>
  <c r="J986" i="2"/>
  <c r="J994" i="2"/>
  <c r="J1002" i="2"/>
  <c r="J1010" i="2"/>
  <c r="J1018" i="2"/>
  <c r="J1026" i="2"/>
  <c r="J1030" i="2"/>
  <c r="J1034" i="2"/>
  <c r="J1038" i="2"/>
  <c r="J1042" i="2"/>
  <c r="J1046" i="2"/>
  <c r="J1050" i="2"/>
  <c r="J1054" i="2"/>
  <c r="J1058" i="2"/>
  <c r="J1062" i="2"/>
  <c r="J1066" i="2"/>
  <c r="J1070" i="2"/>
  <c r="J1074" i="2"/>
  <c r="J1078" i="2"/>
  <c r="J1082" i="2"/>
  <c r="J1086" i="2"/>
  <c r="J1090" i="2"/>
  <c r="J1094" i="2"/>
  <c r="N5" i="2" l="1"/>
  <c r="K1090" i="2"/>
  <c r="N1090" i="2" s="1"/>
  <c r="K1082" i="2"/>
  <c r="N1082" i="2" s="1"/>
  <c r="K1074" i="2"/>
  <c r="N1074" i="2" s="1"/>
  <c r="K1066" i="2"/>
  <c r="N1066" i="2" s="1"/>
  <c r="K1058" i="2"/>
  <c r="N1058" i="2" s="1"/>
  <c r="K1050" i="2"/>
  <c r="N1050" i="2" s="1"/>
  <c r="K1042" i="2"/>
  <c r="N1042" i="2" s="1"/>
  <c r="K1034" i="2"/>
  <c r="N1034" i="2" s="1"/>
  <c r="K1026" i="2"/>
  <c r="N1026" i="2" s="1"/>
  <c r="K1010" i="2"/>
  <c r="N1010" i="2" s="1"/>
  <c r="K994" i="2"/>
  <c r="N994" i="2" s="1"/>
  <c r="K978" i="2"/>
  <c r="N978" i="2" s="1"/>
  <c r="K962" i="2"/>
  <c r="N962" i="2" s="1"/>
  <c r="K946" i="2"/>
  <c r="N946" i="2" s="1"/>
  <c r="K930" i="2"/>
  <c r="N930" i="2" s="1"/>
  <c r="K914" i="2"/>
  <c r="N914" i="2" s="1"/>
  <c r="K898" i="2"/>
  <c r="N898" i="2" s="1"/>
  <c r="K882" i="2"/>
  <c r="N882" i="2" s="1"/>
  <c r="K866" i="2"/>
  <c r="N866" i="2" s="1"/>
  <c r="K850" i="2"/>
  <c r="N850" i="2" s="1"/>
  <c r="K834" i="2"/>
  <c r="N834" i="2" s="1"/>
  <c r="K818" i="2"/>
  <c r="N818" i="2" s="1"/>
  <c r="K802" i="2"/>
  <c r="N802" i="2" s="1"/>
  <c r="K786" i="2"/>
  <c r="N786" i="2" s="1"/>
  <c r="K770" i="2"/>
  <c r="N770" i="2" s="1"/>
  <c r="K754" i="2"/>
  <c r="N754" i="2" s="1"/>
  <c r="K738" i="2"/>
  <c r="N738" i="2" s="1"/>
  <c r="K722" i="2"/>
  <c r="N722" i="2" s="1"/>
  <c r="K706" i="2"/>
  <c r="N706" i="2" s="1"/>
  <c r="K690" i="2"/>
  <c r="N690" i="2" s="1"/>
  <c r="K674" i="2"/>
  <c r="N674" i="2" s="1"/>
  <c r="K658" i="2"/>
  <c r="N658" i="2" s="1"/>
  <c r="K642" i="2"/>
  <c r="N642" i="2" s="1"/>
  <c r="K626" i="2"/>
  <c r="N626" i="2" s="1"/>
  <c r="K1094" i="2"/>
  <c r="N1094" i="2" s="1"/>
  <c r="K1086" i="2"/>
  <c r="N1086" i="2" s="1"/>
  <c r="K1078" i="2"/>
  <c r="N1078" i="2" s="1"/>
  <c r="K1070" i="2"/>
  <c r="N1070" i="2" s="1"/>
  <c r="K1062" i="2"/>
  <c r="N1062" i="2" s="1"/>
  <c r="K1054" i="2"/>
  <c r="N1054" i="2" s="1"/>
  <c r="K1046" i="2"/>
  <c r="N1046" i="2" s="1"/>
  <c r="K1038" i="2"/>
  <c r="N1038" i="2" s="1"/>
  <c r="K1030" i="2"/>
  <c r="N1030" i="2" s="1"/>
  <c r="K1018" i="2"/>
  <c r="N1018" i="2" s="1"/>
  <c r="K1002" i="2"/>
  <c r="N1002" i="2" s="1"/>
  <c r="K986" i="2"/>
  <c r="N986" i="2" s="1"/>
  <c r="K970" i="2"/>
  <c r="N970" i="2" s="1"/>
  <c r="K954" i="2"/>
  <c r="N954" i="2" s="1"/>
  <c r="K938" i="2"/>
  <c r="N938" i="2" s="1"/>
  <c r="K922" i="2"/>
  <c r="N922" i="2" s="1"/>
  <c r="K906" i="2"/>
  <c r="N906" i="2" s="1"/>
  <c r="K890" i="2"/>
  <c r="N890" i="2" s="1"/>
  <c r="K874" i="2"/>
  <c r="N874" i="2" s="1"/>
  <c r="K858" i="2"/>
  <c r="N858" i="2" s="1"/>
  <c r="K842" i="2"/>
  <c r="N842" i="2" s="1"/>
  <c r="K826" i="2"/>
  <c r="N826" i="2" s="1"/>
  <c r="K810" i="2"/>
  <c r="N810" i="2" s="1"/>
  <c r="K794" i="2"/>
  <c r="N794" i="2" s="1"/>
  <c r="K778" i="2"/>
  <c r="N778" i="2" s="1"/>
  <c r="K762" i="2"/>
  <c r="N762" i="2" s="1"/>
  <c r="K746" i="2"/>
  <c r="N746" i="2" s="1"/>
  <c r="K610" i="2"/>
  <c r="N610" i="2" s="1"/>
  <c r="K594" i="2"/>
  <c r="N594" i="2" s="1"/>
  <c r="K578" i="2"/>
  <c r="N578" i="2" s="1"/>
  <c r="K562" i="2"/>
  <c r="N562" i="2" s="1"/>
  <c r="K546" i="2"/>
  <c r="N546" i="2" s="1"/>
  <c r="K530" i="2"/>
  <c r="N530" i="2" s="1"/>
  <c r="K514" i="2"/>
  <c r="N514" i="2" s="1"/>
  <c r="K498" i="2"/>
  <c r="N498" i="2" s="1"/>
  <c r="K482" i="2"/>
  <c r="N482" i="2" s="1"/>
  <c r="K466" i="2"/>
  <c r="N466" i="2" s="1"/>
  <c r="K450" i="2"/>
  <c r="N450" i="2" s="1"/>
  <c r="K434" i="2"/>
  <c r="N434" i="2" s="1"/>
  <c r="K80" i="2"/>
  <c r="N80" i="2" s="1"/>
  <c r="K1091" i="2"/>
  <c r="N1091" i="2" s="1"/>
  <c r="K1083" i="2"/>
  <c r="N1083" i="2" s="1"/>
  <c r="K1075" i="2"/>
  <c r="N1075" i="2" s="1"/>
  <c r="K1067" i="2"/>
  <c r="N1067" i="2" s="1"/>
  <c r="K1059" i="2"/>
  <c r="N1059" i="2" s="1"/>
  <c r="K1051" i="2"/>
  <c r="N1051" i="2" s="1"/>
  <c r="K1043" i="2"/>
  <c r="N1043" i="2" s="1"/>
  <c r="K1035" i="2"/>
  <c r="N1035" i="2" s="1"/>
  <c r="K1027" i="2"/>
  <c r="N1027" i="2" s="1"/>
  <c r="K1019" i="2"/>
  <c r="N1019" i="2" s="1"/>
  <c r="K1011" i="2"/>
  <c r="N1011" i="2" s="1"/>
  <c r="K1003" i="2"/>
  <c r="N1003" i="2" s="1"/>
  <c r="K995" i="2"/>
  <c r="N995" i="2" s="1"/>
  <c r="K987" i="2"/>
  <c r="N987" i="2" s="1"/>
  <c r="K979" i="2"/>
  <c r="N979" i="2" s="1"/>
  <c r="K971" i="2"/>
  <c r="N971" i="2" s="1"/>
  <c r="K963" i="2"/>
  <c r="N963" i="2" s="1"/>
  <c r="K955" i="2"/>
  <c r="N955" i="2" s="1"/>
  <c r="K947" i="2"/>
  <c r="N947" i="2" s="1"/>
  <c r="K939" i="2"/>
  <c r="N939" i="2" s="1"/>
  <c r="K931" i="2"/>
  <c r="N931" i="2" s="1"/>
  <c r="K923" i="2"/>
  <c r="N923" i="2" s="1"/>
  <c r="K915" i="2"/>
  <c r="N915" i="2" s="1"/>
  <c r="K907" i="2"/>
  <c r="N907" i="2" s="1"/>
  <c r="K899" i="2"/>
  <c r="N899" i="2" s="1"/>
  <c r="K891" i="2"/>
  <c r="N891" i="2" s="1"/>
  <c r="K883" i="2"/>
  <c r="N883" i="2" s="1"/>
  <c r="K875" i="2"/>
  <c r="N875" i="2" s="1"/>
  <c r="K867" i="2"/>
  <c r="N867" i="2" s="1"/>
  <c r="K859" i="2"/>
  <c r="N859" i="2" s="1"/>
  <c r="K851" i="2"/>
  <c r="N851" i="2" s="1"/>
  <c r="K843" i="2"/>
  <c r="N843" i="2" s="1"/>
  <c r="K835" i="2"/>
  <c r="N835" i="2" s="1"/>
  <c r="K827" i="2"/>
  <c r="N827" i="2" s="1"/>
  <c r="K819" i="2"/>
  <c r="N819" i="2" s="1"/>
  <c r="K811" i="2"/>
  <c r="N811" i="2" s="1"/>
  <c r="K803" i="2"/>
  <c r="N803" i="2" s="1"/>
  <c r="K795" i="2"/>
  <c r="N795" i="2" s="1"/>
  <c r="K787" i="2"/>
  <c r="N787" i="2" s="1"/>
  <c r="K779" i="2"/>
  <c r="N779" i="2" s="1"/>
  <c r="K771" i="2"/>
  <c r="N771" i="2" s="1"/>
  <c r="K763" i="2"/>
  <c r="N763" i="2" s="1"/>
  <c r="K755" i="2"/>
  <c r="N755" i="2" s="1"/>
  <c r="K747" i="2"/>
  <c r="N747" i="2" s="1"/>
  <c r="K739" i="2"/>
  <c r="N739" i="2" s="1"/>
  <c r="K731" i="2"/>
  <c r="N731" i="2" s="1"/>
  <c r="K723" i="2"/>
  <c r="N723" i="2" s="1"/>
  <c r="K715" i="2"/>
  <c r="N715" i="2" s="1"/>
  <c r="K707" i="2"/>
  <c r="N707" i="2" s="1"/>
  <c r="K699" i="2"/>
  <c r="N699" i="2" s="1"/>
  <c r="K691" i="2"/>
  <c r="N691" i="2" s="1"/>
  <c r="K683" i="2"/>
  <c r="N683" i="2" s="1"/>
  <c r="K675" i="2"/>
  <c r="N675" i="2" s="1"/>
  <c r="K667" i="2"/>
  <c r="N667" i="2" s="1"/>
  <c r="K659" i="2"/>
  <c r="N659" i="2" s="1"/>
  <c r="K651" i="2"/>
  <c r="N651" i="2" s="1"/>
  <c r="K643" i="2"/>
  <c r="N643" i="2" s="1"/>
  <c r="K635" i="2"/>
  <c r="N635" i="2" s="1"/>
  <c r="K627" i="2"/>
  <c r="N627" i="2" s="1"/>
  <c r="K619" i="2"/>
  <c r="N619" i="2" s="1"/>
  <c r="K611" i="2"/>
  <c r="N611" i="2" s="1"/>
  <c r="K603" i="2"/>
  <c r="N603" i="2" s="1"/>
  <c r="K595" i="2"/>
  <c r="N595" i="2" s="1"/>
  <c r="K587" i="2"/>
  <c r="N587" i="2" s="1"/>
  <c r="K579" i="2"/>
  <c r="N579" i="2" s="1"/>
  <c r="K571" i="2"/>
  <c r="N571" i="2" s="1"/>
  <c r="K563" i="2"/>
  <c r="N563" i="2" s="1"/>
  <c r="K555" i="2"/>
  <c r="N555" i="2" s="1"/>
  <c r="K547" i="2"/>
  <c r="N547" i="2" s="1"/>
  <c r="K539" i="2"/>
  <c r="N539" i="2" s="1"/>
  <c r="K531" i="2"/>
  <c r="N531" i="2" s="1"/>
  <c r="K523" i="2"/>
  <c r="N523" i="2" s="1"/>
  <c r="K515" i="2"/>
  <c r="N515" i="2" s="1"/>
  <c r="K507" i="2"/>
  <c r="N507" i="2" s="1"/>
  <c r="K499" i="2"/>
  <c r="N499" i="2" s="1"/>
  <c r="K491" i="2"/>
  <c r="N491" i="2" s="1"/>
  <c r="K483" i="2"/>
  <c r="N483" i="2" s="1"/>
  <c r="K475" i="2"/>
  <c r="N475" i="2" s="1"/>
  <c r="K467" i="2"/>
  <c r="N467" i="2" s="1"/>
  <c r="K459" i="2"/>
  <c r="N459" i="2" s="1"/>
  <c r="K451" i="2"/>
  <c r="N451" i="2" s="1"/>
  <c r="K443" i="2"/>
  <c r="N443" i="2" s="1"/>
  <c r="K435" i="2"/>
  <c r="N435" i="2" s="1"/>
  <c r="K427" i="2"/>
  <c r="N427" i="2" s="1"/>
  <c r="K419" i="2"/>
  <c r="N419" i="2" s="1"/>
  <c r="K411" i="2"/>
  <c r="N411" i="2" s="1"/>
  <c r="K403" i="2"/>
  <c r="N403" i="2" s="1"/>
  <c r="K395" i="2"/>
  <c r="N395" i="2" s="1"/>
  <c r="K387" i="2"/>
  <c r="N387" i="2" s="1"/>
  <c r="K379" i="2"/>
  <c r="N379" i="2" s="1"/>
  <c r="K371" i="2"/>
  <c r="N371" i="2" s="1"/>
  <c r="K363" i="2"/>
  <c r="N363" i="2" s="1"/>
  <c r="K355" i="2"/>
  <c r="N355" i="2" s="1"/>
  <c r="K347" i="2"/>
  <c r="N347" i="2" s="1"/>
  <c r="K339" i="2"/>
  <c r="N339" i="2" s="1"/>
  <c r="K331" i="2"/>
  <c r="N331" i="2" s="1"/>
  <c r="K323" i="2"/>
  <c r="N323" i="2" s="1"/>
  <c r="K315" i="2"/>
  <c r="N315" i="2" s="1"/>
  <c r="K307" i="2"/>
  <c r="N307" i="2" s="1"/>
  <c r="K299" i="2"/>
  <c r="N299" i="2" s="1"/>
  <c r="K291" i="2"/>
  <c r="N291" i="2" s="1"/>
  <c r="K283" i="2"/>
  <c r="N283" i="2" s="1"/>
  <c r="K275" i="2"/>
  <c r="N275" i="2" s="1"/>
  <c r="K267" i="2"/>
  <c r="N267" i="2" s="1"/>
  <c r="K259" i="2"/>
  <c r="N259" i="2" s="1"/>
  <c r="K251" i="2"/>
  <c r="N251" i="2" s="1"/>
  <c r="K243" i="2"/>
  <c r="N243" i="2" s="1"/>
  <c r="K235" i="2"/>
  <c r="N235" i="2" s="1"/>
  <c r="K227" i="2"/>
  <c r="N227" i="2" s="1"/>
  <c r="K219" i="2"/>
  <c r="N219" i="2" s="1"/>
  <c r="K211" i="2"/>
  <c r="N211" i="2" s="1"/>
  <c r="K203" i="2"/>
  <c r="N203" i="2" s="1"/>
  <c r="K195" i="2"/>
  <c r="N195" i="2" s="1"/>
  <c r="K187" i="2"/>
  <c r="N187" i="2" s="1"/>
  <c r="K179" i="2"/>
  <c r="N179" i="2" s="1"/>
  <c r="K171" i="2"/>
  <c r="N171" i="2" s="1"/>
  <c r="K163" i="2"/>
  <c r="N163" i="2" s="1"/>
  <c r="K155" i="2"/>
  <c r="N155" i="2" s="1"/>
  <c r="K147" i="2"/>
  <c r="N147" i="2" s="1"/>
  <c r="K139" i="2"/>
  <c r="N139" i="2" s="1"/>
  <c r="K131" i="2"/>
  <c r="N131" i="2" s="1"/>
  <c r="K123" i="2"/>
  <c r="N123" i="2" s="1"/>
  <c r="K115" i="2"/>
  <c r="N115" i="2" s="1"/>
  <c r="K107" i="2"/>
  <c r="N107" i="2" s="1"/>
  <c r="K99" i="2"/>
  <c r="N99" i="2" s="1"/>
  <c r="K91" i="2"/>
  <c r="N91" i="2" s="1"/>
  <c r="K83" i="2"/>
  <c r="N83" i="2" s="1"/>
  <c r="K75" i="2"/>
  <c r="N75" i="2" s="1"/>
  <c r="K67" i="2"/>
  <c r="N67" i="2" s="1"/>
  <c r="K59" i="2"/>
  <c r="N59" i="2" s="1"/>
  <c r="K51" i="2"/>
  <c r="N51" i="2" s="1"/>
  <c r="K45" i="2"/>
  <c r="N45" i="2" s="1"/>
  <c r="K37" i="2"/>
  <c r="N37" i="2" s="1"/>
  <c r="K29" i="2"/>
  <c r="N29" i="2" s="1"/>
  <c r="K21" i="2"/>
  <c r="N21" i="2" s="1"/>
  <c r="K13" i="2"/>
  <c r="N13" i="2" s="1"/>
  <c r="K1012" i="2"/>
  <c r="N1012" i="2" s="1"/>
  <c r="K1092" i="2"/>
  <c r="N1092" i="2" s="1"/>
  <c r="K1084" i="2"/>
  <c r="N1084" i="2" s="1"/>
  <c r="K1076" i="2"/>
  <c r="N1076" i="2" s="1"/>
  <c r="K1068" i="2"/>
  <c r="N1068" i="2" s="1"/>
  <c r="K1060" i="2"/>
  <c r="N1060" i="2" s="1"/>
  <c r="K1052" i="2"/>
  <c r="N1052" i="2" s="1"/>
  <c r="K1044" i="2"/>
  <c r="N1044" i="2" s="1"/>
  <c r="K1036" i="2"/>
  <c r="N1036" i="2" s="1"/>
  <c r="K1028" i="2"/>
  <c r="N1028" i="2" s="1"/>
  <c r="K1014" i="2"/>
  <c r="N1014" i="2" s="1"/>
  <c r="K998" i="2"/>
  <c r="N998" i="2" s="1"/>
  <c r="K982" i="2"/>
  <c r="N982" i="2" s="1"/>
  <c r="K966" i="2"/>
  <c r="N966" i="2" s="1"/>
  <c r="K950" i="2"/>
  <c r="N950" i="2" s="1"/>
  <c r="K934" i="2"/>
  <c r="N934" i="2" s="1"/>
  <c r="K918" i="2"/>
  <c r="N918" i="2" s="1"/>
  <c r="K902" i="2"/>
  <c r="N902" i="2" s="1"/>
  <c r="K886" i="2"/>
  <c r="N886" i="2" s="1"/>
  <c r="K870" i="2"/>
  <c r="N870" i="2" s="1"/>
  <c r="K854" i="2"/>
  <c r="N854" i="2" s="1"/>
  <c r="K838" i="2"/>
  <c r="N838" i="2" s="1"/>
  <c r="K822" i="2"/>
  <c r="N822" i="2" s="1"/>
  <c r="K806" i="2"/>
  <c r="N806" i="2" s="1"/>
  <c r="K790" i="2"/>
  <c r="N790" i="2" s="1"/>
  <c r="K774" i="2"/>
  <c r="N774" i="2" s="1"/>
  <c r="K758" i="2"/>
  <c r="N758" i="2" s="1"/>
  <c r="K742" i="2"/>
  <c r="N742" i="2" s="1"/>
  <c r="K726" i="2"/>
  <c r="N726" i="2" s="1"/>
  <c r="K710" i="2"/>
  <c r="N710" i="2" s="1"/>
  <c r="K694" i="2"/>
  <c r="N694" i="2" s="1"/>
  <c r="K678" i="2"/>
  <c r="N678" i="2" s="1"/>
  <c r="K662" i="2"/>
  <c r="N662" i="2" s="1"/>
  <c r="K646" i="2"/>
  <c r="N646" i="2" s="1"/>
  <c r="K630" i="2"/>
  <c r="N630" i="2" s="1"/>
  <c r="K614" i="2"/>
  <c r="N614" i="2" s="1"/>
  <c r="K598" i="2"/>
  <c r="N598" i="2" s="1"/>
  <c r="K582" i="2"/>
  <c r="N582" i="2" s="1"/>
  <c r="K566" i="2"/>
  <c r="N566" i="2" s="1"/>
  <c r="K550" i="2"/>
  <c r="N550" i="2" s="1"/>
  <c r="K534" i="2"/>
  <c r="N534" i="2" s="1"/>
  <c r="K518" i="2"/>
  <c r="N518" i="2" s="1"/>
  <c r="K502" i="2"/>
  <c r="N502" i="2" s="1"/>
  <c r="K486" i="2"/>
  <c r="N486" i="2" s="1"/>
  <c r="K470" i="2"/>
  <c r="N470" i="2" s="1"/>
  <c r="K454" i="2"/>
  <c r="N454" i="2" s="1"/>
  <c r="K438" i="2"/>
  <c r="N438" i="2" s="1"/>
  <c r="K112" i="2"/>
  <c r="N112" i="2" s="1"/>
  <c r="K1093" i="2"/>
  <c r="N1093" i="2" s="1"/>
  <c r="K1085" i="2"/>
  <c r="N1085" i="2" s="1"/>
  <c r="K1077" i="2"/>
  <c r="N1077" i="2" s="1"/>
  <c r="K1069" i="2"/>
  <c r="N1069" i="2" s="1"/>
  <c r="K1061" i="2"/>
  <c r="N1061" i="2" s="1"/>
  <c r="K1053" i="2"/>
  <c r="N1053" i="2" s="1"/>
  <c r="K1045" i="2"/>
  <c r="N1045" i="2" s="1"/>
  <c r="K1037" i="2"/>
  <c r="N1037" i="2" s="1"/>
  <c r="K1029" i="2"/>
  <c r="N1029" i="2" s="1"/>
  <c r="K1021" i="2"/>
  <c r="N1021" i="2" s="1"/>
  <c r="K1013" i="2"/>
  <c r="N1013" i="2" s="1"/>
  <c r="K1005" i="2"/>
  <c r="K997" i="2"/>
  <c r="N997" i="2" s="1"/>
  <c r="K989" i="2"/>
  <c r="N989" i="2" s="1"/>
  <c r="K981" i="2"/>
  <c r="N981" i="2" s="1"/>
  <c r="K973" i="2"/>
  <c r="N973" i="2" s="1"/>
  <c r="K965" i="2"/>
  <c r="N965" i="2" s="1"/>
  <c r="K957" i="2"/>
  <c r="N957" i="2" s="1"/>
  <c r="K949" i="2"/>
  <c r="N949" i="2" s="1"/>
  <c r="K941" i="2"/>
  <c r="N941" i="2" s="1"/>
  <c r="K933" i="2"/>
  <c r="N933" i="2" s="1"/>
  <c r="K925" i="2"/>
  <c r="N925" i="2" s="1"/>
  <c r="K917" i="2"/>
  <c r="N917" i="2" s="1"/>
  <c r="K909" i="2"/>
  <c r="N909" i="2" s="1"/>
  <c r="K901" i="2"/>
  <c r="N901" i="2" s="1"/>
  <c r="K893" i="2"/>
  <c r="N893" i="2" s="1"/>
  <c r="K885" i="2"/>
  <c r="N885" i="2" s="1"/>
  <c r="K877" i="2"/>
  <c r="N877" i="2" s="1"/>
  <c r="K869" i="2"/>
  <c r="N869" i="2" s="1"/>
  <c r="K861" i="2"/>
  <c r="N861" i="2" s="1"/>
  <c r="K853" i="2"/>
  <c r="N853" i="2" s="1"/>
  <c r="K845" i="2"/>
  <c r="N845" i="2" s="1"/>
  <c r="K837" i="2"/>
  <c r="N837" i="2" s="1"/>
  <c r="K829" i="2"/>
  <c r="N829" i="2" s="1"/>
  <c r="K821" i="2"/>
  <c r="N821" i="2" s="1"/>
  <c r="K813" i="2"/>
  <c r="N813" i="2" s="1"/>
  <c r="K805" i="2"/>
  <c r="N805" i="2" s="1"/>
  <c r="K797" i="2"/>
  <c r="N797" i="2" s="1"/>
  <c r="K789" i="2"/>
  <c r="N789" i="2" s="1"/>
  <c r="K781" i="2"/>
  <c r="N781" i="2" s="1"/>
  <c r="K773" i="2"/>
  <c r="N773" i="2" s="1"/>
  <c r="K765" i="2"/>
  <c r="N765" i="2" s="1"/>
  <c r="K757" i="2"/>
  <c r="N757" i="2" s="1"/>
  <c r="K749" i="2"/>
  <c r="N749" i="2" s="1"/>
  <c r="K741" i="2"/>
  <c r="N741" i="2" s="1"/>
  <c r="K733" i="2"/>
  <c r="N733" i="2" s="1"/>
  <c r="K725" i="2"/>
  <c r="N725" i="2" s="1"/>
  <c r="K717" i="2"/>
  <c r="N717" i="2" s="1"/>
  <c r="K709" i="2"/>
  <c r="N709" i="2" s="1"/>
  <c r="K701" i="2"/>
  <c r="N701" i="2" s="1"/>
  <c r="K693" i="2"/>
  <c r="N693" i="2" s="1"/>
  <c r="K685" i="2"/>
  <c r="N685" i="2" s="1"/>
  <c r="K677" i="2"/>
  <c r="N677" i="2" s="1"/>
  <c r="K669" i="2"/>
  <c r="N669" i="2" s="1"/>
  <c r="K661" i="2"/>
  <c r="N661" i="2" s="1"/>
  <c r="K653" i="2"/>
  <c r="N653" i="2" s="1"/>
  <c r="K645" i="2"/>
  <c r="N645" i="2" s="1"/>
  <c r="K637" i="2"/>
  <c r="N637" i="2" s="1"/>
  <c r="K629" i="2"/>
  <c r="N629" i="2" s="1"/>
  <c r="K621" i="2"/>
  <c r="N621" i="2" s="1"/>
  <c r="K613" i="2"/>
  <c r="N613" i="2" s="1"/>
  <c r="K605" i="2"/>
  <c r="N605" i="2" s="1"/>
  <c r="K597" i="2"/>
  <c r="N597" i="2" s="1"/>
  <c r="K589" i="2"/>
  <c r="N589" i="2" s="1"/>
  <c r="K581" i="2"/>
  <c r="N581" i="2" s="1"/>
  <c r="K573" i="2"/>
  <c r="N573" i="2" s="1"/>
  <c r="K565" i="2"/>
  <c r="N565" i="2" s="1"/>
  <c r="K557" i="2"/>
  <c r="N557" i="2" s="1"/>
  <c r="K549" i="2"/>
  <c r="N549" i="2" s="1"/>
  <c r="K541" i="2"/>
  <c r="N541" i="2" s="1"/>
  <c r="K533" i="2"/>
  <c r="N533" i="2" s="1"/>
  <c r="K525" i="2"/>
  <c r="N525" i="2" s="1"/>
  <c r="K517" i="2"/>
  <c r="N517" i="2" s="1"/>
  <c r="K509" i="2"/>
  <c r="N509" i="2" s="1"/>
  <c r="K501" i="2"/>
  <c r="N501" i="2" s="1"/>
  <c r="K493" i="2"/>
  <c r="N493" i="2" s="1"/>
  <c r="K485" i="2"/>
  <c r="N485" i="2" s="1"/>
  <c r="K477" i="2"/>
  <c r="N477" i="2" s="1"/>
  <c r="K469" i="2"/>
  <c r="N469" i="2" s="1"/>
  <c r="K461" i="2"/>
  <c r="N461" i="2" s="1"/>
  <c r="K453" i="2"/>
  <c r="N453" i="2" s="1"/>
  <c r="K445" i="2"/>
  <c r="N445" i="2" s="1"/>
  <c r="K437" i="2"/>
  <c r="N437" i="2" s="1"/>
  <c r="K429" i="2"/>
  <c r="N429" i="2" s="1"/>
  <c r="K421" i="2"/>
  <c r="N421" i="2" s="1"/>
  <c r="K413" i="2"/>
  <c r="N413" i="2" s="1"/>
  <c r="K405" i="2"/>
  <c r="N405" i="2" s="1"/>
  <c r="K397" i="2"/>
  <c r="N397" i="2" s="1"/>
  <c r="K389" i="2"/>
  <c r="N389" i="2" s="1"/>
  <c r="K381" i="2"/>
  <c r="N381" i="2" s="1"/>
  <c r="K373" i="2"/>
  <c r="N373" i="2" s="1"/>
  <c r="K365" i="2"/>
  <c r="N365" i="2" s="1"/>
  <c r="K357" i="2"/>
  <c r="N357" i="2" s="1"/>
  <c r="K349" i="2"/>
  <c r="N349" i="2" s="1"/>
  <c r="K341" i="2"/>
  <c r="N341" i="2" s="1"/>
  <c r="K333" i="2"/>
  <c r="N333" i="2" s="1"/>
  <c r="K325" i="2"/>
  <c r="N325" i="2" s="1"/>
  <c r="K317" i="2"/>
  <c r="N317" i="2" s="1"/>
  <c r="K309" i="2"/>
  <c r="N309" i="2" s="1"/>
  <c r="K301" i="2"/>
  <c r="N301" i="2" s="1"/>
  <c r="K293" i="2"/>
  <c r="N293" i="2" s="1"/>
  <c r="K285" i="2"/>
  <c r="N285" i="2" s="1"/>
  <c r="K277" i="2"/>
  <c r="N277" i="2" s="1"/>
  <c r="K269" i="2"/>
  <c r="N269" i="2" s="1"/>
  <c r="K261" i="2"/>
  <c r="N261" i="2" s="1"/>
  <c r="K253" i="2"/>
  <c r="N253" i="2" s="1"/>
  <c r="K245" i="2"/>
  <c r="N245" i="2" s="1"/>
  <c r="K237" i="2"/>
  <c r="N237" i="2" s="1"/>
  <c r="K229" i="2"/>
  <c r="N229" i="2" s="1"/>
  <c r="K221" i="2"/>
  <c r="N221" i="2" s="1"/>
  <c r="K213" i="2"/>
  <c r="N213" i="2" s="1"/>
  <c r="K205" i="2"/>
  <c r="N205" i="2" s="1"/>
  <c r="K197" i="2"/>
  <c r="N197" i="2" s="1"/>
  <c r="K189" i="2"/>
  <c r="N189" i="2" s="1"/>
  <c r="K181" i="2"/>
  <c r="N181" i="2" s="1"/>
  <c r="K173" i="2"/>
  <c r="N173" i="2" s="1"/>
  <c r="K165" i="2"/>
  <c r="N165" i="2" s="1"/>
  <c r="K157" i="2"/>
  <c r="N157" i="2" s="1"/>
  <c r="K149" i="2"/>
  <c r="N149" i="2" s="1"/>
  <c r="K141" i="2"/>
  <c r="N141" i="2" s="1"/>
  <c r="K133" i="2"/>
  <c r="N133" i="2" s="1"/>
  <c r="K125" i="2"/>
  <c r="N125" i="2" s="1"/>
  <c r="K117" i="2"/>
  <c r="N117" i="2" s="1"/>
  <c r="K1004" i="2"/>
  <c r="N1004" i="2" s="1"/>
  <c r="K988" i="2"/>
  <c r="N988" i="2" s="1"/>
  <c r="K972" i="2"/>
  <c r="N972" i="2" s="1"/>
  <c r="K956" i="2"/>
  <c r="N956" i="2" s="1"/>
  <c r="K940" i="2"/>
  <c r="N940" i="2" s="1"/>
  <c r="K924" i="2"/>
  <c r="N924" i="2" s="1"/>
  <c r="K908" i="2"/>
  <c r="N908" i="2" s="1"/>
  <c r="K892" i="2"/>
  <c r="N892" i="2" s="1"/>
  <c r="K876" i="2"/>
  <c r="N876" i="2" s="1"/>
  <c r="K860" i="2"/>
  <c r="N860" i="2" s="1"/>
  <c r="K844" i="2"/>
  <c r="N844" i="2" s="1"/>
  <c r="K828" i="2"/>
  <c r="N828" i="2" s="1"/>
  <c r="K812" i="2"/>
  <c r="N812" i="2" s="1"/>
  <c r="K796" i="2"/>
  <c r="N796" i="2" s="1"/>
  <c r="K780" i="2"/>
  <c r="N780" i="2" s="1"/>
  <c r="K764" i="2"/>
  <c r="N764" i="2" s="1"/>
  <c r="K748" i="2"/>
  <c r="N748" i="2" s="1"/>
  <c r="K732" i="2"/>
  <c r="N732" i="2" s="1"/>
  <c r="K716" i="2"/>
  <c r="N716" i="2" s="1"/>
  <c r="K700" i="2"/>
  <c r="N700" i="2" s="1"/>
  <c r="K684" i="2"/>
  <c r="N684" i="2" s="1"/>
  <c r="K730" i="2"/>
  <c r="N730" i="2" s="1"/>
  <c r="K714" i="2"/>
  <c r="N714" i="2" s="1"/>
  <c r="K698" i="2"/>
  <c r="N698" i="2" s="1"/>
  <c r="K682" i="2"/>
  <c r="N682" i="2" s="1"/>
  <c r="K666" i="2"/>
  <c r="N666" i="2" s="1"/>
  <c r="K650" i="2"/>
  <c r="N650" i="2" s="1"/>
  <c r="K634" i="2"/>
  <c r="N634" i="2" s="1"/>
  <c r="K618" i="2"/>
  <c r="N618" i="2" s="1"/>
  <c r="K602" i="2"/>
  <c r="N602" i="2" s="1"/>
  <c r="K586" i="2"/>
  <c r="N586" i="2" s="1"/>
  <c r="K570" i="2"/>
  <c r="N570" i="2" s="1"/>
  <c r="K554" i="2"/>
  <c r="N554" i="2" s="1"/>
  <c r="K538" i="2"/>
  <c r="N538" i="2" s="1"/>
  <c r="K522" i="2"/>
  <c r="N522" i="2" s="1"/>
  <c r="K506" i="2"/>
  <c r="N506" i="2" s="1"/>
  <c r="K490" i="2"/>
  <c r="N490" i="2" s="1"/>
  <c r="K474" i="2"/>
  <c r="N474" i="2" s="1"/>
  <c r="K458" i="2"/>
  <c r="N458" i="2" s="1"/>
  <c r="K442" i="2"/>
  <c r="N442" i="2" s="1"/>
  <c r="K144" i="2"/>
  <c r="N144" i="2" s="1"/>
  <c r="K1095" i="2"/>
  <c r="N1095" i="2" s="1"/>
  <c r="K1087" i="2"/>
  <c r="N1087" i="2" s="1"/>
  <c r="K1079" i="2"/>
  <c r="N1079" i="2" s="1"/>
  <c r="K1071" i="2"/>
  <c r="N1071" i="2" s="1"/>
  <c r="K1063" i="2"/>
  <c r="N1063" i="2" s="1"/>
  <c r="K1055" i="2"/>
  <c r="N1055" i="2" s="1"/>
  <c r="K1047" i="2"/>
  <c r="N1047" i="2" s="1"/>
  <c r="K1039" i="2"/>
  <c r="N1039" i="2" s="1"/>
  <c r="K1031" i="2"/>
  <c r="N1031" i="2" s="1"/>
  <c r="K1023" i="2"/>
  <c r="N1023" i="2" s="1"/>
  <c r="K1015" i="2"/>
  <c r="N1015" i="2" s="1"/>
  <c r="K1007" i="2"/>
  <c r="N1007" i="2" s="1"/>
  <c r="K999" i="2"/>
  <c r="N999" i="2" s="1"/>
  <c r="K991" i="2"/>
  <c r="N991" i="2" s="1"/>
  <c r="K983" i="2"/>
  <c r="N983" i="2" s="1"/>
  <c r="K975" i="2"/>
  <c r="N975" i="2" s="1"/>
  <c r="K967" i="2"/>
  <c r="N967" i="2" s="1"/>
  <c r="K959" i="2"/>
  <c r="N959" i="2" s="1"/>
  <c r="K951" i="2"/>
  <c r="N951" i="2" s="1"/>
  <c r="K943" i="2"/>
  <c r="N943" i="2" s="1"/>
  <c r="K935" i="2"/>
  <c r="N935" i="2" s="1"/>
  <c r="K927" i="2"/>
  <c r="N927" i="2" s="1"/>
  <c r="K919" i="2"/>
  <c r="N919" i="2" s="1"/>
  <c r="K911" i="2"/>
  <c r="N911" i="2" s="1"/>
  <c r="K903" i="2"/>
  <c r="N903" i="2" s="1"/>
  <c r="K895" i="2"/>
  <c r="N895" i="2" s="1"/>
  <c r="K887" i="2"/>
  <c r="N887" i="2" s="1"/>
  <c r="K879" i="2"/>
  <c r="N879" i="2" s="1"/>
  <c r="K871" i="2"/>
  <c r="N871" i="2" s="1"/>
  <c r="K863" i="2"/>
  <c r="N863" i="2" s="1"/>
  <c r="K855" i="2"/>
  <c r="N855" i="2" s="1"/>
  <c r="K847" i="2"/>
  <c r="N847" i="2" s="1"/>
  <c r="K839" i="2"/>
  <c r="N839" i="2" s="1"/>
  <c r="K831" i="2"/>
  <c r="N831" i="2" s="1"/>
  <c r="K823" i="2"/>
  <c r="N823" i="2" s="1"/>
  <c r="K815" i="2"/>
  <c r="N815" i="2" s="1"/>
  <c r="K807" i="2"/>
  <c r="N807" i="2" s="1"/>
  <c r="K799" i="2"/>
  <c r="N799" i="2" s="1"/>
  <c r="K791" i="2"/>
  <c r="N791" i="2" s="1"/>
  <c r="K783" i="2"/>
  <c r="N783" i="2" s="1"/>
  <c r="K775" i="2"/>
  <c r="N775" i="2" s="1"/>
  <c r="K767" i="2"/>
  <c r="N767" i="2" s="1"/>
  <c r="K759" i="2"/>
  <c r="N759" i="2" s="1"/>
  <c r="K751" i="2"/>
  <c r="N751" i="2" s="1"/>
  <c r="K743" i="2"/>
  <c r="N743" i="2" s="1"/>
  <c r="K735" i="2"/>
  <c r="N735" i="2" s="1"/>
  <c r="K727" i="2"/>
  <c r="N727" i="2" s="1"/>
  <c r="K719" i="2"/>
  <c r="N719" i="2" s="1"/>
  <c r="K711" i="2"/>
  <c r="N711" i="2" s="1"/>
  <c r="K703" i="2"/>
  <c r="N703" i="2" s="1"/>
  <c r="K695" i="2"/>
  <c r="N695" i="2" s="1"/>
  <c r="K687" i="2"/>
  <c r="N687" i="2" s="1"/>
  <c r="K679" i="2"/>
  <c r="N679" i="2" s="1"/>
  <c r="K671" i="2"/>
  <c r="N671" i="2" s="1"/>
  <c r="K663" i="2"/>
  <c r="N663" i="2" s="1"/>
  <c r="K655" i="2"/>
  <c r="N655" i="2" s="1"/>
  <c r="K647" i="2"/>
  <c r="N647" i="2" s="1"/>
  <c r="K639" i="2"/>
  <c r="N639" i="2" s="1"/>
  <c r="K631" i="2"/>
  <c r="N631" i="2" s="1"/>
  <c r="K623" i="2"/>
  <c r="N623" i="2" s="1"/>
  <c r="K615" i="2"/>
  <c r="N615" i="2" s="1"/>
  <c r="K607" i="2"/>
  <c r="N607" i="2" s="1"/>
  <c r="K599" i="2"/>
  <c r="N599" i="2" s="1"/>
  <c r="K591" i="2"/>
  <c r="N591" i="2" s="1"/>
  <c r="K583" i="2"/>
  <c r="N583" i="2" s="1"/>
  <c r="K575" i="2"/>
  <c r="N575" i="2" s="1"/>
  <c r="K567" i="2"/>
  <c r="N567" i="2" s="1"/>
  <c r="K559" i="2"/>
  <c r="N559" i="2" s="1"/>
  <c r="K551" i="2"/>
  <c r="N551" i="2" s="1"/>
  <c r="K543" i="2"/>
  <c r="N543" i="2" s="1"/>
  <c r="K535" i="2"/>
  <c r="N535" i="2" s="1"/>
  <c r="K527" i="2"/>
  <c r="N527" i="2" s="1"/>
  <c r="K519" i="2"/>
  <c r="N519" i="2" s="1"/>
  <c r="K511" i="2"/>
  <c r="N511" i="2" s="1"/>
  <c r="K503" i="2"/>
  <c r="N503" i="2" s="1"/>
  <c r="K495" i="2"/>
  <c r="N495" i="2" s="1"/>
  <c r="K487" i="2"/>
  <c r="N487" i="2" s="1"/>
  <c r="K479" i="2"/>
  <c r="N479" i="2" s="1"/>
  <c r="K471" i="2"/>
  <c r="N471" i="2" s="1"/>
  <c r="K463" i="2"/>
  <c r="N463" i="2" s="1"/>
  <c r="K455" i="2"/>
  <c r="N455" i="2" s="1"/>
  <c r="K447" i="2"/>
  <c r="N447" i="2" s="1"/>
  <c r="K439" i="2"/>
  <c r="N439" i="2" s="1"/>
  <c r="K431" i="2"/>
  <c r="N431" i="2" s="1"/>
  <c r="K423" i="2"/>
  <c r="N423" i="2" s="1"/>
  <c r="K415" i="2"/>
  <c r="N415" i="2" s="1"/>
  <c r="K407" i="2"/>
  <c r="N407" i="2" s="1"/>
  <c r="K399" i="2"/>
  <c r="N399" i="2" s="1"/>
  <c r="K391" i="2"/>
  <c r="N391" i="2" s="1"/>
  <c r="K383" i="2"/>
  <c r="N383" i="2" s="1"/>
  <c r="K375" i="2"/>
  <c r="N375" i="2" s="1"/>
  <c r="K367" i="2"/>
  <c r="N367" i="2" s="1"/>
  <c r="K359" i="2"/>
  <c r="N359" i="2" s="1"/>
  <c r="K351" i="2"/>
  <c r="N351" i="2" s="1"/>
  <c r="K343" i="2"/>
  <c r="N343" i="2" s="1"/>
  <c r="K335" i="2"/>
  <c r="N335" i="2" s="1"/>
  <c r="K327" i="2"/>
  <c r="N327" i="2" s="1"/>
  <c r="K319" i="2"/>
  <c r="N319" i="2" s="1"/>
  <c r="K311" i="2"/>
  <c r="N311" i="2" s="1"/>
  <c r="K303" i="2"/>
  <c r="N303" i="2" s="1"/>
  <c r="K295" i="2"/>
  <c r="N295" i="2" s="1"/>
  <c r="K287" i="2"/>
  <c r="N287" i="2" s="1"/>
  <c r="K279" i="2"/>
  <c r="N279" i="2" s="1"/>
  <c r="K271" i="2"/>
  <c r="N271" i="2" s="1"/>
  <c r="K263" i="2"/>
  <c r="N263" i="2" s="1"/>
  <c r="K255" i="2"/>
  <c r="N255" i="2" s="1"/>
  <c r="K247" i="2"/>
  <c r="N247" i="2" s="1"/>
  <c r="K239" i="2"/>
  <c r="N239" i="2" s="1"/>
  <c r="K231" i="2"/>
  <c r="N231" i="2" s="1"/>
  <c r="K223" i="2"/>
  <c r="N223" i="2" s="1"/>
  <c r="K215" i="2"/>
  <c r="N215" i="2" s="1"/>
  <c r="K207" i="2"/>
  <c r="N207" i="2" s="1"/>
  <c r="K199" i="2"/>
  <c r="N199" i="2" s="1"/>
  <c r="K191" i="2"/>
  <c r="N191" i="2" s="1"/>
  <c r="K183" i="2"/>
  <c r="N183" i="2" s="1"/>
  <c r="K175" i="2"/>
  <c r="N175" i="2" s="1"/>
  <c r="K167" i="2"/>
  <c r="N167" i="2" s="1"/>
  <c r="K159" i="2"/>
  <c r="N159" i="2" s="1"/>
  <c r="K151" i="2"/>
  <c r="N151" i="2" s="1"/>
  <c r="K143" i="2"/>
  <c r="N143" i="2" s="1"/>
  <c r="K135" i="2"/>
  <c r="N135" i="2" s="1"/>
  <c r="K127" i="2"/>
  <c r="N127" i="2" s="1"/>
  <c r="K119" i="2"/>
  <c r="N119" i="2" s="1"/>
  <c r="K111" i="2"/>
  <c r="N111" i="2" s="1"/>
  <c r="K103" i="2"/>
  <c r="N103" i="2" s="1"/>
  <c r="K95" i="2"/>
  <c r="N95" i="2" s="1"/>
  <c r="K87" i="2"/>
  <c r="N87" i="2" s="1"/>
  <c r="K79" i="2"/>
  <c r="N79" i="2" s="1"/>
  <c r="K71" i="2"/>
  <c r="N71" i="2" s="1"/>
  <c r="K63" i="2"/>
  <c r="N63" i="2" s="1"/>
  <c r="K55" i="2"/>
  <c r="N55" i="2" s="1"/>
  <c r="K48" i="2"/>
  <c r="N48" i="2" s="1"/>
  <c r="K41" i="2"/>
  <c r="N41" i="2" s="1"/>
  <c r="K33" i="2"/>
  <c r="N33" i="2" s="1"/>
  <c r="K25" i="2"/>
  <c r="N25" i="2" s="1"/>
  <c r="K17" i="2"/>
  <c r="N17" i="2" s="1"/>
  <c r="K9" i="2"/>
  <c r="N9" i="2" s="1"/>
  <c r="K1020" i="2"/>
  <c r="N1020" i="2" s="1"/>
  <c r="K1096" i="2"/>
  <c r="N1096" i="2" s="1"/>
  <c r="K1088" i="2"/>
  <c r="N1088" i="2" s="1"/>
  <c r="K1080" i="2"/>
  <c r="N1080" i="2" s="1"/>
  <c r="K1072" i="2"/>
  <c r="N1072" i="2" s="1"/>
  <c r="K1064" i="2"/>
  <c r="N1064" i="2" s="1"/>
  <c r="K1056" i="2"/>
  <c r="N1056" i="2" s="1"/>
  <c r="K1048" i="2"/>
  <c r="N1048" i="2" s="1"/>
  <c r="K1040" i="2"/>
  <c r="N1040" i="2" s="1"/>
  <c r="K1032" i="2"/>
  <c r="N1032" i="2" s="1"/>
  <c r="K1022" i="2"/>
  <c r="N1022" i="2" s="1"/>
  <c r="K1006" i="2"/>
  <c r="N1006" i="2" s="1"/>
  <c r="K990" i="2"/>
  <c r="N990" i="2" s="1"/>
  <c r="K974" i="2"/>
  <c r="N974" i="2" s="1"/>
  <c r="K958" i="2"/>
  <c r="N958" i="2" s="1"/>
  <c r="K942" i="2"/>
  <c r="N942" i="2" s="1"/>
  <c r="K926" i="2"/>
  <c r="N926" i="2" s="1"/>
  <c r="K910" i="2"/>
  <c r="N910" i="2" s="1"/>
  <c r="K894" i="2"/>
  <c r="N894" i="2" s="1"/>
  <c r="K878" i="2"/>
  <c r="N878" i="2" s="1"/>
  <c r="K862" i="2"/>
  <c r="N862" i="2" s="1"/>
  <c r="K846" i="2"/>
  <c r="N846" i="2" s="1"/>
  <c r="K830" i="2"/>
  <c r="N830" i="2" s="1"/>
  <c r="K814" i="2"/>
  <c r="N814" i="2" s="1"/>
  <c r="K798" i="2"/>
  <c r="N798" i="2" s="1"/>
  <c r="K782" i="2"/>
  <c r="N782" i="2" s="1"/>
  <c r="K766" i="2"/>
  <c r="N766" i="2" s="1"/>
  <c r="K750" i="2"/>
  <c r="N750" i="2" s="1"/>
  <c r="K734" i="2"/>
  <c r="N734" i="2" s="1"/>
  <c r="K718" i="2"/>
  <c r="N718" i="2" s="1"/>
  <c r="K702" i="2"/>
  <c r="N702" i="2" s="1"/>
  <c r="K686" i="2"/>
  <c r="N686" i="2" s="1"/>
  <c r="K670" i="2"/>
  <c r="N670" i="2" s="1"/>
  <c r="K654" i="2"/>
  <c r="N654" i="2" s="1"/>
  <c r="K638" i="2"/>
  <c r="N638" i="2" s="1"/>
  <c r="K622" i="2"/>
  <c r="N622" i="2" s="1"/>
  <c r="K606" i="2"/>
  <c r="N606" i="2" s="1"/>
  <c r="K590" i="2"/>
  <c r="N590" i="2" s="1"/>
  <c r="K574" i="2"/>
  <c r="N574" i="2" s="1"/>
  <c r="K558" i="2"/>
  <c r="N558" i="2" s="1"/>
  <c r="K542" i="2"/>
  <c r="N542" i="2" s="1"/>
  <c r="K526" i="2"/>
  <c r="N526" i="2" s="1"/>
  <c r="K510" i="2"/>
  <c r="N510" i="2" s="1"/>
  <c r="K494" i="2"/>
  <c r="N494" i="2" s="1"/>
  <c r="K478" i="2"/>
  <c r="N478" i="2" s="1"/>
  <c r="K462" i="2"/>
  <c r="N462" i="2" s="1"/>
  <c r="K446" i="2"/>
  <c r="N446" i="2" s="1"/>
  <c r="K430" i="2"/>
  <c r="N430" i="2" s="1"/>
  <c r="K16" i="2"/>
  <c r="N16" i="2" s="1"/>
  <c r="K1089" i="2"/>
  <c r="N1089" i="2" s="1"/>
  <c r="K1081" i="2"/>
  <c r="N1081" i="2" s="1"/>
  <c r="K1073" i="2"/>
  <c r="N1073" i="2" s="1"/>
  <c r="K1065" i="2"/>
  <c r="N1065" i="2" s="1"/>
  <c r="K1057" i="2"/>
  <c r="N1057" i="2" s="1"/>
  <c r="K1049" i="2"/>
  <c r="N1049" i="2" s="1"/>
  <c r="K1041" i="2"/>
  <c r="N1041" i="2" s="1"/>
  <c r="K1033" i="2"/>
  <c r="N1033" i="2" s="1"/>
  <c r="K1025" i="2"/>
  <c r="N1025" i="2" s="1"/>
  <c r="K1017" i="2"/>
  <c r="N1017" i="2" s="1"/>
  <c r="K1009" i="2"/>
  <c r="N1009" i="2" s="1"/>
  <c r="K1001" i="2"/>
  <c r="N1001" i="2" s="1"/>
  <c r="K993" i="2"/>
  <c r="N993" i="2" s="1"/>
  <c r="K985" i="2"/>
  <c r="N985" i="2" s="1"/>
  <c r="K977" i="2"/>
  <c r="N977" i="2" s="1"/>
  <c r="K969" i="2"/>
  <c r="N969" i="2" s="1"/>
  <c r="K961" i="2"/>
  <c r="N961" i="2" s="1"/>
  <c r="K953" i="2"/>
  <c r="N953" i="2" s="1"/>
  <c r="K945" i="2"/>
  <c r="N945" i="2" s="1"/>
  <c r="K937" i="2"/>
  <c r="N937" i="2" s="1"/>
  <c r="K929" i="2"/>
  <c r="N929" i="2" s="1"/>
  <c r="K921" i="2"/>
  <c r="N921" i="2" s="1"/>
  <c r="K913" i="2"/>
  <c r="N913" i="2" s="1"/>
  <c r="K905" i="2"/>
  <c r="N905" i="2" s="1"/>
  <c r="K897" i="2"/>
  <c r="N897" i="2" s="1"/>
  <c r="K889" i="2"/>
  <c r="N889" i="2" s="1"/>
  <c r="K881" i="2"/>
  <c r="N881" i="2" s="1"/>
  <c r="K873" i="2"/>
  <c r="N873" i="2" s="1"/>
  <c r="K865" i="2"/>
  <c r="N865" i="2" s="1"/>
  <c r="K857" i="2"/>
  <c r="N857" i="2" s="1"/>
  <c r="K849" i="2"/>
  <c r="N849" i="2" s="1"/>
  <c r="K841" i="2"/>
  <c r="N841" i="2" s="1"/>
  <c r="K833" i="2"/>
  <c r="N833" i="2" s="1"/>
  <c r="K825" i="2"/>
  <c r="N825" i="2" s="1"/>
  <c r="K817" i="2"/>
  <c r="N817" i="2" s="1"/>
  <c r="K809" i="2"/>
  <c r="N809" i="2" s="1"/>
  <c r="K801" i="2"/>
  <c r="N801" i="2" s="1"/>
  <c r="K793" i="2"/>
  <c r="N793" i="2" s="1"/>
  <c r="K785" i="2"/>
  <c r="N785" i="2" s="1"/>
  <c r="K777" i="2"/>
  <c r="N777" i="2" s="1"/>
  <c r="K769" i="2"/>
  <c r="N769" i="2" s="1"/>
  <c r="K761" i="2"/>
  <c r="N761" i="2" s="1"/>
  <c r="K753" i="2"/>
  <c r="N753" i="2" s="1"/>
  <c r="K745" i="2"/>
  <c r="N745" i="2" s="1"/>
  <c r="K737" i="2"/>
  <c r="N737" i="2" s="1"/>
  <c r="K729" i="2"/>
  <c r="N729" i="2" s="1"/>
  <c r="K721" i="2"/>
  <c r="N721" i="2" s="1"/>
  <c r="K713" i="2"/>
  <c r="N713" i="2" s="1"/>
  <c r="K705" i="2"/>
  <c r="N705" i="2" s="1"/>
  <c r="K697" i="2"/>
  <c r="N697" i="2" s="1"/>
  <c r="K689" i="2"/>
  <c r="N689" i="2" s="1"/>
  <c r="K681" i="2"/>
  <c r="N681" i="2" s="1"/>
  <c r="K673" i="2"/>
  <c r="N673" i="2" s="1"/>
  <c r="K665" i="2"/>
  <c r="N665" i="2" s="1"/>
  <c r="K657" i="2"/>
  <c r="N657" i="2" s="1"/>
  <c r="K649" i="2"/>
  <c r="N649" i="2" s="1"/>
  <c r="K641" i="2"/>
  <c r="N641" i="2" s="1"/>
  <c r="K633" i="2"/>
  <c r="N633" i="2" s="1"/>
  <c r="K625" i="2"/>
  <c r="N625" i="2" s="1"/>
  <c r="K617" i="2"/>
  <c r="N617" i="2" s="1"/>
  <c r="K609" i="2"/>
  <c r="N609" i="2" s="1"/>
  <c r="K601" i="2"/>
  <c r="N601" i="2" s="1"/>
  <c r="K593" i="2"/>
  <c r="N593" i="2" s="1"/>
  <c r="K585" i="2"/>
  <c r="N585" i="2" s="1"/>
  <c r="K577" i="2"/>
  <c r="N577" i="2" s="1"/>
  <c r="K569" i="2"/>
  <c r="N569" i="2" s="1"/>
  <c r="K561" i="2"/>
  <c r="N561" i="2" s="1"/>
  <c r="K553" i="2"/>
  <c r="N553" i="2" s="1"/>
  <c r="K545" i="2"/>
  <c r="N545" i="2" s="1"/>
  <c r="K537" i="2"/>
  <c r="N537" i="2" s="1"/>
  <c r="K529" i="2"/>
  <c r="N529" i="2" s="1"/>
  <c r="K521" i="2"/>
  <c r="N521" i="2" s="1"/>
  <c r="K513" i="2"/>
  <c r="N513" i="2" s="1"/>
  <c r="K505" i="2"/>
  <c r="N505" i="2" s="1"/>
  <c r="K497" i="2"/>
  <c r="N497" i="2" s="1"/>
  <c r="K489" i="2"/>
  <c r="N489" i="2" s="1"/>
  <c r="K481" i="2"/>
  <c r="N481" i="2" s="1"/>
  <c r="K473" i="2"/>
  <c r="N473" i="2" s="1"/>
  <c r="K465" i="2"/>
  <c r="N465" i="2" s="1"/>
  <c r="K457" i="2"/>
  <c r="N457" i="2" s="1"/>
  <c r="K449" i="2"/>
  <c r="N449" i="2" s="1"/>
  <c r="K441" i="2"/>
  <c r="N441" i="2" s="1"/>
  <c r="K433" i="2"/>
  <c r="N433" i="2" s="1"/>
  <c r="K425" i="2"/>
  <c r="N425" i="2" s="1"/>
  <c r="K417" i="2"/>
  <c r="N417" i="2" s="1"/>
  <c r="K409" i="2"/>
  <c r="N409" i="2" s="1"/>
  <c r="K401" i="2"/>
  <c r="N401" i="2" s="1"/>
  <c r="K393" i="2"/>
  <c r="N393" i="2" s="1"/>
  <c r="K385" i="2"/>
  <c r="N385" i="2" s="1"/>
  <c r="K377" i="2"/>
  <c r="N377" i="2" s="1"/>
  <c r="K369" i="2"/>
  <c r="N369" i="2" s="1"/>
  <c r="K361" i="2"/>
  <c r="N361" i="2" s="1"/>
  <c r="K353" i="2"/>
  <c r="N353" i="2" s="1"/>
  <c r="K345" i="2"/>
  <c r="N345" i="2" s="1"/>
  <c r="K337" i="2"/>
  <c r="N337" i="2" s="1"/>
  <c r="K329" i="2"/>
  <c r="N329" i="2" s="1"/>
  <c r="K321" i="2"/>
  <c r="N321" i="2" s="1"/>
  <c r="K313" i="2"/>
  <c r="N313" i="2" s="1"/>
  <c r="K305" i="2"/>
  <c r="N305" i="2" s="1"/>
  <c r="K297" i="2"/>
  <c r="N297" i="2" s="1"/>
  <c r="K289" i="2"/>
  <c r="N289" i="2" s="1"/>
  <c r="K281" i="2"/>
  <c r="N281" i="2" s="1"/>
  <c r="K273" i="2"/>
  <c r="N273" i="2" s="1"/>
  <c r="K265" i="2"/>
  <c r="N265" i="2" s="1"/>
  <c r="K257" i="2"/>
  <c r="N257" i="2" s="1"/>
  <c r="K249" i="2"/>
  <c r="N249" i="2" s="1"/>
  <c r="K241" i="2"/>
  <c r="N241" i="2" s="1"/>
  <c r="K233" i="2"/>
  <c r="N233" i="2" s="1"/>
  <c r="K225" i="2"/>
  <c r="N225" i="2" s="1"/>
  <c r="K217" i="2"/>
  <c r="N217" i="2" s="1"/>
  <c r="K209" i="2"/>
  <c r="N209" i="2" s="1"/>
  <c r="K201" i="2"/>
  <c r="N201" i="2" s="1"/>
  <c r="K193" i="2"/>
  <c r="N193" i="2" s="1"/>
  <c r="K185" i="2"/>
  <c r="N185" i="2" s="1"/>
  <c r="K177" i="2"/>
  <c r="N177" i="2" s="1"/>
  <c r="K169" i="2"/>
  <c r="N169" i="2" s="1"/>
  <c r="K161" i="2"/>
  <c r="N161" i="2" s="1"/>
  <c r="K153" i="2"/>
  <c r="N153" i="2" s="1"/>
  <c r="K145" i="2"/>
  <c r="N145" i="2" s="1"/>
  <c r="K137" i="2"/>
  <c r="N137" i="2" s="1"/>
  <c r="K129" i="2"/>
  <c r="N129" i="2" s="1"/>
  <c r="K121" i="2"/>
  <c r="N121" i="2" s="1"/>
  <c r="K113" i="2"/>
  <c r="N113" i="2" s="1"/>
  <c r="K996" i="2"/>
  <c r="N996" i="2" s="1"/>
  <c r="K980" i="2"/>
  <c r="N980" i="2" s="1"/>
  <c r="K964" i="2"/>
  <c r="N964" i="2" s="1"/>
  <c r="K948" i="2"/>
  <c r="N948" i="2" s="1"/>
  <c r="K932" i="2"/>
  <c r="N932" i="2" s="1"/>
  <c r="K668" i="2"/>
  <c r="N668" i="2" s="1"/>
  <c r="K652" i="2"/>
  <c r="N652" i="2" s="1"/>
  <c r="K636" i="2"/>
  <c r="N636" i="2" s="1"/>
  <c r="K620" i="2"/>
  <c r="N620" i="2" s="1"/>
  <c r="K604" i="2"/>
  <c r="N604" i="2" s="1"/>
  <c r="K588" i="2"/>
  <c r="N588" i="2" s="1"/>
  <c r="K572" i="2"/>
  <c r="N572" i="2" s="1"/>
  <c r="K556" i="2"/>
  <c r="N556" i="2" s="1"/>
  <c r="K540" i="2"/>
  <c r="N540" i="2" s="1"/>
  <c r="K524" i="2"/>
  <c r="N524" i="2" s="1"/>
  <c r="K508" i="2"/>
  <c r="N508" i="2" s="1"/>
  <c r="K492" i="2"/>
  <c r="N492" i="2" s="1"/>
  <c r="K476" i="2"/>
  <c r="N476" i="2" s="1"/>
  <c r="K460" i="2"/>
  <c r="N460" i="2" s="1"/>
  <c r="K444" i="2"/>
  <c r="N444" i="2" s="1"/>
  <c r="K428" i="2"/>
  <c r="N428" i="2" s="1"/>
  <c r="K420" i="2"/>
  <c r="N420" i="2" s="1"/>
  <c r="K412" i="2"/>
  <c r="N412" i="2" s="1"/>
  <c r="K404" i="2"/>
  <c r="N404" i="2" s="1"/>
  <c r="K396" i="2"/>
  <c r="N396" i="2" s="1"/>
  <c r="K388" i="2"/>
  <c r="N388" i="2" s="1"/>
  <c r="K380" i="2"/>
  <c r="N380" i="2" s="1"/>
  <c r="K372" i="2"/>
  <c r="N372" i="2" s="1"/>
  <c r="K364" i="2"/>
  <c r="N364" i="2" s="1"/>
  <c r="K356" i="2"/>
  <c r="N356" i="2" s="1"/>
  <c r="K348" i="2"/>
  <c r="N348" i="2" s="1"/>
  <c r="K340" i="2"/>
  <c r="N340" i="2" s="1"/>
  <c r="K332" i="2"/>
  <c r="N332" i="2" s="1"/>
  <c r="K324" i="2"/>
  <c r="N324" i="2" s="1"/>
  <c r="K316" i="2"/>
  <c r="N316" i="2" s="1"/>
  <c r="K308" i="2"/>
  <c r="N308" i="2" s="1"/>
  <c r="K300" i="2"/>
  <c r="N300" i="2" s="1"/>
  <c r="K292" i="2"/>
  <c r="N292" i="2" s="1"/>
  <c r="K284" i="2"/>
  <c r="N284" i="2" s="1"/>
  <c r="K276" i="2"/>
  <c r="N276" i="2" s="1"/>
  <c r="K268" i="2"/>
  <c r="N268" i="2" s="1"/>
  <c r="K260" i="2"/>
  <c r="N260" i="2" s="1"/>
  <c r="K252" i="2"/>
  <c r="N252" i="2" s="1"/>
  <c r="K244" i="2"/>
  <c r="N244" i="2" s="1"/>
  <c r="K236" i="2"/>
  <c r="N236" i="2" s="1"/>
  <c r="K228" i="2"/>
  <c r="N228" i="2" s="1"/>
  <c r="K220" i="2"/>
  <c r="N220" i="2" s="1"/>
  <c r="K212" i="2"/>
  <c r="N212" i="2" s="1"/>
  <c r="K204" i="2"/>
  <c r="N204" i="2" s="1"/>
  <c r="K196" i="2"/>
  <c r="N196" i="2" s="1"/>
  <c r="K188" i="2"/>
  <c r="N188" i="2" s="1"/>
  <c r="K180" i="2"/>
  <c r="N180" i="2" s="1"/>
  <c r="K172" i="2"/>
  <c r="N172" i="2" s="1"/>
  <c r="K164" i="2"/>
  <c r="N164" i="2" s="1"/>
  <c r="K156" i="2"/>
  <c r="N156" i="2" s="1"/>
  <c r="K148" i="2"/>
  <c r="N148" i="2" s="1"/>
  <c r="K138" i="2"/>
  <c r="N138" i="2" s="1"/>
  <c r="K130" i="2"/>
  <c r="N130" i="2" s="1"/>
  <c r="K122" i="2"/>
  <c r="N122" i="2" s="1"/>
  <c r="K114" i="2"/>
  <c r="N114" i="2" s="1"/>
  <c r="K104" i="2"/>
  <c r="N104" i="2" s="1"/>
  <c r="K96" i="2"/>
  <c r="N96" i="2" s="1"/>
  <c r="K88" i="2"/>
  <c r="N88" i="2" s="1"/>
  <c r="K78" i="2"/>
  <c r="N78" i="2" s="1"/>
  <c r="K70" i="2"/>
  <c r="N70" i="2" s="1"/>
  <c r="K62" i="2"/>
  <c r="N62" i="2" s="1"/>
  <c r="K54" i="2"/>
  <c r="N54" i="2" s="1"/>
  <c r="K44" i="2"/>
  <c r="N44" i="2" s="1"/>
  <c r="K36" i="2"/>
  <c r="N36" i="2" s="1"/>
  <c r="K28" i="2"/>
  <c r="N28" i="2" s="1"/>
  <c r="K20" i="2"/>
  <c r="N20" i="2" s="1"/>
  <c r="K10" i="2"/>
  <c r="N10" i="2" s="1"/>
  <c r="K18" i="2"/>
  <c r="N18" i="2" s="1"/>
  <c r="K109" i="2"/>
  <c r="N109" i="2" s="1"/>
  <c r="K101" i="2"/>
  <c r="N101" i="2" s="1"/>
  <c r="K93" i="2"/>
  <c r="N93" i="2" s="1"/>
  <c r="K85" i="2"/>
  <c r="N85" i="2" s="1"/>
  <c r="K77" i="2"/>
  <c r="N77" i="2" s="1"/>
  <c r="K69" i="2"/>
  <c r="N69" i="2" s="1"/>
  <c r="K61" i="2"/>
  <c r="N61" i="2" s="1"/>
  <c r="K53" i="2"/>
  <c r="N53" i="2" s="1"/>
  <c r="K47" i="2"/>
  <c r="N47" i="2" s="1"/>
  <c r="K39" i="2"/>
  <c r="N39" i="2" s="1"/>
  <c r="K31" i="2"/>
  <c r="N31" i="2" s="1"/>
  <c r="K23" i="2"/>
  <c r="N23" i="2" s="1"/>
  <c r="K15" i="2"/>
  <c r="N15" i="2" s="1"/>
  <c r="K7" i="2"/>
  <c r="N7" i="2" s="1"/>
  <c r="K1016" i="2"/>
  <c r="N1016" i="2" s="1"/>
  <c r="K1000" i="2"/>
  <c r="N1000" i="2" s="1"/>
  <c r="K984" i="2"/>
  <c r="N984" i="2" s="1"/>
  <c r="K968" i="2"/>
  <c r="N968" i="2" s="1"/>
  <c r="K952" i="2"/>
  <c r="N952" i="2" s="1"/>
  <c r="K936" i="2"/>
  <c r="N936" i="2" s="1"/>
  <c r="K920" i="2"/>
  <c r="N920" i="2" s="1"/>
  <c r="K904" i="2"/>
  <c r="N904" i="2" s="1"/>
  <c r="K888" i="2"/>
  <c r="N888" i="2" s="1"/>
  <c r="K872" i="2"/>
  <c r="N872" i="2" s="1"/>
  <c r="K856" i="2"/>
  <c r="N856" i="2" s="1"/>
  <c r="K840" i="2"/>
  <c r="N840" i="2" s="1"/>
  <c r="K824" i="2"/>
  <c r="N824" i="2" s="1"/>
  <c r="K808" i="2"/>
  <c r="N808" i="2" s="1"/>
  <c r="K792" i="2"/>
  <c r="N792" i="2" s="1"/>
  <c r="K776" i="2"/>
  <c r="N776" i="2" s="1"/>
  <c r="K760" i="2"/>
  <c r="N760" i="2" s="1"/>
  <c r="K744" i="2"/>
  <c r="N744" i="2" s="1"/>
  <c r="K728" i="2"/>
  <c r="N728" i="2" s="1"/>
  <c r="K712" i="2"/>
  <c r="N712" i="2" s="1"/>
  <c r="K696" i="2"/>
  <c r="N696" i="2" s="1"/>
  <c r="K680" i="2"/>
  <c r="N680" i="2" s="1"/>
  <c r="K664" i="2"/>
  <c r="N664" i="2" s="1"/>
  <c r="K648" i="2"/>
  <c r="N648" i="2" s="1"/>
  <c r="K632" i="2"/>
  <c r="N632" i="2" s="1"/>
  <c r="K616" i="2"/>
  <c r="N616" i="2" s="1"/>
  <c r="K600" i="2"/>
  <c r="N600" i="2" s="1"/>
  <c r="K584" i="2"/>
  <c r="N584" i="2" s="1"/>
  <c r="K568" i="2"/>
  <c r="N568" i="2" s="1"/>
  <c r="K552" i="2"/>
  <c r="N552" i="2" s="1"/>
  <c r="K536" i="2"/>
  <c r="N536" i="2" s="1"/>
  <c r="K520" i="2"/>
  <c r="N520" i="2" s="1"/>
  <c r="K504" i="2"/>
  <c r="N504" i="2" s="1"/>
  <c r="K488" i="2"/>
  <c r="N488" i="2" s="1"/>
  <c r="K472" i="2"/>
  <c r="N472" i="2" s="1"/>
  <c r="K456" i="2"/>
  <c r="N456" i="2" s="1"/>
  <c r="K440" i="2"/>
  <c r="N440" i="2" s="1"/>
  <c r="K426" i="2"/>
  <c r="N426" i="2" s="1"/>
  <c r="K418" i="2"/>
  <c r="N418" i="2" s="1"/>
  <c r="K410" i="2"/>
  <c r="N410" i="2" s="1"/>
  <c r="K402" i="2"/>
  <c r="N402" i="2" s="1"/>
  <c r="K394" i="2"/>
  <c r="N394" i="2" s="1"/>
  <c r="K386" i="2"/>
  <c r="N386" i="2" s="1"/>
  <c r="K378" i="2"/>
  <c r="N378" i="2" s="1"/>
  <c r="K370" i="2"/>
  <c r="N370" i="2" s="1"/>
  <c r="K362" i="2"/>
  <c r="N362" i="2" s="1"/>
  <c r="K354" i="2"/>
  <c r="N354" i="2" s="1"/>
  <c r="K346" i="2"/>
  <c r="N346" i="2" s="1"/>
  <c r="K338" i="2"/>
  <c r="N338" i="2" s="1"/>
  <c r="K330" i="2"/>
  <c r="N330" i="2" s="1"/>
  <c r="K322" i="2"/>
  <c r="N322" i="2" s="1"/>
  <c r="K314" i="2"/>
  <c r="N314" i="2" s="1"/>
  <c r="K306" i="2"/>
  <c r="N306" i="2" s="1"/>
  <c r="K298" i="2"/>
  <c r="N298" i="2" s="1"/>
  <c r="K290" i="2"/>
  <c r="N290" i="2" s="1"/>
  <c r="K282" i="2"/>
  <c r="N282" i="2" s="1"/>
  <c r="K274" i="2"/>
  <c r="N274" i="2" s="1"/>
  <c r="K266" i="2"/>
  <c r="N266" i="2" s="1"/>
  <c r="K258" i="2"/>
  <c r="N258" i="2" s="1"/>
  <c r="K250" i="2"/>
  <c r="N250" i="2" s="1"/>
  <c r="K242" i="2"/>
  <c r="N242" i="2" s="1"/>
  <c r="K234" i="2"/>
  <c r="N234" i="2" s="1"/>
  <c r="K226" i="2"/>
  <c r="N226" i="2" s="1"/>
  <c r="K218" i="2"/>
  <c r="N218" i="2" s="1"/>
  <c r="K210" i="2"/>
  <c r="N210" i="2" s="1"/>
  <c r="K202" i="2"/>
  <c r="N202" i="2" s="1"/>
  <c r="K194" i="2"/>
  <c r="N194" i="2" s="1"/>
  <c r="K186" i="2"/>
  <c r="N186" i="2" s="1"/>
  <c r="K178" i="2"/>
  <c r="N178" i="2" s="1"/>
  <c r="K170" i="2"/>
  <c r="N170" i="2" s="1"/>
  <c r="K162" i="2"/>
  <c r="N162" i="2" s="1"/>
  <c r="K154" i="2"/>
  <c r="N154" i="2" s="1"/>
  <c r="K146" i="2"/>
  <c r="N146" i="2" s="1"/>
  <c r="K136" i="2"/>
  <c r="N136" i="2" s="1"/>
  <c r="K128" i="2"/>
  <c r="N128" i="2" s="1"/>
  <c r="K120" i="2"/>
  <c r="N120" i="2" s="1"/>
  <c r="K110" i="2"/>
  <c r="N110" i="2" s="1"/>
  <c r="K102" i="2"/>
  <c r="N102" i="2" s="1"/>
  <c r="K94" i="2"/>
  <c r="N94" i="2" s="1"/>
  <c r="K86" i="2"/>
  <c r="N86" i="2" s="1"/>
  <c r="K76" i="2"/>
  <c r="N76" i="2" s="1"/>
  <c r="K68" i="2"/>
  <c r="N68" i="2" s="1"/>
  <c r="K60" i="2"/>
  <c r="N60" i="2" s="1"/>
  <c r="K52" i="2"/>
  <c r="N52" i="2" s="1"/>
  <c r="K42" i="2"/>
  <c r="N42" i="2" s="1"/>
  <c r="K34" i="2"/>
  <c r="N34" i="2" s="1"/>
  <c r="K26" i="2"/>
  <c r="N26" i="2" s="1"/>
  <c r="K8" i="2"/>
  <c r="N8" i="2" s="1"/>
  <c r="K916" i="2"/>
  <c r="N916" i="2" s="1"/>
  <c r="K900" i="2"/>
  <c r="N900" i="2" s="1"/>
  <c r="K884" i="2"/>
  <c r="N884" i="2" s="1"/>
  <c r="K868" i="2"/>
  <c r="N868" i="2" s="1"/>
  <c r="K852" i="2"/>
  <c r="N852" i="2" s="1"/>
  <c r="K836" i="2"/>
  <c r="N836" i="2" s="1"/>
  <c r="K820" i="2"/>
  <c r="N820" i="2" s="1"/>
  <c r="K804" i="2"/>
  <c r="N804" i="2" s="1"/>
  <c r="K788" i="2"/>
  <c r="N788" i="2" s="1"/>
  <c r="K772" i="2"/>
  <c r="N772" i="2" s="1"/>
  <c r="K756" i="2"/>
  <c r="N756" i="2" s="1"/>
  <c r="K740" i="2"/>
  <c r="N740" i="2" s="1"/>
  <c r="K724" i="2"/>
  <c r="N724" i="2" s="1"/>
  <c r="K708" i="2"/>
  <c r="N708" i="2" s="1"/>
  <c r="K692" i="2"/>
  <c r="N692" i="2" s="1"/>
  <c r="K676" i="2"/>
  <c r="N676" i="2" s="1"/>
  <c r="K660" i="2"/>
  <c r="N660" i="2" s="1"/>
  <c r="K644" i="2"/>
  <c r="N644" i="2" s="1"/>
  <c r="K628" i="2"/>
  <c r="N628" i="2" s="1"/>
  <c r="K612" i="2"/>
  <c r="N612" i="2" s="1"/>
  <c r="K596" i="2"/>
  <c r="N596" i="2" s="1"/>
  <c r="K580" i="2"/>
  <c r="N580" i="2" s="1"/>
  <c r="K564" i="2"/>
  <c r="N564" i="2" s="1"/>
  <c r="K548" i="2"/>
  <c r="N548" i="2" s="1"/>
  <c r="K532" i="2"/>
  <c r="N532" i="2" s="1"/>
  <c r="K516" i="2"/>
  <c r="N516" i="2" s="1"/>
  <c r="K500" i="2"/>
  <c r="N500" i="2" s="1"/>
  <c r="K484" i="2"/>
  <c r="N484" i="2" s="1"/>
  <c r="K468" i="2"/>
  <c r="N468" i="2" s="1"/>
  <c r="K452" i="2"/>
  <c r="N452" i="2" s="1"/>
  <c r="K436" i="2"/>
  <c r="N436" i="2" s="1"/>
  <c r="K424" i="2"/>
  <c r="N424" i="2" s="1"/>
  <c r="K416" i="2"/>
  <c r="N416" i="2" s="1"/>
  <c r="K408" i="2"/>
  <c r="N408" i="2" s="1"/>
  <c r="K400" i="2"/>
  <c r="N400" i="2" s="1"/>
  <c r="K392" i="2"/>
  <c r="N392" i="2" s="1"/>
  <c r="K384" i="2"/>
  <c r="N384" i="2" s="1"/>
  <c r="K376" i="2"/>
  <c r="N376" i="2" s="1"/>
  <c r="K368" i="2"/>
  <c r="N368" i="2" s="1"/>
  <c r="K360" i="2"/>
  <c r="N360" i="2" s="1"/>
  <c r="K352" i="2"/>
  <c r="N352" i="2" s="1"/>
  <c r="K344" i="2"/>
  <c r="N344" i="2" s="1"/>
  <c r="K336" i="2"/>
  <c r="N336" i="2" s="1"/>
  <c r="K328" i="2"/>
  <c r="N328" i="2" s="1"/>
  <c r="K320" i="2"/>
  <c r="N320" i="2" s="1"/>
  <c r="K312" i="2"/>
  <c r="N312" i="2" s="1"/>
  <c r="K304" i="2"/>
  <c r="N304" i="2" s="1"/>
  <c r="K296" i="2"/>
  <c r="N296" i="2" s="1"/>
  <c r="K288" i="2"/>
  <c r="N288" i="2" s="1"/>
  <c r="K280" i="2"/>
  <c r="N280" i="2" s="1"/>
  <c r="K272" i="2"/>
  <c r="N272" i="2" s="1"/>
  <c r="K264" i="2"/>
  <c r="N264" i="2" s="1"/>
  <c r="K256" i="2"/>
  <c r="N256" i="2" s="1"/>
  <c r="K248" i="2"/>
  <c r="N248" i="2" s="1"/>
  <c r="K240" i="2"/>
  <c r="N240" i="2" s="1"/>
  <c r="K232" i="2"/>
  <c r="N232" i="2" s="1"/>
  <c r="K224" i="2"/>
  <c r="N224" i="2" s="1"/>
  <c r="K216" i="2"/>
  <c r="N216" i="2" s="1"/>
  <c r="K208" i="2"/>
  <c r="N208" i="2" s="1"/>
  <c r="K200" i="2"/>
  <c r="N200" i="2" s="1"/>
  <c r="K192" i="2"/>
  <c r="N192" i="2" s="1"/>
  <c r="K184" i="2"/>
  <c r="N184" i="2" s="1"/>
  <c r="K176" i="2"/>
  <c r="N176" i="2" s="1"/>
  <c r="K168" i="2"/>
  <c r="N168" i="2" s="1"/>
  <c r="K160" i="2"/>
  <c r="N160" i="2" s="1"/>
  <c r="K152" i="2"/>
  <c r="N152" i="2" s="1"/>
  <c r="K142" i="2"/>
  <c r="N142" i="2" s="1"/>
  <c r="K134" i="2"/>
  <c r="N134" i="2" s="1"/>
  <c r="K126" i="2"/>
  <c r="N126" i="2" s="1"/>
  <c r="K118" i="2"/>
  <c r="N118" i="2" s="1"/>
  <c r="K108" i="2"/>
  <c r="N108" i="2" s="1"/>
  <c r="K100" i="2"/>
  <c r="N100" i="2" s="1"/>
  <c r="K92" i="2"/>
  <c r="N92" i="2" s="1"/>
  <c r="K84" i="2"/>
  <c r="N84" i="2" s="1"/>
  <c r="K74" i="2"/>
  <c r="N74" i="2" s="1"/>
  <c r="K66" i="2"/>
  <c r="N66" i="2" s="1"/>
  <c r="K58" i="2"/>
  <c r="N58" i="2" s="1"/>
  <c r="K50" i="2"/>
  <c r="N50" i="2" s="1"/>
  <c r="K40" i="2"/>
  <c r="N40" i="2" s="1"/>
  <c r="K32" i="2"/>
  <c r="N32" i="2" s="1"/>
  <c r="K24" i="2"/>
  <c r="N24" i="2" s="1"/>
  <c r="K14" i="2"/>
  <c r="N14" i="2" s="1"/>
  <c r="K6" i="2"/>
  <c r="N6" i="2" s="1"/>
  <c r="K12" i="2"/>
  <c r="N12" i="2" s="1"/>
  <c r="K105" i="2"/>
  <c r="N105" i="2" s="1"/>
  <c r="K97" i="2"/>
  <c r="N97" i="2" s="1"/>
  <c r="K89" i="2"/>
  <c r="N89" i="2" s="1"/>
  <c r="K81" i="2"/>
  <c r="N81" i="2" s="1"/>
  <c r="K73" i="2"/>
  <c r="N73" i="2" s="1"/>
  <c r="K65" i="2"/>
  <c r="N65" i="2" s="1"/>
  <c r="K57" i="2"/>
  <c r="N57" i="2" s="1"/>
  <c r="K49" i="2"/>
  <c r="N49" i="2" s="1"/>
  <c r="K43" i="2"/>
  <c r="N43" i="2" s="1"/>
  <c r="K35" i="2"/>
  <c r="N35" i="2" s="1"/>
  <c r="K27" i="2"/>
  <c r="N27" i="2" s="1"/>
  <c r="K19" i="2"/>
  <c r="N19" i="2" s="1"/>
  <c r="K11" i="2"/>
  <c r="N11" i="2" s="1"/>
  <c r="K1024" i="2"/>
  <c r="N1024" i="2" s="1"/>
  <c r="K1008" i="2"/>
  <c r="N1008" i="2" s="1"/>
  <c r="K992" i="2"/>
  <c r="N992" i="2" s="1"/>
  <c r="K976" i="2"/>
  <c r="N976" i="2" s="1"/>
  <c r="K960" i="2"/>
  <c r="N960" i="2" s="1"/>
  <c r="K944" i="2"/>
  <c r="N944" i="2" s="1"/>
  <c r="K928" i="2"/>
  <c r="N928" i="2" s="1"/>
  <c r="K912" i="2"/>
  <c r="N912" i="2" s="1"/>
  <c r="K896" i="2"/>
  <c r="N896" i="2" s="1"/>
  <c r="K880" i="2"/>
  <c r="N880" i="2" s="1"/>
  <c r="K864" i="2"/>
  <c r="N864" i="2" s="1"/>
  <c r="K848" i="2"/>
  <c r="N848" i="2" s="1"/>
  <c r="K832" i="2"/>
  <c r="N832" i="2" s="1"/>
  <c r="K816" i="2"/>
  <c r="N816" i="2" s="1"/>
  <c r="K800" i="2"/>
  <c r="N800" i="2" s="1"/>
  <c r="K784" i="2"/>
  <c r="N784" i="2" s="1"/>
  <c r="K768" i="2"/>
  <c r="N768" i="2" s="1"/>
  <c r="K752" i="2"/>
  <c r="N752" i="2" s="1"/>
  <c r="K736" i="2"/>
  <c r="N736" i="2" s="1"/>
  <c r="K720" i="2"/>
  <c r="N720" i="2" s="1"/>
  <c r="K704" i="2"/>
  <c r="N704" i="2" s="1"/>
  <c r="K688" i="2"/>
  <c r="N688" i="2" s="1"/>
  <c r="K672" i="2"/>
  <c r="N672" i="2" s="1"/>
  <c r="K656" i="2"/>
  <c r="N656" i="2" s="1"/>
  <c r="K640" i="2"/>
  <c r="N640" i="2" s="1"/>
  <c r="K624" i="2"/>
  <c r="N624" i="2" s="1"/>
  <c r="K608" i="2"/>
  <c r="N608" i="2" s="1"/>
  <c r="K592" i="2"/>
  <c r="N592" i="2" s="1"/>
  <c r="K576" i="2"/>
  <c r="N576" i="2" s="1"/>
  <c r="K560" i="2"/>
  <c r="N560" i="2" s="1"/>
  <c r="K544" i="2"/>
  <c r="N544" i="2" s="1"/>
  <c r="K528" i="2"/>
  <c r="N528" i="2" s="1"/>
  <c r="K512" i="2"/>
  <c r="N512" i="2" s="1"/>
  <c r="K496" i="2"/>
  <c r="N496" i="2" s="1"/>
  <c r="K480" i="2"/>
  <c r="N480" i="2" s="1"/>
  <c r="K464" i="2"/>
  <c r="N464" i="2" s="1"/>
  <c r="K448" i="2"/>
  <c r="N448" i="2" s="1"/>
  <c r="K432" i="2"/>
  <c r="N432" i="2" s="1"/>
  <c r="K422" i="2"/>
  <c r="N422" i="2" s="1"/>
  <c r="K414" i="2"/>
  <c r="N414" i="2" s="1"/>
  <c r="K406" i="2"/>
  <c r="N406" i="2" s="1"/>
  <c r="K398" i="2"/>
  <c r="N398" i="2" s="1"/>
  <c r="K390" i="2"/>
  <c r="N390" i="2" s="1"/>
  <c r="K382" i="2"/>
  <c r="N382" i="2" s="1"/>
  <c r="K374" i="2"/>
  <c r="N374" i="2" s="1"/>
  <c r="K366" i="2"/>
  <c r="N366" i="2" s="1"/>
  <c r="K358" i="2"/>
  <c r="N358" i="2" s="1"/>
  <c r="K350" i="2"/>
  <c r="N350" i="2" s="1"/>
  <c r="K342" i="2"/>
  <c r="N342" i="2" s="1"/>
  <c r="K334" i="2"/>
  <c r="N334" i="2" s="1"/>
  <c r="K326" i="2"/>
  <c r="N326" i="2" s="1"/>
  <c r="K318" i="2"/>
  <c r="N318" i="2" s="1"/>
  <c r="K310" i="2"/>
  <c r="N310" i="2" s="1"/>
  <c r="K302" i="2"/>
  <c r="N302" i="2" s="1"/>
  <c r="K294" i="2"/>
  <c r="N294" i="2" s="1"/>
  <c r="K286" i="2"/>
  <c r="N286" i="2" s="1"/>
  <c r="K278" i="2"/>
  <c r="N278" i="2" s="1"/>
  <c r="K270" i="2"/>
  <c r="N270" i="2" s="1"/>
  <c r="K262" i="2"/>
  <c r="N262" i="2" s="1"/>
  <c r="K254" i="2"/>
  <c r="N254" i="2" s="1"/>
  <c r="K246" i="2"/>
  <c r="N246" i="2" s="1"/>
  <c r="K238" i="2"/>
  <c r="N238" i="2" s="1"/>
  <c r="K230" i="2"/>
  <c r="N230" i="2" s="1"/>
  <c r="K222" i="2"/>
  <c r="N222" i="2" s="1"/>
  <c r="K214" i="2"/>
  <c r="N214" i="2" s="1"/>
  <c r="K206" i="2"/>
  <c r="N206" i="2" s="1"/>
  <c r="K198" i="2"/>
  <c r="N198" i="2" s="1"/>
  <c r="K190" i="2"/>
  <c r="N190" i="2" s="1"/>
  <c r="K182" i="2"/>
  <c r="N182" i="2" s="1"/>
  <c r="K174" i="2"/>
  <c r="N174" i="2" s="1"/>
  <c r="K166" i="2"/>
  <c r="N166" i="2" s="1"/>
  <c r="K158" i="2"/>
  <c r="N158" i="2" s="1"/>
  <c r="K150" i="2"/>
  <c r="N150" i="2" s="1"/>
  <c r="K140" i="2"/>
  <c r="N140" i="2" s="1"/>
  <c r="K132" i="2"/>
  <c r="N132" i="2" s="1"/>
  <c r="K124" i="2"/>
  <c r="N124" i="2" s="1"/>
  <c r="K116" i="2"/>
  <c r="N116" i="2" s="1"/>
  <c r="K106" i="2"/>
  <c r="N106" i="2" s="1"/>
  <c r="K98" i="2"/>
  <c r="N98" i="2" s="1"/>
  <c r="K90" i="2"/>
  <c r="N90" i="2" s="1"/>
  <c r="K82" i="2"/>
  <c r="N82" i="2" s="1"/>
  <c r="K72" i="2"/>
  <c r="N72" i="2" s="1"/>
  <c r="K64" i="2"/>
  <c r="N64" i="2" s="1"/>
  <c r="K56" i="2"/>
  <c r="N56" i="2" s="1"/>
  <c r="K46" i="2"/>
  <c r="N46" i="2" s="1"/>
  <c r="K38" i="2"/>
  <c r="N38" i="2" s="1"/>
  <c r="K30" i="2"/>
  <c r="N30" i="2" s="1"/>
  <c r="K22" i="2"/>
  <c r="N22" i="2" s="1"/>
</calcChain>
</file>

<file path=xl/sharedStrings.xml><?xml version="1.0" encoding="utf-8"?>
<sst xmlns="http://schemas.openxmlformats.org/spreadsheetml/2006/main" count="22089" uniqueCount="8729">
  <si>
    <t>c.-92C&gt;T</t>
  </si>
  <si>
    <t>r.(?)</t>
  </si>
  <si>
    <t>p.(?)</t>
  </si>
  <si>
    <t>g.94586693G&gt;A</t>
  </si>
  <si>
    <t>c.-14G&gt;A</t>
  </si>
  <si>
    <t>g.94586615C&gt;T</t>
  </si>
  <si>
    <t>c.1A&gt;G</t>
  </si>
  <si>
    <t>p.(Met1Val)</t>
  </si>
  <si>
    <t>g.94586601T&gt;C</t>
  </si>
  <si>
    <t>c.2T&gt;C</t>
  </si>
  <si>
    <t>g.94586600A&gt;G</t>
  </si>
  <si>
    <t>c.3G&gt;A</t>
  </si>
  <si>
    <t>p.(Met1Ile)</t>
  </si>
  <si>
    <t>g.94586599C&gt;T</t>
  </si>
  <si>
    <t>c.3G&gt;T</t>
  </si>
  <si>
    <t>g.94586599C&gt;A</t>
  </si>
  <si>
    <t>c.1_3delinsGTC</t>
  </si>
  <si>
    <t>g.94586599_94586601delinsGAC</t>
  </si>
  <si>
    <t>c.16C&gt;T</t>
  </si>
  <si>
    <t>p.(Gln6*)</t>
  </si>
  <si>
    <t>g.94586586G&gt;A</t>
  </si>
  <si>
    <t>c.20T&gt;A</t>
  </si>
  <si>
    <t>p.(Ile7Lys)</t>
  </si>
  <si>
    <t>g.94586582A&gt;T</t>
  </si>
  <si>
    <t>c.21dup</t>
  </si>
  <si>
    <t>p.(Gln8Hisfs*33)</t>
  </si>
  <si>
    <t>g.94586581dup</t>
  </si>
  <si>
    <t>c.22C&gt;T</t>
  </si>
  <si>
    <t>p.(Gln8*)</t>
  </si>
  <si>
    <t>g.94586580G&gt;A</t>
  </si>
  <si>
    <t>c.29dup</t>
  </si>
  <si>
    <t>p.(Leu10Phefs*44)</t>
  </si>
  <si>
    <t>g.94586576dup</t>
  </si>
  <si>
    <t>c.32T&gt;C</t>
  </si>
  <si>
    <t>p.(Leu11Pro)</t>
  </si>
  <si>
    <t>g.94586570A&gt;G</t>
  </si>
  <si>
    <t>c.33C&gt;T</t>
  </si>
  <si>
    <t>p.(Leu11=)</t>
  </si>
  <si>
    <t>g.94586569G&gt;A</t>
  </si>
  <si>
    <t>c.36G&gt;A</t>
  </si>
  <si>
    <t>p.(Trp12*)</t>
  </si>
  <si>
    <t>g.94586566C&gt;T</t>
  </si>
  <si>
    <t>c.37A&gt;G</t>
  </si>
  <si>
    <t>p.(Lys13Glu)</t>
  </si>
  <si>
    <t>g.94586565T&gt;C</t>
  </si>
  <si>
    <t>c.38_46del</t>
  </si>
  <si>
    <t>p.(Lys13_Trp15del)</t>
  </si>
  <si>
    <t>g.94586561_94586569del</t>
  </si>
  <si>
    <t>c.42C&gt;A</t>
  </si>
  <si>
    <t>p.(Asn14Lys)</t>
  </si>
  <si>
    <t>g.94586560G&gt;T</t>
  </si>
  <si>
    <t>c.45G&gt;A</t>
  </si>
  <si>
    <t>p.(Trp15*)</t>
  </si>
  <si>
    <t>g.94586557C&gt;T</t>
  </si>
  <si>
    <t>c.43_47del</t>
  </si>
  <si>
    <t>p.(Trp15Profs*37)</t>
  </si>
  <si>
    <t>g.94586557_94586561del</t>
  </si>
  <si>
    <t>c.46_47del</t>
  </si>
  <si>
    <t>p.(Thr16Profs*37)</t>
  </si>
  <si>
    <t>g.94586555_94586556del</t>
  </si>
  <si>
    <t>c.42_48delinsAG</t>
  </si>
  <si>
    <t>p.(Asn14Lysfs*38)</t>
  </si>
  <si>
    <t>g.94586554_94586560delinsCT</t>
  </si>
  <si>
    <t>c.52C&gt;T</t>
  </si>
  <si>
    <t>p.(Arg18Trp)</t>
  </si>
  <si>
    <t>g.94586550G&gt;A</t>
  </si>
  <si>
    <t>c.53G&gt;A</t>
  </si>
  <si>
    <t>p.(Arg18Gln)</t>
  </si>
  <si>
    <t>g.94586549C&gt;T</t>
  </si>
  <si>
    <t>c.53G&gt;C</t>
  </si>
  <si>
    <t>p.(Arg18Pro)</t>
  </si>
  <si>
    <t>g.94586549C&gt;G</t>
  </si>
  <si>
    <t>c.61C&gt;T</t>
  </si>
  <si>
    <t>p.(Gln21*)</t>
  </si>
  <si>
    <t>g.94586541G&gt;A</t>
  </si>
  <si>
    <t>c.66G&gt;A</t>
  </si>
  <si>
    <t>r.(spl?)</t>
  </si>
  <si>
    <t>p.(Lys22=)</t>
  </si>
  <si>
    <t>g.94586536C&gt;T</t>
  </si>
  <si>
    <t>c.66G&gt;T</t>
  </si>
  <si>
    <t>p.(Lys22Asn,?)</t>
  </si>
  <si>
    <t>g.94586536C&gt;A</t>
  </si>
  <si>
    <t>c.66+3A&gt;C</t>
  </si>
  <si>
    <t>1i</t>
  </si>
  <si>
    <t>g.94586533T&gt;G</t>
  </si>
  <si>
    <t>c.66+2044G&gt;A</t>
  </si>
  <si>
    <t>g.94584492C&gt;T</t>
  </si>
  <si>
    <t>c.67-2023T&gt;G</t>
  </si>
  <si>
    <t>r.[66_67ins67-2266_67-2024,=]</t>
  </si>
  <si>
    <t>p.[IIe23IIefs*30,=]</t>
  </si>
  <si>
    <t>g.94580645A&gt;C</t>
  </si>
  <si>
    <t>c.66+520_67-389dup</t>
  </si>
  <si>
    <t>g.94579013_94586018dup</t>
  </si>
  <si>
    <t>c.67-16T&gt;A</t>
  </si>
  <si>
    <t>r.spl?</t>
  </si>
  <si>
    <t>g.94578638A&gt;T</t>
  </si>
  <si>
    <t>c.67-2A&gt;G</t>
  </si>
  <si>
    <t>r.spl</t>
  </si>
  <si>
    <t>g.94578624T&gt;C</t>
  </si>
  <si>
    <t>c.67-1del</t>
  </si>
  <si>
    <t>g.94578623del</t>
  </si>
  <si>
    <t>c.67-1G&gt;C</t>
  </si>
  <si>
    <t>g.94578623C&gt;G</t>
  </si>
  <si>
    <t>c.69T&gt;G</t>
  </si>
  <si>
    <t>p.(Ile23Met)</t>
  </si>
  <si>
    <t>g.94578620A&gt;C</t>
  </si>
  <si>
    <t>c.70C&gt;T</t>
  </si>
  <si>
    <t>g.94578619G&gt;A</t>
  </si>
  <si>
    <t>c.71G&gt;A</t>
  </si>
  <si>
    <t>p.(Arg24His)</t>
  </si>
  <si>
    <t>g.94578618C&gt;T</t>
  </si>
  <si>
    <t>c.85C&gt;T</t>
  </si>
  <si>
    <t>p.(Leu29Phe)</t>
  </si>
  <si>
    <t>g.94578604G&gt;A</t>
  </si>
  <si>
    <t>c.86T&gt;G</t>
  </si>
  <si>
    <t>p.(Leu29Arg)</t>
  </si>
  <si>
    <t>g.94578603A&gt;C</t>
  </si>
  <si>
    <t>c.91T&gt;C</t>
  </si>
  <si>
    <t>p.(Trp31Arg)</t>
  </si>
  <si>
    <t>g.94578598A&gt;G</t>
  </si>
  <si>
    <t>c.92G&gt;A</t>
  </si>
  <si>
    <t>p.(Trp31*)</t>
  </si>
  <si>
    <t>g.94578597C&gt;T</t>
  </si>
  <si>
    <t>c.93G&gt;A</t>
  </si>
  <si>
    <t>g.94578596C&gt;T</t>
  </si>
  <si>
    <t>c.94C&gt;A</t>
  </si>
  <si>
    <t>p.(Pro32Thr)</t>
  </si>
  <si>
    <t>g.94578595G&gt;T</t>
  </si>
  <si>
    <t>c.95C&gt;T</t>
  </si>
  <si>
    <t>p.(Pro32Leu)</t>
  </si>
  <si>
    <t>g.94578594G&gt;A</t>
  </si>
  <si>
    <t>c.108del</t>
  </si>
  <si>
    <t>p.(Leu37Trpfs*3)</t>
  </si>
  <si>
    <t>g.94578583del</t>
  </si>
  <si>
    <t>c.101_106del</t>
  </si>
  <si>
    <t>p.(Ser34_Leu35del)</t>
  </si>
  <si>
    <t>g.94578583_94578588del</t>
  </si>
  <si>
    <t>c.122G&gt;A</t>
  </si>
  <si>
    <t>p.(Trp41*)</t>
  </si>
  <si>
    <t>g.94578567C&gt;T</t>
  </si>
  <si>
    <t>c.123G&gt;A</t>
  </si>
  <si>
    <t>g.94578566C&gt;T</t>
  </si>
  <si>
    <t>c.140C&gt;T</t>
  </si>
  <si>
    <t>p.(Pro47Leu)</t>
  </si>
  <si>
    <t>g.94578549G&gt;A</t>
  </si>
  <si>
    <t>c.141A&gt;G</t>
  </si>
  <si>
    <t>p.(Pro47=)</t>
  </si>
  <si>
    <t>g.94578548T&gt;C</t>
  </si>
  <si>
    <t>c.141G&gt;A</t>
  </si>
  <si>
    <t>g.94578548C&gt;T</t>
  </si>
  <si>
    <t>c.156T&gt;G</t>
  </si>
  <si>
    <t>p.(His52Gln)</t>
  </si>
  <si>
    <t>g.94578533A&gt;C</t>
  </si>
  <si>
    <t>c.157G&gt;T</t>
  </si>
  <si>
    <t>p.(Glu53*)</t>
  </si>
  <si>
    <t>g.94578532C&gt;A</t>
  </si>
  <si>
    <t>c.160T&gt;G</t>
  </si>
  <si>
    <t>p.(Cys54Gly,?)</t>
  </si>
  <si>
    <t>g.94578529A&gt;C</t>
  </si>
  <si>
    <t>c.160+1G&gt;A</t>
  </si>
  <si>
    <t>2i</t>
  </si>
  <si>
    <t>g.94578528C&gt;T</t>
  </si>
  <si>
    <t>c.160+2T&gt;C</t>
  </si>
  <si>
    <t>g.94578527A&gt;G</t>
  </si>
  <si>
    <t>c.160+5G&gt;A</t>
  </si>
  <si>
    <t>g.94578524C&gt;T</t>
  </si>
  <si>
    <t>c.160+5G&gt;C</t>
  </si>
  <si>
    <t>r.[67_160del,161_302delins161+1_161+14,=]</t>
  </si>
  <si>
    <t>p.[Ile23Alafs∗24,His55Asnfs∗63,=]</t>
  </si>
  <si>
    <t>g.94578524C&gt;G</t>
  </si>
  <si>
    <t>c.67-1845_160+345del</t>
  </si>
  <si>
    <t>g.94578188_94580471del</t>
  </si>
  <si>
    <t>c.67-140_161-355del</t>
  </si>
  <si>
    <t>1i_2i</t>
  </si>
  <si>
    <t>r.(67_160del)</t>
  </si>
  <si>
    <t>p.(Ile23Alafs*24)</t>
  </si>
  <si>
    <t>g.94577492_94578764del</t>
  </si>
  <si>
    <t>c.161-23T&gt;A</t>
  </si>
  <si>
    <t>g.94577158A&gt;T</t>
  </si>
  <si>
    <t>c.161-23T&gt;G</t>
  </si>
  <si>
    <t>r.[=,161_302del]</t>
  </si>
  <si>
    <t>p.[=,Cys54Serfs*14]</t>
  </si>
  <si>
    <t>g.94577158A&gt;C</t>
  </si>
  <si>
    <t>c.161-5T&gt;C</t>
  </si>
  <si>
    <t>g.94577140A&gt;G</t>
  </si>
  <si>
    <t>c.161-2A&gt;G</t>
  </si>
  <si>
    <t>g.94577137T&gt;C</t>
  </si>
  <si>
    <t>c.161-1G&gt;A</t>
  </si>
  <si>
    <t>g.94577136C&gt;T</t>
  </si>
  <si>
    <t>c.161G&gt;A</t>
  </si>
  <si>
    <t>r.[161_302del,161g&gt;a]</t>
  </si>
  <si>
    <t>p.[Cys54Serfs*14,Cys54Tyr]</t>
  </si>
  <si>
    <t>g.94577135C&gt;T</t>
  </si>
  <si>
    <t>c.161G&gt;T</t>
  </si>
  <si>
    <t>r.161_302del</t>
  </si>
  <si>
    <t xml:space="preserve">p.(Cys54Serfs*14) </t>
  </si>
  <si>
    <t>g.94577135C&gt;A</t>
  </si>
  <si>
    <t>c.164A&gt;C</t>
  </si>
  <si>
    <t>p.(His55Pro)</t>
  </si>
  <si>
    <t>g.94577132T&gt;G</t>
  </si>
  <si>
    <t>c.164A&gt;G</t>
  </si>
  <si>
    <t>p.(His55Arg)</t>
  </si>
  <si>
    <t>g.94577132T&gt;C</t>
  </si>
  <si>
    <t>c.167T&gt;C</t>
  </si>
  <si>
    <t>p.(Phe56Ser)</t>
  </si>
  <si>
    <t>g.94577129A&gt;G</t>
  </si>
  <si>
    <t>c.167T&gt;G</t>
  </si>
  <si>
    <t>p.(Phe56Cys)</t>
  </si>
  <si>
    <t>g.94577129A&gt;C</t>
  </si>
  <si>
    <t>c.170C&gt;G</t>
  </si>
  <si>
    <t>p.(Pro57Arg)</t>
  </si>
  <si>
    <t>g.94577126G&gt;C</t>
  </si>
  <si>
    <t>c.170_171insAA</t>
  </si>
  <si>
    <t>p.(Asn58Thrfs*21)</t>
  </si>
  <si>
    <t>g.94577125_94577126insTT</t>
  </si>
  <si>
    <t>c.174C&gt;G</t>
  </si>
  <si>
    <t>p.(Asn58Lys)</t>
  </si>
  <si>
    <t>g.94577122G&gt;C</t>
  </si>
  <si>
    <t>c.175A&gt;G</t>
  </si>
  <si>
    <t>p.(Lys59Glu)</t>
  </si>
  <si>
    <t>g.94577121T&gt;C</t>
  </si>
  <si>
    <t>c.178G&gt;A</t>
  </si>
  <si>
    <t>p.(Ala60Thr)</t>
  </si>
  <si>
    <t>g.94577118C&gt;T</t>
  </si>
  <si>
    <t>c.179C&gt;G</t>
  </si>
  <si>
    <t>p.(Ala60Gly)</t>
  </si>
  <si>
    <t>g.94577117G&gt;C</t>
  </si>
  <si>
    <t>c.179C&gt;T</t>
  </si>
  <si>
    <t>p.(Ala60Val)</t>
  </si>
  <si>
    <t>g.94577117G&gt;A</t>
  </si>
  <si>
    <t>c.180del</t>
  </si>
  <si>
    <t>p.(Met61Cysfs*17)</t>
  </si>
  <si>
    <t>g.94577116del</t>
  </si>
  <si>
    <t>c.180G&gt;C</t>
  </si>
  <si>
    <t>p.(Ala60=)</t>
  </si>
  <si>
    <t>g.94577116C&gt;G</t>
  </si>
  <si>
    <t>c.182T&gt;C</t>
  </si>
  <si>
    <t>p.(Met61Thr)</t>
  </si>
  <si>
    <t>g.94577114A&gt;G</t>
  </si>
  <si>
    <t>c.183G&gt;C</t>
  </si>
  <si>
    <t>p.(Met61Ile)</t>
  </si>
  <si>
    <t>g.94577113C&gt;G</t>
  </si>
  <si>
    <t>c.184C&gt;G</t>
  </si>
  <si>
    <t>p.(Pro62Ala)</t>
  </si>
  <si>
    <t>g.94577112G&gt;C</t>
  </si>
  <si>
    <t>c.184C&gt;T</t>
  </si>
  <si>
    <t>p.(Pro62Ser)</t>
  </si>
  <si>
    <t>g.94577112G&gt;A</t>
  </si>
  <si>
    <t>c.185C&gt;T</t>
  </si>
  <si>
    <t>p.(Pro62Leu)</t>
  </si>
  <si>
    <t>g.94577111G&gt;A</t>
  </si>
  <si>
    <t>c.187T&gt;C</t>
  </si>
  <si>
    <t>p.(Ser63Pro)</t>
  </si>
  <si>
    <t>g.94577109A&gt;G</t>
  </si>
  <si>
    <t>c.191C&gt;T</t>
  </si>
  <si>
    <t>p.(Ala64Val)</t>
  </si>
  <si>
    <t>g.94577105G&gt;A</t>
  </si>
  <si>
    <t>c.194G&gt;A</t>
  </si>
  <si>
    <t>p.(Gly65Glu)</t>
  </si>
  <si>
    <t>g.94577102C&gt;T</t>
  </si>
  <si>
    <t>c.194G&gt;C</t>
  </si>
  <si>
    <t>p.(Gly65Ala)</t>
  </si>
  <si>
    <t>g.94577102C&gt;G</t>
  </si>
  <si>
    <t>c.203C&gt;G</t>
  </si>
  <si>
    <t>p.(Pro68Arg)</t>
  </si>
  <si>
    <t>g.94577093G&gt;C</t>
  </si>
  <si>
    <t>c.203C&gt;T</t>
  </si>
  <si>
    <t>p.(Pro68Leu)</t>
  </si>
  <si>
    <t>g.94577093G&gt;A</t>
  </si>
  <si>
    <t>c.206G&gt;A</t>
  </si>
  <si>
    <t>p.(Trp69*)</t>
  </si>
  <si>
    <t>g.94577090C&gt;T</t>
  </si>
  <si>
    <t>c.216dup</t>
  </si>
  <si>
    <t>p.(Ile73Aspfs*26)</t>
  </si>
  <si>
    <t>g.94577083dup</t>
  </si>
  <si>
    <t>c.214G&gt;A</t>
  </si>
  <si>
    <t>p.(Gly72Arg)</t>
  </si>
  <si>
    <t>g.94577082C&gt;T</t>
  </si>
  <si>
    <t>c.215G&gt;T</t>
  </si>
  <si>
    <t>p.(Gly72Val)</t>
  </si>
  <si>
    <t>g.94577081C&gt;A</t>
  </si>
  <si>
    <t>c.217A&gt;T</t>
  </si>
  <si>
    <t>p.(Ile73Phe)</t>
  </si>
  <si>
    <t>g.94577079T&gt;A</t>
  </si>
  <si>
    <t>c.223T&gt;C</t>
  </si>
  <si>
    <t>p.(Cys75Arg)</t>
  </si>
  <si>
    <t>g.94577073A&gt;G</t>
  </si>
  <si>
    <t>c.223T&gt;G</t>
  </si>
  <si>
    <t>p.(Cys75Gly)</t>
  </si>
  <si>
    <t>g.94577073A&gt;C</t>
  </si>
  <si>
    <t>c.224G&gt;A</t>
  </si>
  <si>
    <t>p.(Cys75Tyr)</t>
  </si>
  <si>
    <t>g.94577072C&gt;T</t>
  </si>
  <si>
    <t>c.227A&gt;C</t>
  </si>
  <si>
    <t>p.(Asn76Thr)</t>
  </si>
  <si>
    <t>g.94577069T&gt;G</t>
  </si>
  <si>
    <t>c.230T&gt;A</t>
  </si>
  <si>
    <t>p.(Val77Glu)</t>
  </si>
  <si>
    <t>g.94577066A&gt;T</t>
  </si>
  <si>
    <t>c.233_234insAAGAA</t>
  </si>
  <si>
    <t>g.94577065_94577066insTTTTC</t>
  </si>
  <si>
    <t>c.231_232insGAAAA</t>
  </si>
  <si>
    <t>p.(Asn78Glufs*39)</t>
  </si>
  <si>
    <t>g.94577064_94577065insTTTTC</t>
  </si>
  <si>
    <t>c.237T&gt;C</t>
  </si>
  <si>
    <t>p.(Asn79=)</t>
  </si>
  <si>
    <t>g.94577059A&gt;G</t>
  </si>
  <si>
    <t>c.240_241del</t>
  </si>
  <si>
    <t>p.(Cys81Phefs*17)</t>
  </si>
  <si>
    <t>g.94577055_94577056del</t>
  </si>
  <si>
    <t>c.242G&gt;C</t>
  </si>
  <si>
    <t>p.(Cys81Ser)</t>
  </si>
  <si>
    <t>g.94577054C&gt;G</t>
  </si>
  <si>
    <t>c.247_250dup</t>
  </si>
  <si>
    <t>p.(Ser84Thrfs*16)</t>
  </si>
  <si>
    <t>g.94577046_94577049dup</t>
  </si>
  <si>
    <t>c.247_250del</t>
  </si>
  <si>
    <t>p.(Gln83Alafs*31)</t>
  </si>
  <si>
    <t>g.94577046_94577049del</t>
  </si>
  <si>
    <t>c.262G&gt;A</t>
  </si>
  <si>
    <t>p.(Gly88Arg)</t>
  </si>
  <si>
    <t>g.94577034C&gt;T</t>
  </si>
  <si>
    <t>c.265G&gt;T</t>
  </si>
  <si>
    <t>p.(Glu89*)</t>
  </si>
  <si>
    <t>g.94577031C&gt;A</t>
  </si>
  <si>
    <t>c.283T&gt;C</t>
  </si>
  <si>
    <t>p.(Ser95Pro)</t>
  </si>
  <si>
    <t>g.94577013A&gt;G</t>
  </si>
  <si>
    <t>c.286A&gt;C</t>
  </si>
  <si>
    <t>p.(Asn96His)</t>
  </si>
  <si>
    <t>g.94577010T&gt;G</t>
  </si>
  <si>
    <t>c.286A&gt;G</t>
  </si>
  <si>
    <t>p.(Asn96Asp)</t>
  </si>
  <si>
    <t>g.94577010T&gt;C</t>
  </si>
  <si>
    <t>c.286A&gt;T</t>
  </si>
  <si>
    <t>p.(Asn96Tyr)</t>
  </si>
  <si>
    <t>g.94577010T&gt;A</t>
  </si>
  <si>
    <t>c.287del</t>
  </si>
  <si>
    <t>p.(Asn96Thrfs*19)</t>
  </si>
  <si>
    <t>g.94577009del</t>
  </si>
  <si>
    <t>c.288C&gt;A</t>
  </si>
  <si>
    <t>p.(Asn96Lys)</t>
  </si>
  <si>
    <t>g.94577008G&gt;T</t>
  </si>
  <si>
    <t>c.290A&gt;G</t>
  </si>
  <si>
    <t>p.(Tyr97Cys)</t>
  </si>
  <si>
    <t>g.94577006T&gt;C</t>
  </si>
  <si>
    <t>c.293A&gt;G</t>
  </si>
  <si>
    <t>p.(Asn98Ser)</t>
  </si>
  <si>
    <t>g.94577003T&gt;C</t>
  </si>
  <si>
    <t>c.294C&gt;G</t>
  </si>
  <si>
    <t>p.(Asn98Lys)</t>
  </si>
  <si>
    <t>g.94577002G&gt;C</t>
  </si>
  <si>
    <t>c.296dup</t>
  </si>
  <si>
    <t>p.(Asn99Lysfs*62)</t>
  </si>
  <si>
    <t>g.94577001dup</t>
  </si>
  <si>
    <t>c.298T&gt;C</t>
  </si>
  <si>
    <t>p.(Ser100Pro)</t>
  </si>
  <si>
    <t>g.94576998A&gt;G</t>
  </si>
  <si>
    <t>c.302+1G&gt;A</t>
  </si>
  <si>
    <t>3i</t>
  </si>
  <si>
    <t>g.94576993C&gt;T</t>
  </si>
  <si>
    <t>c.302+3A&gt;G</t>
  </si>
  <si>
    <t>g.94576991T&gt;C</t>
  </si>
  <si>
    <t>c.302+4A&gt;C</t>
  </si>
  <si>
    <t>p.(Cys54Serfs*14)</t>
  </si>
  <si>
    <t>g.94576990T&gt;G</t>
  </si>
  <si>
    <t>c.302+6T&gt;C</t>
  </si>
  <si>
    <t>g.94576988A&gt;G</t>
  </si>
  <si>
    <t>c.302+20C&gt;T</t>
  </si>
  <si>
    <t>g.94576974G&gt;A</t>
  </si>
  <si>
    <t>c.302+26A&gt;G</t>
  </si>
  <si>
    <t>g.94576968T&gt;C</t>
  </si>
  <si>
    <t>c.302+68C&gt;T</t>
  </si>
  <si>
    <t>g.94576926G&gt;A</t>
  </si>
  <si>
    <t>c.303-3C&gt;G</t>
  </si>
  <si>
    <t>r.[161_302delins303-2_303-1,302_303ins302-2_302-1]</t>
  </si>
  <si>
    <t>p.[Cys54*,Leu102Alafs*14]</t>
  </si>
  <si>
    <t>g.94574275G&gt;C</t>
  </si>
  <si>
    <t>c.303-2A&gt;G</t>
  </si>
  <si>
    <t>g.94574274T&gt;C</t>
  </si>
  <si>
    <t>c.317A&gt;T</t>
  </si>
  <si>
    <t>p.(Tyr106Phe)</t>
  </si>
  <si>
    <t>g.94574258T&gt;A</t>
  </si>
  <si>
    <t>c.318T&gt;G</t>
  </si>
  <si>
    <t>p.(Tyr106*)</t>
  </si>
  <si>
    <t>g.94574257A&gt;C</t>
  </si>
  <si>
    <t>c.319C&gt;A</t>
  </si>
  <si>
    <t>r.(=)</t>
  </si>
  <si>
    <t>p.(Arg107=)</t>
  </si>
  <si>
    <t>g.94574256G&gt;T</t>
  </si>
  <si>
    <t>c.319C&gt;T</t>
  </si>
  <si>
    <t>p.(Arg107*)</t>
  </si>
  <si>
    <t>g.94574256G&gt;A</t>
  </si>
  <si>
    <t>c.323A&gt;T</t>
  </si>
  <si>
    <t>p.(Asp108Val)</t>
  </si>
  <si>
    <t>g.94574252T&gt;A</t>
  </si>
  <si>
    <t>c.327dup</t>
  </si>
  <si>
    <t>p.(Gln110Serfs*51)</t>
  </si>
  <si>
    <t>g.94574251dup</t>
  </si>
  <si>
    <t>c.341T&gt;C</t>
  </si>
  <si>
    <t>p.(Met114Thr)</t>
  </si>
  <si>
    <t>g.94574234A&gt;G</t>
  </si>
  <si>
    <t>c.346_347del</t>
  </si>
  <si>
    <t>p.(Ala116Thrfs*44)</t>
  </si>
  <si>
    <t>g.94574228_94574229del</t>
  </si>
  <si>
    <t>c.355_356del</t>
  </si>
  <si>
    <t>p.(Ser119Profs*41)</t>
  </si>
  <si>
    <t>g.94574223_94574224del</t>
  </si>
  <si>
    <t>c.370C&gt;T</t>
  </si>
  <si>
    <t>p.(Arg124Cys)</t>
  </si>
  <si>
    <t>g.94574205G&gt;A</t>
  </si>
  <si>
    <t>c.371G&gt;A</t>
  </si>
  <si>
    <t>p.(Arg124His)</t>
  </si>
  <si>
    <t>g.94574204C&gt;T</t>
  </si>
  <si>
    <t>c.378G&gt;A</t>
  </si>
  <si>
    <t>p.(Trp126*)</t>
  </si>
  <si>
    <t>g.94574197C&gt;T</t>
  </si>
  <si>
    <t>c.343_380delinsGGACA</t>
  </si>
  <si>
    <t>p.(Asn115_Thr127delinsGlyGln)</t>
  </si>
  <si>
    <t>g.94574195_94574232delinsTGTCC</t>
  </si>
  <si>
    <t>c.387A&gt;G</t>
  </si>
  <si>
    <t>p.(Leu129=)</t>
  </si>
  <si>
    <t>g.94574188T&gt;C</t>
  </si>
  <si>
    <t>c.388C&gt;A</t>
  </si>
  <si>
    <t>p.(His130Asn)</t>
  </si>
  <si>
    <t>g.94574187G&gt;T</t>
  </si>
  <si>
    <t>c.393del</t>
  </si>
  <si>
    <t>p.(Leu132Cysfs*22)</t>
  </si>
  <si>
    <t>g.94574182del</t>
  </si>
  <si>
    <t>c.400C&gt;T</t>
  </si>
  <si>
    <t>p.(Gln134*)</t>
  </si>
  <si>
    <t>g.94574175G&gt;A</t>
  </si>
  <si>
    <t>c.401_402insN[24]</t>
  </si>
  <si>
    <t>g.94574173_94574174insN[24]</t>
  </si>
  <si>
    <t>c.402_403ins24bp</t>
  </si>
  <si>
    <t>g.94574172_94574173ins[24]</t>
  </si>
  <si>
    <t>c.423T&gt;A</t>
  </si>
  <si>
    <t>p.(Thr141=)</t>
  </si>
  <si>
    <t>g.94574152A&gt;T</t>
  </si>
  <si>
    <t>c.428C&gt;T</t>
  </si>
  <si>
    <t>p.(Pro143Leu)</t>
  </si>
  <si>
    <t>g.94574147G&gt;A</t>
  </si>
  <si>
    <t>c.428del</t>
  </si>
  <si>
    <t>p.(Pro143Argfs*11)</t>
  </si>
  <si>
    <t>g.94574147del</t>
  </si>
  <si>
    <t>c.442+1G&gt;A</t>
  </si>
  <si>
    <t>4i</t>
  </si>
  <si>
    <t>g.94574132C&gt;T</t>
  </si>
  <si>
    <t>c.443-5T&gt;C</t>
  </si>
  <si>
    <t>g.94568703A&gt;G</t>
  </si>
  <si>
    <t>c.443-5_443-2del</t>
  </si>
  <si>
    <t>g.94568702_94568705del</t>
  </si>
  <si>
    <t>c.443-2A&gt;G</t>
  </si>
  <si>
    <t>g.94568700T&gt;C</t>
  </si>
  <si>
    <t>c.443-3_443del</t>
  </si>
  <si>
    <t>4i, 5</t>
  </si>
  <si>
    <t>g.94568699_94568702del</t>
  </si>
  <si>
    <t>c.452T&gt;C</t>
  </si>
  <si>
    <t>p.(Ile151Thr)</t>
  </si>
  <si>
    <t>g.94568689A&gt;G</t>
  </si>
  <si>
    <t>c.454C&gt;T</t>
  </si>
  <si>
    <t>p.(Arg152*)</t>
  </si>
  <si>
    <t>g.94568687G&gt;A</t>
  </si>
  <si>
    <t>c.455G&gt;A</t>
  </si>
  <si>
    <t>p.(Arg152Gln)</t>
  </si>
  <si>
    <t>g.94568686C&gt;T</t>
  </si>
  <si>
    <t>c.457A&gt;T</t>
  </si>
  <si>
    <t>p.(Ile153Leu)</t>
  </si>
  <si>
    <t>g.94568684T&gt;A</t>
  </si>
  <si>
    <t>c.463G&gt;A</t>
  </si>
  <si>
    <t>p.(Asp155Asn)</t>
  </si>
  <si>
    <t>g.94568678C&gt;T</t>
  </si>
  <si>
    <t>c.464A&gt;T</t>
  </si>
  <si>
    <t>p.(Asp155Val)</t>
  </si>
  <si>
    <t>g.94568677T&gt;A</t>
  </si>
  <si>
    <t>c.466A&gt;G</t>
  </si>
  <si>
    <t>p.(Ile156Val)</t>
  </si>
  <si>
    <t>g.94568675T&gt;C</t>
  </si>
  <si>
    <t>c.470T&gt;A</t>
  </si>
  <si>
    <t>p.(Leu157*)</t>
  </si>
  <si>
    <t>g.94568671A&gt;T</t>
  </si>
  <si>
    <t>c.478G&gt;T</t>
  </si>
  <si>
    <t>p.(Glu160*)</t>
  </si>
  <si>
    <t>g.94568663C&gt;A</t>
  </si>
  <si>
    <t>c.481G&gt;A</t>
  </si>
  <si>
    <t>p.(Glu161Lys)</t>
  </si>
  <si>
    <t>g.94568660C&gt;T</t>
  </si>
  <si>
    <t>c.488_491del</t>
  </si>
  <si>
    <t>p.(Leu163Hisfs*18)</t>
  </si>
  <si>
    <t>g.94568652_94568655del</t>
  </si>
  <si>
    <t>c.505A&gt;T</t>
  </si>
  <si>
    <t>p.(Lys169*)</t>
  </si>
  <si>
    <t>g.94568636T&gt;A</t>
  </si>
  <si>
    <t>c.509A&gt;C</t>
  </si>
  <si>
    <t>p.(Asn170Thr)</t>
  </si>
  <si>
    <t>g.94568632T&gt;G</t>
  </si>
  <si>
    <t>c.511A&gt;T</t>
  </si>
  <si>
    <t>p.(Ile171Phe)</t>
  </si>
  <si>
    <t>g.94568630T&gt;A</t>
  </si>
  <si>
    <t>c.514G&gt;A</t>
  </si>
  <si>
    <t>p.(Gly172Ser)</t>
  </si>
  <si>
    <t>g.94568627C&gt;T</t>
  </si>
  <si>
    <t>c.517dup</t>
  </si>
  <si>
    <t>p.(Leu173Profs*3)</t>
  </si>
  <si>
    <t>g.94568625dup</t>
  </si>
  <si>
    <t>c.517del</t>
  </si>
  <si>
    <t>p.(Leu173Cysfs*9)</t>
  </si>
  <si>
    <t>g.94568625del</t>
  </si>
  <si>
    <t>c.551C&gt;T</t>
  </si>
  <si>
    <t>p.(Ser184Phe)</t>
  </si>
  <si>
    <t>g.94568590G&gt;A</t>
  </si>
  <si>
    <t>c.550_551delinsCG</t>
  </si>
  <si>
    <t>p.(Ser184Arg)</t>
  </si>
  <si>
    <t>g.94568590_94568591delinsCG</t>
  </si>
  <si>
    <t>c.553C&gt;T</t>
  </si>
  <si>
    <t>p.(Gln185*)</t>
  </si>
  <si>
    <t>g.94568588G&gt;A</t>
  </si>
  <si>
    <t>c.559C&gt;T</t>
  </si>
  <si>
    <t>p.(Arg187Cys)</t>
  </si>
  <si>
    <t>g.94568582G&gt;A</t>
  </si>
  <si>
    <t>c.560G&gt;A</t>
  </si>
  <si>
    <t>p.(Arg187His)</t>
  </si>
  <si>
    <t>g.94568581C&gt;T</t>
  </si>
  <si>
    <t>c.564A&gt;C</t>
  </si>
  <si>
    <t>p.(Pro188=)</t>
  </si>
  <si>
    <t>g.94568577T&gt;G</t>
  </si>
  <si>
    <t>c.564del</t>
  </si>
  <si>
    <t>p.(Glu189Serfs*12)</t>
  </si>
  <si>
    <t>g.94568577del</t>
  </si>
  <si>
    <t>c.570G&gt;C</t>
  </si>
  <si>
    <t>p.(Gln190His,?)</t>
  </si>
  <si>
    <t>g.94568571C&gt;G</t>
  </si>
  <si>
    <t>c.570+1G&gt;A</t>
  </si>
  <si>
    <t>5i</t>
  </si>
  <si>
    <t>g.94568570C&gt;T</t>
  </si>
  <si>
    <t>c.570+1G&gt;C</t>
  </si>
  <si>
    <t>g.94568570C&gt;G</t>
  </si>
  <si>
    <t>c.570+2T&gt;G</t>
  </si>
  <si>
    <t>g.94568569A&gt;C</t>
  </si>
  <si>
    <t>c.570+1_570+8del</t>
  </si>
  <si>
    <t>g.94568564_94568571del</t>
  </si>
  <si>
    <t>c.442+799_570+541del</t>
  </si>
  <si>
    <t>4i_5i</t>
  </si>
  <si>
    <t>g.94568035_94573339del</t>
  </si>
  <si>
    <t>c.570+1798A&gt;G</t>
  </si>
  <si>
    <t>r.570_571ins570+1733_570+1797</t>
  </si>
  <si>
    <t>p.(Phe191Leufs*6)</t>
  </si>
  <si>
    <t>g.94566773T&gt;C</t>
  </si>
  <si>
    <t>c.570+1815G&gt;C</t>
  </si>
  <si>
    <t>g.94566756C&gt;G</t>
  </si>
  <si>
    <t>c.571-5T&gt;G</t>
  </si>
  <si>
    <t>g.94564552A&gt;C</t>
  </si>
  <si>
    <t>c.571-2A&gt;G</t>
  </si>
  <si>
    <t>g.94564549T&gt;C</t>
  </si>
  <si>
    <t>c.571-2A&gt;T</t>
  </si>
  <si>
    <t>g.94564549T&gt;A</t>
  </si>
  <si>
    <t>c.571-1G&gt;T</t>
  </si>
  <si>
    <t>g.94564548C&gt;A</t>
  </si>
  <si>
    <t>c.571-2_575del</t>
  </si>
  <si>
    <t>g.94564545_94564551del</t>
  </si>
  <si>
    <t>c.574G&gt;A</t>
  </si>
  <si>
    <t>p.(Ala192Thr)</t>
  </si>
  <si>
    <t>g.94564544C&gt;T</t>
  </si>
  <si>
    <t>c.575C&gt;T</t>
  </si>
  <si>
    <t>p.(Ala192Val)</t>
  </si>
  <si>
    <t>g.94564543G&gt;A</t>
  </si>
  <si>
    <t>c.571_580dup</t>
  </si>
  <si>
    <t>p.(Gly194Valfs*89)</t>
  </si>
  <si>
    <t>g.94564539_94564548dup</t>
  </si>
  <si>
    <t>c.587C&gt;T</t>
  </si>
  <si>
    <t>p.(Pro196Leu)</t>
  </si>
  <si>
    <t>g.94564531G&gt;A</t>
  </si>
  <si>
    <t>c.589G&gt;C</t>
  </si>
  <si>
    <t>p.(Asp197His)</t>
  </si>
  <si>
    <t>g.94564529C&gt;G</t>
  </si>
  <si>
    <t>c.596C&gt;T</t>
  </si>
  <si>
    <t>p.(Ala199Val)</t>
  </si>
  <si>
    <t>g.94564522G&gt;A</t>
  </si>
  <si>
    <t>c.610G&gt;A</t>
  </si>
  <si>
    <t>p.(Ala204Thr)</t>
  </si>
  <si>
    <t>g.94564508C&gt;T</t>
  </si>
  <si>
    <t>c.607_611del</t>
  </si>
  <si>
    <t>p.(Ile203Leufs*75)</t>
  </si>
  <si>
    <t>g.94564508_94564512del</t>
  </si>
  <si>
    <t>c.611C&gt;A</t>
  </si>
  <si>
    <t>p.(Ala204Asp)</t>
  </si>
  <si>
    <t>g.94564507G&gt;T</t>
  </si>
  <si>
    <t>c.613T&gt;G</t>
  </si>
  <si>
    <t>p.(Cys205Gly)</t>
  </si>
  <si>
    <t>g.94564505A&gt;C</t>
  </si>
  <si>
    <t>c.614G&gt;A</t>
  </si>
  <si>
    <t>p.(Cys205Tyr)</t>
  </si>
  <si>
    <t>g.94564504C&gt;T</t>
  </si>
  <si>
    <t>c.614G&gt;T</t>
  </si>
  <si>
    <t>p.(Cys205Phe)</t>
  </si>
  <si>
    <t>g.94564504C&gt;A</t>
  </si>
  <si>
    <t>c.618C&gt;G</t>
  </si>
  <si>
    <t>p.(Ser206Arg)</t>
  </si>
  <si>
    <t>g.94564500G&gt;C</t>
  </si>
  <si>
    <t>c.618C&gt;T</t>
  </si>
  <si>
    <t>p.(Ser206=)</t>
  </si>
  <si>
    <t>g.94564500G&gt;A</t>
  </si>
  <si>
    <t>c.601_618dup</t>
  </si>
  <si>
    <t>p.(Lys201_Ser206dup)</t>
  </si>
  <si>
    <t>g.94564500_94564517dup</t>
  </si>
  <si>
    <t>c.618_619del</t>
  </si>
  <si>
    <t>p.(Ser206Argfs*73)</t>
  </si>
  <si>
    <t>g.94564500_94564501del</t>
  </si>
  <si>
    <t>c.619G&gt;C</t>
  </si>
  <si>
    <t>p.(Glu207Gln)</t>
  </si>
  <si>
    <t>g.94564499C&gt;G</t>
  </si>
  <si>
    <t>c.629T&gt;A</t>
  </si>
  <si>
    <t>p.(Leu210Gln)</t>
  </si>
  <si>
    <t>g.94564489A&gt;T</t>
  </si>
  <si>
    <t>c.634C&gt;T</t>
  </si>
  <si>
    <t>p.(Arg212Cys)</t>
  </si>
  <si>
    <t>g.94564484G&gt;A</t>
  </si>
  <si>
    <t>c.635G&gt;A</t>
  </si>
  <si>
    <t>p.(Arg212His)</t>
  </si>
  <si>
    <t>g.94564483C&gt;T</t>
  </si>
  <si>
    <t>c.639del</t>
  </si>
  <si>
    <t>p.(Phe213Leufs*28)</t>
  </si>
  <si>
    <t>g.94564479del</t>
  </si>
  <si>
    <t>c.652C&gt;T</t>
  </si>
  <si>
    <t>p.(Gln218*)</t>
  </si>
  <si>
    <t>g.94564466G&gt;A</t>
  </si>
  <si>
    <t>c.655A&gt;T</t>
  </si>
  <si>
    <t>p.(Arg219*)</t>
  </si>
  <si>
    <t>g.94564463T&gt;A</t>
  </si>
  <si>
    <t>c.656G&gt;C</t>
  </si>
  <si>
    <t>p.(Arg219Thr)</t>
  </si>
  <si>
    <t>g.94564462C&gt;G</t>
  </si>
  <si>
    <t>c.658C&gt;T</t>
  </si>
  <si>
    <t>p.(Arg220Cys)</t>
  </si>
  <si>
    <t>g.94564460G&gt;A</t>
  </si>
  <si>
    <t>c.664del</t>
  </si>
  <si>
    <t>p.(Ala222Glnfs*19)</t>
  </si>
  <si>
    <t>g.94564457del</t>
  </si>
  <si>
    <t>c.661G&gt;A</t>
  </si>
  <si>
    <t>p.(Gly221Arg)</t>
  </si>
  <si>
    <t>g.94564457C&gt;T</t>
  </si>
  <si>
    <t>c.667A&gt;C</t>
  </si>
  <si>
    <t>p.(Lys223Gln)</t>
  </si>
  <si>
    <t>g.94564451T&gt;G</t>
  </si>
  <si>
    <t>c.671del</t>
  </si>
  <si>
    <t>p.(Thr224Argfs*17)</t>
  </si>
  <si>
    <t>g.94564447del</t>
  </si>
  <si>
    <t>c.672G&gt;A</t>
  </si>
  <si>
    <t>p.(Thr224=)</t>
  </si>
  <si>
    <t>g.94564446C&gt;T</t>
  </si>
  <si>
    <t>c.673G&gt;A</t>
  </si>
  <si>
    <t>p.(Val225Met)</t>
  </si>
  <si>
    <t>g.94564445C&gt;T</t>
  </si>
  <si>
    <t>c.676C&gt;A</t>
  </si>
  <si>
    <t>p.(Arg226Ser)</t>
  </si>
  <si>
    <t>g.94564442G&gt;T</t>
  </si>
  <si>
    <t>c.676C&gt;T</t>
  </si>
  <si>
    <t>p.(Arg226Cys)</t>
  </si>
  <si>
    <t>g.94564442G&gt;A</t>
  </si>
  <si>
    <t>c.666_678del</t>
  </si>
  <si>
    <t>p.(Lys223Metfs*14)</t>
  </si>
  <si>
    <t>g.94564442_94564454del</t>
  </si>
  <si>
    <t>c.677G&gt;A</t>
  </si>
  <si>
    <t>p.(Arg226His)</t>
  </si>
  <si>
    <t>g.94564441C&gt;T</t>
  </si>
  <si>
    <t>c.677G&gt;T</t>
  </si>
  <si>
    <t>p.(Arg226Leu)</t>
  </si>
  <si>
    <t>g.94564441C&gt;A</t>
  </si>
  <si>
    <t>c.686T&gt;C</t>
  </si>
  <si>
    <t>p.(Leu229Pro)</t>
  </si>
  <si>
    <t>g.94564432A&gt;G</t>
  </si>
  <si>
    <t>c.688T&gt;A</t>
  </si>
  <si>
    <t>p.(Cys230Ser)</t>
  </si>
  <si>
    <t>g.94564430A&gt;T</t>
  </si>
  <si>
    <t>c.688T&gt;G</t>
  </si>
  <si>
    <t>p.(Cys230Gly)</t>
  </si>
  <si>
    <t>g.94564430A&gt;C</t>
  </si>
  <si>
    <t>c.690C&gt;A</t>
  </si>
  <si>
    <t>p.(Cys230*)</t>
  </si>
  <si>
    <t>g.94564428G&gt;T</t>
  </si>
  <si>
    <t>c.694C&gt;T</t>
  </si>
  <si>
    <t>p.(Leu232Phe)</t>
  </si>
  <si>
    <t>g.94564424G&gt;A</t>
  </si>
  <si>
    <t>c.700C&gt;T</t>
  </si>
  <si>
    <t>p.(Gln234*)</t>
  </si>
  <si>
    <t>g.94564418G&gt;A</t>
  </si>
  <si>
    <t>c.701_702insATC</t>
  </si>
  <si>
    <t>p.(Gln234_Gly235insSer)</t>
  </si>
  <si>
    <t>g.94564416_94564417insGAT</t>
  </si>
  <si>
    <t>c.672_703delinsN[6]</t>
  </si>
  <si>
    <t>p.(Val225(?)fs*46)</t>
  </si>
  <si>
    <t>g.94564415_94564446delinsN[6]</t>
  </si>
  <si>
    <t>c.672_703delins(6bp)</t>
  </si>
  <si>
    <t>p.(fs*)</t>
  </si>
  <si>
    <t>g.94564415_94564446delins(6bp)</t>
  </si>
  <si>
    <t>c.702_703insATC</t>
  </si>
  <si>
    <t>p.(Gln234_Gly235insIle)</t>
  </si>
  <si>
    <t>g.94564415_94564416insGAT</t>
  </si>
  <si>
    <t>c.710T&gt;C</t>
  </si>
  <si>
    <t>p.(Leu237Pro)</t>
  </si>
  <si>
    <t>g.94564408A&gt;G</t>
  </si>
  <si>
    <t>c.712C&gt;T</t>
  </si>
  <si>
    <t>p.(Gln238*)</t>
  </si>
  <si>
    <t>g.94564406G&gt;A</t>
  </si>
  <si>
    <t>c.714G&gt;A</t>
  </si>
  <si>
    <t>p.(Gln238=)</t>
  </si>
  <si>
    <t>g.94564404C&gt;T</t>
  </si>
  <si>
    <t>c.716G&gt;A</t>
  </si>
  <si>
    <t>p.(Trp239*)</t>
  </si>
  <si>
    <t>g.94564402C&gt;T</t>
  </si>
  <si>
    <t>c.719T&gt;G</t>
  </si>
  <si>
    <t>p.(Ile240Arg)</t>
  </si>
  <si>
    <t>g.94564399A&gt;C</t>
  </si>
  <si>
    <t>c.723A&gt;T</t>
  </si>
  <si>
    <t>p.(Glu241Asp)</t>
  </si>
  <si>
    <t>g.94564395T&gt;A</t>
  </si>
  <si>
    <t>c.727_728dup</t>
  </si>
  <si>
    <t>p.(Tyr245Cysfs*18)</t>
  </si>
  <si>
    <t>g.94564390_94564391dup</t>
  </si>
  <si>
    <t>c.730_731del</t>
  </si>
  <si>
    <t>p.(Leu244Valfs*35)</t>
  </si>
  <si>
    <t>g.94564389_94564390del</t>
  </si>
  <si>
    <t>c.731T&gt;C</t>
  </si>
  <si>
    <t>p.(Leu244Pro)</t>
  </si>
  <si>
    <t>g.94564387A&gt;G</t>
  </si>
  <si>
    <t>c.733T&gt;C</t>
  </si>
  <si>
    <t>p.(Tyr245His)</t>
  </si>
  <si>
    <t>g.94564385A&gt;G</t>
  </si>
  <si>
    <t>c.735T&gt;G</t>
  </si>
  <si>
    <t>p.(Tyr245*)</t>
  </si>
  <si>
    <t>g.94564383A&gt;C</t>
  </si>
  <si>
    <t>c.736G&gt;A</t>
  </si>
  <si>
    <t>p.(Ala246Thr)</t>
  </si>
  <si>
    <t>g.94564382C&gt;T</t>
  </si>
  <si>
    <t>c.740A&gt;C</t>
  </si>
  <si>
    <t>p.(Asn247Thr)</t>
  </si>
  <si>
    <t>g.94564378T&gt;G</t>
  </si>
  <si>
    <t>c.740A&gt;G</t>
  </si>
  <si>
    <t>p.(Asn247Ser)</t>
  </si>
  <si>
    <t>g.94564378T&gt;C</t>
  </si>
  <si>
    <t>c.740A&gt;T</t>
  </si>
  <si>
    <t>p.(Asn247Ile)</t>
  </si>
  <si>
    <t>g.94564378T&gt;A</t>
  </si>
  <si>
    <t>c.741C&gt;A</t>
  </si>
  <si>
    <t>p.(Asn247Lys)</t>
  </si>
  <si>
    <t>g.94564377G&gt;T</t>
  </si>
  <si>
    <t>c.741_744del</t>
  </si>
  <si>
    <t>p.(Asn247Lysfs*14)</t>
  </si>
  <si>
    <t>g.94564374_94564377del</t>
  </si>
  <si>
    <t>c.746A&gt;G</t>
  </si>
  <si>
    <t>p.(Asp249Gly)</t>
  </si>
  <si>
    <t>g.94564372T&gt;C</t>
  </si>
  <si>
    <t>c.751_753del</t>
  </si>
  <si>
    <t>p.(Phe251del)</t>
  </si>
  <si>
    <t>g.94564369_94564371del</t>
  </si>
  <si>
    <t>c.752del</t>
  </si>
  <si>
    <t>p.(Phe251Serfs*11)</t>
  </si>
  <si>
    <t>g.94564366del</t>
  </si>
  <si>
    <t>c.760T&gt;C</t>
  </si>
  <si>
    <t>p.(Phe254Leu)</t>
  </si>
  <si>
    <t>g.94564358A&gt;G</t>
  </si>
  <si>
    <t>c.763C&gt;T</t>
  </si>
  <si>
    <t>p.(Arg255Cys)</t>
  </si>
  <si>
    <t>g.94564355G&gt;A</t>
  </si>
  <si>
    <t>c.764G&gt;A</t>
  </si>
  <si>
    <t>p.(Arg255His)</t>
  </si>
  <si>
    <t>g.94564354C&gt;T</t>
  </si>
  <si>
    <t>c.766G&gt;T</t>
  </si>
  <si>
    <t>p.(Val256Leu)</t>
  </si>
  <si>
    <t>g.94564352C&gt;A</t>
  </si>
  <si>
    <t>c.768G&gt;C</t>
  </si>
  <si>
    <t>p.(Val256=)</t>
  </si>
  <si>
    <t>g.94564350C&gt;G</t>
  </si>
  <si>
    <t>c.768G&gt;H</t>
  </si>
  <si>
    <t>g.94564350C&gt;A</t>
  </si>
  <si>
    <t>c.768G&gt;T</t>
  </si>
  <si>
    <t>r.768_769ins769+1_769+30</t>
  </si>
  <si>
    <t>p.(Leu257Valfs*17)</t>
  </si>
  <si>
    <t>c.768+2T&gt;G</t>
  </si>
  <si>
    <t>6i</t>
  </si>
  <si>
    <t>g.94564348A&gt;C</t>
  </si>
  <si>
    <t>c.760_768+25del</t>
  </si>
  <si>
    <t>p.(Phe254_Val256del,?)</t>
  </si>
  <si>
    <t>g.94564326_94564359del</t>
  </si>
  <si>
    <t>c.742_768+29del</t>
  </si>
  <si>
    <t>p.(Val248_Val256del)</t>
  </si>
  <si>
    <t>g.94564321_94564376del</t>
  </si>
  <si>
    <t>c.699_768+341del</t>
  </si>
  <si>
    <t>p.(Gln234Phefs*5)</t>
  </si>
  <si>
    <t>g.94564011_94564421del</t>
  </si>
  <si>
    <t>c.768+353T&gt;C</t>
  </si>
  <si>
    <t>g.94563997A&gt;G</t>
  </si>
  <si>
    <t>c.768+358C&gt;T</t>
  </si>
  <si>
    <t>r.=</t>
  </si>
  <si>
    <t>p.(=)</t>
  </si>
  <si>
    <t>g.94563992G&gt;A</t>
  </si>
  <si>
    <t>c.768+508A&gt;G</t>
  </si>
  <si>
    <t>g.94563842T&gt;C</t>
  </si>
  <si>
    <t>c.768+538C&gt;G</t>
  </si>
  <si>
    <t>g.94563812G&gt;C</t>
  </si>
  <si>
    <t>c.443-1218_768+1440del</t>
  </si>
  <si>
    <t>4i_7i</t>
  </si>
  <si>
    <t>g.94562910_94569916del</t>
  </si>
  <si>
    <t>c.571-801_768+3062del</t>
  </si>
  <si>
    <t>5i_6i</t>
  </si>
  <si>
    <t>g.94561288_94565348del</t>
  </si>
  <si>
    <t>c.67-975_769-4582dup</t>
  </si>
  <si>
    <t>1i_6i</t>
  </si>
  <si>
    <t>g.94553580_94579598dup</t>
  </si>
  <si>
    <t>c.769-788A&gt;T</t>
  </si>
  <si>
    <t>r.768_769ins769-778_769-617</t>
  </si>
  <si>
    <t>p.(Leu257Aspfs*3)</t>
  </si>
  <si>
    <t>g.94549785T&gt;A</t>
  </si>
  <si>
    <t>c.769-784C&gt;T</t>
  </si>
  <si>
    <t>r.[=,768_769ins769-617_769-778]</t>
  </si>
  <si>
    <t>p.[=,Leu257Aspfs*3]</t>
  </si>
  <si>
    <t>g.94549781G&gt;A</t>
  </si>
  <si>
    <t>c.769-605T&gt;C</t>
  </si>
  <si>
    <t>g.94549602A&gt;G</t>
  </si>
  <si>
    <t>c.769-3C&gt;T</t>
  </si>
  <si>
    <t>g.94549000G&gt;A</t>
  </si>
  <si>
    <t>c.769-2A&gt;T</t>
  </si>
  <si>
    <t>g.94548999T&gt;A</t>
  </si>
  <si>
    <t>c.769-1G&gt;A</t>
  </si>
  <si>
    <t>g.94548998C&gt;T</t>
  </si>
  <si>
    <t>c.769-1G&gt;T</t>
  </si>
  <si>
    <t>g.94548998C&gt;A</t>
  </si>
  <si>
    <t>c.770T&gt;G</t>
  </si>
  <si>
    <t>p.(Leu257Arg,?)</t>
  </si>
  <si>
    <t>g.94548996A&gt;C</t>
  </si>
  <si>
    <t>c.772C&gt;T</t>
  </si>
  <si>
    <t>p.(Pro258Ser)</t>
  </si>
  <si>
    <t>g.94548994G&gt;A</t>
  </si>
  <si>
    <t>c.790C&gt;T</t>
  </si>
  <si>
    <t>p.(Arg264Cys)</t>
  </si>
  <si>
    <t>g.94548976G&gt;A</t>
  </si>
  <si>
    <t>c.791G&gt;A</t>
  </si>
  <si>
    <t>p.(Arg264His)</t>
  </si>
  <si>
    <t>g.94548975C&gt;T</t>
  </si>
  <si>
    <t>c.817T&gt;C</t>
  </si>
  <si>
    <t>p.(Trp273Arg)</t>
  </si>
  <si>
    <t>g.94548949A&gt;G</t>
  </si>
  <si>
    <t>c.818G&gt;A</t>
  </si>
  <si>
    <t>p.(Trp273*)</t>
  </si>
  <si>
    <t>g.94548948C&gt;T</t>
  </si>
  <si>
    <t>c.826A&gt;G</t>
  </si>
  <si>
    <t>p.(Ile276Val)</t>
  </si>
  <si>
    <t>g.94548940T&gt;C</t>
  </si>
  <si>
    <t>c.832del</t>
  </si>
  <si>
    <t>p.(Ser278Leufs*22)</t>
  </si>
  <si>
    <t>g.94548934del</t>
  </si>
  <si>
    <t>c.834del</t>
  </si>
  <si>
    <t>p.(Asp279Ilefs*21)</t>
  </si>
  <si>
    <t>g.94548932del</t>
  </si>
  <si>
    <t>c.838A&gt;T</t>
  </si>
  <si>
    <t>p.(Met280Leu)</t>
  </si>
  <si>
    <t>g.94548928T&gt;A</t>
  </si>
  <si>
    <t>c.839T&gt;C</t>
  </si>
  <si>
    <t>p.(Met280Thr)</t>
  </si>
  <si>
    <t>g.94548927A&gt;G</t>
  </si>
  <si>
    <t>c.839T&gt;G</t>
  </si>
  <si>
    <t>p.(Met280Arg)</t>
  </si>
  <si>
    <t>g.94548927A&gt;C</t>
  </si>
  <si>
    <t>c.850_857del</t>
  </si>
  <si>
    <t>p.(Ile284Valfs*35)</t>
  </si>
  <si>
    <t>g.94548914_94548921del</t>
  </si>
  <si>
    <t>c.853C&gt;T</t>
  </si>
  <si>
    <t>p.(Gln285*)</t>
  </si>
  <si>
    <t>g.94548913G&gt;A</t>
  </si>
  <si>
    <t>c.858+1G&gt;T</t>
  </si>
  <si>
    <t>7i</t>
  </si>
  <si>
    <t>g.94548907C&gt;A</t>
  </si>
  <si>
    <t>c.858+2T&gt;A</t>
  </si>
  <si>
    <t>g.94548906A&gt;T</t>
  </si>
  <si>
    <t>c.858+8G&gt;T</t>
  </si>
  <si>
    <t>g.94548900C&gt;A</t>
  </si>
  <si>
    <t>c.859-640A&gt;G</t>
  </si>
  <si>
    <t>r.858_859ins859-685_859-640</t>
  </si>
  <si>
    <t>p.(Phe287Tyrfs*69)</t>
  </si>
  <si>
    <t>g.94546914T&gt;C</t>
  </si>
  <si>
    <t>c.859-546G&gt;A</t>
  </si>
  <si>
    <t>r.[858_859ins859-545_859-685,=]</t>
  </si>
  <si>
    <t>p.[Phe287Tyrfs*33,=]</t>
  </si>
  <si>
    <t>g.94546820C&gt;T</t>
  </si>
  <si>
    <t>c.859-540C&gt;G</t>
  </si>
  <si>
    <t>r.858_859ins859-545_859-685</t>
  </si>
  <si>
    <t>p.(Phe287Tyrfs*33)</t>
  </si>
  <si>
    <t>g.94546814G&gt;C</t>
  </si>
  <si>
    <t>c.859-506G&gt;C</t>
  </si>
  <si>
    <t>r.[858_859ins859-503_859-447,=]</t>
  </si>
  <si>
    <t>p.[Phe287Thrfs*32,=]</t>
  </si>
  <si>
    <t>g.94546780C&gt;G</t>
  </si>
  <si>
    <t>c.859-245_859-243delinsTGA</t>
  </si>
  <si>
    <t>g.94546517_94546519delinsTCA</t>
  </si>
  <si>
    <t>c.859-9T&gt;C</t>
  </si>
  <si>
    <t>r.[=,859_1356del]</t>
  </si>
  <si>
    <t>p.[=,Phe287_Arg452del]</t>
  </si>
  <si>
    <t>g.94546283A&gt;G</t>
  </si>
  <si>
    <t>c.859-2A&gt;G</t>
  </si>
  <si>
    <t>g.94546276T&gt;C</t>
  </si>
  <si>
    <t>c.868C&gt;T</t>
  </si>
  <si>
    <t>p.(Arg290Trp)</t>
  </si>
  <si>
    <t>g.94546265G&gt;A</t>
  </si>
  <si>
    <t>c.869G&gt;A</t>
  </si>
  <si>
    <t>p.(Arg290Gln)</t>
  </si>
  <si>
    <t>g.94546264C&gt;T</t>
  </si>
  <si>
    <t>c.871C&gt;G</t>
  </si>
  <si>
    <t>p.(Pro291Ala)</t>
  </si>
  <si>
    <t>g.94546262G&gt;C</t>
  </si>
  <si>
    <t>c.872C&gt;T</t>
  </si>
  <si>
    <t>p.(Pro291Leu)</t>
  </si>
  <si>
    <t>g.94546261G&gt;A</t>
  </si>
  <si>
    <t>c.874A&gt;C</t>
  </si>
  <si>
    <t>p.(Ser292Arg)</t>
  </si>
  <si>
    <t>g.94546259T&gt;G</t>
  </si>
  <si>
    <t>c.880C&gt;T</t>
  </si>
  <si>
    <t>p.(Gln294*)</t>
  </si>
  <si>
    <t>g.94546253G&gt;A</t>
  </si>
  <si>
    <t>c.885del</t>
  </si>
  <si>
    <t>p.(Leu296Cysfs*4)</t>
  </si>
  <si>
    <t>g.94546248del</t>
  </si>
  <si>
    <t>c.889del</t>
  </si>
  <si>
    <t>p.(Leu297Cysfs*3)</t>
  </si>
  <si>
    <t>g.94546244del</t>
  </si>
  <si>
    <t>c.895del</t>
  </si>
  <si>
    <t>p.(Val299*)</t>
  </si>
  <si>
    <t>g.94546238del</t>
  </si>
  <si>
    <t>c.899C&gt;A</t>
  </si>
  <si>
    <t>p.(Thr300Asn)</t>
  </si>
  <si>
    <t>g.94546234G&gt;T</t>
  </si>
  <si>
    <t>c.903del</t>
  </si>
  <si>
    <t>p.(Arg301Serfs*15)</t>
  </si>
  <si>
    <t>g.94546231del</t>
  </si>
  <si>
    <t>c.911T&gt;G</t>
  </si>
  <si>
    <t>p.(Met304Arg)</t>
  </si>
  <si>
    <t>g.94546222A&gt;C</t>
  </si>
  <si>
    <t>c.913C&gt;T</t>
  </si>
  <si>
    <t>p.(Gln305*)</t>
  </si>
  <si>
    <t>g.94546220G&gt;A</t>
  </si>
  <si>
    <t>c.926C&gt;G</t>
  </si>
  <si>
    <t>p.(Pro309Arg)</t>
  </si>
  <si>
    <t>g.94546207G&gt;C</t>
  </si>
  <si>
    <t>c.938del</t>
  </si>
  <si>
    <t>p.(Thr313Lysfs*3)</t>
  </si>
  <si>
    <t>g.94546195del</t>
  </si>
  <si>
    <t>c.950del</t>
  </si>
  <si>
    <t>p.(Gly317Alafs*57)</t>
  </si>
  <si>
    <t>g.94546183del</t>
  </si>
  <si>
    <t>c.859-45_952delinsTCTGACC</t>
  </si>
  <si>
    <t>g.94546181_94546319delinsGGTCAGA</t>
  </si>
  <si>
    <t>c.956T&gt;G</t>
  </si>
  <si>
    <t>p.(Leu319Arg)</t>
  </si>
  <si>
    <t>g.94546177A&gt;C</t>
  </si>
  <si>
    <t>c.959C&gt;G</t>
  </si>
  <si>
    <t>p.(Ser320Cys)</t>
  </si>
  <si>
    <t>g.94546174G&gt;C</t>
  </si>
  <si>
    <t>c.967del</t>
  </si>
  <si>
    <t>p.(Leu323Cysfs*51)</t>
  </si>
  <si>
    <t>g.94546167del</t>
  </si>
  <si>
    <t>c.970T&gt;C</t>
  </si>
  <si>
    <t>p.(Cys324Arg)</t>
  </si>
  <si>
    <t>g.94546163A&gt;G</t>
  </si>
  <si>
    <t>c.972_973delinsAT</t>
  </si>
  <si>
    <t>p.(Cys324*)</t>
  </si>
  <si>
    <t>g.94546160_94546161delinsAT</t>
  </si>
  <si>
    <t>c.978C&gt;A</t>
  </si>
  <si>
    <t>p.(Tyr326*)</t>
  </si>
  <si>
    <t>g.94546155G&gt;T</t>
  </si>
  <si>
    <t>c.978C&gt;G</t>
  </si>
  <si>
    <t>g.94546155G&gt;C</t>
  </si>
  <si>
    <t>c.981C&gt;T</t>
  </si>
  <si>
    <t>p.(Pro327=)</t>
  </si>
  <si>
    <t>g.94546152G&gt;A</t>
  </si>
  <si>
    <t>c.982G&gt;T</t>
  </si>
  <si>
    <t>p.(Glu328*)</t>
  </si>
  <si>
    <t>g.94546151C&gt;A</t>
  </si>
  <si>
    <t>c.983A&gt;T</t>
  </si>
  <si>
    <t>p.(Glu328Val)</t>
  </si>
  <si>
    <t>g.94546150T&gt;A</t>
  </si>
  <si>
    <t>c.997C&gt;T</t>
  </si>
  <si>
    <t>p.(Arg333Trp)</t>
  </si>
  <si>
    <t>g.94546136G&gt;A</t>
  </si>
  <si>
    <t>c.998G&gt;A</t>
  </si>
  <si>
    <t>p.(Arg333Gln)</t>
  </si>
  <si>
    <t>g.94546135C&gt;T</t>
  </si>
  <si>
    <t>c.1006del</t>
  </si>
  <si>
    <t>p.(Ser336Profs*38)</t>
  </si>
  <si>
    <t>g.94546127del</t>
  </si>
  <si>
    <t>c.1007C&gt;G</t>
  </si>
  <si>
    <t>p.(Ser336Cys)</t>
  </si>
  <si>
    <t>g.94546126G&gt;C</t>
  </si>
  <si>
    <t>c.1009T&gt;C</t>
  </si>
  <si>
    <t>p.(Phe337Leu)</t>
  </si>
  <si>
    <t>g.94546124A&gt;G</t>
  </si>
  <si>
    <t>c.1015T&gt;G</t>
  </si>
  <si>
    <t>p.(Trp339Gly)</t>
  </si>
  <si>
    <t>g.94546118A&gt;C</t>
  </si>
  <si>
    <t>c.1016G&gt;T</t>
  </si>
  <si>
    <t>p.(Trp339Leu)</t>
  </si>
  <si>
    <t>g.94546117C&gt;A</t>
  </si>
  <si>
    <t>c.1017G&gt;A</t>
  </si>
  <si>
    <t>p.(Trp339*)</t>
  </si>
  <si>
    <t>g.94546116C&gt;T</t>
  </si>
  <si>
    <t>c.1018T&gt;C</t>
  </si>
  <si>
    <t>p.(Tyr340His)</t>
  </si>
  <si>
    <t>g.94546115A&gt;G</t>
  </si>
  <si>
    <t>c.1018T&gt;G</t>
  </si>
  <si>
    <t>p.(Tyr340Asp)</t>
  </si>
  <si>
    <t>g.94546115A&gt;C</t>
  </si>
  <si>
    <t>c.1019A&gt;G</t>
  </si>
  <si>
    <t>p.(Tyr340Cys)</t>
  </si>
  <si>
    <t>g.94546114T&gt;C</t>
  </si>
  <si>
    <t>c.1022A&gt;G</t>
  </si>
  <si>
    <t>p.(Glu341Gly)</t>
  </si>
  <si>
    <t>g.94546111T&gt;C</t>
  </si>
  <si>
    <t>c.1022A&gt;T</t>
  </si>
  <si>
    <t>p.(Glu341Val)</t>
  </si>
  <si>
    <t>g.94546111T&gt;A</t>
  </si>
  <si>
    <t>c.1027_1028del</t>
  </si>
  <si>
    <t>p.(Asn343*)</t>
  </si>
  <si>
    <t>g.94546105_94546106del</t>
  </si>
  <si>
    <t>c.1029dup</t>
  </si>
  <si>
    <t>p.(Asn344*)</t>
  </si>
  <si>
    <t>g.94546104dup</t>
  </si>
  <si>
    <t>c.1029T&gt;C</t>
  </si>
  <si>
    <t>p.(Asn343=)</t>
  </si>
  <si>
    <t>g.94546104A&gt;G</t>
  </si>
  <si>
    <t>c.1034A&gt;C</t>
  </si>
  <si>
    <t>p.(Tyr345Ser)</t>
  </si>
  <si>
    <t>g.94546099T&gt;G</t>
  </si>
  <si>
    <t>c.1034A&gt;G</t>
  </si>
  <si>
    <t>p.(Tyr345Cys)</t>
  </si>
  <si>
    <t>g.94546099T&gt;C</t>
  </si>
  <si>
    <t>c.1035T&gt;G</t>
  </si>
  <si>
    <t>p.(Tyr345*)</t>
  </si>
  <si>
    <t>g.94546098A&gt;C</t>
  </si>
  <si>
    <t>c.1025_1038del</t>
  </si>
  <si>
    <t>p.(Asp342Glyfs*6)</t>
  </si>
  <si>
    <t>g.94546098_94546111del</t>
  </si>
  <si>
    <t>c.1035_1036delinsAT</t>
  </si>
  <si>
    <t>g.94546097_94546098delinsAT</t>
  </si>
  <si>
    <t>c.1037A&gt;C</t>
  </si>
  <si>
    <t>p.(Lys346Thr)</t>
  </si>
  <si>
    <t>g.94546096T&gt;G</t>
  </si>
  <si>
    <t>c.1043T&gt;G</t>
  </si>
  <si>
    <t>p.(Phe348Cys)</t>
  </si>
  <si>
    <t>g.94546090A&gt;C</t>
  </si>
  <si>
    <t>c.1050del</t>
  </si>
  <si>
    <t>p.(Ile351Leufs*23)</t>
  </si>
  <si>
    <t>g.94546086del</t>
  </si>
  <si>
    <t>c.1066A&gt;T</t>
  </si>
  <si>
    <t>p.(Lys356*)</t>
  </si>
  <si>
    <t>g.94546067T&gt;A</t>
  </si>
  <si>
    <t>c.1085A&gt;G</t>
  </si>
  <si>
    <t>p.(Tyr362Cys)</t>
  </si>
  <si>
    <t>g.94546048T&gt;C</t>
  </si>
  <si>
    <t>c.1086T&gt;A</t>
  </si>
  <si>
    <t>p.(Tyr362*)</t>
  </si>
  <si>
    <t>g.94546047A&gt;T</t>
  </si>
  <si>
    <t>c.1099+1G&gt;A</t>
  </si>
  <si>
    <t>8i</t>
  </si>
  <si>
    <t>g.94546033C&gt;T</t>
  </si>
  <si>
    <t>c.1099+1G&gt;C</t>
  </si>
  <si>
    <t>g.94546033C&gt;G</t>
  </si>
  <si>
    <t>c.1099+3A&gt;C</t>
  </si>
  <si>
    <t>r.(spl)</t>
  </si>
  <si>
    <t>g.94546031T&gt;G</t>
  </si>
  <si>
    <t>c.1099+5G&gt;A</t>
  </si>
  <si>
    <t>g.94546029C&gt;T</t>
  </si>
  <si>
    <t>c.1099+37C&gt;T</t>
  </si>
  <si>
    <t>g.94545997G&gt;A</t>
  </si>
  <si>
    <t>c.1100-9T&gt;C</t>
  </si>
  <si>
    <t>g.94545026A&gt;G</t>
  </si>
  <si>
    <t>c.1100-6T&gt;A</t>
  </si>
  <si>
    <t>r.1099_1100ins1099-4_1099-1</t>
  </si>
  <si>
    <t xml:space="preserve">p.(Thr367Serfs*6) </t>
  </si>
  <si>
    <t>g.94545023A&gt;T</t>
  </si>
  <si>
    <t>c.1100-5G&gt;A</t>
  </si>
  <si>
    <t>g.94545022C&gt;T</t>
  </si>
  <si>
    <t>c.1100-1G&gt;A</t>
  </si>
  <si>
    <t>g.94545018C&gt;T</t>
  </si>
  <si>
    <t>c.1140T&gt;A</t>
  </si>
  <si>
    <t>p.(Asn380Lys)</t>
  </si>
  <si>
    <t>g.94544977A&gt;T</t>
  </si>
  <si>
    <t>c.1150A&gt;G</t>
  </si>
  <si>
    <t>p.(Lys384Glu)</t>
  </si>
  <si>
    <t>g.94544967T&gt;C</t>
  </si>
  <si>
    <t>c.1155C&gt;T</t>
  </si>
  <si>
    <t>p.(Ile385=)</t>
  </si>
  <si>
    <t>g.94544962G&gt;A</t>
  </si>
  <si>
    <t>c.1156G&gt;A</t>
  </si>
  <si>
    <t>p.(Ala386Thr)</t>
  </si>
  <si>
    <t>g.94544961C&gt;T</t>
  </si>
  <si>
    <t>c.1160G&gt;A</t>
  </si>
  <si>
    <t>p.(Trp387*)</t>
  </si>
  <si>
    <t>g.94544957C&gt;T</t>
  </si>
  <si>
    <t>c.1161G&gt;A</t>
  </si>
  <si>
    <t>g.94544956C&gt;T</t>
  </si>
  <si>
    <t>c.1172del</t>
  </si>
  <si>
    <t>p.(Lys391Serfs*4)</t>
  </si>
  <si>
    <t>g.94544945del</t>
  </si>
  <si>
    <t>c.1181T&gt;A</t>
  </si>
  <si>
    <t>p.(Leu394Gln)</t>
  </si>
  <si>
    <t>g.94544936A&gt;T</t>
  </si>
  <si>
    <t>c.1201A&gt;C</t>
  </si>
  <si>
    <t>p.(Thr401Pro)</t>
  </si>
  <si>
    <t>g.94544916T&gt;G</t>
  </si>
  <si>
    <t>c.1204C&gt;G</t>
  </si>
  <si>
    <t>p.(Pro402Ala)</t>
  </si>
  <si>
    <t>g.94544913G&gt;C</t>
  </si>
  <si>
    <t>c.1204C&gt;T</t>
  </si>
  <si>
    <t>p.(Pro402Ser)</t>
  </si>
  <si>
    <t>g.94544913G&gt;A</t>
  </si>
  <si>
    <t>c.1208A&gt;T</t>
  </si>
  <si>
    <t>p.(Asp403Val)</t>
  </si>
  <si>
    <t>g.94544909T&gt;A</t>
  </si>
  <si>
    <t>c.1211C&gt;A</t>
  </si>
  <si>
    <t>p.(Ser404*)</t>
  </si>
  <si>
    <t>g.94544906G&gt;T</t>
  </si>
  <si>
    <t>c.1211C&gt;G</t>
  </si>
  <si>
    <t>g.94544906G&gt;C</t>
  </si>
  <si>
    <t>c.1220C&gt;T</t>
  </si>
  <si>
    <t>p.(Ala407Val)</t>
  </si>
  <si>
    <t>g.94544897G&gt;A</t>
  </si>
  <si>
    <t>c.1222C&gt;T</t>
  </si>
  <si>
    <t>p.(Arg408*)</t>
  </si>
  <si>
    <t>g.94544895G&gt;A</t>
  </si>
  <si>
    <t>c.1225del</t>
  </si>
  <si>
    <t>p.(Arg409Glyfs*3)</t>
  </si>
  <si>
    <t>g.94544893del</t>
  </si>
  <si>
    <t>c.1229T&gt;C</t>
  </si>
  <si>
    <t>p.(Ile410Thr)</t>
  </si>
  <si>
    <t>g.94544888A&gt;G</t>
  </si>
  <si>
    <t>c.1232T&gt;C</t>
  </si>
  <si>
    <t>p.(Leu411Pro)</t>
  </si>
  <si>
    <t>g.94544885A&gt;G</t>
  </si>
  <si>
    <t>c.1231_1233dup</t>
  </si>
  <si>
    <t>p.(Leu411dup)</t>
  </si>
  <si>
    <t>g.94544884_94544886dup</t>
  </si>
  <si>
    <t>c.1237A&gt;T</t>
  </si>
  <si>
    <t>p.(Asn413Tyr)</t>
  </si>
  <si>
    <t>g.94544880T&gt;A</t>
  </si>
  <si>
    <t>c.1239+1G&gt;A</t>
  </si>
  <si>
    <t>9i</t>
  </si>
  <si>
    <t>g.94544877C&gt;T</t>
  </si>
  <si>
    <t>c.1239+1G&gt;C</t>
  </si>
  <si>
    <t>g.94544877C&gt;G</t>
  </si>
  <si>
    <t>c.1240-8G&gt;A</t>
  </si>
  <si>
    <t>g.94544270C&gt;T</t>
  </si>
  <si>
    <t>c.1240-8G&gt;C</t>
  </si>
  <si>
    <t>g.94544270C&gt;G</t>
  </si>
  <si>
    <t>c.1240-2A&gt;G</t>
  </si>
  <si>
    <t>g.94544264T&gt;C</t>
  </si>
  <si>
    <t>c.1243A&gt;G</t>
  </si>
  <si>
    <t>p.(Asn415Asp)</t>
  </si>
  <si>
    <t>g.94544259T&gt;C</t>
  </si>
  <si>
    <t>c.1244A&gt;G</t>
  </si>
  <si>
    <t>p.(Asn415Ser)</t>
  </si>
  <si>
    <t>g.94544258T&gt;C</t>
  </si>
  <si>
    <t>c.1245C&gt;A</t>
  </si>
  <si>
    <t>p.(Asn415Lys)</t>
  </si>
  <si>
    <t>g.94544257G&gt;T</t>
  </si>
  <si>
    <t>c.1249A&gt;G</t>
  </si>
  <si>
    <t>p.(Thr417Ala)</t>
  </si>
  <si>
    <t>g.94544253T&gt;C</t>
  </si>
  <si>
    <t>c.1252T&gt;C</t>
  </si>
  <si>
    <t>p.(Phe418Leu)</t>
  </si>
  <si>
    <t>g.94544250A&gt;G</t>
  </si>
  <si>
    <t>c.1253T&gt;C</t>
  </si>
  <si>
    <t>p.(Phe418Ser)</t>
  </si>
  <si>
    <t>g.94544249A&gt;G</t>
  </si>
  <si>
    <t>c.1267C&gt;T</t>
  </si>
  <si>
    <t>p.(His423Tyr)</t>
  </si>
  <si>
    <t>g.94544235G&gt;A</t>
  </si>
  <si>
    <t>c.1268A&gt;C</t>
  </si>
  <si>
    <t>p.(His423Pro)</t>
  </si>
  <si>
    <t>g.94544234T&gt;G</t>
  </si>
  <si>
    <t>c.1268A&gt;G</t>
  </si>
  <si>
    <t>p.(His423Arg)</t>
  </si>
  <si>
    <t>g.94544234T&gt;C</t>
  </si>
  <si>
    <t>c.1269C&gt;T</t>
  </si>
  <si>
    <t>p.(His423=)</t>
  </si>
  <si>
    <t>g.94544233G&gt;A</t>
  </si>
  <si>
    <t>c.1271T&gt;C</t>
  </si>
  <si>
    <t>p.(Val424Ala)</t>
  </si>
  <si>
    <t>g.94544231A&gt;G</t>
  </si>
  <si>
    <t>c.1281_1282insN[17]</t>
  </si>
  <si>
    <t>p.(Val428Lysfs*13)</t>
  </si>
  <si>
    <t>g.94544220_94544221insN[17]</t>
  </si>
  <si>
    <t>c.1283T&gt;A</t>
  </si>
  <si>
    <t>p.(Val428Asp)</t>
  </si>
  <si>
    <t>g.94544219A&gt;T</t>
  </si>
  <si>
    <t>c.1289C&gt;A</t>
  </si>
  <si>
    <t>p.(Ala430Asp)</t>
  </si>
  <si>
    <t>g.94544213G&gt;T</t>
  </si>
  <si>
    <t>c.1290dup</t>
  </si>
  <si>
    <t>p.(Trp431Leufs*13)</t>
  </si>
  <si>
    <t>g.94544213dup</t>
  </si>
  <si>
    <t>c.1293G&gt;A</t>
  </si>
  <si>
    <t>p.(Trp431*)</t>
  </si>
  <si>
    <t>g.94544209C&gt;T</t>
  </si>
  <si>
    <t>c.1293G&gt;C</t>
  </si>
  <si>
    <t>p.(Trp431Cys)</t>
  </si>
  <si>
    <t>g.94544209C&gt;G</t>
  </si>
  <si>
    <t>c.1294G&gt;A</t>
  </si>
  <si>
    <t>p.(Glu432Lys)</t>
  </si>
  <si>
    <t>g.94544208C&gt;T</t>
  </si>
  <si>
    <t>c.1301T&gt;G</t>
  </si>
  <si>
    <t>p.(Val434Gly)</t>
  </si>
  <si>
    <t>g.94544201A&gt;C</t>
  </si>
  <si>
    <t>c.1302del</t>
  </si>
  <si>
    <t>p.(Gln437Argfs*12)</t>
  </si>
  <si>
    <t>g.94544200del</t>
  </si>
  <si>
    <t>c.1309del</t>
  </si>
  <si>
    <t>p.Gln437Argfs*12</t>
  </si>
  <si>
    <t>g.94544196del</t>
  </si>
  <si>
    <t>c.1309C&gt;A</t>
  </si>
  <si>
    <t>p.(Gln437Lys)</t>
  </si>
  <si>
    <t>g.94544193G&gt;T</t>
  </si>
  <si>
    <t>c.1317G&gt;A</t>
  </si>
  <si>
    <t>p.(Trp439*)</t>
  </si>
  <si>
    <t>g.94544185C&gt;T</t>
  </si>
  <si>
    <t>c.1318del</t>
  </si>
  <si>
    <t>p.(Tyr440Thrfs*9)</t>
  </si>
  <si>
    <t>g.94544184del</t>
  </si>
  <si>
    <t>c.1319A&gt;G</t>
  </si>
  <si>
    <t>p.(Tyr440Cys)</t>
  </si>
  <si>
    <t>g.94544183T&gt;C</t>
  </si>
  <si>
    <t>c.1335C&gt;G</t>
  </si>
  <si>
    <t>p.(Ser445Arg)</t>
  </si>
  <si>
    <t>g.94544167G&gt;C</t>
  </si>
  <si>
    <t>c.1339C&gt;T</t>
  </si>
  <si>
    <t>p.(Gln447*)</t>
  </si>
  <si>
    <t>g.94544163G&gt;A</t>
  </si>
  <si>
    <t>c.1343T&gt;A</t>
  </si>
  <si>
    <t>p.(Met448Lys)</t>
  </si>
  <si>
    <t>g.94544159A&gt;T</t>
  </si>
  <si>
    <t>c.1343_1345del</t>
  </si>
  <si>
    <t>p.(Met448del)</t>
  </si>
  <si>
    <t>g.94544159_94544161del</t>
  </si>
  <si>
    <t>c.1344del</t>
  </si>
  <si>
    <t>p.(Met448Ilefs*3)</t>
  </si>
  <si>
    <t>g.94544158del</t>
  </si>
  <si>
    <t>c.1351A&gt;C</t>
  </si>
  <si>
    <t>p.(Ile451Leu)</t>
  </si>
  <si>
    <t>g.94544151T&gt;G</t>
  </si>
  <si>
    <t>c.1354dup</t>
  </si>
  <si>
    <t>p.(Arg452Lysfs*15)</t>
  </si>
  <si>
    <t>g.94544148dup</t>
  </si>
  <si>
    <t>c.1356del</t>
  </si>
  <si>
    <t>p.(Asp453Ilefs*8)</t>
  </si>
  <si>
    <t>g.94544146del</t>
  </si>
  <si>
    <t>c.1356+1G&gt;A</t>
  </si>
  <si>
    <t>10i</t>
  </si>
  <si>
    <t>g.94544145C&gt;T</t>
  </si>
  <si>
    <t>c.1356+1G&gt;T</t>
  </si>
  <si>
    <t>g.94544145C&gt;A</t>
  </si>
  <si>
    <t>c.1356+4A&gt;G</t>
  </si>
  <si>
    <t>g.94544142T&gt;C</t>
  </si>
  <si>
    <t>c.1356+3_1356+4insG</t>
  </si>
  <si>
    <t>g.94544142_94544143insC</t>
  </si>
  <si>
    <t>c.1356+5_1356+6insC</t>
  </si>
  <si>
    <t>g.94544140_94544141insG</t>
  </si>
  <si>
    <t>c.1356+20G&gt;A</t>
  </si>
  <si>
    <t>g.94544126C&gt;T</t>
  </si>
  <si>
    <t>c.1357-2A&gt;G</t>
  </si>
  <si>
    <t>g.94543445T&gt;C</t>
  </si>
  <si>
    <t>c.1357G&gt;T</t>
  </si>
  <si>
    <t>p.(Asp453Tyr,?)</t>
  </si>
  <si>
    <t>g.94543443C&gt;A</t>
  </si>
  <si>
    <t>c.1357_1358del</t>
  </si>
  <si>
    <t>p.(Asp453Tyrfs*13)</t>
  </si>
  <si>
    <t>g.94543442_94543443del</t>
  </si>
  <si>
    <t>c.1359T&gt;G</t>
  </si>
  <si>
    <t>p.(Asp453Glu)</t>
  </si>
  <si>
    <t>g.94543441A&gt;C</t>
  </si>
  <si>
    <t>c.1363C&gt;A</t>
  </si>
  <si>
    <t>p.(Leu455Met)</t>
  </si>
  <si>
    <t>g.94543437G&gt;T</t>
  </si>
  <si>
    <t>c.1364T&gt;A</t>
  </si>
  <si>
    <t>p.(Leu455Gln)</t>
  </si>
  <si>
    <t>g.94543436A&gt;T</t>
  </si>
  <si>
    <t>c.1364T&gt;C</t>
  </si>
  <si>
    <t>p.(Leu455Pro)</t>
  </si>
  <si>
    <t>g.94543436A&gt;G</t>
  </si>
  <si>
    <t>c.1372C&gt;T</t>
  </si>
  <si>
    <t>p.(Pro458Ser)</t>
  </si>
  <si>
    <t>g.94543428G&gt;A</t>
  </si>
  <si>
    <t>c.1373C&gt;T</t>
  </si>
  <si>
    <t>p.(Pro458Leu)</t>
  </si>
  <si>
    <t>g.94543427G&gt;A</t>
  </si>
  <si>
    <t>c.1375del</t>
  </si>
  <si>
    <t>p.(Thr459Glnfs*2)</t>
  </si>
  <si>
    <t>g.94543426del</t>
  </si>
  <si>
    <t>c.1381A&gt;T</t>
  </si>
  <si>
    <t>p.(Lys461*)</t>
  </si>
  <si>
    <t>g.94543419T&gt;A</t>
  </si>
  <si>
    <t>c.1382_1383del</t>
  </si>
  <si>
    <t>p.(Lys461Argfs*5)</t>
  </si>
  <si>
    <t>g.94543417_94543418del</t>
  </si>
  <si>
    <t>c.1390_1391del</t>
  </si>
  <si>
    <t>p.(Leu464Glufs*2)</t>
  </si>
  <si>
    <t>g.94543412_94543413del</t>
  </si>
  <si>
    <t>c.1411G&gt;A</t>
  </si>
  <si>
    <t>p.(Glu471Lys)</t>
  </si>
  <si>
    <t>g.94543389C&gt;T</t>
  </si>
  <si>
    <t>c.1411G&gt;C</t>
  </si>
  <si>
    <t>p.(Glu471Gln)</t>
  </si>
  <si>
    <t>g.94543389C&gt;G</t>
  </si>
  <si>
    <t>c.1417_1420dup</t>
  </si>
  <si>
    <t>p.(Thr474Asnfs*4)</t>
  </si>
  <si>
    <t>g.94543380_94543383dup</t>
  </si>
  <si>
    <t>c.1454del</t>
  </si>
  <si>
    <t>p.(Gly485Alafs*83)</t>
  </si>
  <si>
    <t>g.94543348del</t>
  </si>
  <si>
    <t>c.1457del</t>
  </si>
  <si>
    <t>p.(Pro486Leufs*82)</t>
  </si>
  <si>
    <t>g.94543343del</t>
  </si>
  <si>
    <t>c.1460G&gt;A</t>
  </si>
  <si>
    <t>p.(Arg487Gln)</t>
  </si>
  <si>
    <t>g.94543340C&gt;T</t>
  </si>
  <si>
    <t>c.1462G&gt;T</t>
  </si>
  <si>
    <t>p.(Glu488*)</t>
  </si>
  <si>
    <t>g.94543338C&gt;A</t>
  </si>
  <si>
    <t>c.1492G&gt;A</t>
  </si>
  <si>
    <t>p.(Asp498Asn)</t>
  </si>
  <si>
    <t>g.94543308C&gt;T</t>
  </si>
  <si>
    <t>c.1494C&gt;A</t>
  </si>
  <si>
    <t>p.(Asp498Glu)</t>
  </si>
  <si>
    <t>g.94543306G&gt;T</t>
  </si>
  <si>
    <t>c.1496G&gt;A</t>
  </si>
  <si>
    <t>p.(Trp499*)</t>
  </si>
  <si>
    <t>g.94543304C&gt;T</t>
  </si>
  <si>
    <t>c.1497G&gt;A</t>
  </si>
  <si>
    <t>g.94543303C&gt;T</t>
  </si>
  <si>
    <t>c.1497G&gt;C</t>
  </si>
  <si>
    <t>p.(Trp499Cys)</t>
  </si>
  <si>
    <t>g.94543303C&gt;G</t>
  </si>
  <si>
    <t>c.1500G&gt;A</t>
  </si>
  <si>
    <t>p.(Arg500=)</t>
  </si>
  <si>
    <t>g.94543300C&gt;T</t>
  </si>
  <si>
    <t>c.1510A&gt;C</t>
  </si>
  <si>
    <t>p.(Asn504His)</t>
  </si>
  <si>
    <t>g.94543290T&gt;G</t>
  </si>
  <si>
    <t>c.1512dup</t>
  </si>
  <si>
    <t>p.(Ile505Hisfs*3)</t>
  </si>
  <si>
    <t>g.94543288dup</t>
  </si>
  <si>
    <t>c.1513_1517del</t>
  </si>
  <si>
    <t>p.(Ile505*)</t>
  </si>
  <si>
    <t>g.94543285_94543289del</t>
  </si>
  <si>
    <t>c.1519G&gt;T</t>
  </si>
  <si>
    <t>p.(Asp507Tyr)</t>
  </si>
  <si>
    <t>g.94543281C&gt;A</t>
  </si>
  <si>
    <t>c.1522C&gt;T</t>
  </si>
  <si>
    <t>p.(Arg508Cys)</t>
  </si>
  <si>
    <t>g.94543278G&gt;A</t>
  </si>
  <si>
    <t>c.1523G&gt;C</t>
  </si>
  <si>
    <t>p.(Arg508Pro)</t>
  </si>
  <si>
    <t>g.94543277C&gt;G</t>
  </si>
  <si>
    <t>c.1529T&gt;C</t>
  </si>
  <si>
    <t>p.(Leu510Pro)</t>
  </si>
  <si>
    <t>g.94543271A&gt;G</t>
  </si>
  <si>
    <t>c.1529T&gt;G</t>
  </si>
  <si>
    <t>p.(Leu510Arg)</t>
  </si>
  <si>
    <t>g.94543271A&gt;C</t>
  </si>
  <si>
    <t>c.1531C&gt;T</t>
  </si>
  <si>
    <t>p.(Arg511Cys)</t>
  </si>
  <si>
    <t>g.94543269G&gt;A</t>
  </si>
  <si>
    <t>c.1532G&gt;A</t>
  </si>
  <si>
    <t>p.(Arg511His)</t>
  </si>
  <si>
    <t>g.94543268C&gt;T</t>
  </si>
  <si>
    <t>c.1538T&gt;C</t>
  </si>
  <si>
    <t>p.(Val513Ala)</t>
  </si>
  <si>
    <t>g.94543262A&gt;G</t>
  </si>
  <si>
    <t>c.1538T&gt;G</t>
  </si>
  <si>
    <t>g.94543262A&gt;C</t>
  </si>
  <si>
    <t>c.1552G&gt;A</t>
  </si>
  <si>
    <t>p.(Glu518Lys)</t>
  </si>
  <si>
    <t>g.94543248C&gt;T</t>
  </si>
  <si>
    <t>c.1357_1554del</t>
  </si>
  <si>
    <t>p.(Asp453_Glu518del)</t>
  </si>
  <si>
    <t>g.94543248_94543445del</t>
  </si>
  <si>
    <t>c.1554G&gt;A</t>
  </si>
  <si>
    <t>p.(Glu518=)</t>
  </si>
  <si>
    <t>g.94543246C&gt;T</t>
  </si>
  <si>
    <t>c.1554+1G&gt;C</t>
  </si>
  <si>
    <t>11i</t>
  </si>
  <si>
    <t>g.94543245C&gt;G</t>
  </si>
  <si>
    <t>c.1554+3A&gt;T</t>
  </si>
  <si>
    <t>r.[1357_1554del,=]</t>
  </si>
  <si>
    <t>p.[Asp453_Glu518del,=]</t>
  </si>
  <si>
    <t>g.94543243T&gt;A</t>
  </si>
  <si>
    <t>c.1239+291_1555-5574del</t>
  </si>
  <si>
    <t>9i_11i</t>
  </si>
  <si>
    <t>g.94534447_94544587del</t>
  </si>
  <si>
    <t>c.1555-2745A&gt;G</t>
  </si>
  <si>
    <t>g.94531618T&gt;C</t>
  </si>
  <si>
    <t>c.1555-816T&gt;G</t>
  </si>
  <si>
    <t>r.(1554_1555ins[1555-898_1555-815;g])</t>
  </si>
  <si>
    <t>p.(Cys519Serfs*77)</t>
  </si>
  <si>
    <t>g.94529689A&gt;C</t>
  </si>
  <si>
    <t>c.1555-1G&gt;T</t>
  </si>
  <si>
    <t>g.94528874C&gt;A</t>
  </si>
  <si>
    <t>c.1555T&gt;C</t>
  </si>
  <si>
    <t>p.(Cys519Arg,?)</t>
  </si>
  <si>
    <t>g.94528873A&gt;G</t>
  </si>
  <si>
    <t>c.1556G&gt;A</t>
  </si>
  <si>
    <t>p.(Cys519Tyr,?)</t>
  </si>
  <si>
    <t>g.94528872C&gt;T</t>
  </si>
  <si>
    <t>c.1557C&gt;A</t>
  </si>
  <si>
    <t>p.(Cys519*)</t>
  </si>
  <si>
    <t>g.94528871G&gt;T</t>
  </si>
  <si>
    <t>c.1561del</t>
  </si>
  <si>
    <t>p.(Val521Serfs*47)</t>
  </si>
  <si>
    <t>g.94528867del</t>
  </si>
  <si>
    <t>c.1562del</t>
  </si>
  <si>
    <t>p.(Val521Alafs*47)</t>
  </si>
  <si>
    <t>g.94528866del</t>
  </si>
  <si>
    <t>c.1566G&gt;A</t>
  </si>
  <si>
    <t>p.(Leu522=)</t>
  </si>
  <si>
    <t>g.94528862C&gt;T</t>
  </si>
  <si>
    <t>c.1574T&gt;C</t>
  </si>
  <si>
    <t>p.(Phe525Ser)</t>
  </si>
  <si>
    <t>g.94528854A&gt;G</t>
  </si>
  <si>
    <t>c.1574T&gt;G</t>
  </si>
  <si>
    <t>p.(Phe525Cys)</t>
  </si>
  <si>
    <t>g.94528854A&gt;C</t>
  </si>
  <si>
    <t>c.1577A&gt;C</t>
  </si>
  <si>
    <t>p.(Glu526Ala)</t>
  </si>
  <si>
    <t>g.94528851T&gt;G</t>
  </si>
  <si>
    <t>c.1584C&gt;A</t>
  </si>
  <si>
    <t>p.(Tyr528*)</t>
  </si>
  <si>
    <t>g.94528844G&gt;T</t>
  </si>
  <si>
    <t>c.1586A&gt;G</t>
  </si>
  <si>
    <t>p.(Asn529Ser)</t>
  </si>
  <si>
    <t>g.94528842T&gt;C</t>
  </si>
  <si>
    <t>c.1588G&gt;A</t>
  </si>
  <si>
    <t>p.(Asp530Asn)</t>
  </si>
  <si>
    <t>g.94528840C&gt;T</t>
  </si>
  <si>
    <t>c.1592A&gt;G</t>
  </si>
  <si>
    <t>p.(Glu531Gly)</t>
  </si>
  <si>
    <t>g.94528836T&gt;C</t>
  </si>
  <si>
    <t>c.1597C&gt;T</t>
  </si>
  <si>
    <t>p.(Gln533*)</t>
  </si>
  <si>
    <t>g.94528831G&gt;A</t>
  </si>
  <si>
    <t>c.1609C&gt;T</t>
  </si>
  <si>
    <t>p.(Arg537Cys)</t>
  </si>
  <si>
    <t>g.94528819G&gt;A</t>
  </si>
  <si>
    <t>c.1610G&gt;A</t>
  </si>
  <si>
    <t>p.(Arg537His)</t>
  </si>
  <si>
    <t>g.94528818C&gt;T</t>
  </si>
  <si>
    <t>c.1613C&gt;A</t>
  </si>
  <si>
    <t>p.(Ala538Asp)</t>
  </si>
  <si>
    <t>g.94528815G&gt;T</t>
  </si>
  <si>
    <t>c.1613C&gt;T</t>
  </si>
  <si>
    <t>p.(Ala538Val)</t>
  </si>
  <si>
    <t>g.94528815G&gt;A</t>
  </si>
  <si>
    <t>c.1615del</t>
  </si>
  <si>
    <t>p.(Leu539Serfs*29)</t>
  </si>
  <si>
    <t>g.94528815del</t>
  </si>
  <si>
    <t>c.1614C&gt;T</t>
  </si>
  <si>
    <t>p.(Ala538=)</t>
  </si>
  <si>
    <t>g.94528814G&gt;A</t>
  </si>
  <si>
    <t>c.1615C&gt;G</t>
  </si>
  <si>
    <t>p.(Leu539Val)</t>
  </si>
  <si>
    <t>g.94528813G&gt;C</t>
  </si>
  <si>
    <t>c.1619_1622del</t>
  </si>
  <si>
    <t>p.(Ser540Tyrfs*27)</t>
  </si>
  <si>
    <t>g.94528810_94528813del</t>
  </si>
  <si>
    <t>c.1622delinsCC</t>
  </si>
  <si>
    <t>p.(Leu541Profs*15)</t>
  </si>
  <si>
    <t>g.94528806delinsGG</t>
  </si>
  <si>
    <t>c.1622T&gt;C</t>
  </si>
  <si>
    <t>p.(Leu541Pro)</t>
  </si>
  <si>
    <t>g.94528806A&gt;G</t>
  </si>
  <si>
    <t>c.1621_1622del</t>
  </si>
  <si>
    <t>p.(Leu541Thrfs*14)</t>
  </si>
  <si>
    <t>g.94528806_94528807del</t>
  </si>
  <si>
    <t>c.1633A&gt;T</t>
  </si>
  <si>
    <t>p.(Asn545Tyr)</t>
  </si>
  <si>
    <t>g.94528795T&gt;A</t>
  </si>
  <si>
    <t>c.1630_1633dup</t>
  </si>
  <si>
    <t>p.(Asn545Argfs*12)</t>
  </si>
  <si>
    <t>g.94528795_94528798dup</t>
  </si>
  <si>
    <t>c.1636A&gt;C</t>
  </si>
  <si>
    <t>p.(Met546Leu)</t>
  </si>
  <si>
    <t>g.94528792T&gt;G</t>
  </si>
  <si>
    <t>c.1642T&gt;C</t>
  </si>
  <si>
    <t>p.(Trp548Arg)</t>
  </si>
  <si>
    <t>g.94528786A&gt;G</t>
  </si>
  <si>
    <t>c.1643G&gt;A</t>
  </si>
  <si>
    <t>p.(Trp548*)</t>
  </si>
  <si>
    <t>g.94528785C&gt;T</t>
  </si>
  <si>
    <t>c.1644G&gt;A</t>
  </si>
  <si>
    <t>g.94528784C&gt;T</t>
  </si>
  <si>
    <t>c.1645G&gt;C</t>
  </si>
  <si>
    <t>p.(Ala549Pro)</t>
  </si>
  <si>
    <t>g.94528783C&gt;G</t>
  </si>
  <si>
    <t>c.1646C&gt;A</t>
  </si>
  <si>
    <t>p.(Ala549Asp)</t>
  </si>
  <si>
    <t>g.94528782G&gt;T</t>
  </si>
  <si>
    <t>c.1649del</t>
  </si>
  <si>
    <t>p.(Gly550Glufs*18)</t>
  </si>
  <si>
    <t>g.94528780del</t>
  </si>
  <si>
    <t>c.1648G&gt;A</t>
  </si>
  <si>
    <t>p.(Gly550Arg)</t>
  </si>
  <si>
    <t>g.94528780C&gt;T</t>
  </si>
  <si>
    <t>c.1648G&gt;C</t>
  </si>
  <si>
    <t>g.94528780C&gt;G</t>
  </si>
  <si>
    <t>c.1648G&gt;T</t>
  </si>
  <si>
    <t>p.(Gly550*)</t>
  </si>
  <si>
    <t>g.94528780C&gt;A</t>
  </si>
  <si>
    <t>c.1653G&gt;A</t>
  </si>
  <si>
    <t>p.(Val551=)</t>
  </si>
  <si>
    <t>g.94528775C&gt;T</t>
  </si>
  <si>
    <t>c.1654G&gt;A</t>
  </si>
  <si>
    <t>p.(Val552Ile)</t>
  </si>
  <si>
    <t>g.94528774C&gt;T</t>
  </si>
  <si>
    <t>c.1648_1659del</t>
  </si>
  <si>
    <t>p.(Gly550_Phe553del)</t>
  </si>
  <si>
    <t>g.94528770_94528781del</t>
  </si>
  <si>
    <t>c.1659C&gt;G</t>
  </si>
  <si>
    <t>p.(Phe553Leu)</t>
  </si>
  <si>
    <t>g.94528769G&gt;C</t>
  </si>
  <si>
    <t>c.1663G&gt;A</t>
  </si>
  <si>
    <t>p.(Asp555Asn)</t>
  </si>
  <si>
    <t>g.94528765C&gt;T</t>
  </si>
  <si>
    <t>c.1667T&gt;G</t>
  </si>
  <si>
    <t>p.(Met556Arg)</t>
  </si>
  <si>
    <t>g.94528761A&gt;C</t>
  </si>
  <si>
    <t>c.1677G&gt;A</t>
  </si>
  <si>
    <t>p.(Trp559*)</t>
  </si>
  <si>
    <t>g.94528751C&gt;T</t>
  </si>
  <si>
    <t>c.1677G&gt;C</t>
  </si>
  <si>
    <t>p.(Trp559Cys)</t>
  </si>
  <si>
    <t>g.94528751C&gt;G</t>
  </si>
  <si>
    <t>c.1680del</t>
  </si>
  <si>
    <t>p.(Ser561Alafs*7)</t>
  </si>
  <si>
    <t>g.94528748del</t>
  </si>
  <si>
    <t>c.1681del</t>
  </si>
  <si>
    <t>g.94528747del</t>
  </si>
  <si>
    <t>c.1692A&gt;G</t>
  </si>
  <si>
    <t>p.(Pro564=)</t>
  </si>
  <si>
    <t>g.94528736T&gt;C</t>
  </si>
  <si>
    <t>c.1699G&gt;A</t>
  </si>
  <si>
    <t>p.(Val567Met)</t>
  </si>
  <si>
    <t>g.94528729C&gt;T</t>
  </si>
  <si>
    <t>c.1706A&gt;G</t>
  </si>
  <si>
    <t>p.(Tyr569Cys)</t>
  </si>
  <si>
    <t>g.94528722T&gt;C</t>
  </si>
  <si>
    <t>c.1714C&gt;T</t>
  </si>
  <si>
    <t>p.(Arg572*)</t>
  </si>
  <si>
    <t>g.94528714G&gt;A</t>
  </si>
  <si>
    <t>c.1715G&gt;A</t>
  </si>
  <si>
    <t>p.(Arg572Gln)</t>
  </si>
  <si>
    <t>g.94528713C&gt;T</t>
  </si>
  <si>
    <t>c.1715G&gt;C</t>
  </si>
  <si>
    <t>p.(Arg572Pro)</t>
  </si>
  <si>
    <t>g.94528713C&gt;G</t>
  </si>
  <si>
    <t>c.1719G&gt;A</t>
  </si>
  <si>
    <t>p.(Met573Ile)</t>
  </si>
  <si>
    <t>g.94528709C&gt;T</t>
  </si>
  <si>
    <t>c.1722_1723del</t>
  </si>
  <si>
    <t>p.(Ile575Argfs*8)</t>
  </si>
  <si>
    <t>g.94528706_94528707del</t>
  </si>
  <si>
    <t>c.1726G&gt;C</t>
  </si>
  <si>
    <t>p.(Asp576His)</t>
  </si>
  <si>
    <t>g.94528702C&gt;G</t>
  </si>
  <si>
    <t>c.1742C&gt;A</t>
  </si>
  <si>
    <t>p.(Thr581Asn)</t>
  </si>
  <si>
    <t>g.94528686G&gt;T</t>
  </si>
  <si>
    <t>c.1745A&gt;G</t>
  </si>
  <si>
    <t>p.(Asn582Ser)</t>
  </si>
  <si>
    <t>g.94528683T&gt;C</t>
  </si>
  <si>
    <t>c.1748A&gt;C</t>
  </si>
  <si>
    <t>p.(Lys583Thr)</t>
  </si>
  <si>
    <t>g.94528680T&gt;G</t>
  </si>
  <si>
    <t>c.1748A&gt;T</t>
  </si>
  <si>
    <t>p.(Lys583Met)</t>
  </si>
  <si>
    <t>g.94528680T&gt;A</t>
  </si>
  <si>
    <t>c.1749G&gt;C</t>
  </si>
  <si>
    <t>p.(Lys583Asn)</t>
  </si>
  <si>
    <t>g.94528679C&gt;G</t>
  </si>
  <si>
    <t>c.1755del</t>
  </si>
  <si>
    <t>p.(Asp586Thrfs*63)</t>
  </si>
  <si>
    <t>g.94528675del</t>
  </si>
  <si>
    <t>c.1751_1753delinsAT</t>
  </si>
  <si>
    <t>p.(Ile584Asnfs*65)</t>
  </si>
  <si>
    <t>g.94528675_94528677delinsAT</t>
  </si>
  <si>
    <t>c.1757A&gt;G</t>
  </si>
  <si>
    <t>p.(Asp586Gly)</t>
  </si>
  <si>
    <t>g.94528671T&gt;C</t>
  </si>
  <si>
    <t>c.1758C&gt;A</t>
  </si>
  <si>
    <t>p.(Asp586Glu)</t>
  </si>
  <si>
    <t>g.94528670G&gt;T</t>
  </si>
  <si>
    <t>c.1760G&gt;A</t>
  </si>
  <si>
    <t>p.(Arg587Lys,?)</t>
  </si>
  <si>
    <t>g.94528668C&gt;T</t>
  </si>
  <si>
    <t>c.1760+1G&gt;A</t>
  </si>
  <si>
    <t>12i</t>
  </si>
  <si>
    <t>g.94528667C&gt;T</t>
  </si>
  <si>
    <t>c.1760+1G&gt;T</t>
  </si>
  <si>
    <t>g.94528667C&gt;A</t>
  </si>
  <si>
    <t>c.1760+2T&gt;C</t>
  </si>
  <si>
    <t>g.94528666A&gt;G</t>
  </si>
  <si>
    <t>c.1760+2T&gt;G</t>
  </si>
  <si>
    <t>g.94528666A&gt;C</t>
  </si>
  <si>
    <t>c.1761-50G&gt;A</t>
  </si>
  <si>
    <t>g.94528359C&gt;T</t>
  </si>
  <si>
    <t>c.1761-2A&gt;G</t>
  </si>
  <si>
    <t>g.94528311T&gt;C</t>
  </si>
  <si>
    <t>c.1766G&gt;A</t>
  </si>
  <si>
    <t>p.(Trp589*)</t>
  </si>
  <si>
    <t>g.94528304C&gt;T</t>
  </si>
  <si>
    <t>c.1766G&gt;C</t>
  </si>
  <si>
    <t>p.(Trp589Ser)</t>
  </si>
  <si>
    <t>g.94528304C&gt;G</t>
  </si>
  <si>
    <t>c.1778C&gt;T</t>
  </si>
  <si>
    <t>p.(Pro593Leu)</t>
  </si>
  <si>
    <t>g.94528292G&gt;A</t>
  </si>
  <si>
    <t>c.1783G&gt;A</t>
  </si>
  <si>
    <t>p.(Ala595Thr)</t>
  </si>
  <si>
    <t>g.94528287C&gt;T</t>
  </si>
  <si>
    <t>c.1789C&gt;T</t>
  </si>
  <si>
    <t>p.(Pro597Ser)</t>
  </si>
  <si>
    <t>g.94528281G&gt;A</t>
  </si>
  <si>
    <t>c.1790C&gt;T</t>
  </si>
  <si>
    <t>p.(Pro597Leu)</t>
  </si>
  <si>
    <t>g.94528280G&gt;A</t>
  </si>
  <si>
    <t>c.1792G&gt;A</t>
  </si>
  <si>
    <t>p.(Val598Met)</t>
  </si>
  <si>
    <t>g.94528278C&gt;T</t>
  </si>
  <si>
    <t>c.1793T&gt;G</t>
  </si>
  <si>
    <t>p.(Val598Gly)</t>
  </si>
  <si>
    <t>g.94528277A&gt;C</t>
  </si>
  <si>
    <t>c.1795del</t>
  </si>
  <si>
    <t>p.(Glu599Lysfs*50)</t>
  </si>
  <si>
    <t>g.94528276del</t>
  </si>
  <si>
    <t>c.1798G&gt;T</t>
  </si>
  <si>
    <t>p.(Asp600Tyr)</t>
  </si>
  <si>
    <t>g.94528272C&gt;A</t>
  </si>
  <si>
    <t>c.1800T&gt;G</t>
  </si>
  <si>
    <t>p.(Asp600Glu)</t>
  </si>
  <si>
    <t>g.94528270A&gt;C</t>
  </si>
  <si>
    <t>c.1804C&gt;T</t>
  </si>
  <si>
    <t>p.(Arg602Trp)</t>
  </si>
  <si>
    <t>g.94528266G&gt;A</t>
  </si>
  <si>
    <t>c.1805G&gt;A</t>
  </si>
  <si>
    <t>p.(Arg602Gln)</t>
  </si>
  <si>
    <t>g.94528265C&gt;T</t>
  </si>
  <si>
    <t>c.1805G&gt;T</t>
  </si>
  <si>
    <t>p.(Arg602Leu)</t>
  </si>
  <si>
    <t>g.94528265C&gt;A</t>
  </si>
  <si>
    <t>c.1807T&gt;C</t>
  </si>
  <si>
    <t>p.(Tyr603His)</t>
  </si>
  <si>
    <t>g.94528263A&gt;G</t>
  </si>
  <si>
    <t>c.1808A&gt;G</t>
  </si>
  <si>
    <t>p.(Tyr603Cys)</t>
  </si>
  <si>
    <t>g.94528262T&gt;C</t>
  </si>
  <si>
    <t>c.1811T&gt;G</t>
  </si>
  <si>
    <t>p.(Ile604Ser)</t>
  </si>
  <si>
    <t>g.94528259A&gt;C</t>
  </si>
  <si>
    <t>c.1812C&gt;G</t>
  </si>
  <si>
    <t>p.(Ile604Met)</t>
  </si>
  <si>
    <t>g.94528258G&gt;C</t>
  </si>
  <si>
    <t>c.1814G&gt;A</t>
  </si>
  <si>
    <t>p.(Trp605*)</t>
  </si>
  <si>
    <t>g.94528256C&gt;T</t>
  </si>
  <si>
    <t>c.1817G&gt;A</t>
  </si>
  <si>
    <t>p.(Gly606Asp)</t>
  </si>
  <si>
    <t>g.94528253C&gt;T</t>
  </si>
  <si>
    <t>c.1818C&gt;T</t>
  </si>
  <si>
    <t>p.(Gly606=)</t>
  </si>
  <si>
    <t>g.94528252G&gt;A</t>
  </si>
  <si>
    <t>c.1819G&gt;A</t>
  </si>
  <si>
    <t>p.(Gly607Arg)</t>
  </si>
  <si>
    <t>g.94528251C&gt;T</t>
  </si>
  <si>
    <t>c.1819G&gt;M</t>
  </si>
  <si>
    <t>g.94528251C&gt;K</t>
  </si>
  <si>
    <t>c.1819G&gt;C</t>
  </si>
  <si>
    <t>g.94528251C&gt;G</t>
  </si>
  <si>
    <t>c.1819G&gt;T</t>
  </si>
  <si>
    <t>p.(Gly607Trp)</t>
  </si>
  <si>
    <t>g.94528251C&gt;A</t>
  </si>
  <si>
    <t>c.1822T&gt;A</t>
  </si>
  <si>
    <t>p.(Phe608Ile)</t>
  </si>
  <si>
    <t>g.94528248A&gt;T</t>
  </si>
  <si>
    <t>c.1822T&gt;C</t>
  </si>
  <si>
    <t>p.(Phe608Leu)</t>
  </si>
  <si>
    <t>g.94528248A&gt;G</t>
  </si>
  <si>
    <t>c.1823T&gt;A</t>
  </si>
  <si>
    <t>p.(Phe608Tyr)</t>
  </si>
  <si>
    <t>g.94528247A&gt;T</t>
  </si>
  <si>
    <t>c.1830T&gt;A</t>
  </si>
  <si>
    <t>p.(Tyr610*)</t>
  </si>
  <si>
    <t>g.94528240A&gt;T</t>
  </si>
  <si>
    <t>c.1832T&gt;C</t>
  </si>
  <si>
    <t>p.(Leu611Pro)</t>
  </si>
  <si>
    <t>g.94528238A&gt;G</t>
  </si>
  <si>
    <t>c.1834C&gt;T</t>
  </si>
  <si>
    <t>p.(Gln612*)</t>
  </si>
  <si>
    <t>g.94528236G&gt;A</t>
  </si>
  <si>
    <t>c.1843G&gt;T</t>
  </si>
  <si>
    <t>p.(Val615Phe)</t>
  </si>
  <si>
    <t>g.94528227C&gt;A</t>
  </si>
  <si>
    <t>c.1844T&gt;C</t>
  </si>
  <si>
    <t>p.(Val615Ala)</t>
  </si>
  <si>
    <t>g.94528226A&gt;G</t>
  </si>
  <si>
    <t>c.1846G&gt;A</t>
  </si>
  <si>
    <t>p.(Glu616Lys)</t>
  </si>
  <si>
    <t>g.94528224C&gt;T</t>
  </si>
  <si>
    <t>c.1848del</t>
  </si>
  <si>
    <t>p.(Glu616Aspfs*33)</t>
  </si>
  <si>
    <t>g.94528223del</t>
  </si>
  <si>
    <t>c.1852G&gt;A</t>
  </si>
  <si>
    <t>p.(Gly618Arg)</t>
  </si>
  <si>
    <t>g.94528218C&gt;T</t>
  </si>
  <si>
    <t>c.1853G&gt;A</t>
  </si>
  <si>
    <t>p.(Gly618Glu)</t>
  </si>
  <si>
    <t>g.94528217C&gt;T</t>
  </si>
  <si>
    <t>c.1853G&gt;T</t>
  </si>
  <si>
    <t>p.(Gly618Val)</t>
  </si>
  <si>
    <t>g.94528217C&gt;A</t>
  </si>
  <si>
    <t>c.1851_1860del</t>
  </si>
  <si>
    <t>p.(Ile619Alafs*27)</t>
  </si>
  <si>
    <t>g.94528213_94528222del</t>
  </si>
  <si>
    <t>c.1861A&gt;G</t>
  </si>
  <si>
    <t>p.(Arg621Gly)</t>
  </si>
  <si>
    <t>g.94528209T&gt;C</t>
  </si>
  <si>
    <t>c.1862G&gt;C</t>
  </si>
  <si>
    <t>p.(Arg621Thr)</t>
  </si>
  <si>
    <t>g.94528208C&gt;G</t>
  </si>
  <si>
    <t>c.1865del</t>
  </si>
  <si>
    <t>p.(Ser622Thrfs*27)</t>
  </si>
  <si>
    <t>g.94528205del</t>
  </si>
  <si>
    <t>c.1868A&gt;G</t>
  </si>
  <si>
    <t>p.(Gln623Arg)</t>
  </si>
  <si>
    <t>g.94528202T&gt;C</t>
  </si>
  <si>
    <t>c.1873C&gt;T</t>
  </si>
  <si>
    <t>p.(Gln625*)</t>
  </si>
  <si>
    <t>g.94528197G&gt;A</t>
  </si>
  <si>
    <t>c.1879G&gt;T</t>
  </si>
  <si>
    <t>p.(Glu627*)</t>
  </si>
  <si>
    <t>g.94528191C&gt;A</t>
  </si>
  <si>
    <t>c.1891G&gt;A</t>
  </si>
  <si>
    <t>p.(Gly631Arg)</t>
  </si>
  <si>
    <t>g.94528179C&gt;T</t>
  </si>
  <si>
    <t>c.1892G&gt;T</t>
  </si>
  <si>
    <t>p.(Gly631Val)</t>
  </si>
  <si>
    <t>g.94528178C&gt;A</t>
  </si>
  <si>
    <t>c.1894del</t>
  </si>
  <si>
    <t>p.(Ile632Serfs*17)</t>
  </si>
  <si>
    <t>g.94528177del</t>
  </si>
  <si>
    <t>c.1895T&gt;A</t>
  </si>
  <si>
    <t>p.(Ile632Asn)</t>
  </si>
  <si>
    <t>g.94528175A&gt;T</t>
  </si>
  <si>
    <t>c.1903C&gt;A</t>
  </si>
  <si>
    <t>p.(Gln635Lys)</t>
  </si>
  <si>
    <t>g.94528167G&gt;T</t>
  </si>
  <si>
    <t>c.1903C&gt;T</t>
  </si>
  <si>
    <t>p.(Gln635*)</t>
  </si>
  <si>
    <t>g.94528167G&gt;A</t>
  </si>
  <si>
    <t>c.1906C&gt;A</t>
  </si>
  <si>
    <t>p.(Gln636Lys)</t>
  </si>
  <si>
    <t>g.94528164G&gt;T</t>
  </si>
  <si>
    <t>c.1906C&gt;T</t>
  </si>
  <si>
    <t>p.(Gln636*)</t>
  </si>
  <si>
    <t>g.94528164G&gt;A</t>
  </si>
  <si>
    <t>c.1908G&gt;T</t>
  </si>
  <si>
    <t>p.(Gln636His)</t>
  </si>
  <si>
    <t>g.94528162C&gt;A</t>
  </si>
  <si>
    <t>c.1912C&gt;T</t>
  </si>
  <si>
    <t>p.(Pro638Ser)</t>
  </si>
  <si>
    <t>g.94528158G&gt;A</t>
  </si>
  <si>
    <t>c.1913C&gt;T</t>
  </si>
  <si>
    <t>p.(Pro638Leu)</t>
  </si>
  <si>
    <t>g.94528157G&gt;A</t>
  </si>
  <si>
    <t>c.1916A&gt;G</t>
  </si>
  <si>
    <t>p.(Tyr639Cys)</t>
  </si>
  <si>
    <t>g.94528154T&gt;C</t>
  </si>
  <si>
    <t>c.1918C&gt;G</t>
  </si>
  <si>
    <t>p.(Pro640Ala)</t>
  </si>
  <si>
    <t>g.94528152G&gt;C</t>
  </si>
  <si>
    <t>c.1919C&gt;T</t>
  </si>
  <si>
    <t>p.(Pro640Leu)</t>
  </si>
  <si>
    <t>g.94528151G&gt;A</t>
  </si>
  <si>
    <t>c.1921T&gt;C</t>
  </si>
  <si>
    <t>p.(Cys641Arg)</t>
  </si>
  <si>
    <t>g.94528149A&gt;G</t>
  </si>
  <si>
    <t>c.1921T&gt;G</t>
  </si>
  <si>
    <t>p.(Cys641Gly)</t>
  </si>
  <si>
    <t>g.94528149A&gt;C</t>
  </si>
  <si>
    <t>c.1922G&gt;C</t>
  </si>
  <si>
    <t>p.(Cys641Ser)</t>
  </si>
  <si>
    <t>g.94528148C&gt;G</t>
  </si>
  <si>
    <t>c.1924T&gt;A</t>
  </si>
  <si>
    <t>p.(Phe642Ile)</t>
  </si>
  <si>
    <t>g.94528146A&gt;T</t>
  </si>
  <si>
    <t>c.1924T&gt;C</t>
  </si>
  <si>
    <t>p.(Phe642Leu)</t>
  </si>
  <si>
    <t>g.94528146A&gt;G</t>
  </si>
  <si>
    <t>c.1927G&gt;A</t>
  </si>
  <si>
    <t>p.(Val643Met)</t>
  </si>
  <si>
    <t>g.94528143C&gt;T</t>
  </si>
  <si>
    <t>c.1928T&gt;G</t>
  </si>
  <si>
    <t>p.(Val643Gly)</t>
  </si>
  <si>
    <t>g.94528142A&gt;C</t>
  </si>
  <si>
    <t>c.1932C&gt;T</t>
  </si>
  <si>
    <t>p.(Asp644=)</t>
  </si>
  <si>
    <t>g.94528138G&gt;A</t>
  </si>
  <si>
    <t>c.1933G&gt;A</t>
  </si>
  <si>
    <t>p.(Asp645Asn)</t>
  </si>
  <si>
    <t>g.94528137C&gt;T</t>
  </si>
  <si>
    <t>c.1933G&gt;T</t>
  </si>
  <si>
    <t>p.(Asp645Tyr)</t>
  </si>
  <si>
    <t>g.94528137C&gt;A</t>
  </si>
  <si>
    <t>c.1937+1G&gt;A</t>
  </si>
  <si>
    <t>13i</t>
  </si>
  <si>
    <t>g.94528132C&gt;T</t>
  </si>
  <si>
    <t>c.1937+1G&gt;C</t>
  </si>
  <si>
    <t>g.94528132C&gt;G</t>
  </si>
  <si>
    <t>c.1555-1_1937+1del</t>
  </si>
  <si>
    <t>11i_13i</t>
  </si>
  <si>
    <t>g.94528132_94528874del</t>
  </si>
  <si>
    <t>c.1937+2T&gt;C</t>
  </si>
  <si>
    <t>g.94528131A&gt;G</t>
  </si>
  <si>
    <t>c.1937+5G&gt;A</t>
  </si>
  <si>
    <t>r.1806_1937del</t>
  </si>
  <si>
    <t>p.(Tyr603_Ser646del)</t>
  </si>
  <si>
    <t>g.94528128C&gt;T</t>
  </si>
  <si>
    <t>c.1937+13T&gt;G</t>
  </si>
  <si>
    <t>r.[1937_1938ins_1938+1_1938+12,=]</t>
  </si>
  <si>
    <t xml:space="preserve">p.[Phe647*,=] </t>
  </si>
  <si>
    <t>g.94528120A&gt;C</t>
  </si>
  <si>
    <t>c.1937+15C&gt;T</t>
  </si>
  <si>
    <t>g.94528118G&gt;A</t>
  </si>
  <si>
    <t>c.1937+37C&gt;G</t>
  </si>
  <si>
    <t>r.1937_1938ins_1938+1_1938+36</t>
  </si>
  <si>
    <t>p.(Phe647*)</t>
  </si>
  <si>
    <t>g.94528096G&gt;C</t>
  </si>
  <si>
    <t>c.1937+435C&gt;G</t>
  </si>
  <si>
    <t>r.[=,1937_1938ins1937+396_1937+529]</t>
  </si>
  <si>
    <t>p.[=,Ser646Serfs*25]</t>
  </si>
  <si>
    <t>g.94527698G&gt;C</t>
  </si>
  <si>
    <t>c.1555-1033_1937+615delinsAGC</t>
  </si>
  <si>
    <t>g.94527518_94529906delinsGCT</t>
  </si>
  <si>
    <t>c.1938-822_1938-808del</t>
  </si>
  <si>
    <t>g.94527129_94527143del</t>
  </si>
  <si>
    <t>c.1938-637A&gt;G</t>
  </si>
  <si>
    <t>g.94526952T&gt;C</t>
  </si>
  <si>
    <t>c.1938-621G&gt;A</t>
  </si>
  <si>
    <t>r.[=,1937_1938ins1938-797_1938-624, 1937_1938ins[1937+396_1937+529;1938-797_1938-624]</t>
  </si>
  <si>
    <t>p.[=,Phe647Alafs*22,Phe647Serfs*22]</t>
  </si>
  <si>
    <t>g.94526936C&gt;T</t>
  </si>
  <si>
    <t>c.1938-619A&gt;G</t>
  </si>
  <si>
    <t>r.[1937_1938ins1938-797_1938-624,=]</t>
  </si>
  <si>
    <t>p.[Phe647Alafs*22,=]</t>
  </si>
  <si>
    <t>g.94526934T&gt;C</t>
  </si>
  <si>
    <t>c.1938-605C&gt;T</t>
  </si>
  <si>
    <t>g.94526920G&gt;A</t>
  </si>
  <si>
    <t>c.1938-514A&gt;G</t>
  </si>
  <si>
    <t>r.[1937_1938ins1937+396_1937+529;1938-623_1938-515],1937_1938ins1938-623_1938-515,=]</t>
  </si>
  <si>
    <t>p.[Phe647Serfs*155,Phe647Serfs*22,=]</t>
  </si>
  <si>
    <t>g.94526829T&gt;C</t>
  </si>
  <si>
    <t>c.1555-3491_1938-83delins1734_1761-107inv</t>
  </si>
  <si>
    <t>g.94526398_94532364delins94528416_94528694inv</t>
  </si>
  <si>
    <t>c.1938-2A&gt;G</t>
  </si>
  <si>
    <t>g.94526317T&gt;C</t>
  </si>
  <si>
    <t>c.1938-1G&gt;A</t>
  </si>
  <si>
    <t>g.94526316C&gt;T</t>
  </si>
  <si>
    <t>c.1951C&gt;T</t>
  </si>
  <si>
    <t>p.(Leu651=)</t>
  </si>
  <si>
    <t>g.94526302G&gt;A</t>
  </si>
  <si>
    <t>c.1952T&gt;G</t>
  </si>
  <si>
    <t>p.(Leu651Arg)</t>
  </si>
  <si>
    <t>g.94526301A&gt;C</t>
  </si>
  <si>
    <t>c.1957C&gt;T</t>
  </si>
  <si>
    <t>p.(Arg653Cys)</t>
  </si>
  <si>
    <t>g.94526296G&gt;A</t>
  </si>
  <si>
    <t>c.1958G&gt;A</t>
  </si>
  <si>
    <t>p.(Arg653His)</t>
  </si>
  <si>
    <t>g.94526295C&gt;T</t>
  </si>
  <si>
    <t>c.1958G&gt;T</t>
  </si>
  <si>
    <t>p.(Arg653Leu)</t>
  </si>
  <si>
    <t>g.94526295C&gt;A</t>
  </si>
  <si>
    <t>c.1964del</t>
  </si>
  <si>
    <t>p.(Phe655Serfs*15)</t>
  </si>
  <si>
    <t>g.94526291del</t>
  </si>
  <si>
    <t>c.1964T&gt;G</t>
  </si>
  <si>
    <t>p.(Phe655Cys)</t>
  </si>
  <si>
    <t>g.94526289A&gt;C</t>
  </si>
  <si>
    <t>c.1967C&gt;T</t>
  </si>
  <si>
    <t>p.(Pro656Leu)</t>
  </si>
  <si>
    <t>g.94526286G&gt;A</t>
  </si>
  <si>
    <t>c.1969A&gt;G</t>
  </si>
  <si>
    <t>p.(Ile657Val)</t>
  </si>
  <si>
    <t>g.94526284T&gt;C</t>
  </si>
  <si>
    <t>c.1977G&gt;A</t>
  </si>
  <si>
    <t>p.(Met659Ile)</t>
  </si>
  <si>
    <t>g.94526276C&gt;T</t>
  </si>
  <si>
    <t>c.1982T&gt;G</t>
  </si>
  <si>
    <t>p.(Leu661Arg)</t>
  </si>
  <si>
    <t>g.94526271A&gt;C</t>
  </si>
  <si>
    <t>c.1984dup</t>
  </si>
  <si>
    <t>p.(Ala662Glyfs*104)</t>
  </si>
  <si>
    <t>g.94526270dup</t>
  </si>
  <si>
    <t>c.1983_1984insG</t>
  </si>
  <si>
    <t>g.94526269_94526270insC</t>
  </si>
  <si>
    <t>c.1988G&gt;A</t>
  </si>
  <si>
    <t>p.(Trp663*)</t>
  </si>
  <si>
    <t>g.94526265C&gt;T</t>
  </si>
  <si>
    <t>c.1989G&gt;T</t>
  </si>
  <si>
    <t>p.(Trp663Cys)</t>
  </si>
  <si>
    <t>g.94526264C&gt;A</t>
  </si>
  <si>
    <t>c.1993T&gt;G</t>
  </si>
  <si>
    <t>p.(Tyr665Asp)</t>
  </si>
  <si>
    <t>g.94526260A&gt;C</t>
  </si>
  <si>
    <t>c.1995C&gt;A</t>
  </si>
  <si>
    <t>p.(Tyr655*)</t>
  </si>
  <si>
    <t>g.94526258G&gt;T</t>
  </si>
  <si>
    <t>c.2005_2006del</t>
  </si>
  <si>
    <t>p.(Met669Aspfs*96)</t>
  </si>
  <si>
    <t>g.94526247_94526248del</t>
  </si>
  <si>
    <t>c.2012_2013del</t>
  </si>
  <si>
    <t>p.(Val671Glufs*94)</t>
  </si>
  <si>
    <t>g.94526242_94526243del</t>
  </si>
  <si>
    <t>c.2023G&gt;A</t>
  </si>
  <si>
    <t>p.(Val675Ile)</t>
  </si>
  <si>
    <t>g.94526230C&gt;T</t>
  </si>
  <si>
    <t>c.2019_2031del</t>
  </si>
  <si>
    <t>p.(Ser673Argfs*6)</t>
  </si>
  <si>
    <t>g.94526225_94526237del</t>
  </si>
  <si>
    <t>c.2032_2034del</t>
  </si>
  <si>
    <t>p.(Lys678del)</t>
  </si>
  <si>
    <t>g.94526221_94526223del</t>
  </si>
  <si>
    <t>c.2034G&gt;T</t>
  </si>
  <si>
    <t>p.(Lys678Asn)</t>
  </si>
  <si>
    <t>g.94526219C&gt;A</t>
  </si>
  <si>
    <t>c.2041C&gt;T</t>
  </si>
  <si>
    <t>p.(Arg681*)</t>
  </si>
  <si>
    <t>g.94526212G&gt;A</t>
  </si>
  <si>
    <t>c.2042G&gt;A</t>
  </si>
  <si>
    <t>p.(Arg681Gln)</t>
  </si>
  <si>
    <t>g.94526211C&gt;T</t>
  </si>
  <si>
    <t>c.2055del</t>
  </si>
  <si>
    <t>p.(Leu686*)</t>
  </si>
  <si>
    <t>g.94526199del</t>
  </si>
  <si>
    <t>c.2057T&gt;C</t>
  </si>
  <si>
    <t>p.(Leu686Ser)</t>
  </si>
  <si>
    <t>g.94526196A&gt;G</t>
  </si>
  <si>
    <t>c.2063A&gt;T</t>
  </si>
  <si>
    <t>p.(Asn688Ile)</t>
  </si>
  <si>
    <t>g.94526190T&gt;A</t>
  </si>
  <si>
    <t>c.2063dup</t>
  </si>
  <si>
    <t>p.(Asn688Lysfs*78)</t>
  </si>
  <si>
    <t>g.94526190dup</t>
  </si>
  <si>
    <t>c.2069del</t>
  </si>
  <si>
    <t>p.(Gly690Valfs*6)</t>
  </si>
  <si>
    <t>g.94526186del</t>
  </si>
  <si>
    <t>c.2069G&gt;A</t>
  </si>
  <si>
    <t>p.(Gly690Asp)</t>
  </si>
  <si>
    <t>g.94526184C&gt;T</t>
  </si>
  <si>
    <t>c.2069G&gt;T</t>
  </si>
  <si>
    <t>p.(Gly690Val)</t>
  </si>
  <si>
    <t>g.94526184C&gt;A</t>
  </si>
  <si>
    <t>c.2079T&gt;G</t>
  </si>
  <si>
    <t>p.(Asn693Lys)</t>
  </si>
  <si>
    <t>g.94526174A&gt;C</t>
  </si>
  <si>
    <t>c.2083G&gt;C</t>
  </si>
  <si>
    <t>p.(Val695Leu)</t>
  </si>
  <si>
    <t>g.94526170C&gt;G</t>
  </si>
  <si>
    <t>c.2090G&gt;A</t>
  </si>
  <si>
    <t>p.(Trp697*)</t>
  </si>
  <si>
    <t>g.94526163C&gt;T</t>
  </si>
  <si>
    <t>c.2092T&gt;C</t>
  </si>
  <si>
    <t>p.(Cys698Arg)</t>
  </si>
  <si>
    <t>g.94526161A&gt;G</t>
  </si>
  <si>
    <t>c.2099G&gt;A</t>
  </si>
  <si>
    <t>p.(Trp700*)</t>
  </si>
  <si>
    <t>g.94526154C&gt;T</t>
  </si>
  <si>
    <t>c.2105T&gt;C</t>
  </si>
  <si>
    <t>p.(Leu702Pro)</t>
  </si>
  <si>
    <t>g.94526148A&gt;G</t>
  </si>
  <si>
    <t>c.2127G&gt;A</t>
  </si>
  <si>
    <t>p.(Ser709=)</t>
  </si>
  <si>
    <t>g.94526126C&gt;T</t>
  </si>
  <si>
    <t>c.2128A&gt;G</t>
  </si>
  <si>
    <t>p.(Met710Val)</t>
  </si>
  <si>
    <t>g.94526125T&gt;C</t>
  </si>
  <si>
    <t>c.2147C&gt;T</t>
  </si>
  <si>
    <t>p.(Thr716Met)</t>
  </si>
  <si>
    <t>g.94526106G&gt;A</t>
  </si>
  <si>
    <t>c.2160+1G&gt;C</t>
  </si>
  <si>
    <t>14i</t>
  </si>
  <si>
    <t>g.94526092C&gt;G</t>
  </si>
  <si>
    <t>c.2160+1G&gt;T</t>
  </si>
  <si>
    <t>g.94526092C&gt;A</t>
  </si>
  <si>
    <t>c.2160+2T&gt;G</t>
  </si>
  <si>
    <t>g.94526091A&gt;C</t>
  </si>
  <si>
    <t>c.2160+584A&gt;G</t>
  </si>
  <si>
    <t>g.94525509T&gt;C</t>
  </si>
  <si>
    <t>c.1555-2428_2161-101delins2160+7_2160+230invATGAATGins</t>
  </si>
  <si>
    <t>11i_14i</t>
  </si>
  <si>
    <t>g.94522479_94531301delins94525863_94526086invATGAATGins</t>
  </si>
  <si>
    <t>c.2161-8G&gt;A</t>
  </si>
  <si>
    <t>r.2161_2382del</t>
  </si>
  <si>
    <t>p.(His721_Val794del)</t>
  </si>
  <si>
    <t>g.94522386C&gt;T</t>
  </si>
  <si>
    <t>c.2161-6T&gt;C</t>
  </si>
  <si>
    <t>g.94522384A&gt;G</t>
  </si>
  <si>
    <t>c.2161-2A&gt;G</t>
  </si>
  <si>
    <t>g.94522380T&gt;C</t>
  </si>
  <si>
    <t>c.2169_2172dup</t>
  </si>
  <si>
    <t>p.(Leu725Asnfs*42)</t>
  </si>
  <si>
    <t>g.94522367_94522370dup</t>
  </si>
  <si>
    <t>c.2173C&gt;A</t>
  </si>
  <si>
    <t>p.(Leu725Ile)</t>
  </si>
  <si>
    <t>g.94522366G&gt;T</t>
  </si>
  <si>
    <t>c.2177del</t>
  </si>
  <si>
    <t>p.(His726Leufs*61)</t>
  </si>
  <si>
    <t>g.94522362del</t>
  </si>
  <si>
    <t>c.2184C&gt;A</t>
  </si>
  <si>
    <t>p.(Ser728Arg)</t>
  </si>
  <si>
    <t>g.94522355G&gt;T</t>
  </si>
  <si>
    <t>c.2183_2194del</t>
  </si>
  <si>
    <t>p.(Ser728_Phe731del)</t>
  </si>
  <si>
    <t>g.94522347_94522358del</t>
  </si>
  <si>
    <t>c.2194_2202del</t>
  </si>
  <si>
    <t>p.(Ile732_Phe734del)</t>
  </si>
  <si>
    <t>g.94522340_94522348del</t>
  </si>
  <si>
    <t>c.2237T&gt;A</t>
  </si>
  <si>
    <t>p.(Met746Lys)</t>
  </si>
  <si>
    <t>g.94522302A&gt;T</t>
  </si>
  <si>
    <t>c.2239del</t>
  </si>
  <si>
    <t>p.(Leu747Cysfs*40)</t>
  </si>
  <si>
    <t>g.94522300del</t>
  </si>
  <si>
    <t>c.2243delinsTT</t>
  </si>
  <si>
    <t>p.(Cys748Phefs*18)</t>
  </si>
  <si>
    <t>g.94522296delinsAA</t>
  </si>
  <si>
    <t>c.2243G&gt;A</t>
  </si>
  <si>
    <t>p.(Cys748Tyr)</t>
  </si>
  <si>
    <t>g.94522296C&gt;T</t>
  </si>
  <si>
    <t>c.2249T&gt;C</t>
  </si>
  <si>
    <t>p.(Leu750Pro)</t>
  </si>
  <si>
    <t>g.94522290A&gt;G</t>
  </si>
  <si>
    <t>c.2252T&gt;C</t>
  </si>
  <si>
    <t>p.(Leu751Pro)</t>
  </si>
  <si>
    <t>g.94522287A&gt;G</t>
  </si>
  <si>
    <t>c.2255G&gt;A</t>
  </si>
  <si>
    <t>p.(Ser752Asn)</t>
  </si>
  <si>
    <t>g.94522284C&gt;T</t>
  </si>
  <si>
    <t>c.2261T&gt;C</t>
  </si>
  <si>
    <t>p.(Phe754Ser)</t>
  </si>
  <si>
    <t>g.94522278A&gt;G</t>
  </si>
  <si>
    <t>c.2265C&gt;G</t>
  </si>
  <si>
    <t>p.(Phe755Leu)</t>
  </si>
  <si>
    <t>g.94522274G&gt;C</t>
  </si>
  <si>
    <t>c.2267C&gt;T</t>
  </si>
  <si>
    <t>p.(Ser756Phe)</t>
  </si>
  <si>
    <t>g.94522272G&gt;A</t>
  </si>
  <si>
    <t>c.2273C&gt;T</t>
  </si>
  <si>
    <t>p.(Ala758Val)</t>
  </si>
  <si>
    <t>g.94522266G&gt;A</t>
  </si>
  <si>
    <t>c.2282C&gt;T</t>
  </si>
  <si>
    <t>p.(Ala761Val)</t>
  </si>
  <si>
    <t>g.94522257G&gt;A</t>
  </si>
  <si>
    <t>c.2285C&gt;A</t>
  </si>
  <si>
    <t>p.(Ala762Glu)</t>
  </si>
  <si>
    <t>g.94522254G&gt;T</t>
  </si>
  <si>
    <t>c.2291G&gt;A</t>
  </si>
  <si>
    <t>p.(Cys764Tyr)</t>
  </si>
  <si>
    <t>g.94522248C&gt;T</t>
  </si>
  <si>
    <t>c.2292_2293delinsC</t>
  </si>
  <si>
    <t>p.(Ser765Valfs*22)</t>
  </si>
  <si>
    <t>g.94522246_94522247delinsG</t>
  </si>
  <si>
    <t>c.2294G&gt;A</t>
  </si>
  <si>
    <t>p.(Ser765Asn)</t>
  </si>
  <si>
    <t>g.94522245C&gt;T</t>
  </si>
  <si>
    <t>c.2294G&gt;C</t>
  </si>
  <si>
    <t>p.(Ser765Thr)</t>
  </si>
  <si>
    <t>g.94522245C&gt;G</t>
  </si>
  <si>
    <t>c.2295T&gt;G</t>
  </si>
  <si>
    <t>p.(Ser765Arg)</t>
  </si>
  <si>
    <t>g.94522244A&gt;C</t>
  </si>
  <si>
    <t>c.2292_2295delinsAGG</t>
  </si>
  <si>
    <t>p.(Cys764*)</t>
  </si>
  <si>
    <t>g.94522244_94522247delinsCCT</t>
  </si>
  <si>
    <t>c.2297dup</t>
  </si>
  <si>
    <t>p.(Val767Cysfs*23)</t>
  </si>
  <si>
    <t>g.94522243dup</t>
  </si>
  <si>
    <t>c.2297G&gt;A</t>
  </si>
  <si>
    <t>p.(Gly766Asp)</t>
  </si>
  <si>
    <t>g.94522242C&gt;T</t>
  </si>
  <si>
    <t>c.2297G&gt;T</t>
  </si>
  <si>
    <t>p.(Gly766Val)</t>
  </si>
  <si>
    <t>g.94522242C&gt;A</t>
  </si>
  <si>
    <t>c.2299del</t>
  </si>
  <si>
    <t>p.(Val767Serfs*20)</t>
  </si>
  <si>
    <t>g.94522240del</t>
  </si>
  <si>
    <t>c.2300T&gt;A</t>
  </si>
  <si>
    <t>p.(Val767Asp)</t>
  </si>
  <si>
    <t>g.94522239A&gt;T</t>
  </si>
  <si>
    <t>c.2291_2305del</t>
  </si>
  <si>
    <t>p.(Cys764_Ile768del)</t>
  </si>
  <si>
    <t>g.94522236_94522250del</t>
  </si>
  <si>
    <t>c.2311A&gt;T</t>
  </si>
  <si>
    <t>p.(Thr771Ser)</t>
  </si>
  <si>
    <t>g.94522228T&gt;A</t>
  </si>
  <si>
    <t>c.2337C&gt;A</t>
  </si>
  <si>
    <t>p.(Cys779*)</t>
  </si>
  <si>
    <t>g.94522202G&gt;T</t>
  </si>
  <si>
    <t>c.2337C&gt;T</t>
  </si>
  <si>
    <t>p.(Cys779=)</t>
  </si>
  <si>
    <t>g.94522202G&gt;A</t>
  </si>
  <si>
    <t>c.2341G&gt;A</t>
  </si>
  <si>
    <t>p.(Ala781Thr)</t>
  </si>
  <si>
    <t>g.94522198C&gt;T</t>
  </si>
  <si>
    <t>c.2345G&gt;A</t>
  </si>
  <si>
    <t>p.(Trp782*)</t>
  </si>
  <si>
    <t>g.94522194C&gt;T</t>
  </si>
  <si>
    <t>c.2347C&gt;T</t>
  </si>
  <si>
    <t>p.(Gln783*)</t>
  </si>
  <si>
    <t>g.94522192G&gt;A</t>
  </si>
  <si>
    <t>c.2353C&gt;G</t>
  </si>
  <si>
    <t>p.(Arg785Gly)</t>
  </si>
  <si>
    <t>g.94522186G&gt;C</t>
  </si>
  <si>
    <t>c.2353C&gt;T</t>
  </si>
  <si>
    <t>p.(Arg785Cys)</t>
  </si>
  <si>
    <t>g.94522186G&gt;A</t>
  </si>
  <si>
    <t>c.2349_2356dup</t>
  </si>
  <si>
    <t>p.(Met786Argfs*4)</t>
  </si>
  <si>
    <t>g.94522186_94522193dup</t>
  </si>
  <si>
    <t>c.2354G&gt;T</t>
  </si>
  <si>
    <t>p.(Arg785Leu)</t>
  </si>
  <si>
    <t>g.94522185C&gt;A</t>
  </si>
  <si>
    <t>c.2382G&gt;C</t>
  </si>
  <si>
    <t>p.(Val794=,?)</t>
  </si>
  <si>
    <t>g.94522157C&gt;G</t>
  </si>
  <si>
    <t>c.2382+1G&gt;A</t>
  </si>
  <si>
    <t>15i</t>
  </si>
  <si>
    <t>g.94522156C&gt;T</t>
  </si>
  <si>
    <t>c.2382+4A&gt;G</t>
  </si>
  <si>
    <t>g.94522153T&gt;C</t>
  </si>
  <si>
    <t>c.2382+5G&gt;C</t>
  </si>
  <si>
    <t>r.[=,2161_2382del]</t>
  </si>
  <si>
    <t>p.[=,His721_Val794del]</t>
  </si>
  <si>
    <t>g.94522152C&gt;G</t>
  </si>
  <si>
    <t>c.2383-13T&gt;C</t>
  </si>
  <si>
    <t>g.94520884A&gt;G</t>
  </si>
  <si>
    <t>c.2383-1G&gt;A</t>
  </si>
  <si>
    <t>g.94520872C&gt;T</t>
  </si>
  <si>
    <t>c.2383-1G&gt;C</t>
  </si>
  <si>
    <t>g.94520872C&gt;G</t>
  </si>
  <si>
    <t>c.2384G&gt;A</t>
  </si>
  <si>
    <t>p.(Ser795Asn)</t>
  </si>
  <si>
    <t>g.94520870C&gt;T</t>
  </si>
  <si>
    <t>c.2384G&gt;T</t>
  </si>
  <si>
    <t>p.(Ser795Ile)</t>
  </si>
  <si>
    <t>g.94520870C&gt;A</t>
  </si>
  <si>
    <t>c.2385C&gt;G</t>
  </si>
  <si>
    <t>p.(Ser795Arg)</t>
  </si>
  <si>
    <t>g.94520869G&gt;C</t>
  </si>
  <si>
    <t>c.2385C&gt;T</t>
  </si>
  <si>
    <t>p.(Ser795=)</t>
  </si>
  <si>
    <t>g.94520869G&gt;A</t>
  </si>
  <si>
    <t>c.2390T&gt;C</t>
  </si>
  <si>
    <t>p.(Leu797Pro)</t>
  </si>
  <si>
    <t>g.94520864A&gt;G</t>
  </si>
  <si>
    <t>c.2399T&gt;C</t>
  </si>
  <si>
    <t>p.(Val800Ala)</t>
  </si>
  <si>
    <t>g.94520855A&gt;G</t>
  </si>
  <si>
    <t>c.2385_2400del</t>
  </si>
  <si>
    <t>p.(Ser795Argfs*43)</t>
  </si>
  <si>
    <t>g.94520855_94520870del</t>
  </si>
  <si>
    <t>c.2401G&gt;A</t>
  </si>
  <si>
    <t>p.(Ala801Thr)</t>
  </si>
  <si>
    <t>g.94520853C&gt;T</t>
  </si>
  <si>
    <t>c.2408del</t>
  </si>
  <si>
    <t>p.(Gly803Aspfs*40)</t>
  </si>
  <si>
    <t>g.94520847del</t>
  </si>
  <si>
    <t>c.2409_2410del</t>
  </si>
  <si>
    <t>p.(Phe804Trpfs*3)</t>
  </si>
  <si>
    <t>g.94520844_94520845del</t>
  </si>
  <si>
    <t>c.2413G&gt;A</t>
  </si>
  <si>
    <t>p.(Gly805Ser)</t>
  </si>
  <si>
    <t>g.94520841C&gt;T</t>
  </si>
  <si>
    <t>c.2424C&gt;G</t>
  </si>
  <si>
    <t>p.(Tyr808*)</t>
  </si>
  <si>
    <t>g.94520830G&gt;C</t>
  </si>
  <si>
    <t>c.2431C&gt;T</t>
  </si>
  <si>
    <t>p.(Arg811Cys)</t>
  </si>
  <si>
    <t>g.94520823G&gt;A</t>
  </si>
  <si>
    <t>c.2433C&gt;T</t>
  </si>
  <si>
    <t>p.(Arg811=)</t>
  </si>
  <si>
    <t>g.94520821G&gt;A</t>
  </si>
  <si>
    <t>c.2437G&gt;A</t>
  </si>
  <si>
    <t>p.(Glu813Lys)</t>
  </si>
  <si>
    <t>g.94520817C&gt;T</t>
  </si>
  <si>
    <t>c.2438A&gt;C</t>
  </si>
  <si>
    <t>p.(Glu813Ala)</t>
  </si>
  <si>
    <t>g.94520816T&gt;G</t>
  </si>
  <si>
    <t>c.2443C&gt;T</t>
  </si>
  <si>
    <t>p.(Gln815*)</t>
  </si>
  <si>
    <t>g.94520811G&gt;A</t>
  </si>
  <si>
    <t>c.2447G&gt;T</t>
  </si>
  <si>
    <t>p.(Gly816Val)</t>
  </si>
  <si>
    <t>g.94520807C&gt;A</t>
  </si>
  <si>
    <t>c.2453G&gt;A</t>
  </si>
  <si>
    <t>p.(Gly818Glu)</t>
  </si>
  <si>
    <t>g.94520801C&gt;T</t>
  </si>
  <si>
    <t>c.2453G&gt;T</t>
  </si>
  <si>
    <t>p.(Gly818Val)</t>
  </si>
  <si>
    <t>g.94520801C&gt;A</t>
  </si>
  <si>
    <t>c.2461T&gt;A</t>
  </si>
  <si>
    <t>p.(Trp821Arg)</t>
  </si>
  <si>
    <t>g.94520793A&gt;T</t>
  </si>
  <si>
    <t>c.2461T&gt;C</t>
  </si>
  <si>
    <t>g.94520793A&gt;G</t>
  </si>
  <si>
    <t>c.2463G&gt;A</t>
  </si>
  <si>
    <t>p.(Trp821*)</t>
  </si>
  <si>
    <t>g.94520791C&gt;T</t>
  </si>
  <si>
    <t>c.2464A&gt;G</t>
  </si>
  <si>
    <t>p.(Ser822Gly)</t>
  </si>
  <si>
    <t>g.94520790T&gt;C</t>
  </si>
  <si>
    <t>c.2470A&gt;G</t>
  </si>
  <si>
    <t>p.(Ile824Val)</t>
  </si>
  <si>
    <t>g.94520784T&gt;C</t>
  </si>
  <si>
    <t>c.2471T&gt;C</t>
  </si>
  <si>
    <t>p.(Ile824Thr)</t>
  </si>
  <si>
    <t>g.94520783A&gt;G</t>
  </si>
  <si>
    <t>c.2473G&gt;A</t>
  </si>
  <si>
    <t>p.(Gly825Arg)</t>
  </si>
  <si>
    <t>g.94520781C&gt;T</t>
  </si>
  <si>
    <t>c.2481del</t>
  </si>
  <si>
    <t>p.(Thr829Argfs*14)</t>
  </si>
  <si>
    <t>g.94520773del</t>
  </si>
  <si>
    <t>c.2483C&gt;T</t>
  </si>
  <si>
    <t>p.(Pro828Leu)</t>
  </si>
  <si>
    <t>g.94520771G&gt;A</t>
  </si>
  <si>
    <t>c.2486C&gt;T</t>
  </si>
  <si>
    <t>p.(Thr829Met)</t>
  </si>
  <si>
    <t>g.94520768G&gt;A</t>
  </si>
  <si>
    <t>c.2488G&gt;T</t>
  </si>
  <si>
    <t>p.(Glu830*)</t>
  </si>
  <si>
    <t>g.94520766C&gt;A</t>
  </si>
  <si>
    <t>c.2494G&gt;T</t>
  </si>
  <si>
    <t>p.(Asp832Tyr)</t>
  </si>
  <si>
    <t>g.94520760C&gt;A</t>
  </si>
  <si>
    <t>c.2510del</t>
  </si>
  <si>
    <t>p.(Leu837Argfs*6)</t>
  </si>
  <si>
    <t>g.94520744del</t>
  </si>
  <si>
    <t>c.2510T&gt;C</t>
  </si>
  <si>
    <t>p.(Leu837Pro)</t>
  </si>
  <si>
    <t>g.94520744A&gt;G</t>
  </si>
  <si>
    <t>c.2519T&gt;G</t>
  </si>
  <si>
    <t>p.(Met840Arg)</t>
  </si>
  <si>
    <t>g.94520735A&gt;C</t>
  </si>
  <si>
    <t>c.2521C&gt;A</t>
  </si>
  <si>
    <t>p.(Gln841Lys)</t>
  </si>
  <si>
    <t>g.94520733G&gt;T</t>
  </si>
  <si>
    <t>c.2521C&gt;T</t>
  </si>
  <si>
    <t>p.(Gln841*)</t>
  </si>
  <si>
    <t>g.94520733G&gt;A</t>
  </si>
  <si>
    <t>c.2522A&gt;C</t>
  </si>
  <si>
    <t>p.(Gln841Pro)</t>
  </si>
  <si>
    <t>g.94520732T&gt;G</t>
  </si>
  <si>
    <t>c.2531T&gt;G</t>
  </si>
  <si>
    <t>p.(Leu844Arg)</t>
  </si>
  <si>
    <t>g.94520723A&gt;C</t>
  </si>
  <si>
    <t>c.2532C&gt;G</t>
  </si>
  <si>
    <t>p.(Leu844=)</t>
  </si>
  <si>
    <t>g.94520722G&gt;C</t>
  </si>
  <si>
    <t>c.2536G&gt;A</t>
  </si>
  <si>
    <t>p.(Asp846Asn)</t>
  </si>
  <si>
    <t>g.94520718C&gt;T</t>
  </si>
  <si>
    <t>c.2536G&gt;C</t>
  </si>
  <si>
    <t>p.(Asp846His)</t>
  </si>
  <si>
    <t>g.94520718C&gt;G</t>
  </si>
  <si>
    <t>c.2537A&gt;T</t>
  </si>
  <si>
    <t>p.(Asp846Val)</t>
  </si>
  <si>
    <t>g.94520717T&gt;A</t>
  </si>
  <si>
    <t>c.2540C&gt;T</t>
  </si>
  <si>
    <t>p.(Ala847Val)</t>
  </si>
  <si>
    <t>g.94520714G&gt;A</t>
  </si>
  <si>
    <t>c.2543C&gt;A</t>
  </si>
  <si>
    <t>p.(Ala848Asp)</t>
  </si>
  <si>
    <t>g.94520711G&gt;T</t>
  </si>
  <si>
    <t>c.2546T&gt;C</t>
  </si>
  <si>
    <t>p.(Val849Ala)</t>
  </si>
  <si>
    <t>g.94520708A&gt;G</t>
  </si>
  <si>
    <t>c.2549A&gt;G</t>
  </si>
  <si>
    <t>p.(Tyr850Cys)</t>
  </si>
  <si>
    <t>g.94520705T&gt;C</t>
  </si>
  <si>
    <t>c.2552G&gt;A</t>
  </si>
  <si>
    <t>p.(Gly851Asp)</t>
  </si>
  <si>
    <t>g.94520702C&gt;T</t>
  </si>
  <si>
    <t>c.2556del</t>
  </si>
  <si>
    <t>p.(Leu852Phefs*49)</t>
  </si>
  <si>
    <t>g.94520698del</t>
  </si>
  <si>
    <t>c.2560dup</t>
  </si>
  <si>
    <t>p.(Ala854Glyfs*5)</t>
  </si>
  <si>
    <t>g.94520694dup</t>
  </si>
  <si>
    <t>c.2560G&gt;A</t>
  </si>
  <si>
    <t>p.(Ala854Thr)</t>
  </si>
  <si>
    <t>g.94520694C&gt;T</t>
  </si>
  <si>
    <t>c.2564G&gt;A</t>
  </si>
  <si>
    <t>p.(Trp855*)</t>
  </si>
  <si>
    <t>g.94520690C&gt;T</t>
  </si>
  <si>
    <t>c.2565G&gt;A</t>
  </si>
  <si>
    <t>g.94520689C&gt;T</t>
  </si>
  <si>
    <t>c.2566T&gt;A</t>
  </si>
  <si>
    <t>p.(Tyr856Asn)</t>
  </si>
  <si>
    <t>g.94520688A&gt;T</t>
  </si>
  <si>
    <t>c.2568C&gt;A</t>
  </si>
  <si>
    <t>p.(Tyr856*)</t>
  </si>
  <si>
    <t>g.94520686G&gt;T</t>
  </si>
  <si>
    <t>c.2565_2572del</t>
  </si>
  <si>
    <t>g.94520686_94520693del</t>
  </si>
  <si>
    <t>c.2571del</t>
  </si>
  <si>
    <t>p.(Asp858Ilefs*43)</t>
  </si>
  <si>
    <t>g.94520684del</t>
  </si>
  <si>
    <t>c.2570T&gt;C</t>
  </si>
  <si>
    <t>p.(Leu857Pro)</t>
  </si>
  <si>
    <t>g.94520684A&gt;G</t>
  </si>
  <si>
    <t>c.2572dup</t>
  </si>
  <si>
    <t>p.(Asp858Glyfs*27)</t>
  </si>
  <si>
    <t>g.94520682dup</t>
  </si>
  <si>
    <t>c.2572G&gt;T</t>
  </si>
  <si>
    <t>p.(Asp858Tyr)</t>
  </si>
  <si>
    <t>g.94520682C&gt;A</t>
  </si>
  <si>
    <t>c.2575C&gt;T</t>
  </si>
  <si>
    <t>p.(Gln859*)</t>
  </si>
  <si>
    <t>g.94520679G&gt;A</t>
  </si>
  <si>
    <t>c.2576A&gt;G</t>
  </si>
  <si>
    <t>p.(Gln859Arg)</t>
  </si>
  <si>
    <t>g.94520678T&gt;C</t>
  </si>
  <si>
    <t>c.2579T&gt;C</t>
  </si>
  <si>
    <t>p.(Val860Ala)</t>
  </si>
  <si>
    <t>g.94520675A&gt;G</t>
  </si>
  <si>
    <t>c.2587G&gt;T</t>
  </si>
  <si>
    <t>p.(Gly863*)</t>
  </si>
  <si>
    <t>g.94520667C&gt;A</t>
  </si>
  <si>
    <t>c.2587+2T&gt;C</t>
  </si>
  <si>
    <t>16i</t>
  </si>
  <si>
    <t>g.94520665A&gt;G</t>
  </si>
  <si>
    <t>c.2587_2587+7del</t>
  </si>
  <si>
    <t>16_16i</t>
  </si>
  <si>
    <t>p.(Gly863Glufs*38)</t>
  </si>
  <si>
    <t>g.94520662_94520669del</t>
  </si>
  <si>
    <t>c.2587_2587+6del</t>
  </si>
  <si>
    <t>g.94520661_94520667del</t>
  </si>
  <si>
    <t>c.2587+11T&gt;C</t>
  </si>
  <si>
    <t>g.94520656A&gt;G</t>
  </si>
  <si>
    <t>c.2588-706C&gt;T</t>
  </si>
  <si>
    <t>r.2587_2588ins2588-839_2588-708</t>
  </si>
  <si>
    <t>p.(Gly863Alafs*3)</t>
  </si>
  <si>
    <t>g.94517960G&gt;A</t>
  </si>
  <si>
    <t>c.2588-12C&gt;G</t>
  </si>
  <si>
    <t>g.94517266G&gt;C</t>
  </si>
  <si>
    <t>c.2588-7_2588-5delinsGG</t>
  </si>
  <si>
    <t>g.94517259_94517261delinsCC</t>
  </si>
  <si>
    <t>c.2588G&gt;A</t>
  </si>
  <si>
    <t>p.(Gly863Glu)</t>
  </si>
  <si>
    <t>g.94517254C&gt;T</t>
  </si>
  <si>
    <t>c.2588G&gt;C</t>
  </si>
  <si>
    <t>r.[2588g&gt;c,2588_2590del]</t>
  </si>
  <si>
    <t>p.[Gly863Ala,Gly863del]</t>
  </si>
  <si>
    <t>g.94517254C&gt;G</t>
  </si>
  <si>
    <t>c.2593dup</t>
  </si>
  <si>
    <t>p.(Tyr865Leufs*20)</t>
  </si>
  <si>
    <t>g.94517249dup</t>
  </si>
  <si>
    <t>c.2594_2595del</t>
  </si>
  <si>
    <t>p.(Tyr865Trpfs*19)</t>
  </si>
  <si>
    <t>g.94517248_94517249del</t>
  </si>
  <si>
    <t>c.2603del</t>
  </si>
  <si>
    <t>p.(Pro868Hisfs*33)</t>
  </si>
  <si>
    <t>g.94517242del</t>
  </si>
  <si>
    <t>c.2608C&gt;T</t>
  </si>
  <si>
    <t>p.(Pro870Ser)</t>
  </si>
  <si>
    <t>g.94517234G&gt;A</t>
  </si>
  <si>
    <t>c.2609C&gt;T</t>
  </si>
  <si>
    <t>p.(Pro870Leu)</t>
  </si>
  <si>
    <t>g.94517233G&gt;A</t>
  </si>
  <si>
    <t>c.2588-161_2615del</t>
  </si>
  <si>
    <t>16i_17</t>
  </si>
  <si>
    <t>g.94517231_94517419del</t>
  </si>
  <si>
    <t>c.2613G&gt;A</t>
  </si>
  <si>
    <t>p.(Trp871*)</t>
  </si>
  <si>
    <t>g.94517229C&gt;T</t>
  </si>
  <si>
    <t>c.2616C&gt;G</t>
  </si>
  <si>
    <t>p.(Tyr872*)</t>
  </si>
  <si>
    <t>g.94517226G&gt;C</t>
  </si>
  <si>
    <t>c.2616del</t>
  </si>
  <si>
    <t>p.(Leu874Phefs*27)</t>
  </si>
  <si>
    <t>g.94517226del</t>
  </si>
  <si>
    <t>c.2617T&gt;A</t>
  </si>
  <si>
    <t>p.(Phe873Ile)</t>
  </si>
  <si>
    <t>g.94517225A&gt;T</t>
  </si>
  <si>
    <t>c.2617T&gt;C</t>
  </si>
  <si>
    <t>p.(Phe873Leu)</t>
  </si>
  <si>
    <t>g.94517225A&gt;G</t>
  </si>
  <si>
    <t>c.2616_2617del</t>
  </si>
  <si>
    <t>p.(Phe873Serfs*11)</t>
  </si>
  <si>
    <t>g.94517225_94517226del</t>
  </si>
  <si>
    <t>c.2619T&gt;V</t>
  </si>
  <si>
    <t>g.94517223A&gt;T</t>
  </si>
  <si>
    <t>c.2626C&gt;T</t>
  </si>
  <si>
    <t>p.(Gln876*)</t>
  </si>
  <si>
    <t>g.94517216G&gt;A</t>
  </si>
  <si>
    <t>c.2627A&gt;C</t>
  </si>
  <si>
    <t>p.(Gln876Pro)</t>
  </si>
  <si>
    <t>g.94517215T&gt;G</t>
  </si>
  <si>
    <t>c.2626_2627insTTT</t>
  </si>
  <si>
    <t>p.(Gln876_Asp2273delinsLeu*)</t>
  </si>
  <si>
    <t>g.94517215_94517216insAAA</t>
  </si>
  <si>
    <t>c.2633C&gt;A</t>
  </si>
  <si>
    <t>p.(Ser878*)</t>
  </si>
  <si>
    <t>g.94517209G&gt;T</t>
  </si>
  <si>
    <t>c.2637_2638del</t>
  </si>
  <si>
    <t>r.2637_2638del</t>
  </si>
  <si>
    <t>p.(Tyr879*)</t>
  </si>
  <si>
    <t>g.94517204_94517205del</t>
  </si>
  <si>
    <t>c.2647G&gt;A</t>
  </si>
  <si>
    <t>p.(Gly883Ser)</t>
  </si>
  <si>
    <t>g.94517195C&gt;T</t>
  </si>
  <si>
    <t>c.2654-8T&gt;G</t>
  </si>
  <si>
    <t>17i</t>
  </si>
  <si>
    <t>r.[2653_2654ins2654-40_2654-1,=]</t>
  </si>
  <si>
    <t>p.[Gly863Valfs*47,=]</t>
  </si>
  <si>
    <t>g.94514521A&gt;C</t>
  </si>
  <si>
    <t>c.2657del</t>
  </si>
  <si>
    <t>p.(Cys886Phefs*15)</t>
  </si>
  <si>
    <t>g.94514510del</t>
  </si>
  <si>
    <t>c.2680dup</t>
  </si>
  <si>
    <t>p.(Leu894Profs*26)</t>
  </si>
  <si>
    <t>g.94514489dup</t>
  </si>
  <si>
    <t>c.2686A&gt;G</t>
  </si>
  <si>
    <t>p.(Lys896Glu)</t>
  </si>
  <si>
    <t>g.94514481T&gt;C</t>
  </si>
  <si>
    <t>c.2690C&gt;T</t>
  </si>
  <si>
    <t>p.(Thr897Ile)</t>
  </si>
  <si>
    <t>g.94514477G&gt;A</t>
  </si>
  <si>
    <t>c.2691del</t>
  </si>
  <si>
    <t>p.(Glu898Serfs*3)</t>
  </si>
  <si>
    <t>g.94514477del</t>
  </si>
  <si>
    <t>c.2692G&gt;A</t>
  </si>
  <si>
    <t>p.(Glu898Lys)</t>
  </si>
  <si>
    <t>g.94514475C&gt;T</t>
  </si>
  <si>
    <t>c.2692G&gt;T</t>
  </si>
  <si>
    <t>p.(Glu898*)</t>
  </si>
  <si>
    <t>g.94514475C&gt;A</t>
  </si>
  <si>
    <t>c.2701A&gt;G</t>
  </si>
  <si>
    <t>p.(Thr901Ala)</t>
  </si>
  <si>
    <t>g.94514466T&gt;C</t>
  </si>
  <si>
    <t>c.2713del</t>
  </si>
  <si>
    <t>p.(Glu905Argfs*27)</t>
  </si>
  <si>
    <t>g.94514455del</t>
  </si>
  <si>
    <t>c.2731_2732del</t>
  </si>
  <si>
    <t>p.(Glu911Argfs*8)</t>
  </si>
  <si>
    <t>g.94514436_94514437del</t>
  </si>
  <si>
    <t>c.2694_2736del</t>
  </si>
  <si>
    <t>p.(Pro899Tyrfs*19)</t>
  </si>
  <si>
    <t>g.94514433_94514475del</t>
  </si>
  <si>
    <t>c.2743G&gt;A</t>
  </si>
  <si>
    <t>p.(Asp915Asn,?)</t>
  </si>
  <si>
    <t>g.94514424C&gt;T</t>
  </si>
  <si>
    <t>c.2743+12A&gt;C</t>
  </si>
  <si>
    <t>18i</t>
  </si>
  <si>
    <t>g.94514412T&gt;G</t>
  </si>
  <si>
    <t>c.2654-905_2743+35del</t>
  </si>
  <si>
    <t>17i_18i</t>
  </si>
  <si>
    <t>g.94514390_94515419del</t>
  </si>
  <si>
    <t>c.2744-5C&gt;T</t>
  </si>
  <si>
    <t>g.94512654G&gt;A</t>
  </si>
  <si>
    <t>c.2750del</t>
  </si>
  <si>
    <t>p.(Phe917Serfs*15)</t>
  </si>
  <si>
    <t>g.94512644del</t>
  </si>
  <si>
    <t>c.2757A&gt;C</t>
  </si>
  <si>
    <t>p.(Glu919Asp)</t>
  </si>
  <si>
    <t>g.94512636T&gt;G</t>
  </si>
  <si>
    <t>c.2759G&gt;A</t>
  </si>
  <si>
    <t>p.(Arg920His)</t>
  </si>
  <si>
    <t>g.94512634C&gt;T</t>
  </si>
  <si>
    <t>c.2768del</t>
  </si>
  <si>
    <t>p.(Pro923Glnfs*9)</t>
  </si>
  <si>
    <t>g.94512626del</t>
  </si>
  <si>
    <t>c.2774G&gt;A</t>
  </si>
  <si>
    <t>p.(Trp925*)</t>
  </si>
  <si>
    <t>g.94512619C&gt;T</t>
  </si>
  <si>
    <t>c.2779C&gt;T</t>
  </si>
  <si>
    <t>p.(Pro927Ser)</t>
  </si>
  <si>
    <t>g.94512614G&gt;A</t>
  </si>
  <si>
    <t>c.2785dup</t>
  </si>
  <si>
    <t>p.(Val929Glyfs*11)</t>
  </si>
  <si>
    <t>g.94512611dup</t>
  </si>
  <si>
    <t>c.2782G&gt;T</t>
  </si>
  <si>
    <t>p.(Gly928Trp)</t>
  </si>
  <si>
    <t>g.94512611C&gt;A</t>
  </si>
  <si>
    <t>c.2791G&gt;A</t>
  </si>
  <si>
    <t>p.(Val931Met)</t>
  </si>
  <si>
    <t>g.94512602C&gt;T</t>
  </si>
  <si>
    <t>c.2791G&gt;T</t>
  </si>
  <si>
    <t>p.(Val931Leu)</t>
  </si>
  <si>
    <t>g.94512602C&gt;A</t>
  </si>
  <si>
    <t>c.2798A&gt;T</t>
  </si>
  <si>
    <t>p.(Asn933Ile)</t>
  </si>
  <si>
    <t>g.94512595T&gt;A</t>
  </si>
  <si>
    <t>c.2800_2803delinsT</t>
  </si>
  <si>
    <t>p.(Val935del)</t>
  </si>
  <si>
    <t>g.94512590_94512593delinsA</t>
  </si>
  <si>
    <t>c.2804T&gt;C</t>
  </si>
  <si>
    <t>p.(Val935Ala)</t>
  </si>
  <si>
    <t>g.94512589A&gt;G</t>
  </si>
  <si>
    <t>c.2813T&gt;C</t>
  </si>
  <si>
    <t>p.(Phe938Ser)</t>
  </si>
  <si>
    <t>g.94512580A&gt;G</t>
  </si>
  <si>
    <t>c.2815G&gt;T</t>
  </si>
  <si>
    <t>p.(Glu939*)</t>
  </si>
  <si>
    <t>g.94512578C&gt;A</t>
  </si>
  <si>
    <t>c.2819C&gt;G</t>
  </si>
  <si>
    <t>p.(Pro940Arg)</t>
  </si>
  <si>
    <t>g.94512574G&gt;C</t>
  </si>
  <si>
    <t>c.2823T&gt;C</t>
  </si>
  <si>
    <t>p.(Cys941=)</t>
  </si>
  <si>
    <t>g.94512570A&gt;G</t>
  </si>
  <si>
    <t>c.2827C&gt;T</t>
  </si>
  <si>
    <t>p.(Arg943Trp)</t>
  </si>
  <si>
    <t>g.94512566G&gt;A</t>
  </si>
  <si>
    <t>c.2829del</t>
  </si>
  <si>
    <t>p.(Pro944Glnfs*6)</t>
  </si>
  <si>
    <t>g.94512565del</t>
  </si>
  <si>
    <t>c.2828G&gt;A</t>
  </si>
  <si>
    <t>p.(Arg943Gln)</t>
  </si>
  <si>
    <t>g.94512565C&gt;T</t>
  </si>
  <si>
    <t>c.2840A&gt;G</t>
  </si>
  <si>
    <t>p.(Asp947Gly)</t>
  </si>
  <si>
    <t>g.94512553T&gt;C</t>
  </si>
  <si>
    <t>c.2842C&gt;T</t>
  </si>
  <si>
    <t>p.(Arg948Cys)</t>
  </si>
  <si>
    <t>g.94512551G&gt;A</t>
  </si>
  <si>
    <t>c.2845C&gt;G</t>
  </si>
  <si>
    <t>p.(Leu949Val)</t>
  </si>
  <si>
    <t>g.94512548G&gt;C</t>
  </si>
  <si>
    <t>c.2846T&gt;G</t>
  </si>
  <si>
    <t>p.(Leu949Arg)</t>
  </si>
  <si>
    <t>g.94512547A&gt;C</t>
  </si>
  <si>
    <t>c.2852T&gt;C</t>
  </si>
  <si>
    <t>p.(Ile951Thr)</t>
  </si>
  <si>
    <t>g.94512541A&gt;G</t>
  </si>
  <si>
    <t>c.2860T&gt;G</t>
  </si>
  <si>
    <t>p.(Tyr954Asp)</t>
  </si>
  <si>
    <t>g.94512533A&gt;C</t>
  </si>
  <si>
    <t>c.2861A&gt;C</t>
  </si>
  <si>
    <t>p.(Tyr954Ser)</t>
  </si>
  <si>
    <t>g.94512532T&gt;G</t>
  </si>
  <si>
    <t>c.2861A&gt;G</t>
  </si>
  <si>
    <t>p.(Tyr954Cys)</t>
  </si>
  <si>
    <t>g.94512532T&gt;C</t>
  </si>
  <si>
    <t>c.2863G&gt;A</t>
  </si>
  <si>
    <t>P.(Glu955Lys)</t>
  </si>
  <si>
    <t>g.94512530C&gt;T</t>
  </si>
  <si>
    <t>c.2864A&gt;G</t>
  </si>
  <si>
    <t>p.(Glu955Gly)</t>
  </si>
  <si>
    <t>g.94512529T&gt;C</t>
  </si>
  <si>
    <t>c.2868C&gt;A</t>
  </si>
  <si>
    <t>p.(Asn956Lys)</t>
  </si>
  <si>
    <t>g.94512525G&gt;T</t>
  </si>
  <si>
    <t>c.2869C&gt;A</t>
  </si>
  <si>
    <t>p.(Gln957Lys)</t>
  </si>
  <si>
    <t>g.94512524G&gt;T</t>
  </si>
  <si>
    <t>c.2870A&gt;C</t>
  </si>
  <si>
    <t>p.(Gln957Pro)</t>
  </si>
  <si>
    <t>g.94512523T&gt;G</t>
  </si>
  <si>
    <t>c.2870A&gt;G</t>
  </si>
  <si>
    <t>p.(Gln957Arg)</t>
  </si>
  <si>
    <t>g.94512523T&gt;C</t>
  </si>
  <si>
    <t>c.2857_2877del</t>
  </si>
  <si>
    <t>p.(Phe953_Thr959del)</t>
  </si>
  <si>
    <t>g.94512522_94512542del</t>
  </si>
  <si>
    <t>c.2875A&gt;G</t>
  </si>
  <si>
    <t>p.(Thr959Ala)</t>
  </si>
  <si>
    <t>g.94512518T&gt;C</t>
  </si>
  <si>
    <t>c.2875A&gt;T</t>
  </si>
  <si>
    <t>p.(Thr959Ser)</t>
  </si>
  <si>
    <t>g.94512518T&gt;A</t>
  </si>
  <si>
    <t>c.2876C&gt;T</t>
  </si>
  <si>
    <t>p.(Thr959Ile)</t>
  </si>
  <si>
    <t>g.94512517G&gt;A</t>
  </si>
  <si>
    <t>c.2877C&gt;T</t>
  </si>
  <si>
    <t>p.(Thr959=)</t>
  </si>
  <si>
    <t>g.94512516G&gt;A</t>
  </si>
  <si>
    <t>c.2878G&gt;A</t>
  </si>
  <si>
    <t>p.(Ala960Thr)</t>
  </si>
  <si>
    <t>g.94512515C&gt;T</t>
  </si>
  <si>
    <t>c.2879del</t>
  </si>
  <si>
    <t>p.(Ala960Aspfs*17)</t>
  </si>
  <si>
    <t>g.94512514del</t>
  </si>
  <si>
    <t>c.2884del</t>
  </si>
  <si>
    <t>p.(Leu962Trpfs*15)</t>
  </si>
  <si>
    <t>g.94512510del</t>
  </si>
  <si>
    <t>c.2888del</t>
  </si>
  <si>
    <t>p.(Gly963Alafs*14)</t>
  </si>
  <si>
    <t>g.94512507del</t>
  </si>
  <si>
    <t>c.2887G&gt;C</t>
  </si>
  <si>
    <t>p.(Gly963Arg)</t>
  </si>
  <si>
    <t>g.94512506C&gt;G</t>
  </si>
  <si>
    <t>c.2888G&gt;T</t>
  </si>
  <si>
    <t>p.(Gly963Val)</t>
  </si>
  <si>
    <t>g.94512505C&gt;A</t>
  </si>
  <si>
    <t>c.2893A&gt;G</t>
  </si>
  <si>
    <t>p.(Asn965Asp)</t>
  </si>
  <si>
    <t>g.94512500T&gt;C</t>
  </si>
  <si>
    <t>c.2893A&gt;T</t>
  </si>
  <si>
    <t>p.(Asn965Tyr)</t>
  </si>
  <si>
    <t>g.94512500T&gt;A</t>
  </si>
  <si>
    <t>c.2894A&gt;G</t>
  </si>
  <si>
    <t>p.(Asn965Ser)</t>
  </si>
  <si>
    <t>g.94512499T&gt;C</t>
  </si>
  <si>
    <t>c.2895T&gt;G</t>
  </si>
  <si>
    <t>p.(Asn965Lys)</t>
  </si>
  <si>
    <t>g.94512498A&gt;C</t>
  </si>
  <si>
    <t>c.2897G&gt;A</t>
  </si>
  <si>
    <t>p.(Gly966Glu)</t>
  </si>
  <si>
    <t>g.94512496C&gt;T</t>
  </si>
  <si>
    <t>c.2900C&gt;T</t>
  </si>
  <si>
    <t>p.(Ala967Val)</t>
  </si>
  <si>
    <t>g.94512493G&gt;A</t>
  </si>
  <si>
    <t>c.2903G&gt;A</t>
  </si>
  <si>
    <t>p.(Gly968Glu)</t>
  </si>
  <si>
    <t>g.94512490C&gt;T</t>
  </si>
  <si>
    <t>c.2903G&gt;C</t>
  </si>
  <si>
    <t>p.(Gly968Ala)</t>
  </si>
  <si>
    <t>g.94512490C&gt;G</t>
  </si>
  <si>
    <t>c.2905A&gt;G</t>
  </si>
  <si>
    <t>p.(Lys969Glu)</t>
  </si>
  <si>
    <t>g.94512488T&gt;C</t>
  </si>
  <si>
    <t>c.2906A&gt;G</t>
  </si>
  <si>
    <t>p.(Lys969Arg)</t>
  </si>
  <si>
    <t>g.94512487T&gt;C</t>
  </si>
  <si>
    <t>c.2908A&gt;C</t>
  </si>
  <si>
    <t>p.(Thr970Pro)</t>
  </si>
  <si>
    <t>g.94512485T&gt;G</t>
  </si>
  <si>
    <t>c.2908A&gt;G</t>
  </si>
  <si>
    <t>p.(Thr970Ala)</t>
  </si>
  <si>
    <t>g.94512485T&gt;C</t>
  </si>
  <si>
    <t>c.2909C&gt;T</t>
  </si>
  <si>
    <t>p.(Thr970Ile)</t>
  </si>
  <si>
    <t>g.94512484G&gt;A</t>
  </si>
  <si>
    <t>c.2912C&gt;A</t>
  </si>
  <si>
    <t>p.(Thr971Asn)</t>
  </si>
  <si>
    <t>g.94512481G&gt;T</t>
  </si>
  <si>
    <t>c.2914A&gt;C</t>
  </si>
  <si>
    <t>p.(Thr972Pro)</t>
  </si>
  <si>
    <t>g.94512479T&gt;G</t>
  </si>
  <si>
    <t>c.2915C&gt;A</t>
  </si>
  <si>
    <t>p.(Thr972Asn)</t>
  </si>
  <si>
    <t>g.94512478G&gt;T</t>
  </si>
  <si>
    <t>c.2915C&gt;T</t>
  </si>
  <si>
    <t>p.(Thr972Ile)</t>
  </si>
  <si>
    <t>g.94512478G&gt;A</t>
  </si>
  <si>
    <t>c.2918T&gt;C</t>
  </si>
  <si>
    <t>p.(Leu973Ser,?)</t>
  </si>
  <si>
    <t>g.94512475A&gt;G</t>
  </si>
  <si>
    <t>c.2918+5G&gt;A</t>
  </si>
  <si>
    <t>g.94512470C&gt;T</t>
  </si>
  <si>
    <t>c.2918+1060G&gt;T</t>
  </si>
  <si>
    <t>g.94511415C&gt;A</t>
  </si>
  <si>
    <t>c.2919-884G&gt;T</t>
  </si>
  <si>
    <t>19i</t>
  </si>
  <si>
    <t>r.([2918_2919ins2919-957_2919-886,=])</t>
  </si>
  <si>
    <t>p.[(Phe973Leufs*3,=)]</t>
  </si>
  <si>
    <t>g.94511184C&gt;A</t>
  </si>
  <si>
    <t>c.2919-826T&gt;A</t>
  </si>
  <si>
    <t>r.[2918_2919ins2919-957_2919-825,=]</t>
  </si>
  <si>
    <t>p.[Leu973Phefs*1,=]</t>
  </si>
  <si>
    <t>g.94511126A&gt;T</t>
  </si>
  <si>
    <t>c.2919-383C&gt;T</t>
  </si>
  <si>
    <t>g.94510683G&gt;A</t>
  </si>
  <si>
    <t>c.2919-169T&gt;G</t>
  </si>
  <si>
    <t>r.([=,2918_2919ins[2919-323_2919-168;g]])</t>
  </si>
  <si>
    <t>p.[(=,Ser974Leufs*5)]</t>
  </si>
  <si>
    <t>g.94510469A&gt;C</t>
  </si>
  <si>
    <t>c.2919-10T&gt;C</t>
  </si>
  <si>
    <t>r.[2919_3050del,=]</t>
  </si>
  <si>
    <t>p.[Leu973_His1017delinsPhe,=]</t>
  </si>
  <si>
    <t>g.94510310A&gt;G</t>
  </si>
  <si>
    <t>c.2919-6C&gt;A</t>
  </si>
  <si>
    <t>r.[=,2919_3050del]</t>
  </si>
  <si>
    <t>p.[=,Leu973_His1017delinsPhe]</t>
  </si>
  <si>
    <t>g.94510306G&gt;T</t>
  </si>
  <si>
    <t>c.2919-2A&gt;G</t>
  </si>
  <si>
    <t>g.94510302T&gt;C</t>
  </si>
  <si>
    <t>c.2919del</t>
  </si>
  <si>
    <t>p.(Leu973Phefs*4)</t>
  </si>
  <si>
    <t>g.94510301del</t>
  </si>
  <si>
    <t>c.2919_2920insGCCAAACACAG</t>
  </si>
  <si>
    <t>p.(Ser974Alafs*7)</t>
  </si>
  <si>
    <t>g.94510300_94510301insTGTGTTTGGCC</t>
  </si>
  <si>
    <t>c.2920T&gt;C</t>
  </si>
  <si>
    <t>p.(Ser974Pro)</t>
  </si>
  <si>
    <t>g.94510299A&gt;G</t>
  </si>
  <si>
    <t>c.2924T&gt;C</t>
  </si>
  <si>
    <t>p.(Ile975Thr)</t>
  </si>
  <si>
    <t>g.94510295A&gt;G</t>
  </si>
  <si>
    <t>c.2923_2924insAACACAGGTCCA</t>
  </si>
  <si>
    <t>p.(Ser974_Ile975insLysHisArgSer)</t>
  </si>
  <si>
    <t>g.94510295_94510296insTGGACCTGTGTT</t>
  </si>
  <si>
    <t>c.2925C&gt;G</t>
  </si>
  <si>
    <t>p.(Ile975Met)</t>
  </si>
  <si>
    <t>g.94510294G&gt;C</t>
  </si>
  <si>
    <t>c.2927del</t>
  </si>
  <si>
    <t>p.(Leu976Argfs*55)</t>
  </si>
  <si>
    <t>g.94510292del</t>
  </si>
  <si>
    <t>c.2929A&gt;C</t>
  </si>
  <si>
    <t>p.(Thr977Pro)</t>
  </si>
  <si>
    <t>g.94510290T&gt;G</t>
  </si>
  <si>
    <t>c.2930C&gt;T</t>
  </si>
  <si>
    <t>p.(Thr977Met)</t>
  </si>
  <si>
    <t>g.94510289G&gt;A</t>
  </si>
  <si>
    <t>c.2931G&gt;A</t>
  </si>
  <si>
    <t>p.(Thr977=)</t>
  </si>
  <si>
    <t>g.94510288C&gt;T</t>
  </si>
  <si>
    <t>c.2932G&gt;A</t>
  </si>
  <si>
    <t>p.(Gly978Ser)</t>
  </si>
  <si>
    <t>g.94510287C&gt;T</t>
  </si>
  <si>
    <t>c.2933G&gt;A</t>
  </si>
  <si>
    <t>p.(Gly978Asp)</t>
  </si>
  <si>
    <t>g.94510286C&gt;T</t>
  </si>
  <si>
    <t>c.2940G&gt;C</t>
  </si>
  <si>
    <t>p.(Leu980Phe)</t>
  </si>
  <si>
    <t>g.94510279C&gt;G</t>
  </si>
  <si>
    <t>c.2942C&gt;T</t>
  </si>
  <si>
    <t>p.(Pro981Leu)</t>
  </si>
  <si>
    <t>g.94510277G&gt;A</t>
  </si>
  <si>
    <t>c.2947A&gt;G</t>
  </si>
  <si>
    <t>p.(Thr983Ala)</t>
  </si>
  <si>
    <t>g.94510272T&gt;C</t>
  </si>
  <si>
    <t>c.2948C&gt;T</t>
  </si>
  <si>
    <t>p.(Thr983Ile)</t>
  </si>
  <si>
    <t>g.94510271G&gt;A</t>
  </si>
  <si>
    <t>c.2954G&gt;T</t>
  </si>
  <si>
    <t>p.(Gly985Val)</t>
  </si>
  <si>
    <t>g.94510265C&gt;A</t>
  </si>
  <si>
    <t>c.2960T&gt;G</t>
  </si>
  <si>
    <t>p.(Val987Gly)</t>
  </si>
  <si>
    <t>g.94510259A&gt;C</t>
  </si>
  <si>
    <t>c.2963T&gt;C</t>
  </si>
  <si>
    <t>p.(Leu988Pro)</t>
  </si>
  <si>
    <t>g.94510256A&gt;G</t>
  </si>
  <si>
    <t>c.2965G&gt;A</t>
  </si>
  <si>
    <t>p.(Val989Ile)</t>
  </si>
  <si>
    <t>g.94510254C&gt;T</t>
  </si>
  <si>
    <t>c.2967dup</t>
  </si>
  <si>
    <t>p.(Gly990Trpfs*6)</t>
  </si>
  <si>
    <t>g.94510253dup</t>
  </si>
  <si>
    <t>c.2966T&gt;C</t>
  </si>
  <si>
    <t>p.(Val989Ala)</t>
  </si>
  <si>
    <t>g.94510253A&gt;G</t>
  </si>
  <si>
    <t>c.2970G&gt;A</t>
  </si>
  <si>
    <t>p.(Gly990=)</t>
  </si>
  <si>
    <t>g.94510249C&gt;T</t>
  </si>
  <si>
    <t>c.2971G&gt;C</t>
  </si>
  <si>
    <t>p.(Gly991Arg)</t>
  </si>
  <si>
    <t>g.94510248C&gt;G</t>
  </si>
  <si>
    <t>c.2971G&gt;T</t>
  </si>
  <si>
    <t>p.(Gly991*)</t>
  </si>
  <si>
    <t>g.94510248C&gt;A</t>
  </si>
  <si>
    <t>c.2972G&gt;T</t>
  </si>
  <si>
    <t>p.(Gly991Val)</t>
  </si>
  <si>
    <t>g.94510247C&gt;A</t>
  </si>
  <si>
    <t>c.2974A&gt;C</t>
  </si>
  <si>
    <t>p.(Arg992=)</t>
  </si>
  <si>
    <t>g.94510245T&gt;G</t>
  </si>
  <si>
    <t>c.2980A&gt;G</t>
  </si>
  <si>
    <t>p.(Ile994Val)</t>
  </si>
  <si>
    <t>g.94510239T&gt;C</t>
  </si>
  <si>
    <t>c.2977_2984del</t>
  </si>
  <si>
    <t>p.(Asp993Asnfs*27)</t>
  </si>
  <si>
    <t>g.94510235_94510242del</t>
  </si>
  <si>
    <t>c.2992dup</t>
  </si>
  <si>
    <t>p.(Leu998Profs*25)</t>
  </si>
  <si>
    <t>g.94510227dup</t>
  </si>
  <si>
    <t>c.2996del</t>
  </si>
  <si>
    <t>p.(Asp999Valfs*32)</t>
  </si>
  <si>
    <t>g.94510223del</t>
  </si>
  <si>
    <t>c.3004C&gt;T</t>
  </si>
  <si>
    <t>p.(Arg1002Trp)</t>
  </si>
  <si>
    <t>g.94510215G&gt;A</t>
  </si>
  <si>
    <t>c.3007C&gt;T</t>
  </si>
  <si>
    <t>p.(Gln1003*)</t>
  </si>
  <si>
    <t>g.94510212G&gt;A</t>
  </si>
  <si>
    <t>c.3007dup</t>
  </si>
  <si>
    <t>p.(Gln1003Profs*20)</t>
  </si>
  <si>
    <t>g.94510212dup</t>
  </si>
  <si>
    <t>c.3015del</t>
  </si>
  <si>
    <t>p.(Gly1006Alafs*25)</t>
  </si>
  <si>
    <t>g.94510204del</t>
  </si>
  <si>
    <t>c.3017G&gt;A</t>
  </si>
  <si>
    <t>p.(Gly1006Asp)</t>
  </si>
  <si>
    <t>g.94510202C&gt;T</t>
  </si>
  <si>
    <t>c.3017G&gt;T</t>
  </si>
  <si>
    <t>p.(Gly1006Val)</t>
  </si>
  <si>
    <t>g.94510202C&gt;A</t>
  </si>
  <si>
    <t>c.3027del</t>
  </si>
  <si>
    <t>p.(Gln1010Serfs*21)</t>
  </si>
  <si>
    <t>g.94510192del</t>
  </si>
  <si>
    <t>c.3028C&gt;T</t>
  </si>
  <si>
    <t>p.(Gln1010*)</t>
  </si>
  <si>
    <t>g.94510191G&gt;A</t>
  </si>
  <si>
    <t>c.3035_3037del</t>
  </si>
  <si>
    <t>p.(Asn1012del)</t>
  </si>
  <si>
    <t>g.94510185_94510187del</t>
  </si>
  <si>
    <t>c.3041T&gt;G</t>
  </si>
  <si>
    <t>p.(Leu1014Arg)</t>
  </si>
  <si>
    <t>g.94510178A&gt;C</t>
  </si>
  <si>
    <t>c.3043T&gt;A</t>
  </si>
  <si>
    <t>p.(Phe1015Ile)</t>
  </si>
  <si>
    <t>g.94510176A&gt;T</t>
  </si>
  <si>
    <t>c.3043T&gt;S</t>
  </si>
  <si>
    <t>p.(Phe1015?)</t>
  </si>
  <si>
    <t>g.94510176A&gt;S</t>
  </si>
  <si>
    <t>c.3043T&gt;C</t>
  </si>
  <si>
    <t>p.(Phe1015Leu)</t>
  </si>
  <si>
    <t>g.94510176A&gt;G</t>
  </si>
  <si>
    <t>c.3050+1G&gt;A</t>
  </si>
  <si>
    <t>20i</t>
  </si>
  <si>
    <t>g.94510168C&gt;T</t>
  </si>
  <si>
    <t>c.3050+1G&gt;C</t>
  </si>
  <si>
    <t>g.94510168C&gt;G</t>
  </si>
  <si>
    <t>c.3050+5G&gt;A</t>
  </si>
  <si>
    <t>r.2919_3050del</t>
  </si>
  <si>
    <t>p.(Leu973_His1017delinsPhe)</t>
  </si>
  <si>
    <t>g.94510164C&gt;T</t>
  </si>
  <si>
    <t>c.3050+370C&gt;T</t>
  </si>
  <si>
    <t>r.3050_3051ins3050+164_3050+368</t>
  </si>
  <si>
    <t>p.(Leu1018Glufs*4)</t>
  </si>
  <si>
    <t>g.94509799G&gt;A</t>
  </si>
  <si>
    <t>c.3051-35_3051-17del</t>
  </si>
  <si>
    <t>g.94509049_94509067del</t>
  </si>
  <si>
    <t>c.3051-16T&gt;A</t>
  </si>
  <si>
    <t>g.94509047A&gt;T</t>
  </si>
  <si>
    <t>c.3051-14T&gt;A</t>
  </si>
  <si>
    <t>g.94509045A&gt;T</t>
  </si>
  <si>
    <t>c.3051-2A&gt;G</t>
  </si>
  <si>
    <t>g.94509033T&gt;C</t>
  </si>
  <si>
    <t>c.3051-1G&gt;A</t>
  </si>
  <si>
    <t>g.94509032C&gt;T</t>
  </si>
  <si>
    <t>c.3055A&gt;G</t>
  </si>
  <si>
    <t>p.(Thr1019Ala)</t>
  </si>
  <si>
    <t>g.94509027T&gt;C</t>
  </si>
  <si>
    <t>c.3056C&gt;T</t>
  </si>
  <si>
    <t>p.(Thr1019Met)</t>
  </si>
  <si>
    <t>g.94509026G&gt;A</t>
  </si>
  <si>
    <t>c.3059T&gt;A</t>
  </si>
  <si>
    <t>p.(Val1020Glu)</t>
  </si>
  <si>
    <t>g.94509023A&gt;T</t>
  </si>
  <si>
    <t>c.3064G&gt;A</t>
  </si>
  <si>
    <t>p.(Glu1022Lys)</t>
  </si>
  <si>
    <t>g.94509018C&gt;T</t>
  </si>
  <si>
    <t>c.3065A&gt;G</t>
  </si>
  <si>
    <t>p.(Glu1022Gly)</t>
  </si>
  <si>
    <t>g.94509017T&gt;C</t>
  </si>
  <si>
    <t>c.3071T&gt;A</t>
  </si>
  <si>
    <t>p.(Met1024Lys)</t>
  </si>
  <si>
    <t>g.94509011A&gt;T</t>
  </si>
  <si>
    <t>c.3071T&gt;C</t>
  </si>
  <si>
    <t>p.(Met1024Thr)</t>
  </si>
  <si>
    <t>g.94509011A&gt;G</t>
  </si>
  <si>
    <t>c.3137T&gt;G</t>
  </si>
  <si>
    <t>p.(Leu1046Trp)</t>
  </si>
  <si>
    <t>g.94509006A&gt;G</t>
  </si>
  <si>
    <t>c.3076T&gt;C</t>
  </si>
  <si>
    <t>p.(Phe1026Leu)</t>
  </si>
  <si>
    <t>c.3080A&gt;G</t>
  </si>
  <si>
    <t>p.(Tyr1027Cys)</t>
  </si>
  <si>
    <t>g.94509002T&gt;C</t>
  </si>
  <si>
    <t>c.3081T&gt;G</t>
  </si>
  <si>
    <t>p.(Tyr1027*)</t>
  </si>
  <si>
    <t>g.94509001A&gt;C</t>
  </si>
  <si>
    <t>c.3083C&gt;A</t>
  </si>
  <si>
    <t>r.(3083c&gt;a)</t>
  </si>
  <si>
    <t>p.(Ala1028Asp)</t>
  </si>
  <si>
    <t>g.94508999G&gt;T</t>
  </si>
  <si>
    <t>c.3085C&gt;T</t>
  </si>
  <si>
    <t>p.(Gln1029*)</t>
  </si>
  <si>
    <t>g.94508997G&gt;A</t>
  </si>
  <si>
    <t>c.3086A&gt;C</t>
  </si>
  <si>
    <t>p.(Gln1029Pro)</t>
  </si>
  <si>
    <t>g.94508996T&gt;G</t>
  </si>
  <si>
    <t>c.3089T&gt;A</t>
  </si>
  <si>
    <t>p.(Leu1030Gln)</t>
  </si>
  <si>
    <t>g.94508993A&gt;T</t>
  </si>
  <si>
    <t>c.3089T&gt;G</t>
  </si>
  <si>
    <t>p.(Leu1030Arg)</t>
  </si>
  <si>
    <t>g.94508993A&gt;C</t>
  </si>
  <si>
    <t>c.3091A&gt;G</t>
  </si>
  <si>
    <t>p.(Lys1031Glu)</t>
  </si>
  <si>
    <t>g.94508991T&gt;C</t>
  </si>
  <si>
    <t>c.3093del</t>
  </si>
  <si>
    <t>p.(Gly1032Glufs*52)</t>
  </si>
  <si>
    <t>g.94508991del</t>
  </si>
  <si>
    <t>c.3094G&gt;C</t>
  </si>
  <si>
    <t>p.(Gly1032Arg)</t>
  </si>
  <si>
    <t>g.94508988C&gt;G</t>
  </si>
  <si>
    <t>c.3096A&gt;T</t>
  </si>
  <si>
    <t>p.(Gly1032=)</t>
  </si>
  <si>
    <t>g.94508986T&gt;A</t>
  </si>
  <si>
    <t>c.3098del</t>
  </si>
  <si>
    <t>p.(Lys1033Serfs*51)</t>
  </si>
  <si>
    <t>g.94508986del</t>
  </si>
  <si>
    <t>c.3097A&gt;G</t>
  </si>
  <si>
    <t>p.(Lys1033Glu)</t>
  </si>
  <si>
    <t>g.94508985T&gt;C</t>
  </si>
  <si>
    <t>c.3104del</t>
  </si>
  <si>
    <t>p.(Gln1035Argfs*49)</t>
  </si>
  <si>
    <t>g.94508978del</t>
  </si>
  <si>
    <t>c.3106G&gt;A</t>
  </si>
  <si>
    <t>p.(Glu1036Lys)</t>
  </si>
  <si>
    <t>g.94508976C&gt;T</t>
  </si>
  <si>
    <t>c.3113C&gt;T</t>
  </si>
  <si>
    <t>p.(Ala1038Val)</t>
  </si>
  <si>
    <t>g.94508969G&gt;A</t>
  </si>
  <si>
    <t>c.3117G&gt;C</t>
  </si>
  <si>
    <t>p.(Gln1039His)</t>
  </si>
  <si>
    <t>g.94508965C&gt;G</t>
  </si>
  <si>
    <t>c.3119T&gt;C</t>
  </si>
  <si>
    <t>p.(Leu1040Pro)</t>
  </si>
  <si>
    <t>g.94508963A&gt;G</t>
  </si>
  <si>
    <t>c.3134T&gt;C</t>
  </si>
  <si>
    <t>p.(Met1045Thr)</t>
  </si>
  <si>
    <t>g.94508948A&gt;G</t>
  </si>
  <si>
    <t>c.3134_3135insA</t>
  </si>
  <si>
    <t>p.(Met1045Ilefs*13)</t>
  </si>
  <si>
    <t>g.94508947_94508948insT</t>
  </si>
  <si>
    <t>c.3138G&gt;T</t>
  </si>
  <si>
    <t>p.(Leu1046Phe)</t>
  </si>
  <si>
    <t>g.94508944C&gt;A</t>
  </si>
  <si>
    <t>c.3148G&gt;A</t>
  </si>
  <si>
    <t>p.(Gly1050Ser)</t>
  </si>
  <si>
    <t>g.94508934C&gt;T</t>
  </si>
  <si>
    <t>c.3149G&gt;A</t>
  </si>
  <si>
    <t>p.(Gly1050Asp)</t>
  </si>
  <si>
    <t>g.94508933C&gt;T</t>
  </si>
  <si>
    <t>c.3163C&gt;T</t>
  </si>
  <si>
    <t>p.(Arg1055Trp)</t>
  </si>
  <si>
    <t>g.94508919G&gt;A</t>
  </si>
  <si>
    <t>c.3164G&gt;A</t>
  </si>
  <si>
    <t>p.(Arg1055Gln)</t>
  </si>
  <si>
    <t>g.94508918C&gt;T</t>
  </si>
  <si>
    <t>c.3178C&gt;T</t>
  </si>
  <si>
    <t>p.(Gln1060*)</t>
  </si>
  <si>
    <t>g.94508904G&gt;A</t>
  </si>
  <si>
    <t>c.3179A&gt;C</t>
  </si>
  <si>
    <t>p.(Gln1060Pro)</t>
  </si>
  <si>
    <t>g.94508903T&gt;G</t>
  </si>
  <si>
    <t>c.3184C&gt;A</t>
  </si>
  <si>
    <t>p.(Leu1062Ile)</t>
  </si>
  <si>
    <t>g.94508898G&gt;T</t>
  </si>
  <si>
    <t>c.3187T&gt;C</t>
  </si>
  <si>
    <t>p.(Ser1063Pro)</t>
  </si>
  <si>
    <t>g.94508895A&gt;G</t>
  </si>
  <si>
    <t>c.3173_3189delinsGTTGT</t>
  </si>
  <si>
    <t>p.(Glu1058_Ser1063delinsGlyCys)</t>
  </si>
  <si>
    <t>g.94508893_94508909delinsACAAC</t>
  </si>
  <si>
    <t>c.3190G&gt;C</t>
  </si>
  <si>
    <t>p.(Gly1064Arg,?)</t>
  </si>
  <si>
    <t>g.94508892C&gt;G</t>
  </si>
  <si>
    <t>c.3190+1G&gt;C</t>
  </si>
  <si>
    <t>21i</t>
  </si>
  <si>
    <t>g.94508891C&gt;G</t>
  </si>
  <si>
    <t>c.3190+21A&gt;G</t>
  </si>
  <si>
    <t>g.94508871T&gt;C</t>
  </si>
  <si>
    <t>c.3191-19G&gt;A</t>
  </si>
  <si>
    <t>g.94508473C&gt;T</t>
  </si>
  <si>
    <t>c.3191-11T&gt;A</t>
  </si>
  <si>
    <t>r.3190_3191ins3191-1_3191-9</t>
  </si>
  <si>
    <t>p.(Gly1064delinsValProProGly)</t>
  </si>
  <si>
    <t>g.94508465A&gt;T</t>
  </si>
  <si>
    <t>c.3191-2A&gt;G</t>
  </si>
  <si>
    <t>g.94508456T&gt;C</t>
  </si>
  <si>
    <t>c.3191-1G&gt;T</t>
  </si>
  <si>
    <t>g.94508455C&gt;A</t>
  </si>
  <si>
    <t>c.3191-2_3191del</t>
  </si>
  <si>
    <t>g.94508454_94508456del</t>
  </si>
  <si>
    <t>c.3194G&gt;A</t>
  </si>
  <si>
    <t>p.(Gly1065Asp)</t>
  </si>
  <si>
    <t>g.94508451C&gt;T</t>
  </si>
  <si>
    <t>c.3194G&gt;T</t>
  </si>
  <si>
    <t>p.(Gly1065Val)</t>
  </si>
  <si>
    <t>g.94508451C&gt;A</t>
  </si>
  <si>
    <t>c.3197T&gt;G</t>
  </si>
  <si>
    <t>p.(Met1066Arg)</t>
  </si>
  <si>
    <t>g.94508448A&gt;C</t>
  </si>
  <si>
    <t>c.3204A&gt;Y</t>
  </si>
  <si>
    <t>p.(Arg1068Ser)</t>
  </si>
  <si>
    <t>g.94508441T&gt;R</t>
  </si>
  <si>
    <t>c.3204A&gt;T</t>
  </si>
  <si>
    <t>g.94508441T&gt;A</t>
  </si>
  <si>
    <t>c.3205A&gt;C</t>
  </si>
  <si>
    <t>p.(Lys1069Gln)</t>
  </si>
  <si>
    <t>g.94508440T&gt;G</t>
  </si>
  <si>
    <t>c.3205A&gt;G</t>
  </si>
  <si>
    <t>p.(Lys1069Glu)</t>
  </si>
  <si>
    <t>g.94508440T&gt;C</t>
  </si>
  <si>
    <t>c.3205_3206dup</t>
  </si>
  <si>
    <t>p.(Leu1070Serfs*15)</t>
  </si>
  <si>
    <t>g.94508440_94508441dup</t>
  </si>
  <si>
    <t>c.3208_3209insGT</t>
  </si>
  <si>
    <t>p.(Leu1070Argfs*15)</t>
  </si>
  <si>
    <t>g.94508436_94508437insAC</t>
  </si>
  <si>
    <t>c.3210G&gt;C</t>
  </si>
  <si>
    <t>p.(Leu1070=)</t>
  </si>
  <si>
    <t>g.94508435C&gt;G</t>
  </si>
  <si>
    <t>c.3211T&gt;C</t>
  </si>
  <si>
    <t>p.(Ser1071Pro)</t>
  </si>
  <si>
    <t>g.94508434A&gt;G</t>
  </si>
  <si>
    <t>c.3210_3211insGT</t>
  </si>
  <si>
    <t>p.(Ser1071Valfs*14)</t>
  </si>
  <si>
    <t>g.94508434_94508435insAC</t>
  </si>
  <si>
    <t>c.3210_3211dup</t>
  </si>
  <si>
    <t>p.(Ser1071Cysfs*14)</t>
  </si>
  <si>
    <t>g.94508434_94508435dup</t>
  </si>
  <si>
    <t>c.3212C&gt;A</t>
  </si>
  <si>
    <t>p.(Ser1071*)</t>
  </si>
  <si>
    <t>g.94508433G&gt;T</t>
  </si>
  <si>
    <t>c.3212C&gt;T</t>
  </si>
  <si>
    <t>p.(Ser1071Leu)</t>
  </si>
  <si>
    <t>g.94508433G&gt;A</t>
  </si>
  <si>
    <t>c.3213G&gt;A</t>
  </si>
  <si>
    <t>p.(Ser1071=)</t>
  </si>
  <si>
    <t>g.94508432C&gt;T</t>
  </si>
  <si>
    <t>c.3220A&gt;C</t>
  </si>
  <si>
    <t>p.(Ile1074Leu)</t>
  </si>
  <si>
    <t>g.94508425T&gt;G</t>
  </si>
  <si>
    <t>c.3224C&gt;A</t>
  </si>
  <si>
    <t>p.(Ala1075Asp)</t>
  </si>
  <si>
    <t>g.94508421G&gt;T</t>
  </si>
  <si>
    <t>c.3233G&gt;A</t>
  </si>
  <si>
    <t>p.(Gly1078Glu)</t>
  </si>
  <si>
    <t>g.94508412C&gt;T</t>
  </si>
  <si>
    <t>c.3236A&gt;T</t>
  </si>
  <si>
    <t>p.(Asp1079Val)</t>
  </si>
  <si>
    <t>g.94508409T&gt;A</t>
  </si>
  <si>
    <t>c.3241A&gt;G</t>
  </si>
  <si>
    <t>p.(Lys1081Glu)</t>
  </si>
  <si>
    <t>g.94508404T&gt;C</t>
  </si>
  <si>
    <t>c.3243G&gt;T</t>
  </si>
  <si>
    <t>p.(Lys1081Asn)</t>
  </si>
  <si>
    <t>g.94508402C&gt;A</t>
  </si>
  <si>
    <t>c.3251T&gt;C</t>
  </si>
  <si>
    <t>p.(Ile1084Thr)</t>
  </si>
  <si>
    <t>g.94508394A&gt;G</t>
  </si>
  <si>
    <t>c.3259G&gt;A</t>
  </si>
  <si>
    <t>p.(Glu1087Lys)</t>
  </si>
  <si>
    <t>g.94508386C&gt;T</t>
  </si>
  <si>
    <t>c.3259G&gt;T</t>
  </si>
  <si>
    <t>p.(Glu1087*)</t>
  </si>
  <si>
    <t>g.94508386C&gt;A</t>
  </si>
  <si>
    <t>c.3260A&gt;G</t>
  </si>
  <si>
    <t>p.(Glu1087Gly)</t>
  </si>
  <si>
    <t>g.94508385T&gt;C</t>
  </si>
  <si>
    <t>c.3261A&gt;C</t>
  </si>
  <si>
    <t>p.(Glu1087Asp)</t>
  </si>
  <si>
    <t>g.94508384T&gt;G</t>
  </si>
  <si>
    <t>c.3262C&gt;A</t>
  </si>
  <si>
    <t>p.(Pro1088Thr)</t>
  </si>
  <si>
    <t>g.94508383G&gt;T</t>
  </si>
  <si>
    <t>c.3262C&gt;T</t>
  </si>
  <si>
    <t>p.(Pro1088Ser)</t>
  </si>
  <si>
    <t>g.94508383G&gt;A</t>
  </si>
  <si>
    <t>c.3266C&gt;T</t>
  </si>
  <si>
    <t>p.(Thr1089Ile)</t>
  </si>
  <si>
    <t>g.94508379G&gt;A</t>
  </si>
  <si>
    <t>c.3272G&gt;A</t>
  </si>
  <si>
    <t>p.(Gly1091Glu)</t>
  </si>
  <si>
    <t>g.94508373C&gt;T</t>
  </si>
  <si>
    <t>c.3274G&gt;T</t>
  </si>
  <si>
    <t>p.(Val1092Leu)</t>
  </si>
  <si>
    <t>g.94508371C&gt;A</t>
  </si>
  <si>
    <t>c.3277G&gt;A</t>
  </si>
  <si>
    <t>p.(Asp1093Asn)</t>
  </si>
  <si>
    <t>g.94508368C&gt;T</t>
  </si>
  <si>
    <t>c.3278A&gt;C</t>
  </si>
  <si>
    <t>p.(Asp1093Ala)</t>
  </si>
  <si>
    <t>g.94508367T&gt;G</t>
  </si>
  <si>
    <t>c.3278A&gt;G</t>
  </si>
  <si>
    <t>p.(Asp1093Gly)</t>
  </si>
  <si>
    <t>g.94508367T&gt;C</t>
  </si>
  <si>
    <t>c.3279C&gt;A</t>
  </si>
  <si>
    <t>p.(Asp1093Glu)</t>
  </si>
  <si>
    <t>g.94508366G&gt;T</t>
  </si>
  <si>
    <t>c.3281del</t>
  </si>
  <si>
    <t>p.(Pro1094Leufs*12)</t>
  </si>
  <si>
    <t>g.94508366del</t>
  </si>
  <si>
    <t>c.3280C&gt;A</t>
  </si>
  <si>
    <t>p.(Pro1094Thr)</t>
  </si>
  <si>
    <t>g.94508365G&gt;T</t>
  </si>
  <si>
    <t>c.3281C&gt;G</t>
  </si>
  <si>
    <t>p.(Pro1094Arg)</t>
  </si>
  <si>
    <t>g.94508364G&gt;C</t>
  </si>
  <si>
    <t>c.3285C&gt;T</t>
  </si>
  <si>
    <t>p.(Tyr1095=)</t>
  </si>
  <si>
    <t>g.94508360G&gt;A</t>
  </si>
  <si>
    <t>c.3287C&gt;T</t>
  </si>
  <si>
    <t>p.(Ser1096Leu)</t>
  </si>
  <si>
    <t>g.94508358G&gt;A</t>
  </si>
  <si>
    <t>c.3289A&gt;T</t>
  </si>
  <si>
    <t>p.(Arg1097*)</t>
  </si>
  <si>
    <t>g.94508356T&gt;A</t>
  </si>
  <si>
    <t>c.3291A&gt;T</t>
  </si>
  <si>
    <t>p.(Arg1097Ser)</t>
  </si>
  <si>
    <t>g.94508354T&gt;A</t>
  </si>
  <si>
    <t>c.3292C&gt;T</t>
  </si>
  <si>
    <t>p.(Arg1098Cys)</t>
  </si>
  <si>
    <t>g.94508353G&gt;A</t>
  </si>
  <si>
    <t>c.3295T&gt;C</t>
  </si>
  <si>
    <t>p.(Ser1099Pro)</t>
  </si>
  <si>
    <t>g.94508350A&gt;G</t>
  </si>
  <si>
    <t>c.3296C&gt;R</t>
  </si>
  <si>
    <t>p.(Ser1099*)</t>
  </si>
  <si>
    <t>g.94508349G&gt;Y</t>
  </si>
  <si>
    <t>c.3296C&gt;G</t>
  </si>
  <si>
    <t>g.94508349G&gt;C</t>
  </si>
  <si>
    <t>c.3299T&gt;A</t>
  </si>
  <si>
    <t>p.(Ile1100Asn)</t>
  </si>
  <si>
    <t>g.94508346A&gt;T</t>
  </si>
  <si>
    <t>c.3299T&gt;C</t>
  </si>
  <si>
    <t>p.(Ile1100Thr)</t>
  </si>
  <si>
    <t>g.94508346A&gt;G</t>
  </si>
  <si>
    <t>c.3302G&gt;A</t>
  </si>
  <si>
    <t>p.(Trp1101*)</t>
  </si>
  <si>
    <t>g.94508343C&gt;T</t>
  </si>
  <si>
    <t>c.3303G&gt;A</t>
  </si>
  <si>
    <t>g.94508342C&gt;T</t>
  </si>
  <si>
    <t>c.3304G&gt;T</t>
  </si>
  <si>
    <t>p.(Asp1102Tyr)</t>
  </si>
  <si>
    <t>g.94508341C&gt;A</t>
  </si>
  <si>
    <t>c.3305A&gt;C</t>
  </si>
  <si>
    <t>p.(Asp1102Ala)</t>
  </si>
  <si>
    <t>g.94508340T&gt;G</t>
  </si>
  <si>
    <t>c.3305A&gt;T</t>
  </si>
  <si>
    <t>p.(Asp1102Val)</t>
  </si>
  <si>
    <t>g.94508340T&gt;A</t>
  </si>
  <si>
    <t>c.3308T&gt;C</t>
  </si>
  <si>
    <t>p.(Leu1103Pro)</t>
  </si>
  <si>
    <t>g.94508337A&gt;G</t>
  </si>
  <si>
    <t>c.3311T&gt;C</t>
  </si>
  <si>
    <t>p.(Leu1104Pro)</t>
  </si>
  <si>
    <t>g.94508334A&gt;G</t>
  </si>
  <si>
    <t>c.3315del</t>
  </si>
  <si>
    <t>p.(Lys1106Serfs*42)</t>
  </si>
  <si>
    <t>g.94508330del</t>
  </si>
  <si>
    <t>c.3322C&gt;T</t>
  </si>
  <si>
    <t>p.(Arg1108Cys)</t>
  </si>
  <si>
    <t>g.94508323G&gt;A</t>
  </si>
  <si>
    <t>c.3323del</t>
  </si>
  <si>
    <t>p.(Arg1108Profs*40)</t>
  </si>
  <si>
    <t>g.94508322del</t>
  </si>
  <si>
    <t>c.3323G&gt;A</t>
  </si>
  <si>
    <t>p.(Arg1108His)</t>
  </si>
  <si>
    <t>g.94508322C&gt;T</t>
  </si>
  <si>
    <t>c.3323G&gt;T</t>
  </si>
  <si>
    <t>p.(Arg1108Leu)</t>
  </si>
  <si>
    <t>g.94508322C&gt;A</t>
  </si>
  <si>
    <t>c.3328+1G&gt;A</t>
  </si>
  <si>
    <t>22i</t>
  </si>
  <si>
    <t>g.94508316C&gt;T</t>
  </si>
  <si>
    <t>c.3328+1G&gt;C</t>
  </si>
  <si>
    <t>g.94508316C&gt;G</t>
  </si>
  <si>
    <t>c.3328_3328+1delinsAA</t>
  </si>
  <si>
    <t>22_22i</t>
  </si>
  <si>
    <t>g.94508316_94508317delinsTT</t>
  </si>
  <si>
    <t>c.3328+2T&gt;A</t>
  </si>
  <si>
    <t>g.94508315A&gt;T</t>
  </si>
  <si>
    <t>c.2999_3328+610del</t>
  </si>
  <si>
    <t>g.94507707_94510220del</t>
  </si>
  <si>
    <t>c.(2918+765_2918+775)_(3328+618_3328+662)del</t>
  </si>
  <si>
    <t>19i_22i</t>
  </si>
  <si>
    <t>g.94507699_94511700del</t>
  </si>
  <si>
    <t>c.2918+775_3328+640del</t>
  </si>
  <si>
    <t>g.94507682_94511705del</t>
  </si>
  <si>
    <t>c.3329-17T&gt;G</t>
  </si>
  <si>
    <t>g.94506975A&gt;C</t>
  </si>
  <si>
    <t>c.3329-11C&gt;T</t>
  </si>
  <si>
    <t>g.94506969G&gt;A</t>
  </si>
  <si>
    <t>c.3329-3C&gt;G</t>
  </si>
  <si>
    <t>g.94506961G&gt;C</t>
  </si>
  <si>
    <t>c.3329-2A&gt;G</t>
  </si>
  <si>
    <t>g.94506960T&gt;C</t>
  </si>
  <si>
    <t>c.3329-2A&gt;T</t>
  </si>
  <si>
    <t>g.94506960T&gt;A</t>
  </si>
  <si>
    <t>c.3329-1G&gt;A</t>
  </si>
  <si>
    <t>g.94506959C&gt;T</t>
  </si>
  <si>
    <t>c.3329G&gt;T</t>
  </si>
  <si>
    <t>p.(Gly1110Val)</t>
  </si>
  <si>
    <t>g.94506958C&gt;A</t>
  </si>
  <si>
    <t>c.3330C&gt;A</t>
  </si>
  <si>
    <t>p.(Gly1110=)</t>
  </si>
  <si>
    <t>g.94506957G&gt;T</t>
  </si>
  <si>
    <t>c.3334A&gt;G</t>
  </si>
  <si>
    <t>p.(Thr1112Ala)</t>
  </si>
  <si>
    <t>g.94506953T&gt;C</t>
  </si>
  <si>
    <t>c.3335C&gt;A</t>
  </si>
  <si>
    <t>p.(Thr1112Asn)</t>
  </si>
  <si>
    <t>g.94506952G&gt;T</t>
  </si>
  <si>
    <t>c.3342del</t>
  </si>
  <si>
    <t>p.(Met1115Cysfs*33)</t>
  </si>
  <si>
    <t>g.94506945del</t>
  </si>
  <si>
    <t>c.3344T&gt;C</t>
  </si>
  <si>
    <t>p.(Met1115Thr)</t>
  </si>
  <si>
    <t>g.94506943A&gt;G</t>
  </si>
  <si>
    <t>c.3342_3344del</t>
  </si>
  <si>
    <t>p.(Ile1114del)</t>
  </si>
  <si>
    <t>g.94506943_94506945del</t>
  </si>
  <si>
    <t>c.3334_3346del</t>
  </si>
  <si>
    <t>p.(Thr1112Profs*32)</t>
  </si>
  <si>
    <t>g.94506941_94506953del</t>
  </si>
  <si>
    <t>c.3347C&gt;T</t>
  </si>
  <si>
    <t>p.(Ser1116Phe)</t>
  </si>
  <si>
    <t>g.94506940G&gt;A</t>
  </si>
  <si>
    <t>c.3349A&gt;G</t>
  </si>
  <si>
    <t>p.(Thr1117Ala)</t>
  </si>
  <si>
    <t>g.94506938T&gt;C</t>
  </si>
  <si>
    <t>c.3350C&gt;T</t>
  </si>
  <si>
    <t>p.(Thr1117Ile)</t>
  </si>
  <si>
    <t>g.94506937G&gt;A</t>
  </si>
  <si>
    <t>c.3352C&gt;G</t>
  </si>
  <si>
    <t>p.(His1118Asp)</t>
  </si>
  <si>
    <t>g.94506935G&gt;C</t>
  </si>
  <si>
    <t>c.3352C&gt;T</t>
  </si>
  <si>
    <t>p.(His1118Tyr)</t>
  </si>
  <si>
    <t>g.94506935G&gt;A</t>
  </si>
  <si>
    <t>c.3364G&gt;A</t>
  </si>
  <si>
    <t>p.(Glu1122Lys)</t>
  </si>
  <si>
    <t>g.94506923C&gt;T</t>
  </si>
  <si>
    <t>c.3364G&gt;T</t>
  </si>
  <si>
    <t>p.(Glu1122*)</t>
  </si>
  <si>
    <t>g.94506923C&gt;A</t>
  </si>
  <si>
    <t>c.3370G&gt;T</t>
  </si>
  <si>
    <t>p.(Asp1124Tyr)</t>
  </si>
  <si>
    <t>g.94506917C&gt;A</t>
  </si>
  <si>
    <t>c.3377T&gt;A</t>
  </si>
  <si>
    <t>p.(Leu1126His)</t>
  </si>
  <si>
    <t>g.94506910A&gt;T</t>
  </si>
  <si>
    <t>c.3377T&gt;C</t>
  </si>
  <si>
    <t>p.(Leu1126Pro)</t>
  </si>
  <si>
    <t>g.94506910A&gt;G</t>
  </si>
  <si>
    <t>c.3377T&gt;G</t>
  </si>
  <si>
    <t>p.(Leu1126Arg)</t>
  </si>
  <si>
    <t>g.94506910A&gt;C</t>
  </si>
  <si>
    <t>c.3379G&gt;A</t>
  </si>
  <si>
    <t>p.(Gly1127Arg)</t>
  </si>
  <si>
    <t>g.94506908C&gt;T</t>
  </si>
  <si>
    <t>c.3380G&gt;A</t>
  </si>
  <si>
    <t>p.(Gly1127Glu)</t>
  </si>
  <si>
    <t>g.94506907C&gt;T</t>
  </si>
  <si>
    <t>c.3383A&gt;G</t>
  </si>
  <si>
    <t>p.(Asp1128Gly)</t>
  </si>
  <si>
    <t>g.94506904T&gt;C</t>
  </si>
  <si>
    <t>c.3385C&gt;T</t>
  </si>
  <si>
    <t>p.(Arg1129Cys)</t>
  </si>
  <si>
    <t>g.94506902G&gt;A</t>
  </si>
  <si>
    <t>c.3386G&gt;A</t>
  </si>
  <si>
    <t>p.(Arg1129His)</t>
  </si>
  <si>
    <t>g.94506901C&gt;T</t>
  </si>
  <si>
    <t>c.3386G&gt;T</t>
  </si>
  <si>
    <t>p.(Arg1129Leu)</t>
  </si>
  <si>
    <t>g.94506901C&gt;A</t>
  </si>
  <si>
    <t>c.3389T&gt;C</t>
  </si>
  <si>
    <t>p.(Ile1130Thr)</t>
  </si>
  <si>
    <t>g.94506898A&gt;G</t>
  </si>
  <si>
    <t>c.3393del</t>
  </si>
  <si>
    <t>p.(Ile1132Serfs*16</t>
  </si>
  <si>
    <t>g.94506895del</t>
  </si>
  <si>
    <t>c.3392_3393delinsG</t>
  </si>
  <si>
    <t>p.(Ala1131Glyfs*17)</t>
  </si>
  <si>
    <t>g.94506894_94506895delinsC</t>
  </si>
  <si>
    <t>c.3395T&gt;C</t>
  </si>
  <si>
    <t>p.(Ile1132Thr)</t>
  </si>
  <si>
    <t>g.94506892A&gt;G</t>
  </si>
  <si>
    <t>c.3398T&gt;C</t>
  </si>
  <si>
    <t>p.(Ile1133Thr)</t>
  </si>
  <si>
    <t>g.94506889A&gt;G</t>
  </si>
  <si>
    <t>c.3403C&gt;T</t>
  </si>
  <si>
    <t>p.(Gln1135*)</t>
  </si>
  <si>
    <t>g.94506884G&gt;A</t>
  </si>
  <si>
    <t>c.3407G&gt;A</t>
  </si>
  <si>
    <t>p.(Gly1136Glu)</t>
  </si>
  <si>
    <t>g.94506880C&gt;T</t>
  </si>
  <si>
    <t>c.3407G&gt;T</t>
  </si>
  <si>
    <t>p.(Gly1136Val)</t>
  </si>
  <si>
    <t>g.94506880C&gt;A</t>
  </si>
  <si>
    <t>c.3409A&gt;G</t>
  </si>
  <si>
    <t>p.(Arg1137Gly)</t>
  </si>
  <si>
    <t>g.94506878T&gt;C</t>
  </si>
  <si>
    <t>c.3413T&gt;A</t>
  </si>
  <si>
    <t>p.(Leu1138His)</t>
  </si>
  <si>
    <t>g.94506874A&gt;T</t>
  </si>
  <si>
    <t>c.3413T&gt;C</t>
  </si>
  <si>
    <t>p.(Leu1138Pro)</t>
  </si>
  <si>
    <t>g.94506874A&gt;G</t>
  </si>
  <si>
    <t>c.3414C&gt;G</t>
  </si>
  <si>
    <t>p.(Leu1138=)</t>
  </si>
  <si>
    <t>g.94506873G&gt;C</t>
  </si>
  <si>
    <t>c.3416A&gt;G</t>
  </si>
  <si>
    <t>p.(Tyr1139Cys)</t>
  </si>
  <si>
    <t>g.94506871T&gt;C</t>
  </si>
  <si>
    <t>c.3420C&gt;G</t>
  </si>
  <si>
    <t>p.(Cys1140Trp)</t>
  </si>
  <si>
    <t>g.94506867G&gt;C</t>
  </si>
  <si>
    <t>c.3428C&gt;A</t>
  </si>
  <si>
    <t>p.(Thr1143Asn)</t>
  </si>
  <si>
    <t>g.94506859G&gt;T</t>
  </si>
  <si>
    <t>c.3434T&gt;A</t>
  </si>
  <si>
    <t>p.(Leu1145His)</t>
  </si>
  <si>
    <t>g.94506853A&gt;T</t>
  </si>
  <si>
    <t>c.3443A&gt;C</t>
  </si>
  <si>
    <t>p.(Lys1148Thr)</t>
  </si>
  <si>
    <t>g.94506844T&gt;G</t>
  </si>
  <si>
    <t>c.3449G&gt;A</t>
  </si>
  <si>
    <t>p.(Cys1150Tyr)</t>
  </si>
  <si>
    <t>g.94506838C&gt;T</t>
  </si>
  <si>
    <t>c.3449_3451del</t>
  </si>
  <si>
    <t>p.(Cys1150del)</t>
  </si>
  <si>
    <t>g.94506836_94506838del</t>
  </si>
  <si>
    <t>c.3462C&gt;T</t>
  </si>
  <si>
    <t>p.(Gly1154=)</t>
  </si>
  <si>
    <t>g.94506825G&gt;A</t>
  </si>
  <si>
    <t>c.3468C&gt;G</t>
  </si>
  <si>
    <t>p.(Tyr1156*)</t>
  </si>
  <si>
    <t>g.94506819G&gt;C</t>
  </si>
  <si>
    <t>c.3468C&gt;T</t>
  </si>
  <si>
    <t>p.(Tyr1156=)</t>
  </si>
  <si>
    <t>g.94506819G&gt;A</t>
  </si>
  <si>
    <t>c.3470T&gt;G</t>
  </si>
  <si>
    <t>p.(Leu1157*)</t>
  </si>
  <si>
    <t>g.94506817A&gt;C</t>
  </si>
  <si>
    <t>c.3476T&gt;C</t>
  </si>
  <si>
    <t>p.(Leu1159Ser)</t>
  </si>
  <si>
    <t>g.94506811A&gt;G</t>
  </si>
  <si>
    <t>c.3481C&gt;A</t>
  </si>
  <si>
    <t>p.(Arg1161Ser)</t>
  </si>
  <si>
    <t>g.94506806G&gt;T</t>
  </si>
  <si>
    <t>c.3481C&gt;T</t>
  </si>
  <si>
    <t>p.(Arg1161Cys)</t>
  </si>
  <si>
    <t>g.94506806G&gt;A</t>
  </si>
  <si>
    <t>c.3482G&gt;A</t>
  </si>
  <si>
    <t>p.(Arg1161His)</t>
  </si>
  <si>
    <t>g.94506805C&gt;T</t>
  </si>
  <si>
    <t>c.3482G&gt;T</t>
  </si>
  <si>
    <t>p.(Arg1161Leu)</t>
  </si>
  <si>
    <t>g.94506805C&gt;A</t>
  </si>
  <si>
    <t>c.3499del</t>
  </si>
  <si>
    <t>p.(Gln1167Argfs*29)</t>
  </si>
  <si>
    <t>g.94506789del</t>
  </si>
  <si>
    <t>c.3522+1G&gt;A</t>
  </si>
  <si>
    <t>23i</t>
  </si>
  <si>
    <t>g.94506764C&gt;T</t>
  </si>
  <si>
    <t>c.3522+1G&gt;T</t>
  </si>
  <si>
    <t>g.94506764C&gt;A</t>
  </si>
  <si>
    <t>c.3522+5del</t>
  </si>
  <si>
    <t xml:space="preserve">r.[=,3329_3522del] </t>
  </si>
  <si>
    <t>p.[=,Arg1111Aspfs*7]</t>
  </si>
  <si>
    <t>g.94506761del</t>
  </si>
  <si>
    <t>c.3522+6T&gt;C</t>
  </si>
  <si>
    <t>g.94506759A&gt;G</t>
  </si>
  <si>
    <t>c.3523-28T&gt;C</t>
  </si>
  <si>
    <t>g.94505711A&gt;G</t>
  </si>
  <si>
    <t>c.3523-2A&gt;G</t>
  </si>
  <si>
    <t>g.94505685T&gt;C</t>
  </si>
  <si>
    <t>c.3523-2A&gt;T</t>
  </si>
  <si>
    <t>g.94505685T&gt;A</t>
  </si>
  <si>
    <t>c.3525del</t>
  </si>
  <si>
    <t>p.(Thr1176Profs*20)</t>
  </si>
  <si>
    <t>g.94505684del</t>
  </si>
  <si>
    <t>c.3523-1G&gt;A</t>
  </si>
  <si>
    <t>g.94505684C&gt;T</t>
  </si>
  <si>
    <t>c.(?_1)_3525del</t>
  </si>
  <si>
    <t>1_24</t>
  </si>
  <si>
    <t>g.94505681_(94586602_?)del</t>
  </si>
  <si>
    <t>c.3531C&gt;A</t>
  </si>
  <si>
    <t>p.(Cys1177*)</t>
  </si>
  <si>
    <t>g.94505675G&gt;T</t>
  </si>
  <si>
    <t>c.3531del</t>
  </si>
  <si>
    <t>g.94505675del</t>
  </si>
  <si>
    <t>c.3529_3532dup</t>
  </si>
  <si>
    <t>p.(Ser1178Metfs*6)</t>
  </si>
  <si>
    <t>g.94505674_94505677dup</t>
  </si>
  <si>
    <t>c.3540G&gt;A</t>
  </si>
  <si>
    <t>p.(Ser1180=)</t>
  </si>
  <si>
    <t>g.94505666C&gt;T</t>
  </si>
  <si>
    <t>c.3543del</t>
  </si>
  <si>
    <t>p.(Lys1182Argfs*14)</t>
  </si>
  <si>
    <t>g.94505663del</t>
  </si>
  <si>
    <t>c.3547G&gt;T</t>
  </si>
  <si>
    <t>p.(Gly1183Cys)</t>
  </si>
  <si>
    <t>g.94505659C&gt;A</t>
  </si>
  <si>
    <t>c.3540_3555del</t>
  </si>
  <si>
    <t>p.(Ser1181Profs*10)</t>
  </si>
  <si>
    <t>g.94505652_94505667del</t>
  </si>
  <si>
    <t>c.3554_3555delinsGA</t>
  </si>
  <si>
    <t>p.(Ser1185*)</t>
  </si>
  <si>
    <t>g.94505651_94505652delinsTC</t>
  </si>
  <si>
    <t>c.3582C&gt;A</t>
  </si>
  <si>
    <t>p.(Asp1194Glu)</t>
  </si>
  <si>
    <t>g.94505624G&gt;T</t>
  </si>
  <si>
    <t>c.3583_3584insNN</t>
  </si>
  <si>
    <t>p.(Leu1195Argfs*2)</t>
  </si>
  <si>
    <t>g.94505622_94505623insNN</t>
  </si>
  <si>
    <t>c.3584_3585insGT</t>
  </si>
  <si>
    <t>p.(Thr1196*)</t>
  </si>
  <si>
    <t>g.94505622_94505623insCA</t>
  </si>
  <si>
    <t>c.3583_3584insGT</t>
  </si>
  <si>
    <t>g.94505622_94505623insAC</t>
  </si>
  <si>
    <t>c.3595C&gt;T</t>
  </si>
  <si>
    <t>p.(Gln1199*)</t>
  </si>
  <si>
    <t>g.94505611G&gt;A</t>
  </si>
  <si>
    <t>c.3602T&gt;G</t>
  </si>
  <si>
    <t>p.(Leu1201Arg)</t>
  </si>
  <si>
    <t>g.94505604A&gt;C</t>
  </si>
  <si>
    <t>c.3604G&gt;A</t>
  </si>
  <si>
    <t>p.(Asp1202Asn)</t>
  </si>
  <si>
    <t>g.94505602C&gt;T</t>
  </si>
  <si>
    <t>c.3606T&gt;A</t>
  </si>
  <si>
    <t>p.(Asp1202Glu)</t>
  </si>
  <si>
    <t>g.94505600A&gt;T</t>
  </si>
  <si>
    <t>c.3606T&gt;C</t>
  </si>
  <si>
    <t>p.(Asp1202=)</t>
  </si>
  <si>
    <t>g.94505600A&gt;G</t>
  </si>
  <si>
    <t>c.3607G&gt;A</t>
  </si>
  <si>
    <t>r.3523_3607del</t>
  </si>
  <si>
    <t>p.(Thr1176Metfs*2)</t>
  </si>
  <si>
    <t>g.94505599C&gt;T</t>
  </si>
  <si>
    <t>c.3607G&gt;T</t>
  </si>
  <si>
    <t>p.(Gly1203Trp)</t>
  </si>
  <si>
    <t>g.94505599C&gt;A</t>
  </si>
  <si>
    <t>c.3607+3A&gt;T</t>
  </si>
  <si>
    <t>24i</t>
  </si>
  <si>
    <t>g.94505596T&gt;A</t>
  </si>
  <si>
    <t>c.3608-7G&gt;A</t>
  </si>
  <si>
    <t>g.94502913C&gt;T</t>
  </si>
  <si>
    <t>c.3608-1G&gt;C</t>
  </si>
  <si>
    <t>g.94502907C&gt;G</t>
  </si>
  <si>
    <t>c.3608G&gt;A</t>
  </si>
  <si>
    <t>r.[3608g&gt;a,3608_3813del]</t>
  </si>
  <si>
    <t>p.[Gly1203Glu,Gly1203Aspfs*10]</t>
  </si>
  <si>
    <t>g.94502906C&gt;T</t>
  </si>
  <si>
    <t>c.3610G&gt;A</t>
  </si>
  <si>
    <t>p.(Asp1204Asn)</t>
  </si>
  <si>
    <t>g.94502904C&gt;T</t>
  </si>
  <si>
    <t>c.3623T&gt;G</t>
  </si>
  <si>
    <t>p.(Leu1208Arg)</t>
  </si>
  <si>
    <t>g.94502891A&gt;C</t>
  </si>
  <si>
    <t>c.3625A&gt;C</t>
  </si>
  <si>
    <t>p.(Met1209Leu)</t>
  </si>
  <si>
    <t>g.94502889T&gt;G</t>
  </si>
  <si>
    <t>c.3626T&gt;C</t>
  </si>
  <si>
    <t>p.(Met1209Thr)</t>
  </si>
  <si>
    <t>g.94502888A&gt;G</t>
  </si>
  <si>
    <t>c.3634G&gt;T</t>
  </si>
  <si>
    <t>p.(Val1212Phe)</t>
  </si>
  <si>
    <t>g.94502880C&gt;A</t>
  </si>
  <si>
    <t>c.3642_3644del</t>
  </si>
  <si>
    <t>p.(His1215del)</t>
  </si>
  <si>
    <t>g.94502873_94502875del</t>
  </si>
  <si>
    <t>c.3655G&gt;C</t>
  </si>
  <si>
    <t>p.(Ala1219Pro)</t>
  </si>
  <si>
    <t>g.94502859C&gt;G</t>
  </si>
  <si>
    <t>c.3667dup</t>
  </si>
  <si>
    <t>p.(Glu1223Glyfs*14)</t>
  </si>
  <si>
    <t>g.94502848dup</t>
  </si>
  <si>
    <t>c.3670T&gt;G</t>
  </si>
  <si>
    <t>p.(Cys1224Gly)</t>
  </si>
  <si>
    <t>g.94502844A&gt;C</t>
  </si>
  <si>
    <t>c.3682G&gt;A</t>
  </si>
  <si>
    <t>p.(Glu1228Lys)</t>
  </si>
  <si>
    <t>g.94502832C&gt;T</t>
  </si>
  <si>
    <t>c.3682G&gt;T</t>
  </si>
  <si>
    <t>p.(Glu1228*)</t>
  </si>
  <si>
    <t>g.94502832C&gt;A</t>
  </si>
  <si>
    <t>c.3701C&gt;T</t>
  </si>
  <si>
    <t>p.(Pro1234Leu)</t>
  </si>
  <si>
    <t>g.94502813G&gt;A</t>
  </si>
  <si>
    <t>c.3703A&gt;G</t>
  </si>
  <si>
    <t>p.(Asn1235Asp)</t>
  </si>
  <si>
    <t>g.94502811T&gt;C</t>
  </si>
  <si>
    <t>c.3727T&gt;G</t>
  </si>
  <si>
    <t>p.(Tyr1243Asp)</t>
  </si>
  <si>
    <t>g.94502787A&gt;C</t>
  </si>
  <si>
    <t>c.3730G&gt;A</t>
  </si>
  <si>
    <t>p.(Ala1244Thr)</t>
  </si>
  <si>
    <t>g.94502784C&gt;T</t>
  </si>
  <si>
    <t>c.3734G&gt;A</t>
  </si>
  <si>
    <t>p.(Ser1245Asn)</t>
  </si>
  <si>
    <t>g.94502780C&gt;T</t>
  </si>
  <si>
    <t>c.3736C&gt;G</t>
  </si>
  <si>
    <t>p.(Leu1246Val)</t>
  </si>
  <si>
    <t>g.94502778G&gt;C</t>
  </si>
  <si>
    <t>c.3749T&gt;C</t>
  </si>
  <si>
    <t>p.(Leu1250Pro)</t>
  </si>
  <si>
    <t>g.94502765A&gt;G</t>
  </si>
  <si>
    <t>c.3752del</t>
  </si>
  <si>
    <t>p.(Glu1251Glyfs*24)</t>
  </si>
  <si>
    <t>g.94502762del</t>
  </si>
  <si>
    <t>c.3754G&gt;T</t>
  </si>
  <si>
    <t>p.(Glu1252*)</t>
  </si>
  <si>
    <t>g.94502760C&gt;A</t>
  </si>
  <si>
    <t>c.3755A&gt;T</t>
  </si>
  <si>
    <t>p.(Glu1252Val)</t>
  </si>
  <si>
    <t>g.94502759T&gt;A</t>
  </si>
  <si>
    <t>c.3758C&gt;T</t>
  </si>
  <si>
    <t>p.(Thr1253Met)</t>
  </si>
  <si>
    <t>g.94502756G&gt;A</t>
  </si>
  <si>
    <t>c.3759G&gt;A</t>
  </si>
  <si>
    <t>p.(Thr1253=)</t>
  </si>
  <si>
    <t>g.94502755C&gt;T</t>
  </si>
  <si>
    <t>c.3765_3766dup</t>
  </si>
  <si>
    <t>p.(Asp1256Valfs*20)</t>
  </si>
  <si>
    <t>g.94502748_94502749dup</t>
  </si>
  <si>
    <t>c.3767_3768dup</t>
  </si>
  <si>
    <t>p.(Leu1257Thrfs*19)</t>
  </si>
  <si>
    <t>g.94502746_94502747dup</t>
  </si>
  <si>
    <t>c.3777C&gt;G</t>
  </si>
  <si>
    <t>p.(Leu1259=)</t>
  </si>
  <si>
    <t>g.94502737G&gt;C</t>
  </si>
  <si>
    <t>c.3785T&gt;C</t>
  </si>
  <si>
    <t>p.(Phe1262Ser)</t>
  </si>
  <si>
    <t>g.94502729A&gt;G</t>
  </si>
  <si>
    <t>c.3794C&gt;G</t>
  </si>
  <si>
    <t>p.(Ser1265Cys)</t>
  </si>
  <si>
    <t>g.94502720G&gt;C</t>
  </si>
  <si>
    <t>c.3799A&gt;G</t>
  </si>
  <si>
    <t>p.(Thr1267Ala)</t>
  </si>
  <si>
    <t>g.94502715T&gt;C</t>
  </si>
  <si>
    <t>c.3806T&gt;C</t>
  </si>
  <si>
    <t>p.(Leu1269Pro)</t>
  </si>
  <si>
    <t>g.94502708A&gt;G</t>
  </si>
  <si>
    <t>c.3808G&gt;T</t>
  </si>
  <si>
    <t>p.(Glu1270*)</t>
  </si>
  <si>
    <t>g.94502706C&gt;A</t>
  </si>
  <si>
    <t>c.3811G&gt;C</t>
  </si>
  <si>
    <t>p.(Glu1271Gln)</t>
  </si>
  <si>
    <t>g.94502703C&gt;G</t>
  </si>
  <si>
    <t>c.3812A&gt;G</t>
  </si>
  <si>
    <t>r.3608_3813del</t>
  </si>
  <si>
    <t>p.(Gly1203Aspfs*10)</t>
  </si>
  <si>
    <t>g.94502702T&gt;C</t>
  </si>
  <si>
    <t>c.3812del</t>
  </si>
  <si>
    <t>p.(Glu1271Glyfs*4)</t>
  </si>
  <si>
    <t>g.94502702del</t>
  </si>
  <si>
    <t>c.3813G&gt;A</t>
  </si>
  <si>
    <t>p.(Glu1271=)</t>
  </si>
  <si>
    <t>g.94502701C&gt;T</t>
  </si>
  <si>
    <t>c.3813G&gt;C</t>
  </si>
  <si>
    <t>g.94502701C&gt;G</t>
  </si>
  <si>
    <t>c.3813G&gt;T</t>
  </si>
  <si>
    <t>p.(Glu1271Asp)</t>
  </si>
  <si>
    <t>g.94502701C&gt;A</t>
  </si>
  <si>
    <t>c.3813+1G&gt;A</t>
  </si>
  <si>
    <t>25i</t>
  </si>
  <si>
    <t>g.94502700C&gt;T</t>
  </si>
  <si>
    <t>c.3813+1G&gt;T</t>
  </si>
  <si>
    <t>g.94502700C&gt;A</t>
  </si>
  <si>
    <t>c.3814-2A&gt;G</t>
  </si>
  <si>
    <t>g.94502346T&gt;C</t>
  </si>
  <si>
    <t>c.3819dup</t>
  </si>
  <si>
    <t>p.(Leu1274Serfs*8)</t>
  </si>
  <si>
    <t>g.94502343dup</t>
  </si>
  <si>
    <t>c.3815T&gt;C</t>
  </si>
  <si>
    <t>p.(Ile1272Thr)</t>
  </si>
  <si>
    <t>g.94502343A&gt;G</t>
  </si>
  <si>
    <t>c.3825G&gt;C</t>
  </si>
  <si>
    <t>p.(Lys1275Asn)</t>
  </si>
  <si>
    <t>g.94502333C&gt;G</t>
  </si>
  <si>
    <t>c.3830C&gt;T</t>
  </si>
  <si>
    <t>p.(Thr1277Met)</t>
  </si>
  <si>
    <t>g.94502328G&gt;A</t>
  </si>
  <si>
    <t>c.3832G&gt;T</t>
  </si>
  <si>
    <t>p.(Glu1278*)</t>
  </si>
  <si>
    <t>g.94502326C&gt;A</t>
  </si>
  <si>
    <t>c.3840_3845del</t>
  </si>
  <si>
    <t>p.(Asp1281_Ser1282del)</t>
  </si>
  <si>
    <t>g.94502318_94502323del</t>
  </si>
  <si>
    <t>c.3846del</t>
  </si>
  <si>
    <t>p.(Gly1283Aspfs*106)</t>
  </si>
  <si>
    <t>g.94502312del</t>
  </si>
  <si>
    <t>c.3862G&gt;A</t>
  </si>
  <si>
    <t>r.[3863g&gt;a,3814_3862del]</t>
  </si>
  <si>
    <t>p.[=,Gly1288Ser,Ile1272Valfs*101]</t>
  </si>
  <si>
    <t>g.94502296C&gt;T</t>
  </si>
  <si>
    <t>c.3862+1G&gt;A</t>
  </si>
  <si>
    <t>26i</t>
  </si>
  <si>
    <t>g.94502295C&gt;T</t>
  </si>
  <si>
    <t>c.3862+3A&gt;G</t>
  </si>
  <si>
    <t>r.[=,3814_3862del]</t>
  </si>
  <si>
    <t>p.[=,Ile1272Valfs*101]</t>
  </si>
  <si>
    <t>g.94502293T&gt;C</t>
  </si>
  <si>
    <t>c.3863-1064A&gt;G</t>
  </si>
  <si>
    <t>g.94498663T&gt;C</t>
  </si>
  <si>
    <t>c.3863-14A&gt;G</t>
  </si>
  <si>
    <t>g.94497613T&gt;C</t>
  </si>
  <si>
    <t>c.3871C&gt;T</t>
  </si>
  <si>
    <t>p.(Gln1291*)</t>
  </si>
  <si>
    <t>g.94497591G&gt;A</t>
  </si>
  <si>
    <t>c.3874C&gt;T</t>
  </si>
  <si>
    <t>p.(Gln1292*)</t>
  </si>
  <si>
    <t>g.94497588G&gt;A</t>
  </si>
  <si>
    <t>c.3876G&gt;C</t>
  </si>
  <si>
    <t>p.(Gln1292His)</t>
  </si>
  <si>
    <t>g.94497586C&gt;G</t>
  </si>
  <si>
    <t>c.3883_3884del</t>
  </si>
  <si>
    <t>p.(Glu1295Lysfs*126)</t>
  </si>
  <si>
    <t>g.94497581_94497582del</t>
  </si>
  <si>
    <t>c.3883G&gt;A</t>
  </si>
  <si>
    <t>p.(Glu1295Lys)</t>
  </si>
  <si>
    <t>g.94497579C&gt;T</t>
  </si>
  <si>
    <t>c.3881_3885del</t>
  </si>
  <si>
    <t>p.(Arg1294Lysfs*126)</t>
  </si>
  <si>
    <t>g.94497579_94497583del</t>
  </si>
  <si>
    <t>c.3898C&gt;T</t>
  </si>
  <si>
    <t>p.(Arg1300*)</t>
  </si>
  <si>
    <t>g.94497564G&gt;A</t>
  </si>
  <si>
    <t>c.3899G&gt;A</t>
  </si>
  <si>
    <t>p.(Arg1300Gln)</t>
  </si>
  <si>
    <t>g.94497563C&gt;T</t>
  </si>
  <si>
    <t>c.3900A&gt;G</t>
  </si>
  <si>
    <t>p.(Arg1300=)</t>
  </si>
  <si>
    <t>g.94497562T&gt;C</t>
  </si>
  <si>
    <t>c.3911T&gt;A</t>
  </si>
  <si>
    <t>p.(Leu1304*)</t>
  </si>
  <si>
    <t>g.94497551A&gt;T</t>
  </si>
  <si>
    <t>c.3943C&gt;T</t>
  </si>
  <si>
    <t>p.(Gln1315*)</t>
  </si>
  <si>
    <t>g.94497519G&gt;A</t>
  </si>
  <si>
    <t>c.3938_3948delinsGGG</t>
  </si>
  <si>
    <t>p.(Thr1313Argfs*106)</t>
  </si>
  <si>
    <t>g.94497514_94497524delinsCCC</t>
  </si>
  <si>
    <t>c.3966del</t>
  </si>
  <si>
    <t>p.(Ala1324Argfs*65)</t>
  </si>
  <si>
    <t>g.94497496del</t>
  </si>
  <si>
    <t>c.3970del</t>
  </si>
  <si>
    <t>g.94497495del</t>
  </si>
  <si>
    <t>c.3986del</t>
  </si>
  <si>
    <t>p.(Pro1329Glnfs*60)</t>
  </si>
  <si>
    <t>g.94497478del</t>
  </si>
  <si>
    <t>c.3984_3987del</t>
  </si>
  <si>
    <t>p.(His1328Glnfs*60)</t>
  </si>
  <si>
    <t>g.94497477_94497480del</t>
  </si>
  <si>
    <t>c.3988G&gt;T</t>
  </si>
  <si>
    <t>p.(Glu1330*)</t>
  </si>
  <si>
    <t>g.94497474C&gt;A</t>
  </si>
  <si>
    <t>c.3994C&gt;T</t>
  </si>
  <si>
    <t>p.(Gln1332*)</t>
  </si>
  <si>
    <t>g.94497468G&gt;A</t>
  </si>
  <si>
    <t>c.4003_4004del</t>
  </si>
  <si>
    <t>p.(Pro1335Argfs*86)</t>
  </si>
  <si>
    <t>g.94497461_94497462del</t>
  </si>
  <si>
    <t>c.3995_4018dup</t>
  </si>
  <si>
    <t>p.(Gln1332_Cys1339dup)</t>
  </si>
  <si>
    <t>g.94497447_94497470dup</t>
  </si>
  <si>
    <t>c.4016_4017insN[24]</t>
  </si>
  <si>
    <t>g.94497445_94497446insN[24]</t>
  </si>
  <si>
    <t>c.4017_4018ins24bp</t>
  </si>
  <si>
    <t>g.94497444_94497445ins[24]</t>
  </si>
  <si>
    <t>c.4020_4021insN[24]</t>
  </si>
  <si>
    <t>g.94497441_94497442insN[24]</t>
  </si>
  <si>
    <t>c.4021_4022ins24bp</t>
  </si>
  <si>
    <t>g.94497440_94497441ins[24]</t>
  </si>
  <si>
    <t>c.4030C&gt;G</t>
  </si>
  <si>
    <t>p.(Leu1344Val)</t>
  </si>
  <si>
    <t>g.94497432G&gt;C</t>
  </si>
  <si>
    <t>c.4034A&gt;G</t>
  </si>
  <si>
    <t>p.(Asn1345Ser)</t>
  </si>
  <si>
    <t>g.94497428T&gt;C</t>
  </si>
  <si>
    <t>c.4036_4037dup</t>
  </si>
  <si>
    <t>p.(Gly1347Argfs*43)</t>
  </si>
  <si>
    <t>g.94497427_94497428dup</t>
  </si>
  <si>
    <t>c.4036_4037del</t>
  </si>
  <si>
    <t>p.(Thr1346Glyfs*75)</t>
  </si>
  <si>
    <t>g.94497427_94497428del</t>
  </si>
  <si>
    <t>c.4044dup</t>
  </si>
  <si>
    <t>p.(Gln1349Thrfs*73)</t>
  </si>
  <si>
    <t>g.94497418dup</t>
  </si>
  <si>
    <t>c.4045C&gt;T</t>
  </si>
  <si>
    <t>p.(Gln1349*)</t>
  </si>
  <si>
    <t>g.94497417G&gt;A</t>
  </si>
  <si>
    <t>c.4059G&gt;C</t>
  </si>
  <si>
    <t>p.(Gln1353His)</t>
  </si>
  <si>
    <t>g.94497403C&gt;G</t>
  </si>
  <si>
    <t>c.4061A&gt;C</t>
  </si>
  <si>
    <t>p.(His1354Pro)</t>
  </si>
  <si>
    <t>g.94497401T&gt;G</t>
  </si>
  <si>
    <t>c.4066C&gt;T</t>
  </si>
  <si>
    <t>p.(Gln1356*)</t>
  </si>
  <si>
    <t>g.94497396G&gt;A</t>
  </si>
  <si>
    <t>c.4069G&gt;A</t>
  </si>
  <si>
    <t>p.(Ala1357Thr)</t>
  </si>
  <si>
    <t>g.94497393C&gt;T</t>
  </si>
  <si>
    <t>c.4070C&gt;A</t>
  </si>
  <si>
    <t>p.(Ala1357Glu)</t>
  </si>
  <si>
    <t>g.94497392G&gt;T</t>
  </si>
  <si>
    <t>c.4070C&gt;T</t>
  </si>
  <si>
    <t>p.(Ala1357Val)</t>
  </si>
  <si>
    <t>g.94497392G&gt;A</t>
  </si>
  <si>
    <t>c.4076T&gt;C</t>
  </si>
  <si>
    <t>p.(Leu1359Pro)</t>
  </si>
  <si>
    <t>g.94497386A&gt;G</t>
  </si>
  <si>
    <t>c.4079T&gt;C</t>
  </si>
  <si>
    <t>p.(Val1360Ala)</t>
  </si>
  <si>
    <t>g.94497383A&gt;G</t>
  </si>
  <si>
    <t>c.4092A&gt;C</t>
  </si>
  <si>
    <t>p.(Gln1364His)</t>
  </si>
  <si>
    <t>g.94497370T&gt;G</t>
  </si>
  <si>
    <t>c.4102C&gt;T</t>
  </si>
  <si>
    <t>p.(Arg1368Cys)</t>
  </si>
  <si>
    <t>g.94497360G&gt;A</t>
  </si>
  <si>
    <t>c.4111A&gt;T</t>
  </si>
  <si>
    <t>p.(Lys1371*)</t>
  </si>
  <si>
    <t>g.94497351T&gt;A</t>
  </si>
  <si>
    <t>c.4113G&gt;T</t>
  </si>
  <si>
    <t>p.(Lys1371Asn)</t>
  </si>
  <si>
    <t>g.94497349C&gt;A</t>
  </si>
  <si>
    <t>c.4124C&gt;A</t>
  </si>
  <si>
    <t>p.(Ala1375Glu)</t>
  </si>
  <si>
    <t>g.94497338G&gt;T</t>
  </si>
  <si>
    <t>c.4126C&gt;T</t>
  </si>
  <si>
    <t>p.(Gln1376*)</t>
  </si>
  <si>
    <t>g.94497336G&gt;A</t>
  </si>
  <si>
    <t>c.4128G&gt;A</t>
  </si>
  <si>
    <t>r.4128_4129ins4128+1_4128+12</t>
  </si>
  <si>
    <t xml:space="preserve">p.(Gln1376_Ile1377insValLeuLeuSer) </t>
  </si>
  <si>
    <t>g.94497334C&gt;T</t>
  </si>
  <si>
    <t>c.4128G&gt;C</t>
  </si>
  <si>
    <t>g.94497334C&gt;G</t>
  </si>
  <si>
    <t>c.4128+1G&gt;A</t>
  </si>
  <si>
    <t>27i</t>
  </si>
  <si>
    <t>g.94497333C&gt;T</t>
  </si>
  <si>
    <t>c.4128+1G&gt;T</t>
  </si>
  <si>
    <t>g.94497333C&gt;A</t>
  </si>
  <si>
    <t>c.4128+16G&gt;A</t>
  </si>
  <si>
    <t>g.94497318C&gt;T</t>
  </si>
  <si>
    <t>c.4129-17C&gt;T</t>
  </si>
  <si>
    <t>g.94496693G&gt;A</t>
  </si>
  <si>
    <t>c.4129-3C&gt;A</t>
  </si>
  <si>
    <t>g.94496679G&gt;T</t>
  </si>
  <si>
    <t>c.4129-3C&gt;T</t>
  </si>
  <si>
    <t>r.[=,3864_4128del,4129_4253del,3864_4253del]</t>
  </si>
  <si>
    <t>p.[=,Ile1377Hisfs*3,Gly1288Aspfs*45]</t>
  </si>
  <si>
    <t>g.94496679G&gt;A</t>
  </si>
  <si>
    <t>c.4129-1G&gt;A</t>
  </si>
  <si>
    <t>g.94496677C&gt;T</t>
  </si>
  <si>
    <t>c.4139C&gt;T</t>
  </si>
  <si>
    <t>p.(Pro1380Leu)</t>
  </si>
  <si>
    <t>g.94496666G&gt;A</t>
  </si>
  <si>
    <t>c.4140G&gt;A</t>
  </si>
  <si>
    <t>p.(Pro1380=)</t>
  </si>
  <si>
    <t>g.94496665C&gt;T</t>
  </si>
  <si>
    <t>c.4157del</t>
  </si>
  <si>
    <t>p.(Leu1386Trpfs*3)</t>
  </si>
  <si>
    <t>g.94496648del</t>
  </si>
  <si>
    <t>c.4163T&gt;C</t>
  </si>
  <si>
    <t>p.(Leu1388Pro)</t>
  </si>
  <si>
    <t>g.94496642A&gt;G</t>
  </si>
  <si>
    <t>c.4169T&gt;C</t>
  </si>
  <si>
    <t>p.(Leu1390Pro)</t>
  </si>
  <si>
    <t>g.94496636A&gt;G</t>
  </si>
  <si>
    <t>c.4177G&gt;A</t>
  </si>
  <si>
    <t>p.(Val1393Ile)</t>
  </si>
  <si>
    <t>g.94496628C&gt;T</t>
  </si>
  <si>
    <t>c.4179del</t>
  </si>
  <si>
    <t>p.(Ile1394Serfs*10)</t>
  </si>
  <si>
    <t>g.94496627del</t>
  </si>
  <si>
    <t>c.4178T&gt;C</t>
  </si>
  <si>
    <t>p.(Val1393Ala)</t>
  </si>
  <si>
    <t>g.94496627A&gt;G</t>
  </si>
  <si>
    <t>c.4178_4192del</t>
  </si>
  <si>
    <t>p.(Val1393_Phe1397del)</t>
  </si>
  <si>
    <t>g.94496616_94496630del</t>
  </si>
  <si>
    <t>c.4193del</t>
  </si>
  <si>
    <t>p.(Gly1398Alafs*6)</t>
  </si>
  <si>
    <t>g.94496613del</t>
  </si>
  <si>
    <t>c.4195G&gt;A</t>
  </si>
  <si>
    <t>p.(Glu1399Lys)</t>
  </si>
  <si>
    <t>g.94496610C&gt;T</t>
  </si>
  <si>
    <t>c.4195G&gt;T</t>
  </si>
  <si>
    <t>p.(Glu1399*)</t>
  </si>
  <si>
    <t>g.94496610C&gt;A</t>
  </si>
  <si>
    <t>c.4200C&gt;A</t>
  </si>
  <si>
    <t>p.(Tyr1400*)</t>
  </si>
  <si>
    <t>g.94496605G&gt;T</t>
  </si>
  <si>
    <t>c.4203del</t>
  </si>
  <si>
    <t>p.(Ala1402Leufs*2)</t>
  </si>
  <si>
    <t>g.94496605del</t>
  </si>
  <si>
    <t>c.4203C&gt;A</t>
  </si>
  <si>
    <t>p.(Pro1401=)</t>
  </si>
  <si>
    <t>g.94496602G&gt;T</t>
  </si>
  <si>
    <t>c.4204del</t>
  </si>
  <si>
    <t>g.94496601del</t>
  </si>
  <si>
    <t>c.4216C&gt;G</t>
  </si>
  <si>
    <t>p.(His1406Asp)</t>
  </si>
  <si>
    <t>g.94496589G&gt;C</t>
  </si>
  <si>
    <t>c.4216C&gt;T</t>
  </si>
  <si>
    <t>p.(His1406Tyr)</t>
  </si>
  <si>
    <t>g.94496589G&gt;A</t>
  </si>
  <si>
    <t>c.4216del</t>
  </si>
  <si>
    <t>p.(His1406Thrfs*30)</t>
  </si>
  <si>
    <t>g.94496589del</t>
  </si>
  <si>
    <t>c.4217A&gt;G</t>
  </si>
  <si>
    <t>p.(His1406Arg)</t>
  </si>
  <si>
    <t>g.94496588T&gt;C</t>
  </si>
  <si>
    <t>c.4222del</t>
  </si>
  <si>
    <t>p.(Trp1408Glyfs*28)</t>
  </si>
  <si>
    <t>g.94496583del</t>
  </si>
  <si>
    <t>c.4222T&gt;C</t>
  </si>
  <si>
    <t>p.(Trp1408Arg)</t>
  </si>
  <si>
    <t>g.94496583A&gt;G</t>
  </si>
  <si>
    <t>c.4223G&gt;T</t>
  </si>
  <si>
    <t>p.(Trp1408Leu)</t>
  </si>
  <si>
    <t>g.94496582C&gt;A</t>
  </si>
  <si>
    <t>c.4224G&gt;A</t>
  </si>
  <si>
    <t>p.(Trp1408*)</t>
  </si>
  <si>
    <t>g.94496581C&gt;T</t>
  </si>
  <si>
    <t>c.4224G&gt;T</t>
  </si>
  <si>
    <t>p.(Trp1408Cys)</t>
  </si>
  <si>
    <t>g.94496581C&gt;A</t>
  </si>
  <si>
    <t>c.4225A&gt;G</t>
  </si>
  <si>
    <t>p.(Ile1409Val)</t>
  </si>
  <si>
    <t>g.94496580T&gt;C</t>
  </si>
  <si>
    <t>c.4231G&gt;A</t>
  </si>
  <si>
    <t>p.(Gly1411Arg)</t>
  </si>
  <si>
    <t>g.94496574C&gt;T</t>
  </si>
  <si>
    <t>c.4228_4231dup</t>
  </si>
  <si>
    <t>p.(Gly1411Valfs*12)</t>
  </si>
  <si>
    <t>g.94496574_94496577dup</t>
  </si>
  <si>
    <t>c.4232_4233insTATG</t>
  </si>
  <si>
    <t>p.(Gln1412Metfs*11)</t>
  </si>
  <si>
    <t>g.94496573_94496574insATAC</t>
  </si>
  <si>
    <t>c.4234C&gt;T</t>
  </si>
  <si>
    <t>p.(Gln1412*)</t>
  </si>
  <si>
    <t>g.94496571G&gt;A</t>
  </si>
  <si>
    <t>c.4237C&gt;T</t>
  </si>
  <si>
    <t>p.(Gln1413*)</t>
  </si>
  <si>
    <t>g.94496568G&gt;A</t>
  </si>
  <si>
    <t>c.4243A&gt;C</t>
  </si>
  <si>
    <t>p.(Thr1415Pro)</t>
  </si>
  <si>
    <t>g.94496562T&gt;G</t>
  </si>
  <si>
    <t>c.4249_4251del</t>
  </si>
  <si>
    <t>p.(Phe1417del)</t>
  </si>
  <si>
    <t>g.94496558_94496560del</t>
  </si>
  <si>
    <t>c.4248C&gt;A</t>
  </si>
  <si>
    <t>p.(Phe1416Leu)</t>
  </si>
  <si>
    <t>g.94496557G&gt;T</t>
  </si>
  <si>
    <t>c.4253+4C&gt;T</t>
  </si>
  <si>
    <t>28i</t>
  </si>
  <si>
    <t>r.4129_4253del</t>
  </si>
  <si>
    <t>p.(Ile1377Hisfs*3)</t>
  </si>
  <si>
    <t>g.94496548G&gt;A</t>
  </si>
  <si>
    <t>c.4253+5G&gt;A</t>
  </si>
  <si>
    <t>g.94496547C&gt;T</t>
  </si>
  <si>
    <t>c.4253+5G&gt;T</t>
  </si>
  <si>
    <t>r.[4129_4253del,=]</t>
  </si>
  <si>
    <t>p.[Ile1377Hisfs*3,=]</t>
  </si>
  <si>
    <t>g.94496547C&gt;A</t>
  </si>
  <si>
    <t>c.4253+43G&gt;A</t>
  </si>
  <si>
    <t>r.[=,4129_4253del]</t>
  </si>
  <si>
    <t>p.[=,Ile1377Hisfs*3]</t>
  </si>
  <si>
    <t>g.94496509C&gt;T</t>
  </si>
  <si>
    <t>c.4254-41C&gt;T</t>
  </si>
  <si>
    <t>g.94496123G&gt;A</t>
  </si>
  <si>
    <t>c.4254-15del</t>
  </si>
  <si>
    <t>g.94496097del</t>
  </si>
  <si>
    <t>c.4254-36_4254-14del</t>
  </si>
  <si>
    <t>g.94496097_94496119del</t>
  </si>
  <si>
    <t>c.4254-2A&gt;G</t>
  </si>
  <si>
    <t>g.94496084T&gt;C</t>
  </si>
  <si>
    <t>c.4254-1G&gt;A</t>
  </si>
  <si>
    <t>g.94496083C&gt;T</t>
  </si>
  <si>
    <t>c.4254-1G&gt;C</t>
  </si>
  <si>
    <t>g.94496083C&gt;G</t>
  </si>
  <si>
    <t>c.4254-1G&gt;T</t>
  </si>
  <si>
    <t>g.94496083C&gt;A</t>
  </si>
  <si>
    <t>c.4254C&gt;A</t>
  </si>
  <si>
    <t>p.(Ser1418Arg)</t>
  </si>
  <si>
    <t>g.94496082G&gt;T</t>
  </si>
  <si>
    <t>c.4256T&gt;C</t>
  </si>
  <si>
    <t>p.(Met1419Thr)</t>
  </si>
  <si>
    <t>g.94496080A&gt;G</t>
  </si>
  <si>
    <t>c.4254-15_4261del</t>
  </si>
  <si>
    <t>g.94496078_94496100del</t>
  </si>
  <si>
    <t>c.4269C&gt;T</t>
  </si>
  <si>
    <t>p.(Gly1423=)</t>
  </si>
  <si>
    <t>g.94496067G&gt;A</t>
  </si>
  <si>
    <t>c.4276C&gt;T</t>
  </si>
  <si>
    <t>p.(Gln1426*)</t>
  </si>
  <si>
    <t>g.94496060G&gt;A</t>
  </si>
  <si>
    <t>c.4283C&gt;T</t>
  </si>
  <si>
    <t>p.(Thr1428Met)</t>
  </si>
  <si>
    <t>g.94496053G&gt;A</t>
  </si>
  <si>
    <t>c.4286T&gt;C</t>
  </si>
  <si>
    <t>p.(Val1429Ala)</t>
  </si>
  <si>
    <t>g.94496050A&gt;G</t>
  </si>
  <si>
    <t>c.4290del</t>
  </si>
  <si>
    <t>p.(Ala1431Glnfs*5)</t>
  </si>
  <si>
    <t>g.94496047del</t>
  </si>
  <si>
    <t>c.4289T&gt;C</t>
  </si>
  <si>
    <t>p.(Leu1430Pro)</t>
  </si>
  <si>
    <t>g.94496047A&gt;G</t>
  </si>
  <si>
    <t>c.4288_4294del</t>
  </si>
  <si>
    <t>p.(Leu1430Thrfs*4)</t>
  </si>
  <si>
    <t>g.94496042_94496048del</t>
  </si>
  <si>
    <t>c.4297G&gt;A</t>
  </si>
  <si>
    <t>p.(Val1433Ile)</t>
  </si>
  <si>
    <t>g.94496039C&gt;T</t>
  </si>
  <si>
    <t>c.4307A&gt;T</t>
  </si>
  <si>
    <t>p.(Asn1436Ile)</t>
  </si>
  <si>
    <t>g.94496029T&gt;A</t>
  </si>
  <si>
    <t>c.4313C&gt;G</t>
  </si>
  <si>
    <t>p.(Pro1438Arg)</t>
  </si>
  <si>
    <t>g.94496023G&gt;C</t>
  </si>
  <si>
    <t>c.4316G&gt;A</t>
  </si>
  <si>
    <t>p.(Gly1439Asp)</t>
  </si>
  <si>
    <t>g.94496020C&gt;T</t>
  </si>
  <si>
    <t>c.4316G&gt;T</t>
  </si>
  <si>
    <t>p.(Gly1439Val)</t>
  </si>
  <si>
    <t>g.94496020C&gt;A</t>
  </si>
  <si>
    <t>c.4320del</t>
  </si>
  <si>
    <t>p.(Phe1440Leufs*6)</t>
  </si>
  <si>
    <t>g.94496018del</t>
  </si>
  <si>
    <t>c.4318T&gt;G</t>
  </si>
  <si>
    <t>p.(Phe1440Val)</t>
  </si>
  <si>
    <t>g.94496018A&gt;C</t>
  </si>
  <si>
    <t>c.4319T&gt;C</t>
  </si>
  <si>
    <t>p.(Phe1440Ser)</t>
  </si>
  <si>
    <t>g.94496017A&gt;G</t>
  </si>
  <si>
    <t>c.4322del</t>
  </si>
  <si>
    <t>p.(Gly1441Alafs*5)</t>
  </si>
  <si>
    <t>g.94496015del</t>
  </si>
  <si>
    <t>c.4322G&gt;A</t>
  </si>
  <si>
    <t>p.(Gly1441Asp)</t>
  </si>
  <si>
    <t>g.94496014C&gt;T</t>
  </si>
  <si>
    <t>c.4324A&gt;G</t>
  </si>
  <si>
    <t>p.(Asn1442Asp)</t>
  </si>
  <si>
    <t>g.94496012T&gt;C</t>
  </si>
  <si>
    <t>c.4326C&gt;A</t>
  </si>
  <si>
    <t>p.(Asn1442Lys)</t>
  </si>
  <si>
    <t>g.94496010G&gt;T</t>
  </si>
  <si>
    <t>c.4327C&gt;T</t>
  </si>
  <si>
    <t>p.(Arg1443Cys)</t>
  </si>
  <si>
    <t>g.94496009G&gt;A</t>
  </si>
  <si>
    <t>c.4328G&gt;A</t>
  </si>
  <si>
    <t>p.(Arg1443His)</t>
  </si>
  <si>
    <t>g.94496008C&gt;T</t>
  </si>
  <si>
    <t>c.4340A&gt;T</t>
  </si>
  <si>
    <t>p.(Glu1447Val)</t>
  </si>
  <si>
    <t>g.94495996T&gt;A</t>
  </si>
  <si>
    <t>c.4342G&gt;A</t>
  </si>
  <si>
    <t>p.(Gly1448Arg)</t>
  </si>
  <si>
    <t>g.94495994C&gt;T</t>
  </si>
  <si>
    <t>c.4342_4343delinsAA</t>
  </si>
  <si>
    <t>p.(Gly1448Lys)</t>
  </si>
  <si>
    <t>g.94495993_94495994delinsTT</t>
  </si>
  <si>
    <t>c.4346G&gt;A</t>
  </si>
  <si>
    <t>p.(Trp1449*)</t>
  </si>
  <si>
    <t>g.94495990C&gt;T</t>
  </si>
  <si>
    <t>c.4347G&gt;T</t>
  </si>
  <si>
    <t>p.(Trp1449Cys)</t>
  </si>
  <si>
    <t>g.94495989C&gt;A</t>
  </si>
  <si>
    <t>c.4352+1G&gt;A</t>
  </si>
  <si>
    <t>29i</t>
  </si>
  <si>
    <t>g.94495983C&gt;T</t>
  </si>
  <si>
    <t>c.4352+1G&gt;T</t>
  </si>
  <si>
    <t>g.94495983C&gt;A</t>
  </si>
  <si>
    <t>c.4352+4A&gt;C</t>
  </si>
  <si>
    <t>g.94495980T&gt;G</t>
  </si>
  <si>
    <t>c.4352+5G&gt;A</t>
  </si>
  <si>
    <t>g.94495979C&gt;T</t>
  </si>
  <si>
    <t>c.4352+13G&gt;A</t>
  </si>
  <si>
    <t>g.94495971C&gt;T</t>
  </si>
  <si>
    <t>c.4352+61G&gt;A</t>
  </si>
  <si>
    <t>r.[4352_4353ins4352+1_4352+57,=]</t>
  </si>
  <si>
    <t>p.[Glu1452*,=]</t>
  </si>
  <si>
    <t>g.94495923C&gt;T</t>
  </si>
  <si>
    <t>c.4353-4T&gt;C</t>
  </si>
  <si>
    <t>g.94495191A&gt;G</t>
  </si>
  <si>
    <t>c.4353-1G&gt;A</t>
  </si>
  <si>
    <t>g.94495188C&gt;T</t>
  </si>
  <si>
    <t>c.4353-1G&gt;T</t>
  </si>
  <si>
    <t>g.94495188C&gt;A</t>
  </si>
  <si>
    <t>c.4354G&gt;T</t>
  </si>
  <si>
    <t>p.(Glu1452*)</t>
  </si>
  <si>
    <t>g.94495186C&gt;A</t>
  </si>
  <si>
    <t>c.4359C&gt;A</t>
  </si>
  <si>
    <t>p.(Tyr1453*)</t>
  </si>
  <si>
    <t>g.94495181G&gt;T</t>
  </si>
  <si>
    <t>c.4363del</t>
  </si>
  <si>
    <t>p.(Cys1455Valfs*71)</t>
  </si>
  <si>
    <t>g.94495177del</t>
  </si>
  <si>
    <t>c.4363T&gt;C</t>
  </si>
  <si>
    <t>p.(Cys1455Arg)</t>
  </si>
  <si>
    <t>g.94495177A&gt;G</t>
  </si>
  <si>
    <t>c.4383G&gt;A</t>
  </si>
  <si>
    <t>p.(Trp1461*)</t>
  </si>
  <si>
    <t>g.94495157C&gt;T</t>
  </si>
  <si>
    <t>c.4383G&gt;C</t>
  </si>
  <si>
    <t>p.(Trp1461Cys)</t>
  </si>
  <si>
    <t>g.94495157C&gt;G</t>
  </si>
  <si>
    <t>c.4387del</t>
  </si>
  <si>
    <t>p.(Thr1463Leufs*63)</t>
  </si>
  <si>
    <t>g.94495153del</t>
  </si>
  <si>
    <t>c.4402C&gt;G</t>
  </si>
  <si>
    <t>p.(Pro1468Ala)</t>
  </si>
  <si>
    <t>g.94495138G&gt;C</t>
  </si>
  <si>
    <t>c.4407C&gt;T</t>
  </si>
  <si>
    <t>p.(Asn1469=)</t>
  </si>
  <si>
    <t>g.94495133G&gt;A</t>
  </si>
  <si>
    <t>c.4417C&gt;A</t>
  </si>
  <si>
    <t>p.(Leu1473Met)</t>
  </si>
  <si>
    <t>g.94495123G&gt;T</t>
  </si>
  <si>
    <t>c.4426A&gt;G</t>
  </si>
  <si>
    <t>p.(Lys1476Glu)</t>
  </si>
  <si>
    <t>g.94495114T&gt;C</t>
  </si>
  <si>
    <t>c.4429C&gt;T</t>
  </si>
  <si>
    <t>p.(Gln1477*)</t>
  </si>
  <si>
    <t>g.94495111G&gt;A</t>
  </si>
  <si>
    <t>c.4436G&gt;A</t>
  </si>
  <si>
    <t>p.(Trp1479*)</t>
  </si>
  <si>
    <t>g.94495104C&gt;T</t>
  </si>
  <si>
    <t>c.4437G&gt;A</t>
  </si>
  <si>
    <t>g.94495103C&gt;T</t>
  </si>
  <si>
    <t>c.4446C&gt;A</t>
  </si>
  <si>
    <t>p.(Val1482=)</t>
  </si>
  <si>
    <t>g.94495094G&gt;T</t>
  </si>
  <si>
    <t>c.4450C&gt;T</t>
  </si>
  <si>
    <t>p.(Pro1484Ser)</t>
  </si>
  <si>
    <t>g.94495090G&gt;A</t>
  </si>
  <si>
    <t>c.4454C&gt;T</t>
  </si>
  <si>
    <t>p.(Ser1485Leu)</t>
  </si>
  <si>
    <t>g.94495086G&gt;A</t>
  </si>
  <si>
    <t>c.4457C&gt;T</t>
  </si>
  <si>
    <t>p.(Pro1486Leu)</t>
  </si>
  <si>
    <t>g.94495083G&gt;A</t>
  </si>
  <si>
    <t>c.4458del</t>
  </si>
  <si>
    <t>p.(Ser1487Profs*39)</t>
  </si>
  <si>
    <t>g.94495082del</t>
  </si>
  <si>
    <t>c.4462T&gt;C</t>
  </si>
  <si>
    <t>p.(Cys1488Arg)</t>
  </si>
  <si>
    <t>g.94495078A&gt;G</t>
  </si>
  <si>
    <t>c.4463G&gt;A</t>
  </si>
  <si>
    <t>p.(Cys1488Tyr)</t>
  </si>
  <si>
    <t>g.94495077C&gt;T</t>
  </si>
  <si>
    <t>c.4463G&gt;T</t>
  </si>
  <si>
    <t>p.(Cys1488Phe)</t>
  </si>
  <si>
    <t>g.94495077C&gt;A</t>
  </si>
  <si>
    <t>c.4466G&gt;A</t>
  </si>
  <si>
    <t>p.(Arg1489Lys)</t>
  </si>
  <si>
    <t>g.94495074C&gt;T</t>
  </si>
  <si>
    <t>c.4467G&gt;T</t>
  </si>
  <si>
    <t>p.(Arg1489Ser)</t>
  </si>
  <si>
    <t>g.94495073C&gt;A</t>
  </si>
  <si>
    <t>c.4468T&gt;C</t>
  </si>
  <si>
    <t>p.(Cys1490Arg)</t>
  </si>
  <si>
    <t>g.94495072A&gt;G</t>
  </si>
  <si>
    <t>c.4469G&gt;A</t>
  </si>
  <si>
    <t>p.(Cys1490Tyr)</t>
  </si>
  <si>
    <t>g.94495071C&gt;T</t>
  </si>
  <si>
    <t>c.4480G&gt;A</t>
  </si>
  <si>
    <t>p.(Glu1494Lys)</t>
  </si>
  <si>
    <t>g.94495060C&gt;T</t>
  </si>
  <si>
    <t>c.4496T&gt;C</t>
  </si>
  <si>
    <t>p.(Leu1499Pro)</t>
  </si>
  <si>
    <t>g.94495044A&gt;G</t>
  </si>
  <si>
    <t>c.4500A&gt;G</t>
  </si>
  <si>
    <t>p.(Pro1500=)</t>
  </si>
  <si>
    <t>g.94495040T&gt;C</t>
  </si>
  <si>
    <t>c.4501G&gt;T</t>
  </si>
  <si>
    <t>p.(Glu1501*)</t>
  </si>
  <si>
    <t>g.94495039C&gt;A</t>
  </si>
  <si>
    <t>c.4503G&gt;C</t>
  </si>
  <si>
    <t>p.(Glu1501Asp)</t>
  </si>
  <si>
    <t>g.94495037C&gt;G</t>
  </si>
  <si>
    <t>c.4504T&gt;G</t>
  </si>
  <si>
    <t>p.(Cys1502Gly)</t>
  </si>
  <si>
    <t>g.94495036A&gt;C</t>
  </si>
  <si>
    <t>c.4505G&gt;A</t>
  </si>
  <si>
    <t>p.(Cys1502Tyr)</t>
  </si>
  <si>
    <t>g.94495035C&gt;T</t>
  </si>
  <si>
    <t>c.4506C&gt;A</t>
  </si>
  <si>
    <t>p.(Cys1502*)</t>
  </si>
  <si>
    <t>g.94495034G&gt;T</t>
  </si>
  <si>
    <t>c.4506C&gt;T</t>
  </si>
  <si>
    <t>p.(Cys1502=)</t>
  </si>
  <si>
    <t>g.94495034G&gt;A</t>
  </si>
  <si>
    <t>c.4508C&gt;T</t>
  </si>
  <si>
    <t>p.(Pro1503Leu)</t>
  </si>
  <si>
    <t>g.94495032G&gt;A</t>
  </si>
  <si>
    <t>c.4516G&gt;A</t>
  </si>
  <si>
    <t>p.(Ala1506Thr)</t>
  </si>
  <si>
    <t>g.94495024C&gt;T</t>
  </si>
  <si>
    <t>c.4516G&gt;C</t>
  </si>
  <si>
    <t>p.(Ala1506Pro)</t>
  </si>
  <si>
    <t>g.94495024C&gt;G</t>
  </si>
  <si>
    <t>c.4519G&gt;A</t>
  </si>
  <si>
    <t>p.(Gly1507Arg)</t>
  </si>
  <si>
    <t>g.94495021C&gt;T</t>
  </si>
  <si>
    <t>c.4519G&gt;T</t>
  </si>
  <si>
    <t>p.(Gly1507Trp)</t>
  </si>
  <si>
    <t>g.94495021C&gt;A</t>
  </si>
  <si>
    <t>c.4522G&gt;T</t>
  </si>
  <si>
    <t>p.(Gly1508Cys)</t>
  </si>
  <si>
    <t>g.94495018C&gt;A</t>
  </si>
  <si>
    <t>c.4510_4535del</t>
  </si>
  <si>
    <t>p.(Glu1504Profs*42)</t>
  </si>
  <si>
    <t>g.94495009_94495034del</t>
  </si>
  <si>
    <t>c.4532C&gt;A</t>
  </si>
  <si>
    <t>p.(Pro1511His)</t>
  </si>
  <si>
    <t>g.94495008G&gt;T</t>
  </si>
  <si>
    <t>c.4532C&gt;G</t>
  </si>
  <si>
    <t>p.(Pro1511Arg)</t>
  </si>
  <si>
    <t>g.94495008G&gt;C</t>
  </si>
  <si>
    <t>c.4526_4536del</t>
  </si>
  <si>
    <t>p.(Leu1509Profs*42)</t>
  </si>
  <si>
    <t>g.94495006_94495016del</t>
  </si>
  <si>
    <t>c.4535C&gt;A</t>
  </si>
  <si>
    <t>p.(Pro1512His)</t>
  </si>
  <si>
    <t>g.94495005G&gt;T</t>
  </si>
  <si>
    <t>c.4535C&gt;G</t>
  </si>
  <si>
    <t>p.(Pro1512Arg)</t>
  </si>
  <si>
    <t>g.94495005G&gt;C</t>
  </si>
  <si>
    <t>c.4535C&gt;T</t>
  </si>
  <si>
    <t>p.(Pro1512Leu)</t>
  </si>
  <si>
    <t>g.94495005G&gt;A</t>
  </si>
  <si>
    <t>c.4537C&gt;G</t>
  </si>
  <si>
    <t>p.(Gln1513Glu)</t>
  </si>
  <si>
    <t>g.94495003G&gt;C</t>
  </si>
  <si>
    <t>c.4537dup</t>
  </si>
  <si>
    <t>p.(Gln1513Profs*42)</t>
  </si>
  <si>
    <t>g.94495003dup</t>
  </si>
  <si>
    <t>c.4537del</t>
  </si>
  <si>
    <t>p.(Gln1513Argfs*13)</t>
  </si>
  <si>
    <t>g.94495003del</t>
  </si>
  <si>
    <t>c.4536_4537insC</t>
  </si>
  <si>
    <t>g.94495003_94495004insG</t>
  </si>
  <si>
    <t>c.4538A&gt;C</t>
  </si>
  <si>
    <t>r.[4539_4540ins4540+1_4530+30,4467_4539del,4538a&gt;c]</t>
  </si>
  <si>
    <t>p.[Pro1513_Arg1514ins10,Cys1490Glufs*12,Gln1513Pro]</t>
  </si>
  <si>
    <t>g.94495002T&gt;G</t>
  </si>
  <si>
    <t>c.4538A&gt;G</t>
  </si>
  <si>
    <t>r.[4539_4540ins4540+1_4530+30,4467_4539del]</t>
  </si>
  <si>
    <t>p.(Arg1513_Arg1514ins10,Cys1490Glufs*12)</t>
  </si>
  <si>
    <t>g.94495002T&gt;C</t>
  </si>
  <si>
    <t>c.4539G&gt;A</t>
  </si>
  <si>
    <t>r.[4467_4539del,=]</t>
  </si>
  <si>
    <t>p.[Cys1490Glufs*12,=]</t>
  </si>
  <si>
    <t>g.94495001C&gt;T</t>
  </si>
  <si>
    <t>c.4538_4539insC</t>
  </si>
  <si>
    <t>p.(Gln1513Hisfs*42)</t>
  </si>
  <si>
    <t>g.94495001_94495002insG</t>
  </si>
  <si>
    <t>c.4539+1G&gt;C</t>
  </si>
  <si>
    <t>30i</t>
  </si>
  <si>
    <t>g.94495000C&gt;G</t>
  </si>
  <si>
    <t>c.4539+1G&gt;T</t>
  </si>
  <si>
    <t>g.94495000C&gt;A</t>
  </si>
  <si>
    <t>c.4539+2T&gt;G</t>
  </si>
  <si>
    <t>g.94494999A&gt;C</t>
  </si>
  <si>
    <t>c.4539+859C&gt;T</t>
  </si>
  <si>
    <t>g.94494142G&gt;A</t>
  </si>
  <si>
    <t>c.4539+1100A&gt;G</t>
  </si>
  <si>
    <t>r.[4539_4540ins4539+1033_4539+1100,4539_4540ins4539+989_4539+1100,=]</t>
  </si>
  <si>
    <t>p.[Arg1514Valfs*31,Arg1514Glyfs*3,=]</t>
  </si>
  <si>
    <t>g.94493901T&gt;C</t>
  </si>
  <si>
    <t>c.4539+1106C&gt;T</t>
  </si>
  <si>
    <t>r.[4539_4540ins4539+1033_4539+1100,4539_4540ins4539+989_4539+1100]</t>
  </si>
  <si>
    <t>p.[Arg1514Glyfs*3,Arg1514Valfs*31]</t>
  </si>
  <si>
    <t>g.94493895G&gt;A</t>
  </si>
  <si>
    <t>c.4539+1321A&gt;G</t>
  </si>
  <si>
    <t>r.?</t>
  </si>
  <si>
    <t>g.94493680T&gt;C</t>
  </si>
  <si>
    <t>c.4539+1729G&gt;T</t>
  </si>
  <si>
    <t>g.94493272C&gt;A</t>
  </si>
  <si>
    <t>c.4539+1770C&gt;A</t>
  </si>
  <si>
    <t>g.94493231G&gt;T</t>
  </si>
  <si>
    <t>c.4539+1858dup</t>
  </si>
  <si>
    <t>g.94493145dup</t>
  </si>
  <si>
    <t>c.4539+2001G&gt;A</t>
  </si>
  <si>
    <t>r.[=,4539_4540ins4539+1891_4540-2162]</t>
  </si>
  <si>
    <t>p.[=,Arg1514Leufs*36]</t>
  </si>
  <si>
    <t>g.94493000C&gt;T</t>
  </si>
  <si>
    <t>c.4539+2028C&gt;T</t>
  </si>
  <si>
    <t>g.94492973G&gt;A</t>
  </si>
  <si>
    <t>c.4539+2064C&gt;T</t>
  </si>
  <si>
    <t>g.94492937G&gt;A</t>
  </si>
  <si>
    <t>c.4539+2065C&gt;G</t>
  </si>
  <si>
    <t>r.[4539_4540ins4539+1891_4539+2060,=]</t>
  </si>
  <si>
    <t>p.[Arg1514Lysfs*35,=]</t>
  </si>
  <si>
    <t>g.94492936G&gt;C</t>
  </si>
  <si>
    <t>c.4539+2066C&gt;G</t>
  </si>
  <si>
    <t>g.94492935G&gt;C</t>
  </si>
  <si>
    <t>c.4539+2085G&gt;A</t>
  </si>
  <si>
    <t>g.94492916C&gt;T</t>
  </si>
  <si>
    <t>c.4540-2169A&gt;G</t>
  </si>
  <si>
    <t>g.94492773T&gt;C</t>
  </si>
  <si>
    <t>c.4540-2077C&gt;T</t>
  </si>
  <si>
    <t>g.94492681G&gt;A</t>
  </si>
  <si>
    <t>c.4540-2036C&gt;A</t>
  </si>
  <si>
    <t>g.94492640G&gt;T</t>
  </si>
  <si>
    <t>c.4540-8T&gt;A</t>
  </si>
  <si>
    <t>r.4539_4540ins4540-6_4540-1</t>
  </si>
  <si>
    <t>p.(Gln1513insProGln)</t>
  </si>
  <si>
    <t>g.94490612A&gt;T</t>
  </si>
  <si>
    <t>c.4540-8T&gt;C</t>
  </si>
  <si>
    <t>g.94490612A&gt;G</t>
  </si>
  <si>
    <t>c.4540-2A&gt;G</t>
  </si>
  <si>
    <t>g.94490606T&gt;C</t>
  </si>
  <si>
    <t>c.4540-1G&gt;A</t>
  </si>
  <si>
    <t>g.94490605C&gt;T</t>
  </si>
  <si>
    <t>c.4546_4547del</t>
  </si>
  <si>
    <t>p.(Gln1516Alafs*38)</t>
  </si>
  <si>
    <t>g.94490600_94490601del</t>
  </si>
  <si>
    <t>c.4549C&gt;A</t>
  </si>
  <si>
    <t>p.(Arg1517Ser)</t>
  </si>
  <si>
    <t>g.94490595G&gt;T</t>
  </si>
  <si>
    <t>c.4552A&gt;C</t>
  </si>
  <si>
    <t>p.(Ser1518Arg)</t>
  </si>
  <si>
    <t>g.94490592T&gt;G</t>
  </si>
  <si>
    <t>c.4553G&gt;A</t>
  </si>
  <si>
    <t>p.(Ser1518Asn)</t>
  </si>
  <si>
    <t>g.94490591C&gt;T</t>
  </si>
  <si>
    <t>c.4555del</t>
  </si>
  <si>
    <t>p.(Thr1519Argfs*7)</t>
  </si>
  <si>
    <t>g.94490589del</t>
  </si>
  <si>
    <t>c.4556C&gt;G</t>
  </si>
  <si>
    <t>p.(Thr1519Arg)</t>
  </si>
  <si>
    <t>g.94490588G&gt;C</t>
  </si>
  <si>
    <t>c.4556C&gt;T</t>
  </si>
  <si>
    <t>p.(Thr1519Met)</t>
  </si>
  <si>
    <t>g.94490588G&gt;A</t>
  </si>
  <si>
    <t>c.4557G&gt;A</t>
  </si>
  <si>
    <t>p.(Thr1519=)</t>
  </si>
  <si>
    <t>g.94490587C&gt;T</t>
  </si>
  <si>
    <t>c.4558G&gt;A</t>
  </si>
  <si>
    <t>p.(Glu1520Lys)</t>
  </si>
  <si>
    <t>g.94490586C&gt;T</t>
  </si>
  <si>
    <t>c.4559A&gt;G</t>
  </si>
  <si>
    <t>p.(Glu1520Gly)</t>
  </si>
  <si>
    <t>g.94490585T&gt;C</t>
  </si>
  <si>
    <t>c.4561del</t>
  </si>
  <si>
    <t>p.(Ile1521Phefs*5)</t>
  </si>
  <si>
    <t>g.94490583del</t>
  </si>
  <si>
    <t>c.4567C&gt;T</t>
  </si>
  <si>
    <t>p.(Gln1523*)</t>
  </si>
  <si>
    <t>g.94490577G&gt;A</t>
  </si>
  <si>
    <t>c.4568A&gt;G</t>
  </si>
  <si>
    <t>p.(Gln1523Arg)</t>
  </si>
  <si>
    <t>g.94490576T&gt;C</t>
  </si>
  <si>
    <t>c.4571A&gt;G</t>
  </si>
  <si>
    <t>p.(Asp1524Gly)</t>
  </si>
  <si>
    <t>g.94490573T&gt;C</t>
  </si>
  <si>
    <t>c.4573C&gt;G</t>
  </si>
  <si>
    <t>p.(Leu1525Val)</t>
  </si>
  <si>
    <t>g.94490571G&gt;C</t>
  </si>
  <si>
    <t>c.4574T&gt;C</t>
  </si>
  <si>
    <t>p.(Leu1525Pro)</t>
  </si>
  <si>
    <t>g.94490570A&gt;G</t>
  </si>
  <si>
    <t>c.4576A&gt;G</t>
  </si>
  <si>
    <t>p.(Thr1526Ala)</t>
  </si>
  <si>
    <t>g.94490568T&gt;C</t>
  </si>
  <si>
    <t>c.4577C&gt;T</t>
  </si>
  <si>
    <t>p.(Thr1526Met)</t>
  </si>
  <si>
    <t>g.94490567G&gt;A</t>
  </si>
  <si>
    <t>c.4578G&gt;A</t>
  </si>
  <si>
    <t>p.(Thr1526=)</t>
  </si>
  <si>
    <t>g.94490566C&gt;T</t>
  </si>
  <si>
    <t>c.4588A&gt;T</t>
  </si>
  <si>
    <t>p.(Ile1530Phe)</t>
  </si>
  <si>
    <t>g.94490556T&gt;A</t>
  </si>
  <si>
    <t>c.4594G&gt;A</t>
  </si>
  <si>
    <t>p.(Asp1532Asn)</t>
  </si>
  <si>
    <t>g.94490550C&gt;T</t>
  </si>
  <si>
    <t>c.4594G&gt;T</t>
  </si>
  <si>
    <t>p.(Asp1532Tyr)</t>
  </si>
  <si>
    <t>g.94490550C&gt;A</t>
  </si>
  <si>
    <t>c.4596C&gt;G</t>
  </si>
  <si>
    <t>p.(Asp1532Glu)</t>
  </si>
  <si>
    <t>g.94490548G&gt;C</t>
  </si>
  <si>
    <t>c.4598T&gt;C</t>
  </si>
  <si>
    <t>p.(Phe1533Ser)</t>
  </si>
  <si>
    <t>g.94490546A&gt;G</t>
  </si>
  <si>
    <t>c.4604dup</t>
  </si>
  <si>
    <t>p.(Thr1537Asnfs*18)</t>
  </si>
  <si>
    <t>g.94490540dup</t>
  </si>
  <si>
    <t>c.4605_4606insT</t>
  </si>
  <si>
    <t>p.(Lys1536*)</t>
  </si>
  <si>
    <t>g.94490538_94490539insA</t>
  </si>
  <si>
    <t>c.4609del</t>
  </si>
  <si>
    <t>p.(Thr1537Argfs*6)</t>
  </si>
  <si>
    <t>g.94490535del</t>
  </si>
  <si>
    <t>c.4610C&gt;T</t>
  </si>
  <si>
    <t>p.(Thr1537Met)</t>
  </si>
  <si>
    <t>g.94490534G&gt;A</t>
  </si>
  <si>
    <t>c.4611G&gt;A</t>
  </si>
  <si>
    <t>p.(Thr1537=)</t>
  </si>
  <si>
    <t>g.94490533C&gt;T</t>
  </si>
  <si>
    <t>c.4622T&gt;C</t>
  </si>
  <si>
    <t>p.(Leu1541Pro)</t>
  </si>
  <si>
    <t>g.94490522A&gt;G</t>
  </si>
  <si>
    <t>c.4625T&gt;C</t>
  </si>
  <si>
    <t>p.(Ile1542Thr)</t>
  </si>
  <si>
    <t>g.94490519A&gt;G</t>
  </si>
  <si>
    <t>c.4612_4625del</t>
  </si>
  <si>
    <t>p.(Tyr1538Lysfs*12)</t>
  </si>
  <si>
    <t>g.94490519_94490532del</t>
  </si>
  <si>
    <t>c.4633A&gt;G</t>
  </si>
  <si>
    <t>p.(Ser1545Gly)</t>
  </si>
  <si>
    <t>g.94490511T&gt;C</t>
  </si>
  <si>
    <t>c.4634+1del</t>
  </si>
  <si>
    <t>g.94490510del</t>
  </si>
  <si>
    <t>c.4634G&gt;A</t>
  </si>
  <si>
    <t>p.(Ser1545Asn)</t>
  </si>
  <si>
    <t>g.94490510C&gt;T</t>
  </si>
  <si>
    <t>c.4634+1G&gt;A</t>
  </si>
  <si>
    <t>31i</t>
  </si>
  <si>
    <t>g.94490509C&gt;T</t>
  </si>
  <si>
    <t>c.4634+1G&gt;T</t>
  </si>
  <si>
    <t>g.94490509C&gt;A</t>
  </si>
  <si>
    <t>c.4634+2T&gt;C</t>
  </si>
  <si>
    <t>g.94490508A&gt;G</t>
  </si>
  <si>
    <t>c.4634+741A&gt;G</t>
  </si>
  <si>
    <t>r.[4634_46354ins634+614_4634+740,=]</t>
  </si>
  <si>
    <t>p.[Ser1545Serfs*51,=]</t>
  </si>
  <si>
    <t>g.94489769T&gt;C</t>
  </si>
  <si>
    <t>c.4635-5T&gt;C</t>
  </si>
  <si>
    <t>g.94488979A&gt;G</t>
  </si>
  <si>
    <t>c.4635-1G&gt;T</t>
  </si>
  <si>
    <t>g.94488975C&gt;A</t>
  </si>
  <si>
    <t>c.4635C&gt;T</t>
  </si>
  <si>
    <t>p.(Ser1545=)</t>
  </si>
  <si>
    <t>g.94488974G&gt;A</t>
  </si>
  <si>
    <t>c.4635del</t>
  </si>
  <si>
    <t>p.(Leu1546*)</t>
  </si>
  <si>
    <t>g.94488974del</t>
  </si>
  <si>
    <t>c.4637T&gt;G</t>
  </si>
  <si>
    <t>g.94488972A&gt;C</t>
  </si>
  <si>
    <t>c.4640del</t>
  </si>
  <si>
    <t>p.(Lys1547Argfs*34)</t>
  </si>
  <si>
    <t>g.94488971del</t>
  </si>
  <si>
    <t>c.4639A&gt;T</t>
  </si>
  <si>
    <t>p.(Lys1547*)</t>
  </si>
  <si>
    <t>g.94488970T&gt;A</t>
  </si>
  <si>
    <t>c.4643G&gt;A</t>
  </si>
  <si>
    <t>p.(Ser1548Asn)</t>
  </si>
  <si>
    <t>g.94488966C&gt;T</t>
  </si>
  <si>
    <t>c.4653G&gt;A</t>
  </si>
  <si>
    <t>p.(Trp1551*)</t>
  </si>
  <si>
    <t>g.94488956C&gt;T</t>
  </si>
  <si>
    <t>c.4661A&gt;G</t>
  </si>
  <si>
    <t>p.(Glu1554Gly)</t>
  </si>
  <si>
    <t>g.94488948T&gt;C</t>
  </si>
  <si>
    <t>c.4663_4664del</t>
  </si>
  <si>
    <t>p.(Gln1555Glufs*41)</t>
  </si>
  <si>
    <t>g.94488946_94488947del</t>
  </si>
  <si>
    <t>c.4666del</t>
  </si>
  <si>
    <t>p.(Arg1556Glyfs*25)</t>
  </si>
  <si>
    <t>g.94488943del</t>
  </si>
  <si>
    <t>c.4667G&gt;A</t>
  </si>
  <si>
    <t>r.4635_4667del</t>
  </si>
  <si>
    <t>p.(Ser1545_Gln1555del)</t>
  </si>
  <si>
    <t>g.94488942C&gt;T</t>
  </si>
  <si>
    <t>c.4667G&gt;C</t>
  </si>
  <si>
    <t>g.94488942C&gt;G</t>
  </si>
  <si>
    <t>c.4667+1G&gt;A</t>
  </si>
  <si>
    <t>32i</t>
  </si>
  <si>
    <t>g.94488941C&gt;T</t>
  </si>
  <si>
    <t>c.4667+1G&gt;C</t>
  </si>
  <si>
    <t>g.94488941C&gt;G</t>
  </si>
  <si>
    <t>c.4667+1G&gt;T</t>
  </si>
  <si>
    <t>g.94488941C&gt;A</t>
  </si>
  <si>
    <t>c.4667+2T&gt;C</t>
  </si>
  <si>
    <t>g.94488940A&gt;G</t>
  </si>
  <si>
    <t>c.4667+2T&gt;G</t>
  </si>
  <si>
    <t>g.94488940A&gt;C</t>
  </si>
  <si>
    <t>c.4667+45T&gt;C</t>
  </si>
  <si>
    <t>g.94488897A&gt;G</t>
  </si>
  <si>
    <t>c.4668-2A&gt;G</t>
  </si>
  <si>
    <t>g.94487509T&gt;C</t>
  </si>
  <si>
    <t>c.4668-1G&gt;A</t>
  </si>
  <si>
    <t>g.94487508C&gt;T</t>
  </si>
  <si>
    <t>c.4670A&gt;G</t>
  </si>
  <si>
    <t>p.(Tyr1557Cys)</t>
  </si>
  <si>
    <t>g.94487505T&gt;C</t>
  </si>
  <si>
    <t>c.4672G&gt;A</t>
  </si>
  <si>
    <t>p.(Gly1558Arg)</t>
  </si>
  <si>
    <t>g.94487503C&gt;T</t>
  </si>
  <si>
    <t>c.4254-197_4672delinsGCTTTT</t>
  </si>
  <si>
    <t>28i_33</t>
  </si>
  <si>
    <t>g.94487503_94496279delinsAAAAGC</t>
  </si>
  <si>
    <t>c.4254-197_4672delinsGCTTTTT</t>
  </si>
  <si>
    <t>g.94487503_94496279delinsAAAAAGC</t>
  </si>
  <si>
    <t>c.4676G&gt;A</t>
  </si>
  <si>
    <t>p.(Gly1559Glu)</t>
  </si>
  <si>
    <t>g.94487499C&gt;T</t>
  </si>
  <si>
    <t>c.4685T&gt;A</t>
  </si>
  <si>
    <t>p.(Ile1562Asn)</t>
  </si>
  <si>
    <t>g.94487490A&gt;T</t>
  </si>
  <si>
    <t>c.4685T&gt;C</t>
  </si>
  <si>
    <t>p.(Ile1562Thr)</t>
  </si>
  <si>
    <t>g.94487490A&gt;G</t>
  </si>
  <si>
    <t>c.4687G&gt;A</t>
  </si>
  <si>
    <t>p.(Gly1563Arg)</t>
  </si>
  <si>
    <t>g.94487488C&gt;T</t>
  </si>
  <si>
    <t>c.4689del</t>
  </si>
  <si>
    <t>p.(Gly1564Glufs*17)</t>
  </si>
  <si>
    <t>g.94487486del</t>
  </si>
  <si>
    <t>c.4694A&gt;G</t>
  </si>
  <si>
    <t>p.(Lys1565Arg)</t>
  </si>
  <si>
    <t>g.94487481T&gt;C</t>
  </si>
  <si>
    <t>c.4696C&gt;T</t>
  </si>
  <si>
    <t>p.(Leu1566Phe)</t>
  </si>
  <si>
    <t>g.94487479G&gt;A</t>
  </si>
  <si>
    <t>c.4700C&gt;T</t>
  </si>
  <si>
    <t>p.(Pro1567Leu)</t>
  </si>
  <si>
    <t>g.94487475G&gt;A</t>
  </si>
  <si>
    <t>c.4706del</t>
  </si>
  <si>
    <t>p.(Val1569Alafs*12)</t>
  </si>
  <si>
    <t>g.94487469del</t>
  </si>
  <si>
    <t>c.4710del</t>
  </si>
  <si>
    <t>p.(Ile1571Serfs*10)</t>
  </si>
  <si>
    <t>g.94487468del</t>
  </si>
  <si>
    <t>c.4709C&gt;T</t>
  </si>
  <si>
    <t>p.(Pro1570Leu)</t>
  </si>
  <si>
    <t>g.94487466G&gt;A</t>
  </si>
  <si>
    <t>c.4711del</t>
  </si>
  <si>
    <t>g.94487464del</t>
  </si>
  <si>
    <t>c.4712T&gt;A</t>
  </si>
  <si>
    <t>p.(Ile1571Asn)</t>
  </si>
  <si>
    <t>g.94487463A&gt;T</t>
  </si>
  <si>
    <t>c.4715C&gt;T</t>
  </si>
  <si>
    <t>p.(Thr1572Met)</t>
  </si>
  <si>
    <t>g.94487460G&gt;A</t>
  </si>
  <si>
    <t>c.4720G&gt;T</t>
  </si>
  <si>
    <t>p.(Glu1574*)</t>
  </si>
  <si>
    <t>g.94487455C&gt;A</t>
  </si>
  <si>
    <t>c.4727T&gt;G</t>
  </si>
  <si>
    <t>p.(Leu1576Arg)</t>
  </si>
  <si>
    <t>g.94487448A&gt;C</t>
  </si>
  <si>
    <t>c.4734del</t>
  </si>
  <si>
    <t>p.(Leu1580*)</t>
  </si>
  <si>
    <t>g.94487443del</t>
  </si>
  <si>
    <t>c.4732G&gt;A</t>
  </si>
  <si>
    <t>p.(Gly1578Arg)</t>
  </si>
  <si>
    <t>g.94487443C&gt;T</t>
  </si>
  <si>
    <t>c.4739del</t>
  </si>
  <si>
    <t>g.94487440del</t>
  </si>
  <si>
    <t>c.4738_4739del</t>
  </si>
  <si>
    <t>p.(Leu1580Lysfs*16)</t>
  </si>
  <si>
    <t>g.94487439_94487440del</t>
  </si>
  <si>
    <t>c.4734_4737del</t>
  </si>
  <si>
    <t>p.(Phe1579*)</t>
  </si>
  <si>
    <t>g.94487438_94487441del</t>
  </si>
  <si>
    <t>c.4739T&gt;C</t>
  </si>
  <si>
    <t>p.(Leu1580Ser)</t>
  </si>
  <si>
    <t>g.94487436A&gt;G</t>
  </si>
  <si>
    <t>c.4734_4739delinsCC</t>
  </si>
  <si>
    <t>p.(Phe1579Glnfs*8)</t>
  </si>
  <si>
    <t>g.94487436_94487441delinsGG</t>
  </si>
  <si>
    <t>c.4735_4739delinsCC</t>
  </si>
  <si>
    <t>p.(Phe1579_Leu1580delinsPro)</t>
  </si>
  <si>
    <t>g.94487436_94487440delinsGG</t>
  </si>
  <si>
    <t>c.4736_4739del</t>
  </si>
  <si>
    <t>g.94487436_94487439del</t>
  </si>
  <si>
    <t>c.4748T&gt;C</t>
  </si>
  <si>
    <t>p.(Leu1583Pro)</t>
  </si>
  <si>
    <t>g.94487427A&gt;G</t>
  </si>
  <si>
    <t>c.4762A&gt;T</t>
  </si>
  <si>
    <t>p.(Asn1588Tyr)</t>
  </si>
  <si>
    <t>g.94487413T&gt;A</t>
  </si>
  <si>
    <t>c.4765G&gt;A</t>
  </si>
  <si>
    <t>p.(Val1589Met)</t>
  </si>
  <si>
    <t>g.94487410C&gt;T</t>
  </si>
  <si>
    <t>c.4773+1del</t>
  </si>
  <si>
    <t>33i</t>
  </si>
  <si>
    <t>g.94487404del</t>
  </si>
  <si>
    <t>c.4771G&gt;A</t>
  </si>
  <si>
    <t>p.(Gly1591Arg)</t>
  </si>
  <si>
    <t>g.94487404C&gt;T</t>
  </si>
  <si>
    <t>c.4773G&gt;C</t>
  </si>
  <si>
    <t>r.[4668_5018del,4668_4773del]</t>
  </si>
  <si>
    <t>p.(Tyr1557_Val1673del,Tyr1557Alafs*18)</t>
  </si>
  <si>
    <t>g.94487402C&gt;G</t>
  </si>
  <si>
    <t>c.4773+1G&gt;A</t>
  </si>
  <si>
    <t>g.94487401C&gt;T</t>
  </si>
  <si>
    <t>c.4773+1G&gt;T</t>
  </si>
  <si>
    <t>g.94487401C&gt;A</t>
  </si>
  <si>
    <t>c.4773+2T&gt;C</t>
  </si>
  <si>
    <t>g.94487400A&gt;G</t>
  </si>
  <si>
    <t>c.4773+3A&gt;G</t>
  </si>
  <si>
    <t>r.[4668_4773del,=]</t>
  </si>
  <si>
    <t>p.[Tyr1557Alafs*18,=]</t>
  </si>
  <si>
    <t>g.94487399T&gt;C</t>
  </si>
  <si>
    <t>c.4773+4T&gt;G</t>
  </si>
  <si>
    <t>g.94487398A&gt;C</t>
  </si>
  <si>
    <t>c.4773+5G&gt;A</t>
  </si>
  <si>
    <t>r.[4668_4773del,4668_5018del]</t>
  </si>
  <si>
    <t>p.[Tyr1557Alafs*18,Tyr1557_Val1673del]</t>
  </si>
  <si>
    <t>g.94487397C&gt;T</t>
  </si>
  <si>
    <t>c.4773+48C&gt;T</t>
  </si>
  <si>
    <t>g.94487354G&gt;A</t>
  </si>
  <si>
    <t>c.4774-30G&gt;A</t>
  </si>
  <si>
    <t>g.94487300C&gt;T</t>
  </si>
  <si>
    <t>c.4774-27T&gt;C</t>
  </si>
  <si>
    <t>g.94487297A&gt;G</t>
  </si>
  <si>
    <t>c.4774-9G&gt;A</t>
  </si>
  <si>
    <t>g.94487279C&gt;T</t>
  </si>
  <si>
    <t>c.4774-2A&gt;C</t>
  </si>
  <si>
    <t>g.94487272T&gt;G</t>
  </si>
  <si>
    <t>c.4774-2A&gt;G</t>
  </si>
  <si>
    <t>g.94487272T&gt;C</t>
  </si>
  <si>
    <t>c.4775G&gt;A</t>
  </si>
  <si>
    <t>p.(Gly1592Asp)</t>
  </si>
  <si>
    <t>g.94487269C&gt;T</t>
  </si>
  <si>
    <t>c.4786dup</t>
  </si>
  <si>
    <t>p.(Arg1596Lysfs*5)</t>
  </si>
  <si>
    <t>g.94487258dup</t>
  </si>
  <si>
    <t>c.4793C&gt;A</t>
  </si>
  <si>
    <t>p.(Ala1598Asp)</t>
  </si>
  <si>
    <t>g.94487251G&gt;T</t>
  </si>
  <si>
    <t>c.4793C&gt;G</t>
  </si>
  <si>
    <t>p.(Ala1598Gly)</t>
  </si>
  <si>
    <t>g.94487251G&gt;C</t>
  </si>
  <si>
    <t>c.4804del</t>
  </si>
  <si>
    <t>p.(Ile1602Tyrfs*8)</t>
  </si>
  <si>
    <t>g.94487242del</t>
  </si>
  <si>
    <t>c.4809del</t>
  </si>
  <si>
    <t>p.(Asp1604Ilefs*6)</t>
  </si>
  <si>
    <t>g.94487235del</t>
  </si>
  <si>
    <t>c.4831del</t>
  </si>
  <si>
    <t>p.(Thr1611Leufs*51)</t>
  </si>
  <si>
    <t>g.94487213del</t>
  </si>
  <si>
    <t>c.4832del</t>
  </si>
  <si>
    <t>p.(Thr1611Metfs*51)</t>
  </si>
  <si>
    <t>g.94487212del</t>
  </si>
  <si>
    <t>c.4837G&gt;A</t>
  </si>
  <si>
    <t>p.(Asp1613Asn)</t>
  </si>
  <si>
    <t>g.94487207C&gt;T</t>
  </si>
  <si>
    <t>c.4838del</t>
  </si>
  <si>
    <t>p.(Asp1613Alafs*49)</t>
  </si>
  <si>
    <t>g.94487206del</t>
  </si>
  <si>
    <t>c.4842C&gt;G</t>
  </si>
  <si>
    <t>p.(Asn1614Lys)</t>
  </si>
  <si>
    <t>g.94487202G&gt;C</t>
  </si>
  <si>
    <t>c.4845del</t>
  </si>
  <si>
    <t>p.(Lys1616Argfs*46)</t>
  </si>
  <si>
    <t>g.94487200del</t>
  </si>
  <si>
    <t>c.4846_4847insT</t>
  </si>
  <si>
    <t>p.(Lys1616Ilefs*5)</t>
  </si>
  <si>
    <t>g.94487197_94487198insA</t>
  </si>
  <si>
    <t>c.4848+1G&gt;A</t>
  </si>
  <si>
    <t>34i</t>
  </si>
  <si>
    <t>g.94487195C&gt;T</t>
  </si>
  <si>
    <t>c.4848+1G&gt;T</t>
  </si>
  <si>
    <t>g.94487195C&gt;A</t>
  </si>
  <si>
    <t>c.4848+2T&gt;A</t>
  </si>
  <si>
    <t>g.94487194A&gt;T</t>
  </si>
  <si>
    <t>c.4848+2T&gt;C</t>
  </si>
  <si>
    <t>g.94487194A&gt;G</t>
  </si>
  <si>
    <t>c.4848+3A&gt;G</t>
  </si>
  <si>
    <t>r.4774_4848del</t>
  </si>
  <si>
    <t>p.(Gly1592_Lys1616del)</t>
  </si>
  <si>
    <t>g.94487193T&gt;C</t>
  </si>
  <si>
    <t>c.4849-8C&gt;G</t>
  </si>
  <si>
    <t>g.94486973G&gt;C</t>
  </si>
  <si>
    <t>c.4849del</t>
  </si>
  <si>
    <t>p.(Val1617Cysfs*45)</t>
  </si>
  <si>
    <t>g.94486966del</t>
  </si>
  <si>
    <t>c.4849-1G&gt;A</t>
  </si>
  <si>
    <t>g.94486966C&gt;T</t>
  </si>
  <si>
    <t>c.4849-1G&gt;C</t>
  </si>
  <si>
    <t>g.94486966C&gt;G</t>
  </si>
  <si>
    <t>c.4849-1C&gt;G</t>
  </si>
  <si>
    <t>c.4849G&gt;A</t>
  </si>
  <si>
    <t>r.[4849_5018del,4849_5109del,=]</t>
  </si>
  <si>
    <t>p. [Val1617Alafs*113,Val1617Met,=]</t>
  </si>
  <si>
    <t>g.94486965C&gt;T</t>
  </si>
  <si>
    <t>c.4852T&gt;A</t>
  </si>
  <si>
    <t>p.(Trp1618Arg)</t>
  </si>
  <si>
    <t>g.94486962A&gt;T</t>
  </si>
  <si>
    <t>c.4853G&gt;A</t>
  </si>
  <si>
    <t>p.(Trp1618*)</t>
  </si>
  <si>
    <t>g.94486961C&gt;T</t>
  </si>
  <si>
    <t>c.4854G&gt;A</t>
  </si>
  <si>
    <t>g.94486960C&gt;T</t>
  </si>
  <si>
    <t>c.4854G&gt;C</t>
  </si>
  <si>
    <t>p.(Trp1618Cys)</t>
  </si>
  <si>
    <t>g.94486960C&gt;G</t>
  </si>
  <si>
    <t>c.4854G&gt;T</t>
  </si>
  <si>
    <t>g.94486960C&gt;A</t>
  </si>
  <si>
    <t>c.4855T&gt;C</t>
  </si>
  <si>
    <t>p.(Phe1619Leu)</t>
  </si>
  <si>
    <t>g.94486959A&gt;G</t>
  </si>
  <si>
    <t>c.4861A&gt;T</t>
  </si>
  <si>
    <t>p.(Asn1621Tyr)</t>
  </si>
  <si>
    <t>g.94486953T&gt;A</t>
  </si>
  <si>
    <t>c.4859_4864delinsTCCT</t>
  </si>
  <si>
    <t>p.(Asn1620Ilefs*25)</t>
  </si>
  <si>
    <t>g.94486950_94486955delinsAGGA</t>
  </si>
  <si>
    <t>c.4867G&gt;C</t>
  </si>
  <si>
    <t>p.(Gly1623Arg)</t>
  </si>
  <si>
    <t>g.94486947C&gt;G</t>
  </si>
  <si>
    <t>c.4868G&gt;T</t>
  </si>
  <si>
    <t>p.(Gly1623Val)</t>
  </si>
  <si>
    <t>g.94486946C&gt;A</t>
  </si>
  <si>
    <t>c.4869C&gt;G</t>
  </si>
  <si>
    <t>p.(Gly1623=)</t>
  </si>
  <si>
    <t>g.94486945G&gt;C</t>
  </si>
  <si>
    <t>c.4870T&gt;G</t>
  </si>
  <si>
    <t>p.(Trp1624Gly)</t>
  </si>
  <si>
    <t>g.94486944A&gt;C</t>
  </si>
  <si>
    <t>c.4872G&gt;A</t>
  </si>
  <si>
    <t>p.(Trp1624*)</t>
  </si>
  <si>
    <t>g.94486942C&gt;T</t>
  </si>
  <si>
    <t>c.4873C&gt;G</t>
  </si>
  <si>
    <t>p.(His1625Asp)</t>
  </si>
  <si>
    <t>g.94486941G&gt;C</t>
  </si>
  <si>
    <t>c.4873C&gt;T</t>
  </si>
  <si>
    <t>p.(His1625Tyr)</t>
  </si>
  <si>
    <t>g.94486941G&gt;A</t>
  </si>
  <si>
    <t>c.4875T&gt;A</t>
  </si>
  <si>
    <t>p.(His1625Gln)</t>
  </si>
  <si>
    <t>g.94486939A&gt;T</t>
  </si>
  <si>
    <t>c.4880del</t>
  </si>
  <si>
    <t>p.(Leu1627Argfs*35)</t>
  </si>
  <si>
    <t>g.94486934del</t>
  </si>
  <si>
    <t>c.4880T&gt;C</t>
  </si>
  <si>
    <t>p.(Leu1627Pro)</t>
  </si>
  <si>
    <t>g.94486934A&gt;G</t>
  </si>
  <si>
    <t>c.4889T&gt;C</t>
  </si>
  <si>
    <t>p.(Phe1630Ser)</t>
  </si>
  <si>
    <t>g.94486925A&gt;G</t>
  </si>
  <si>
    <t>c.4892T&gt;C</t>
  </si>
  <si>
    <t>p.(Leu1631Pro)</t>
  </si>
  <si>
    <t>g.94486922A&gt;G</t>
  </si>
  <si>
    <t>c.4895dup</t>
  </si>
  <si>
    <t>p.(Asn1632Lysfs*14)</t>
  </si>
  <si>
    <t>g.94486919dup</t>
  </si>
  <si>
    <t>c.4880_4903dup</t>
  </si>
  <si>
    <t>p.(Leu1627_Ala1634dup)</t>
  </si>
  <si>
    <t>g.94486915_94486938dup</t>
  </si>
  <si>
    <t>c.4897_4906del</t>
  </si>
  <si>
    <t>p.(Val1633Thrfs*26)</t>
  </si>
  <si>
    <t>g.94486908_94486917del</t>
  </si>
  <si>
    <t>c.4909G&gt;A</t>
  </si>
  <si>
    <t>p.(Ala1637Thr)</t>
  </si>
  <si>
    <t>g.94486905C&gt;T</t>
  </si>
  <si>
    <t>c.4916T&gt;G</t>
  </si>
  <si>
    <t>p.(Leu1639*)</t>
  </si>
  <si>
    <t>g.94486898A&gt;C</t>
  </si>
  <si>
    <t>c.4918C&gt;T</t>
  </si>
  <si>
    <t>p.(Arg1640Trp)</t>
  </si>
  <si>
    <t>g.94486896G&gt;A</t>
  </si>
  <si>
    <t>c.4919G&gt;A</t>
  </si>
  <si>
    <t>p.(Arg1640Gln)</t>
  </si>
  <si>
    <t>g.94486895C&gt;T</t>
  </si>
  <si>
    <t>c.4924_4927del</t>
  </si>
  <si>
    <t>p.(Ser1642Cysfs*19)</t>
  </si>
  <si>
    <t>g.94486890_94486893del</t>
  </si>
  <si>
    <t>c.4925C&gt;A</t>
  </si>
  <si>
    <t>p.(Ser1642Ile)</t>
  </si>
  <si>
    <t>g.94486889G&gt;T</t>
  </si>
  <si>
    <t>c.4925G&gt;T</t>
  </si>
  <si>
    <t>g.94486889C&gt;A</t>
  </si>
  <si>
    <t>c.4926C&gt;G</t>
  </si>
  <si>
    <t>p.(Ser1642Arg)</t>
  </si>
  <si>
    <t>g.94486888G&gt;C</t>
  </si>
  <si>
    <t>c.4927del</t>
  </si>
  <si>
    <t>p.(Leu1643Cysfs*19)</t>
  </si>
  <si>
    <t>g.94486888del</t>
  </si>
  <si>
    <t>c.4947del</t>
  </si>
  <si>
    <t>p.(Glu1650Argfs*12)</t>
  </si>
  <si>
    <t>g.94486870del</t>
  </si>
  <si>
    <t>c.4948G&gt;T</t>
  </si>
  <si>
    <t>p.(Glu1650*)</t>
  </si>
  <si>
    <t>g.94486866C&gt;A</t>
  </si>
  <si>
    <t>c.4954T&gt;G</t>
  </si>
  <si>
    <t>p.(Tyr1652Asp)</t>
  </si>
  <si>
    <t>g.94486860A&gt;C</t>
  </si>
  <si>
    <t>c.4956T&gt;G</t>
  </si>
  <si>
    <t>p.(Tyr1652*)</t>
  </si>
  <si>
    <t>g.94486858A&gt;C</t>
  </si>
  <si>
    <t>c.4958G&gt;A</t>
  </si>
  <si>
    <t>p.(Gly1653Glu)</t>
  </si>
  <si>
    <t>g.94486856C&gt;T</t>
  </si>
  <si>
    <t>c.4964C&gt;T</t>
  </si>
  <si>
    <t>p.(Thr1655Ile)</t>
  </si>
  <si>
    <t>g.94486850G&gt;A</t>
  </si>
  <si>
    <t>c.4972A&gt;C</t>
  </si>
  <si>
    <t>p.(Ser1658Arg)</t>
  </si>
  <si>
    <t>g.94486842T&gt;G</t>
  </si>
  <si>
    <t>c.4978C&gt;T</t>
  </si>
  <si>
    <t>p.(Pro1660Ser)</t>
  </si>
  <si>
    <t>g.94486836G&gt;A</t>
  </si>
  <si>
    <t>c.4981del</t>
  </si>
  <si>
    <t>p.(Leu1661*)</t>
  </si>
  <si>
    <t>g.94486836del</t>
  </si>
  <si>
    <t>c.4979C&gt;T</t>
  </si>
  <si>
    <t>p.(Pro1660Leu)</t>
  </si>
  <si>
    <t>g.94486835G&gt;A</t>
  </si>
  <si>
    <t>c.4995G&gt;C</t>
  </si>
  <si>
    <t>p.(Lys1665Asn)</t>
  </si>
  <si>
    <t>g.94486819C&gt;G</t>
  </si>
  <si>
    <t>c.4995G&gt;T</t>
  </si>
  <si>
    <t>g.94486819C&gt;A</t>
  </si>
  <si>
    <t>c.4996G&gt;A</t>
  </si>
  <si>
    <t>p.(Glu1666Lys)</t>
  </si>
  <si>
    <t>g.94486818C&gt;T</t>
  </si>
  <si>
    <t>c.4999C&gt;A</t>
  </si>
  <si>
    <t>p.(Gln1667Lys)</t>
  </si>
  <si>
    <t>g.94486815G&gt;T</t>
  </si>
  <si>
    <t>c.5018+2T&gt;A</t>
  </si>
  <si>
    <t>35i</t>
  </si>
  <si>
    <t>g.94486794A&gt;T</t>
  </si>
  <si>
    <t>c.5018+2T&gt;C</t>
  </si>
  <si>
    <t>g.94486794A&gt;G</t>
  </si>
  <si>
    <t>c.5018+5G&gt;A</t>
  </si>
  <si>
    <t>r.4849_5018del</t>
  </si>
  <si>
    <t>p.(Val1617Alafs*113)</t>
  </si>
  <si>
    <t>g.94486791C&gt;T</t>
  </si>
  <si>
    <t>c.5018+8A&gt;G</t>
  </si>
  <si>
    <t>g.94486788T&gt;C</t>
  </si>
  <si>
    <t>c.5019del</t>
  </si>
  <si>
    <t>p.(Leu1674*)</t>
  </si>
  <si>
    <t>g.94485316del</t>
  </si>
  <si>
    <t>c.5019-1G&gt;A</t>
  </si>
  <si>
    <t>g.94485316C&gt;T</t>
  </si>
  <si>
    <t>c.5019-2_5020del</t>
  </si>
  <si>
    <t>g.94485316_94485319del</t>
  </si>
  <si>
    <t>c.5026A&gt;C</t>
  </si>
  <si>
    <t>p.(Thr1676Pro)</t>
  </si>
  <si>
    <t>g.94485308T&gt;G</t>
  </si>
  <si>
    <t>c.5050del</t>
  </si>
  <si>
    <t>p.(Ile1684Serfs*3)</t>
  </si>
  <si>
    <t>g.94485284del</t>
  </si>
  <si>
    <t>c.5051T&gt;A</t>
  </si>
  <si>
    <t>p.(Ile1684Asn)</t>
  </si>
  <si>
    <t>g.94485283A&gt;T</t>
  </si>
  <si>
    <t>c.5044_5058del</t>
  </si>
  <si>
    <t>p.(Val1682_Val1686del)</t>
  </si>
  <si>
    <t>g.94485279_94485293del</t>
  </si>
  <si>
    <t>c.5056G&gt;A</t>
  </si>
  <si>
    <t>p.(Val1686Met)</t>
  </si>
  <si>
    <t>g.94485278C&gt;T</t>
  </si>
  <si>
    <t>c.5059A&gt;T</t>
  </si>
  <si>
    <t>p.(Ile1687Phe)</t>
  </si>
  <si>
    <t>g.94485275T&gt;A</t>
  </si>
  <si>
    <t>c.5059del</t>
  </si>
  <si>
    <t>p.(Ile1687Phefs*15)</t>
  </si>
  <si>
    <t>g.94485275del</t>
  </si>
  <si>
    <t>c.5065T&gt;C</t>
  </si>
  <si>
    <t>p.(Ser1689Pro)</t>
  </si>
  <si>
    <t>g.94485269A&gt;G</t>
  </si>
  <si>
    <t>c.5072C&gt;T</t>
  </si>
  <si>
    <t>p.(Ser1691Phe)</t>
  </si>
  <si>
    <t>g.94485262G&gt;A</t>
  </si>
  <si>
    <t>c.5077G&gt;A</t>
  </si>
  <si>
    <t>p.(Val1693Ile)</t>
  </si>
  <si>
    <t>g.94485257C&gt;T</t>
  </si>
  <si>
    <t>c.5084C&gt;A</t>
  </si>
  <si>
    <t>p.(Ala1695Asp)</t>
  </si>
  <si>
    <t>g.94485250G&gt;T</t>
  </si>
  <si>
    <t>c.5087G&gt;A</t>
  </si>
  <si>
    <t>p.(Ser1696Asn)</t>
  </si>
  <si>
    <t>g.94485247C&gt;T</t>
  </si>
  <si>
    <t>c.5088C&gt;A</t>
  </si>
  <si>
    <t>p.(Ser1696Arg)</t>
  </si>
  <si>
    <t>g.94485246G&gt;T</t>
  </si>
  <si>
    <t>c.5088C&gt;G</t>
  </si>
  <si>
    <t>g.94485246G&gt;C</t>
  </si>
  <si>
    <t>c.5092G&gt;T</t>
  </si>
  <si>
    <t>p.(Val1698Phe)</t>
  </si>
  <si>
    <t>g.94485242C&gt;A</t>
  </si>
  <si>
    <t>c.5095del</t>
  </si>
  <si>
    <t>p.(Leu1699Phefs*3)</t>
  </si>
  <si>
    <t>g.94485240del</t>
  </si>
  <si>
    <t>c.5100T&gt;G</t>
  </si>
  <si>
    <t>p.(Tyr1700*)</t>
  </si>
  <si>
    <t>g.94485234A&gt;C</t>
  </si>
  <si>
    <t>c.5107C&gt;G</t>
  </si>
  <si>
    <t>p.(Gln1703Glu)</t>
  </si>
  <si>
    <t>g.94485227G&gt;C</t>
  </si>
  <si>
    <t>c.5110del</t>
  </si>
  <si>
    <t>p.(Glu1704Serfs*3)</t>
  </si>
  <si>
    <t>g.94485225del</t>
  </si>
  <si>
    <t>c.5110G&gt;A</t>
  </si>
  <si>
    <t>p.(Glu1704Lys)</t>
  </si>
  <si>
    <t>g.94485224C&gt;T</t>
  </si>
  <si>
    <t>c.5113C&gt;T</t>
  </si>
  <si>
    <t>p.(Arg1705Trp)</t>
  </si>
  <si>
    <t>g.94485221G&gt;A</t>
  </si>
  <si>
    <t>c.5114G&gt;A</t>
  </si>
  <si>
    <t>p.(Arg1705Gln)</t>
  </si>
  <si>
    <t>g.94485220C&gt;T</t>
  </si>
  <si>
    <t>c.5114G&gt;T</t>
  </si>
  <si>
    <t>p.(Arg1705Leu)</t>
  </si>
  <si>
    <t>g.94485220C&gt;A</t>
  </si>
  <si>
    <t>c.5128A&gt;C</t>
  </si>
  <si>
    <t>p.(Lys1710Gln)</t>
  </si>
  <si>
    <t>g.94485206T&gt;G</t>
  </si>
  <si>
    <t>c.5137C&gt;A</t>
  </si>
  <si>
    <t>p.(Gln1713Lys)</t>
  </si>
  <si>
    <t>g.94485197G&gt;T</t>
  </si>
  <si>
    <t>c.5137C&gt;G</t>
  </si>
  <si>
    <t>p.(Gln1713Glu)</t>
  </si>
  <si>
    <t>g.94485197G&gt;C</t>
  </si>
  <si>
    <t>c.5138A&gt;G</t>
  </si>
  <si>
    <t>p.(Gln1713Arg)</t>
  </si>
  <si>
    <t>g.94485196T&gt;C</t>
  </si>
  <si>
    <t>c.5137_5138delinsAG</t>
  </si>
  <si>
    <t>g.94485196_94485197delinsCT</t>
  </si>
  <si>
    <t>c.5149G&gt;T</t>
  </si>
  <si>
    <t>p.(Gly1717*)</t>
  </si>
  <si>
    <t>g.94485185C&gt;A</t>
  </si>
  <si>
    <t>c.5153T&gt;G</t>
  </si>
  <si>
    <t>p.(Val1718Gly)</t>
  </si>
  <si>
    <t>g.94485181A&gt;C</t>
  </si>
  <si>
    <t>c.5161_5162del</t>
  </si>
  <si>
    <t>p.(Thr1721Hisfs*65)</t>
  </si>
  <si>
    <t>g.94485172_94485173del</t>
  </si>
  <si>
    <t>c.5167T&gt;C</t>
  </si>
  <si>
    <t>p.(Tyr1723His)</t>
  </si>
  <si>
    <t>g.94485167A&gt;G</t>
  </si>
  <si>
    <t>c.5169C&gt;G</t>
  </si>
  <si>
    <t>p.(Tyr1723*)</t>
  </si>
  <si>
    <t>g.94485165G&gt;C</t>
  </si>
  <si>
    <t>c.5170T&gt;C</t>
  </si>
  <si>
    <t>p.(Trp1724Arg)</t>
  </si>
  <si>
    <t>g.94485164A&gt;G</t>
  </si>
  <si>
    <t>c.5171G&gt;T</t>
  </si>
  <si>
    <t>p.(Trp1724Leu)</t>
  </si>
  <si>
    <t>g.94485163C&gt;A</t>
  </si>
  <si>
    <t>c.5172G&gt;A</t>
  </si>
  <si>
    <t>p.(Trp1724*)</t>
  </si>
  <si>
    <t>g.94485162C&gt;T</t>
  </si>
  <si>
    <t>c.5172G&gt;T</t>
  </si>
  <si>
    <t>p.(Trp1724Cys)</t>
  </si>
  <si>
    <t>g.94485162C&gt;A</t>
  </si>
  <si>
    <t>c.5175dup</t>
  </si>
  <si>
    <t>p.(Thr1726Aspfs*61)</t>
  </si>
  <si>
    <t>g.94485159dup</t>
  </si>
  <si>
    <t>c.5177C&gt;A</t>
  </si>
  <si>
    <t>p.(Thr1726Asn)</t>
  </si>
  <si>
    <t>g.94485157G&gt;T</t>
  </si>
  <si>
    <t>c.5176_5177insG</t>
  </si>
  <si>
    <t>p.(Thr1726Serfs*61)</t>
  </si>
  <si>
    <t>g.94485157_94485158insC</t>
  </si>
  <si>
    <t>c.5186T&gt;C</t>
  </si>
  <si>
    <t>p.(Leu1729Pro)</t>
  </si>
  <si>
    <t>g.94485148A&gt;G</t>
  </si>
  <si>
    <t>c.5189G&gt;A</t>
  </si>
  <si>
    <t>p.(Trp1730*)</t>
  </si>
  <si>
    <t>g.94485145C&gt;T</t>
  </si>
  <si>
    <t>c.5196+1G&gt;A</t>
  </si>
  <si>
    <t>36i</t>
  </si>
  <si>
    <t>g.94485137C&gt;T</t>
  </si>
  <si>
    <t>c.5196+1G&gt;T</t>
  </si>
  <si>
    <t>g.94485137C&gt;A</t>
  </si>
  <si>
    <t>c.5196+2dup</t>
  </si>
  <si>
    <t>g.94485136dup</t>
  </si>
  <si>
    <t>c.5196+2T&gt;C</t>
  </si>
  <si>
    <t>g.94485136A&gt;G</t>
  </si>
  <si>
    <t>c.5196+2T&gt;G</t>
  </si>
  <si>
    <t>g.94485136A&gt;C</t>
  </si>
  <si>
    <t>c.5196+3_5196+6del</t>
  </si>
  <si>
    <t>r.4849_5196del</t>
  </si>
  <si>
    <t>p.(Val1617_Ile1732del)</t>
  </si>
  <si>
    <t>g.94485134_94485137del</t>
  </si>
  <si>
    <t>c.5196+3_5196+8del</t>
  </si>
  <si>
    <t>g.94485132_94485137del</t>
  </si>
  <si>
    <t>c.5196+899C&gt;T</t>
  </si>
  <si>
    <t>g.94484239G&gt;A</t>
  </si>
  <si>
    <t>c.5196+1013A&gt;G</t>
  </si>
  <si>
    <t>r.5196_5197ins5196+880_5196+1008</t>
  </si>
  <si>
    <t>p.(Met1733Valfs*2)</t>
  </si>
  <si>
    <t>g.94484125T&gt;C</t>
  </si>
  <si>
    <t>c.5196+1015A&gt;G</t>
  </si>
  <si>
    <t>g.94484123T&gt;C</t>
  </si>
  <si>
    <t>c.5196+1056A&gt;G</t>
  </si>
  <si>
    <t>r.5196_5197ins5196+880_5196+1056</t>
  </si>
  <si>
    <t>g.94484082T&gt;C</t>
  </si>
  <si>
    <t>c.5196+1078del</t>
  </si>
  <si>
    <t>g.94484061del</t>
  </si>
  <si>
    <t>c.5196+1136C&gt;A</t>
  </si>
  <si>
    <t>g.94484002G&gt;T</t>
  </si>
  <si>
    <t>c.5196+1137G&gt;A</t>
  </si>
  <si>
    <t>r.[=,5196_5197ins5196+1140_5196+1212]</t>
  </si>
  <si>
    <t>p.[=,Met1733Glufs*78]</t>
  </si>
  <si>
    <t>g.94484001C&gt;T</t>
  </si>
  <si>
    <t>c.5196+1158C&gt;T</t>
  </si>
  <si>
    <t>g.94483980G&gt;A</t>
  </si>
  <si>
    <t>c.5196+1159G&gt;A</t>
  </si>
  <si>
    <t>g.94483979C&gt;T</t>
  </si>
  <si>
    <t>c.5196+1216C&gt;A</t>
  </si>
  <si>
    <t>g.94483922G&gt;T</t>
  </si>
  <si>
    <t>c.5197-557G&gt;T</t>
  </si>
  <si>
    <t>r.5196_5197ins5197-563_5197-750</t>
  </si>
  <si>
    <t>p.(Met1733*)</t>
  </si>
  <si>
    <t>g.94481967C&gt;A</t>
  </si>
  <si>
    <t>c.5197-3G&gt;C</t>
  </si>
  <si>
    <t>g.94481413C&gt;G</t>
  </si>
  <si>
    <t>c.5197-1G&gt;A</t>
  </si>
  <si>
    <t>g.94481411C&gt;T</t>
  </si>
  <si>
    <t>c.5198T&gt;C</t>
  </si>
  <si>
    <t>p.(Met1733Thr)</t>
  </si>
  <si>
    <t>g.94481409A&gt;G</t>
  </si>
  <si>
    <t>c.5201del</t>
  </si>
  <si>
    <t>p.(Asn1734Ilefs*4)</t>
  </si>
  <si>
    <t>g.94481407del</t>
  </si>
  <si>
    <t>c.5206T&gt;C</t>
  </si>
  <si>
    <t>p.(Ser1736Pro)</t>
  </si>
  <si>
    <t>g.94481401A&gt;G</t>
  </si>
  <si>
    <t>c.5214T&gt;G</t>
  </si>
  <si>
    <t>p.(Ser1738Arg)</t>
  </si>
  <si>
    <t>g.94481393A&gt;C</t>
  </si>
  <si>
    <t>c.5216C&gt;A</t>
  </si>
  <si>
    <t>p.(Ala1739Asp)</t>
  </si>
  <si>
    <t>g.94481391G&gt;T</t>
  </si>
  <si>
    <t>c.5216_5218dup</t>
  </si>
  <si>
    <t>p.(Ala1739dup)</t>
  </si>
  <si>
    <t>g.94481391_94481393dup</t>
  </si>
  <si>
    <t>c.5219G&gt;A</t>
  </si>
  <si>
    <t>p.(Gly1740Glu)</t>
  </si>
  <si>
    <t>g.94481388C&gt;T</t>
  </si>
  <si>
    <t>c.5222del</t>
  </si>
  <si>
    <t>p.(Leu1741Argfs*37)</t>
  </si>
  <si>
    <t>g.94481385del</t>
  </si>
  <si>
    <t>c.5212_5222del</t>
  </si>
  <si>
    <t>p.(Ser1738Glyfs*45)</t>
  </si>
  <si>
    <t>g.94481385_94481395del</t>
  </si>
  <si>
    <t>c.5227del</t>
  </si>
  <si>
    <t>p.(Val1743Trpfs*35)</t>
  </si>
  <si>
    <t>g.94481381del</t>
  </si>
  <si>
    <t>c.5231G&gt;A</t>
  </si>
  <si>
    <t>p.(Gly1744Asp)</t>
  </si>
  <si>
    <t>g.94481376C&gt;T</t>
  </si>
  <si>
    <t>c.5222_5232del</t>
  </si>
  <si>
    <t>p.(Leu1741Hisfs*42)</t>
  </si>
  <si>
    <t>g.94481375_94481385del</t>
  </si>
  <si>
    <t>c.5224_5234del</t>
  </si>
  <si>
    <t>p.(Val1742Leufs*41)</t>
  </si>
  <si>
    <t>g.94481373_94481383del</t>
  </si>
  <si>
    <t>c.5235C&gt;G</t>
  </si>
  <si>
    <t>p.(Ile1745Met)</t>
  </si>
  <si>
    <t>g.94481372G&gt;C</t>
  </si>
  <si>
    <t>c.5242G&gt;A</t>
  </si>
  <si>
    <t>p.(Gly1748Arg)</t>
  </si>
  <si>
    <t>g.94481365C&gt;T</t>
  </si>
  <si>
    <t>c.5243G&gt;A</t>
  </si>
  <si>
    <t>p.(Gly1748Glu)</t>
  </si>
  <si>
    <t>g.94481364C&gt;T</t>
  </si>
  <si>
    <t>c.5248C&gt;T</t>
  </si>
  <si>
    <t>p.(Gln1750*)</t>
  </si>
  <si>
    <t>g.94481359G&gt;A</t>
  </si>
  <si>
    <t>c.5260T&gt;G</t>
  </si>
  <si>
    <t>p.(Tyr1754Asp)</t>
  </si>
  <si>
    <t>g.94481347A&gt;C</t>
  </si>
  <si>
    <t>c.5261A&gt;G</t>
  </si>
  <si>
    <t>p.(Tyr1754Cys)</t>
  </si>
  <si>
    <t>g.94481346T&gt;C</t>
  </si>
  <si>
    <t>c.5282C&gt;G</t>
  </si>
  <si>
    <t>p.(Pro1761Arg)</t>
  </si>
  <si>
    <t>g.94481325G&gt;C</t>
  </si>
  <si>
    <t>c.5285C&gt;A</t>
  </si>
  <si>
    <t>p.(Ala1762Asp)</t>
  </si>
  <si>
    <t>g.94481322G&gt;T</t>
  </si>
  <si>
    <t>c.5281_5289del</t>
  </si>
  <si>
    <t>p.(Pro1761_Leu1763del)</t>
  </si>
  <si>
    <t>g.94481322_94481330del</t>
  </si>
  <si>
    <t>c.5289del</t>
  </si>
  <si>
    <t>p.(Val1764Trpfs*14)</t>
  </si>
  <si>
    <t>g.94481319del</t>
  </si>
  <si>
    <t>c.5288T&gt;C</t>
  </si>
  <si>
    <t>p.(Leu1763Pro)</t>
  </si>
  <si>
    <t>g.94481319A&gt;G</t>
  </si>
  <si>
    <t>c.5300T&gt;C</t>
  </si>
  <si>
    <t>p.(Leu1767Pro)</t>
  </si>
  <si>
    <t>g.94481307A&gt;G</t>
  </si>
  <si>
    <t>c.5302_5303del</t>
  </si>
  <si>
    <t>p.(Leu1768Alafs*18)</t>
  </si>
  <si>
    <t>g.94481304_94481305del</t>
  </si>
  <si>
    <t>c.5307G&gt;C</t>
  </si>
  <si>
    <t>p.(Leu1769=)</t>
  </si>
  <si>
    <t>g.94481300C&gt;G</t>
  </si>
  <si>
    <t>c.5308T&gt;G</t>
  </si>
  <si>
    <t>p.(Tyr1770Asp)</t>
  </si>
  <si>
    <t>g.94481299A&gt;C</t>
  </si>
  <si>
    <t>c.5311G&gt;A</t>
  </si>
  <si>
    <t>p.(Gly1771Arg)</t>
  </si>
  <si>
    <t>g.94481296C&gt;T</t>
  </si>
  <si>
    <t>c.5312+1G&gt;A</t>
  </si>
  <si>
    <t>37i</t>
  </si>
  <si>
    <t>g.94481294C&gt;T</t>
  </si>
  <si>
    <t>c.5312+2T&gt;G</t>
  </si>
  <si>
    <t>g.94481293A&gt;C</t>
  </si>
  <si>
    <t>c.5312+3A&gt;T</t>
  </si>
  <si>
    <t>r.5197_5312del</t>
  </si>
  <si>
    <t>p.(Asn1734Glyfs*14)</t>
  </si>
  <si>
    <t>g.94481292T&gt;A</t>
  </si>
  <si>
    <t>c.5312+8G&gt;A</t>
  </si>
  <si>
    <t>g.94481287C&gt;T</t>
  </si>
  <si>
    <t>c.5196+1483_5313-89del</t>
  </si>
  <si>
    <t>g.94480338_94483658del</t>
  </si>
  <si>
    <t>c.5313-10T&gt;C</t>
  </si>
  <si>
    <t>g.94480256A&gt;G</t>
  </si>
  <si>
    <t>c.5313-3C&gt;G</t>
  </si>
  <si>
    <t>r.5312_5313ins5312-2_5312-1</t>
  </si>
  <si>
    <t>p.(Trp1772Aspfs*7)</t>
  </si>
  <si>
    <t>g.94480249G&gt;C</t>
  </si>
  <si>
    <t>c.5313-2del</t>
  </si>
  <si>
    <t>g.94480248del</t>
  </si>
  <si>
    <t>c.5315G&gt;A</t>
  </si>
  <si>
    <t>p.(Trp1772*)</t>
  </si>
  <si>
    <t>g.94480244C&gt;T</t>
  </si>
  <si>
    <t>c.5316G&gt;A</t>
  </si>
  <si>
    <t>g.94480243C&gt;T</t>
  </si>
  <si>
    <t>c.5313-2_5316del</t>
  </si>
  <si>
    <t>37i, 38</t>
  </si>
  <si>
    <t>g.94480243_94480248del</t>
  </si>
  <si>
    <t>c.5318C&gt;A</t>
  </si>
  <si>
    <t>p.(Ala1773Glu)</t>
  </si>
  <si>
    <t>g.94480241G&gt;T</t>
  </si>
  <si>
    <t>c.5318C&gt;T</t>
  </si>
  <si>
    <t>p.(Ala1773Val)</t>
  </si>
  <si>
    <t>g.94480241G&gt;A</t>
  </si>
  <si>
    <t>c.5317_5318insA</t>
  </si>
  <si>
    <t>p.(Ala1773Aspfs*14)</t>
  </si>
  <si>
    <t>g.94480241_94480242insT</t>
  </si>
  <si>
    <t>c.5324T&gt;A</t>
  </si>
  <si>
    <t>p.(Ile1775Asn)</t>
  </si>
  <si>
    <t>g.94480235A&gt;T</t>
  </si>
  <si>
    <t>c.5327C&gt;T</t>
  </si>
  <si>
    <t>p.(Pro1776Leu)</t>
  </si>
  <si>
    <t>g.94480232G&gt;A</t>
  </si>
  <si>
    <t>c.5329A&gt;T</t>
  </si>
  <si>
    <t>p.(Met1777Leu)</t>
  </si>
  <si>
    <t>g.94480230T&gt;A</t>
  </si>
  <si>
    <t>c.5332A&gt;G</t>
  </si>
  <si>
    <t>p.(Met1778Val)</t>
  </si>
  <si>
    <t>g.94480227T&gt;C</t>
  </si>
  <si>
    <t>c.5332A&gt;T</t>
  </si>
  <si>
    <t>p.(Met1778Leu)</t>
  </si>
  <si>
    <t>g.94480227T&gt;A</t>
  </si>
  <si>
    <t>c.5333T&gt;A</t>
  </si>
  <si>
    <t>p.(Met1778Lys)</t>
  </si>
  <si>
    <t>g.94480226A&gt;T</t>
  </si>
  <si>
    <t>c.5335T&gt;C</t>
  </si>
  <si>
    <t>p.(Tyr1779His)</t>
  </si>
  <si>
    <t>g.94480224A&gt;G</t>
  </si>
  <si>
    <t>c.5333_5336del</t>
  </si>
  <si>
    <t>p.(Met1778Thrfs*51)</t>
  </si>
  <si>
    <t>g.94480223_94480226del</t>
  </si>
  <si>
    <t>c.5337C&gt;A</t>
  </si>
  <si>
    <t>p.(Tyr1779*)</t>
  </si>
  <si>
    <t>g.94480222G&gt;T</t>
  </si>
  <si>
    <t>c.5337C&gt;G</t>
  </si>
  <si>
    <t>g.94480222G&gt;C</t>
  </si>
  <si>
    <t>c.5338C&gt;G</t>
  </si>
  <si>
    <t>p.(Pro1780Ala)</t>
  </si>
  <si>
    <t>g.94480221G&gt;C</t>
  </si>
  <si>
    <t>c.5342C&gt;A</t>
  </si>
  <si>
    <t>p.(Ala1781Glu)</t>
  </si>
  <si>
    <t>g.94480217G&gt;T</t>
  </si>
  <si>
    <t>c.5351T&gt;C</t>
  </si>
  <si>
    <t>p.(Leu1784Pro)</t>
  </si>
  <si>
    <t>g.94480208A&gt;G</t>
  </si>
  <si>
    <t>c.5351T&gt;G</t>
  </si>
  <si>
    <t>p.(Leu1784Arg)</t>
  </si>
  <si>
    <t>g.94480208A&gt;C</t>
  </si>
  <si>
    <t>c.5350_5351insGA</t>
  </si>
  <si>
    <t>p.(Leu1784Argfs*47)</t>
  </si>
  <si>
    <t>g.94480208_94480209insTC</t>
  </si>
  <si>
    <t>c.5363C&gt;T</t>
  </si>
  <si>
    <t>p.(Pro1788Leu)</t>
  </si>
  <si>
    <t>g.94480196G&gt;A</t>
  </si>
  <si>
    <t>c.5367C&gt;G</t>
  </si>
  <si>
    <t>p.(Ser1789Arg)</t>
  </si>
  <si>
    <t>g.94480192G&gt;C</t>
  </si>
  <si>
    <t>c.5371dup</t>
  </si>
  <si>
    <t>p.(Ala1791Glyfs*9)</t>
  </si>
  <si>
    <t>g.94480188dup</t>
  </si>
  <si>
    <t>c.5377G&gt;A</t>
  </si>
  <si>
    <t>p.(Val1793Met)</t>
  </si>
  <si>
    <t>g.94480182C&gt;T</t>
  </si>
  <si>
    <t>c.5380G&gt;C</t>
  </si>
  <si>
    <t>p.(Ala1794Pro)</t>
  </si>
  <si>
    <t>g.94480179C&gt;G</t>
  </si>
  <si>
    <t>c.5381C&gt;A</t>
  </si>
  <si>
    <t>p.(Ala1794Asp)</t>
  </si>
  <si>
    <t>g.94480178G&gt;T</t>
  </si>
  <si>
    <t>c.5383T&gt;G</t>
  </si>
  <si>
    <t>p.(Leu1795Val)</t>
  </si>
  <si>
    <t>g.94480176A&gt;C</t>
  </si>
  <si>
    <t>c.5384T&gt;C</t>
  </si>
  <si>
    <t>p.(Leu1795Ser)</t>
  </si>
  <si>
    <t>g.94480175A&gt;G</t>
  </si>
  <si>
    <t>c.5391_5392del</t>
  </si>
  <si>
    <t>p.(Ala1798*)</t>
  </si>
  <si>
    <t>g.94480169_94480170del</t>
  </si>
  <si>
    <t>c.5391T&gt;C</t>
  </si>
  <si>
    <t>p.(Cys1797=)</t>
  </si>
  <si>
    <t>g.94480168A&gt;G</t>
  </si>
  <si>
    <t>c.5395A&gt;G</t>
  </si>
  <si>
    <t>p.(Asn1799Asp)</t>
  </si>
  <si>
    <t>g.94480164T&gt;C</t>
  </si>
  <si>
    <t>c.5404A&gt;G</t>
  </si>
  <si>
    <t>p.(Ile1802Val)</t>
  </si>
  <si>
    <t>g.94480155T&gt;C</t>
  </si>
  <si>
    <t>c.5413A&gt;G</t>
  </si>
  <si>
    <t>p.(Asn1805Asp)</t>
  </si>
  <si>
    <t>g.94480146T&gt;C</t>
  </si>
  <si>
    <t>c.5417G&gt;A</t>
  </si>
  <si>
    <t>p.(Ser1806Asn)</t>
  </si>
  <si>
    <t>g.94480142C&gt;T</t>
  </si>
  <si>
    <t>c.5435T&gt;A</t>
  </si>
  <si>
    <t>p.(Ile1812Asn)</t>
  </si>
  <si>
    <t>g.94480124A&gt;T</t>
  </si>
  <si>
    <t>c.5447T&gt;C</t>
  </si>
  <si>
    <t>p.(Phe1816Ser)</t>
  </si>
  <si>
    <t>g.94480112A&gt;G</t>
  </si>
  <si>
    <t>c.5451G&gt;T</t>
  </si>
  <si>
    <t>p.(Glu1817Asp)</t>
  </si>
  <si>
    <t>g.94480108C&gt;A</t>
  </si>
  <si>
    <t>c.5453del</t>
  </si>
  <si>
    <t>p.(Asn1818Ilefs*12)</t>
  </si>
  <si>
    <t>g.94480107del</t>
  </si>
  <si>
    <t>c.5459G&gt;C</t>
  </si>
  <si>
    <t>p.(Arg1820Pro)</t>
  </si>
  <si>
    <t>g.94480100C&gt;G</t>
  </si>
  <si>
    <t>c.5460+1G&gt;A</t>
  </si>
  <si>
    <t>38i</t>
  </si>
  <si>
    <t>g.94480098C&gt;T</t>
  </si>
  <si>
    <t>c.5460+1G&gt;C</t>
  </si>
  <si>
    <t>g.94480098C&gt;G</t>
  </si>
  <si>
    <t>c.5460+4A&gt;G</t>
  </si>
  <si>
    <t>g.94480095T&gt;C</t>
  </si>
  <si>
    <t>c.5460+4A&gt;T</t>
  </si>
  <si>
    <t>g.94480095T&gt;A</t>
  </si>
  <si>
    <t>c.5460+5G&gt;A</t>
  </si>
  <si>
    <t>r.5313_5460del</t>
  </si>
  <si>
    <t>p.(Trp1772Argfs*9)</t>
  </si>
  <si>
    <t>g.94480094C&gt;T</t>
  </si>
  <si>
    <t>c.5460+1315_5460+1317delinsTA</t>
  </si>
  <si>
    <t>g.94478782_94478784delinsTA</t>
  </si>
  <si>
    <t>c.5461-1389C&gt;A</t>
  </si>
  <si>
    <t>g.94478330G&gt;T</t>
  </si>
  <si>
    <t>c.5461-1321A&gt;G</t>
  </si>
  <si>
    <t>r.([=,5460_5461ins5461-1435_5461-1322])</t>
  </si>
  <si>
    <t>p.[(=,Thr1821Argfs*18)]</t>
  </si>
  <si>
    <t>g.94478262T&gt;C</t>
  </si>
  <si>
    <t>c.5461-10T&gt;C</t>
  </si>
  <si>
    <t>r.[5461_5714del,5461_5584del]</t>
  </si>
  <si>
    <t>p.[Thr1821Aspfs*6,Thr1821Valfs*13]</t>
  </si>
  <si>
    <t>g.94476951A&gt;G</t>
  </si>
  <si>
    <t>c.5461-8T&gt;G</t>
  </si>
  <si>
    <t>g.94476949A&gt;C</t>
  </si>
  <si>
    <t>c.5461-6T&gt;C</t>
  </si>
  <si>
    <t>g.94476947A&gt;G</t>
  </si>
  <si>
    <t>c.5461-6T&gt;G</t>
  </si>
  <si>
    <t>r.5461_5714del</t>
  </si>
  <si>
    <t>p.(Thr1821Aspfs*6)</t>
  </si>
  <si>
    <t>g.94476947A&gt;C</t>
  </si>
  <si>
    <t>c.5461-1G&gt;T</t>
  </si>
  <si>
    <t>g.94476942C&gt;A</t>
  </si>
  <si>
    <t>c.5462C&gt;T</t>
  </si>
  <si>
    <t>p.(Thr1821Met)</t>
  </si>
  <si>
    <t>g.94476940G&gt;A</t>
  </si>
  <si>
    <t>c.5463G&gt;A</t>
  </si>
  <si>
    <t>p.(Thr1821=,?)</t>
  </si>
  <si>
    <t>g.94476939C&gt;T</t>
  </si>
  <si>
    <t>c.5466G&gt;A</t>
  </si>
  <si>
    <t>p.(Leu1822=)</t>
  </si>
  <si>
    <t>g.94476936C&gt;T</t>
  </si>
  <si>
    <t>c.5478C&gt;T</t>
  </si>
  <si>
    <t>p.(Asn1826=)</t>
  </si>
  <si>
    <t>g.94476924G&gt;A</t>
  </si>
  <si>
    <t>c.5482G&gt;A</t>
  </si>
  <si>
    <t>p.(Val1828Met)</t>
  </si>
  <si>
    <t>g.94476920C&gt;T</t>
  </si>
  <si>
    <t>c.5486T&gt;C</t>
  </si>
  <si>
    <t>p.(Leu1829Pro)</t>
  </si>
  <si>
    <t>g.94476916A&gt;G</t>
  </si>
  <si>
    <t>c.5501T&gt;C</t>
  </si>
  <si>
    <t>p.(Ile1834Thr)</t>
  </si>
  <si>
    <t>g.94476901A&gt;G</t>
  </si>
  <si>
    <t>c.5509C&gt;A</t>
  </si>
  <si>
    <t>p.(Pro1837Thr)</t>
  </si>
  <si>
    <t>g.94476893G&gt;T</t>
  </si>
  <si>
    <t>c.5509C&gt;T</t>
  </si>
  <si>
    <t>p.(Pro1837Ser)</t>
  </si>
  <si>
    <t>g.94476893G&gt;A</t>
  </si>
  <si>
    <t>c.5512C&gt;A</t>
  </si>
  <si>
    <t>p.(His1838Asn)</t>
  </si>
  <si>
    <t>g.94476890G&gt;T</t>
  </si>
  <si>
    <t>c.5512C&gt;G</t>
  </si>
  <si>
    <t>p.(His1838Asp)</t>
  </si>
  <si>
    <t>g.94476890G&gt;C</t>
  </si>
  <si>
    <t>c.5512C&gt;T</t>
  </si>
  <si>
    <t>p.(His1838Tyr)</t>
  </si>
  <si>
    <t>g.94476890G&gt;A</t>
  </si>
  <si>
    <t>c.5513A&gt;G</t>
  </si>
  <si>
    <t>p.(His1838Arg)</t>
  </si>
  <si>
    <t>g.94476889T&gt;C</t>
  </si>
  <si>
    <t>c.5516T&gt;C</t>
  </si>
  <si>
    <t>p.(Phe1839Ser)</t>
  </si>
  <si>
    <t>g.94476886A&gt;G</t>
  </si>
  <si>
    <t>c.5520C&gt;A</t>
  </si>
  <si>
    <t>p.(Cys1840*)</t>
  </si>
  <si>
    <t>g.94476882G&gt;T</t>
  </si>
  <si>
    <t>c.5527C&gt;T</t>
  </si>
  <si>
    <t>p.(Arg1843Trp)</t>
  </si>
  <si>
    <t>g.94476875G&gt;A</t>
  </si>
  <si>
    <t>c.5528_5533del</t>
  </si>
  <si>
    <t>p.(Arg1843_Gly1844del)</t>
  </si>
  <si>
    <t>g.94476874_94476879del</t>
  </si>
  <si>
    <t>c.5530G&gt;T</t>
  </si>
  <si>
    <t>p.(Gly1844Cys)</t>
  </si>
  <si>
    <t>g.94476872C&gt;A</t>
  </si>
  <si>
    <t>c.5531G&gt;A</t>
  </si>
  <si>
    <t>p.(Gly1844Asp)</t>
  </si>
  <si>
    <t>g.94476871C&gt;T</t>
  </si>
  <si>
    <t>c.5537T&gt;C</t>
  </si>
  <si>
    <t>p.(Ile1846Thr)</t>
  </si>
  <si>
    <t>g.94476865A&gt;G</t>
  </si>
  <si>
    <t>c.5549T&gt;C</t>
  </si>
  <si>
    <t>p.(Leu1850Pro)</t>
  </si>
  <si>
    <t>g.94476853A&gt;G</t>
  </si>
  <si>
    <t>c.5554C&gt;T</t>
  </si>
  <si>
    <t>p.(Gln1852*)</t>
  </si>
  <si>
    <t>g.94476848G&gt;A</t>
  </si>
  <si>
    <t>c.5531_5557dup</t>
  </si>
  <si>
    <t>p.(Gly1844_Gln1852dup)</t>
  </si>
  <si>
    <t>g.94476847_94476873dup</t>
  </si>
  <si>
    <t>c.5558C&gt;A</t>
  </si>
  <si>
    <t>p.(Ala1853Asp)</t>
  </si>
  <si>
    <t>g.94476844G&gt;T</t>
  </si>
  <si>
    <t>c.5560G&gt;T</t>
  </si>
  <si>
    <t>p.(Val1854Leu)</t>
  </si>
  <si>
    <t>g.94476842C&gt;A</t>
  </si>
  <si>
    <t>c.5570T&gt;G</t>
  </si>
  <si>
    <t>p.(Val1857Gly)</t>
  </si>
  <si>
    <t>g.94476832A&gt;C</t>
  </si>
  <si>
    <t>c.5572T&gt;A</t>
  </si>
  <si>
    <t>p.(Tyr1858Asn)</t>
  </si>
  <si>
    <t>g.94476830A&gt;T</t>
  </si>
  <si>
    <t>c.5574T&gt;A</t>
  </si>
  <si>
    <t>p.(Tyr1858*)</t>
  </si>
  <si>
    <t>g.94476828A&gt;T</t>
  </si>
  <si>
    <t>c.5575G&gt;A</t>
  </si>
  <si>
    <t>p.(Ala1859Thr)</t>
  </si>
  <si>
    <t>g.94476827C&gt;T</t>
  </si>
  <si>
    <t>c.5578C&gt;T</t>
  </si>
  <si>
    <t>p.(Arg1860Trp)</t>
  </si>
  <si>
    <t>g.94476824G&gt;A</t>
  </si>
  <si>
    <t>c.5584G&gt;A</t>
  </si>
  <si>
    <t>p.(Gly1862Ser)</t>
  </si>
  <si>
    <t>g.94476818C&gt;T</t>
  </si>
  <si>
    <t>c.5584G&gt;C</t>
  </si>
  <si>
    <t>g.94476818C&gt;G</t>
  </si>
  <si>
    <t>c.5584G&gt;T</t>
  </si>
  <si>
    <t>p.(Gly1862Cys,?)</t>
  </si>
  <si>
    <t>g.94476818C&gt;A</t>
  </si>
  <si>
    <t>c.5584+1G&gt;A</t>
  </si>
  <si>
    <t>39i</t>
  </si>
  <si>
    <t>g.94476817C&gt;T</t>
  </si>
  <si>
    <t>c.5584+5G&gt;A</t>
  </si>
  <si>
    <t>g.94476813C&gt;T</t>
  </si>
  <si>
    <t>c.5584+6T&gt;C</t>
  </si>
  <si>
    <t>r.[5461_5714del,5461_5584del,5585_5714]</t>
  </si>
  <si>
    <t>p.[Thr1821Aspfs*6,Thr1821Valfs*13,Glu1863Leufs*33]</t>
  </si>
  <si>
    <t>g.94476812A&gt;G</t>
  </si>
  <si>
    <t>c.5584+14G&gt;A</t>
  </si>
  <si>
    <t>g.94476804C&gt;T</t>
  </si>
  <si>
    <t>c.5584+34C&gt;T</t>
  </si>
  <si>
    <t>g.94476784G&gt;A</t>
  </si>
  <si>
    <t>c.5585-10T&gt;C</t>
  </si>
  <si>
    <t>g.94476495A&gt;G</t>
  </si>
  <si>
    <t>c.5585-1G&gt;A</t>
  </si>
  <si>
    <t>g.94476486C&gt;T</t>
  </si>
  <si>
    <t>c.5593C&gt;T</t>
  </si>
  <si>
    <t>p.(His1865Tyr)</t>
  </si>
  <si>
    <t>g.94476477G&gt;A</t>
  </si>
  <si>
    <t>c.5603A&gt;T</t>
  </si>
  <si>
    <t>p.(Asn1868Ile)</t>
  </si>
  <si>
    <t>g.94476467T&gt;A</t>
  </si>
  <si>
    <t>c.5606C&gt;T</t>
  </si>
  <si>
    <t>p.(Pro1869Leu)</t>
  </si>
  <si>
    <t>g.94476464G&gt;A</t>
  </si>
  <si>
    <t>c.5611C&gt;T</t>
  </si>
  <si>
    <t>p.(His1871Tyr)</t>
  </si>
  <si>
    <t>g.94476459G&gt;A</t>
  </si>
  <si>
    <t>c.5615G&gt;A</t>
  </si>
  <si>
    <t>p.(Trp1872*)</t>
  </si>
  <si>
    <t>g.94476455C&gt;T</t>
  </si>
  <si>
    <t>c.5616G&gt;A</t>
  </si>
  <si>
    <t>g.94476454C&gt;T</t>
  </si>
  <si>
    <t>c.5618A&gt;G</t>
  </si>
  <si>
    <t>p.(Asp1873Gly)</t>
  </si>
  <si>
    <t>g.94476452T&gt;C</t>
  </si>
  <si>
    <t>c.5621T&gt;C</t>
  </si>
  <si>
    <t>p.(Leu1874Pro)</t>
  </si>
  <si>
    <t>g.94476449A&gt;G</t>
  </si>
  <si>
    <t>c.5637del</t>
  </si>
  <si>
    <t>p.(Phe1880Leufs*13)</t>
  </si>
  <si>
    <t>g.94476433del</t>
  </si>
  <si>
    <t>c.5640T&gt;A</t>
  </si>
  <si>
    <t>p.(Phe1880Leu)</t>
  </si>
  <si>
    <t>g.94476430A&gt;T</t>
  </si>
  <si>
    <t>c.5642C&gt;G</t>
  </si>
  <si>
    <t>p.(Ala1881Gly)</t>
  </si>
  <si>
    <t>g.94476428G&gt;C</t>
  </si>
  <si>
    <t>c.5642C&gt;T</t>
  </si>
  <si>
    <t>p.(Ala1881Val)</t>
  </si>
  <si>
    <t>g.94476428G&gt;A</t>
  </si>
  <si>
    <t>c.5630_5644dup</t>
  </si>
  <si>
    <t>p.(Lys1877_Ala1881dup)</t>
  </si>
  <si>
    <t>g.94476427_94476441dup</t>
  </si>
  <si>
    <t>c.5644A&gt;G</t>
  </si>
  <si>
    <t>p.(Met1882Val)</t>
  </si>
  <si>
    <t>g.94476426T&gt;C</t>
  </si>
  <si>
    <t>c.5645T&gt;C</t>
  </si>
  <si>
    <t>p.(Met1882Thr)</t>
  </si>
  <si>
    <t>g.94476425A&gt;G</t>
  </si>
  <si>
    <t>c.5646G&gt;A</t>
  </si>
  <si>
    <t>p.(Met1882Ile)</t>
  </si>
  <si>
    <t>g.94476424C&gt;T</t>
  </si>
  <si>
    <t>c.5651T&gt;A</t>
  </si>
  <si>
    <t>p.(Val1884Glu)</t>
  </si>
  <si>
    <t>g.94476419A&gt;T</t>
  </si>
  <si>
    <t>c.5653G&gt;A</t>
  </si>
  <si>
    <t>p.(Glu1885Lys)</t>
  </si>
  <si>
    <t>g.94476417C&gt;T</t>
  </si>
  <si>
    <t>c.5655del</t>
  </si>
  <si>
    <t>p.(Val1887Trpfs*6)</t>
  </si>
  <si>
    <t>g.94476416del</t>
  </si>
  <si>
    <t>c.5656G&gt;A</t>
  </si>
  <si>
    <t>p.(Gly1886Arg)</t>
  </si>
  <si>
    <t>g.94476414C&gt;T</t>
  </si>
  <si>
    <t>c.5657G&gt;A</t>
  </si>
  <si>
    <t>p.(Gly1886Glu)</t>
  </si>
  <si>
    <t>g.94476413C&gt;T</t>
  </si>
  <si>
    <t>c.5668_5670del</t>
  </si>
  <si>
    <t>p.(Phe1890del)</t>
  </si>
  <si>
    <t>g.94476401_94476403del</t>
  </si>
  <si>
    <t>c.5682G&gt;C</t>
  </si>
  <si>
    <t>p.(Leu1894=)</t>
  </si>
  <si>
    <t>g.94476388C&gt;G</t>
  </si>
  <si>
    <t>c.5684_5685del</t>
  </si>
  <si>
    <t>p.(Leu1895Argfs*16)</t>
  </si>
  <si>
    <t>g.94476385_94476386del</t>
  </si>
  <si>
    <t>c.5687T&gt;A</t>
  </si>
  <si>
    <t>p.(Val1896Asp)</t>
  </si>
  <si>
    <t>g.94476383A&gt;T</t>
  </si>
  <si>
    <t>c.5689C&gt;T</t>
  </si>
  <si>
    <t>p.(Gln1897*)</t>
  </si>
  <si>
    <t>g.94476381G&gt;A</t>
  </si>
  <si>
    <t>c.5691G&gt;T</t>
  </si>
  <si>
    <t>p.(Gln1897His)</t>
  </si>
  <si>
    <t>g.94476379C&gt;A</t>
  </si>
  <si>
    <t>c.5692C&gt;T</t>
  </si>
  <si>
    <t>p.(Arg1898Cys)</t>
  </si>
  <si>
    <t>g.94476378G&gt;A</t>
  </si>
  <si>
    <t>c.5693G&gt;A</t>
  </si>
  <si>
    <t>p.(Arg1898His)</t>
  </si>
  <si>
    <t>g.94476377C&gt;T</t>
  </si>
  <si>
    <t>c.5700C&gt;A</t>
  </si>
  <si>
    <t>p.(Phe1900Leu)</t>
  </si>
  <si>
    <t>g.94476370G&gt;T</t>
  </si>
  <si>
    <t>c.5704dup</t>
  </si>
  <si>
    <t>p.(Leu1902Profs*10)</t>
  </si>
  <si>
    <t>g.94476367dup</t>
  </si>
  <si>
    <t>c.5690_5704del</t>
  </si>
  <si>
    <t>p.(Gln1897_Phe1901del)</t>
  </si>
  <si>
    <t>g.94476366_94476380del</t>
  </si>
  <si>
    <t>c.5706dup</t>
  </si>
  <si>
    <t>p.(Ser1903Leufs*9)</t>
  </si>
  <si>
    <t>g.94476364dup</t>
  </si>
  <si>
    <t>c.5714+1G&gt;A</t>
  </si>
  <si>
    <t>40i</t>
  </si>
  <si>
    <t>g.94476355C&gt;T</t>
  </si>
  <si>
    <t>c.5714+1G&gt;C</t>
  </si>
  <si>
    <t>g.94476355C&gt;G</t>
  </si>
  <si>
    <t>c.5714+1G&gt;T</t>
  </si>
  <si>
    <t>g.94476355C&gt;A</t>
  </si>
  <si>
    <t>c.5714+4C&gt;T</t>
  </si>
  <si>
    <t>g.94476352G&gt;A</t>
  </si>
  <si>
    <t>c.5714+5G&gt;A</t>
  </si>
  <si>
    <t>r.[=,5585_5714del]</t>
  </si>
  <si>
    <t>p.[=,Glu1863Leufs*33]</t>
  </si>
  <si>
    <t>g.94476351C&gt;T</t>
  </si>
  <si>
    <t>c.5714+5C&gt;T</t>
  </si>
  <si>
    <t>g.94476351C&gt;A</t>
  </si>
  <si>
    <t>c.-354_5714+250del</t>
  </si>
  <si>
    <t>1_40i</t>
  </si>
  <si>
    <t>g.94476106_94586955del</t>
  </si>
  <si>
    <t>c.5715-35A&gt;C</t>
  </si>
  <si>
    <t>g.94474462T&gt;G</t>
  </si>
  <si>
    <t>c.5715-5T&gt;C</t>
  </si>
  <si>
    <t>g.94474432A&gt;G</t>
  </si>
  <si>
    <t>c.5715-5T&gt;G</t>
  </si>
  <si>
    <t>r.[5461_5714,5460_5715del_ins5715-4_5715-1,=]</t>
  </si>
  <si>
    <t>p.[Thr1821Serfs*34,=]</t>
  </si>
  <si>
    <t>g.94474432A&gt;C</t>
  </si>
  <si>
    <t>c.5715-1G&gt;T</t>
  </si>
  <si>
    <t>g.94474428C&gt;A</t>
  </si>
  <si>
    <t>c.5722G&gt;T</t>
  </si>
  <si>
    <t>p.(Glu1908*)</t>
  </si>
  <si>
    <t>g.94474420C&gt;A</t>
  </si>
  <si>
    <t>c.5753A&gt;G</t>
  </si>
  <si>
    <t>p.(Asp1918Gly)</t>
  </si>
  <si>
    <t>g.94474389T&gt;C</t>
  </si>
  <si>
    <t>c.5753A&gt;T</t>
  </si>
  <si>
    <t>p.(Asp1918Val)</t>
  </si>
  <si>
    <t>g.94474389T&gt;A</t>
  </si>
  <si>
    <t>c.5755G&gt;T</t>
  </si>
  <si>
    <t>p.(Asp1919Tyr)</t>
  </si>
  <si>
    <t>g.94474387C&gt;A</t>
  </si>
  <si>
    <t>c.5761G&gt;A</t>
  </si>
  <si>
    <t>p.(Val1921Met)</t>
  </si>
  <si>
    <t>g.94474381C&gt;T</t>
  </si>
  <si>
    <t>c.5761G&gt;T</t>
  </si>
  <si>
    <t>p.(Val1921Leu)</t>
  </si>
  <si>
    <t>g.94474381C&gt;A</t>
  </si>
  <si>
    <t>c.5762T&gt;G</t>
  </si>
  <si>
    <t>p.(Val1921Gly)</t>
  </si>
  <si>
    <t>g.94474380A&gt;C</t>
  </si>
  <si>
    <t>c.5762_5763dup</t>
  </si>
  <si>
    <t>p.(Ala1922Trpfs*18)</t>
  </si>
  <si>
    <t>g.94474379_94474380dup</t>
  </si>
  <si>
    <t>c.5762_5763del</t>
  </si>
  <si>
    <t>p.(Val1921Glyfs*2)</t>
  </si>
  <si>
    <t>g.94474379_94474380del</t>
  </si>
  <si>
    <t>c.5773A&gt;G</t>
  </si>
  <si>
    <t>p.(Arg1925Gly)</t>
  </si>
  <si>
    <t>g.94474369T&gt;C</t>
  </si>
  <si>
    <t>c.5774G&gt;T</t>
  </si>
  <si>
    <t>p.(Arg1925Ile)</t>
  </si>
  <si>
    <t>g.94474368C&gt;A</t>
  </si>
  <si>
    <t>c.5776C&gt;T</t>
  </si>
  <si>
    <t>p.(Gln1926*)</t>
  </si>
  <si>
    <t>g.94474366G&gt;A</t>
  </si>
  <si>
    <t>c.5777A&gt;C</t>
  </si>
  <si>
    <t>p.(Gln1926Pro)</t>
  </si>
  <si>
    <t>g.94474365T&gt;G</t>
  </si>
  <si>
    <t>c.5778_5779del</t>
  </si>
  <si>
    <t>p.(Arg1927Asnfs*7)</t>
  </si>
  <si>
    <t>g.94474364_94474365del</t>
  </si>
  <si>
    <t>c.5810T&gt;C</t>
  </si>
  <si>
    <t>p.(Ile1937Thr)</t>
  </si>
  <si>
    <t>g.94474332A&gt;G</t>
  </si>
  <si>
    <t>c.5813T&gt;G</t>
  </si>
  <si>
    <t>p.(Leu1938*)</t>
  </si>
  <si>
    <t>g.94474329A&gt;C</t>
  </si>
  <si>
    <t>c.5814A&gt;G</t>
  </si>
  <si>
    <t>p.(Leu1938=)</t>
  </si>
  <si>
    <t>g.94474328T&gt;C</t>
  </si>
  <si>
    <t>c.5819T&gt;A</t>
  </si>
  <si>
    <t>p.(Leu1940Gln)</t>
  </si>
  <si>
    <t>g.94474323A&gt;T</t>
  </si>
  <si>
    <t>c.5819T&gt;C</t>
  </si>
  <si>
    <t>p.(Leu1940Pro)</t>
  </si>
  <si>
    <t>g.94474323A&gt;G</t>
  </si>
  <si>
    <t>c.5822A&gt;C</t>
  </si>
  <si>
    <t>p.(His1941Pro)</t>
  </si>
  <si>
    <t>g.94474320T&gt;G</t>
  </si>
  <si>
    <t>c.5822del</t>
  </si>
  <si>
    <t>p.(His1941Leufs*3)</t>
  </si>
  <si>
    <t>g.94474320del</t>
  </si>
  <si>
    <t>c.5824G&gt;C</t>
  </si>
  <si>
    <t>p.(Glu1942Gln)</t>
  </si>
  <si>
    <t>g.94474318C&gt;G</t>
  </si>
  <si>
    <t>c.5828T&gt;C</t>
  </si>
  <si>
    <t>p.(Leu1943Pro)</t>
  </si>
  <si>
    <t>g.94474314A&gt;G</t>
  </si>
  <si>
    <t>c.5835+5G&gt;A</t>
  </si>
  <si>
    <t>41i</t>
  </si>
  <si>
    <t>g.94474302C&gt;T</t>
  </si>
  <si>
    <t>c.5835+16T&gt;C</t>
  </si>
  <si>
    <t>g.94474291A&gt;G</t>
  </si>
  <si>
    <t>c.5836-11G&gt;A</t>
  </si>
  <si>
    <t>g.94473864C&gt;T</t>
  </si>
  <si>
    <t>c.5836-3C&gt;A</t>
  </si>
  <si>
    <t>r.5835_5836ins5836+1_5836+30</t>
  </si>
  <si>
    <t xml:space="preserve">p.(Lys1945_Ile1946Pheins10) </t>
  </si>
  <si>
    <t>g.94473856G&gt;T</t>
  </si>
  <si>
    <t>c.5836-2A&gt;C</t>
  </si>
  <si>
    <t>g.94473855T&gt;G</t>
  </si>
  <si>
    <t>c.5836-2A&gt;G</t>
  </si>
  <si>
    <t>g.94473855T&gt;C</t>
  </si>
  <si>
    <t>c.5836-2del</t>
  </si>
  <si>
    <t>g.94473855del</t>
  </si>
  <si>
    <t>c.5836-1G&gt;C</t>
  </si>
  <si>
    <t>g.94473854C&gt;G</t>
  </si>
  <si>
    <t>c.5843C&gt;T</t>
  </si>
  <si>
    <t>p.(Pro1948Leu)</t>
  </si>
  <si>
    <t>g.94473846G&gt;A</t>
  </si>
  <si>
    <t>c.5844A&gt;G</t>
  </si>
  <si>
    <t>p.(Pro1948=)</t>
  </si>
  <si>
    <t>g.94473845T&gt;C</t>
  </si>
  <si>
    <t>c.5843_5844delinsAC</t>
  </si>
  <si>
    <t>p.(Pro1948His)</t>
  </si>
  <si>
    <t>g.94473845_94473846delinsGT</t>
  </si>
  <si>
    <t>c.5843_5844delinsTG</t>
  </si>
  <si>
    <t>g.94473845_94473846delinsCA</t>
  </si>
  <si>
    <t>c.5858del</t>
  </si>
  <si>
    <t>p.(Pro1953Glnfs*21)</t>
  </si>
  <si>
    <t>g.94473833del</t>
  </si>
  <si>
    <t>c.5867_5870del</t>
  </si>
  <si>
    <t>p.(Asp1956Glyfs*17)</t>
  </si>
  <si>
    <t>g.94473820_94473823del</t>
  </si>
  <si>
    <t>c.5881G&gt;A</t>
  </si>
  <si>
    <t>p.(Gly1961Arg)</t>
  </si>
  <si>
    <t>g.94473808C&gt;T</t>
  </si>
  <si>
    <t>c.5882G&gt;A</t>
  </si>
  <si>
    <t>p.(Gly1961Glu)</t>
  </si>
  <si>
    <t>g.94473807C&gt;T</t>
  </si>
  <si>
    <t>c.5882G&gt;C</t>
  </si>
  <si>
    <t>p.(Gly1961Ala)</t>
  </si>
  <si>
    <t>g.94473807C&gt;G</t>
  </si>
  <si>
    <t>c.5885T&gt;A</t>
  </si>
  <si>
    <t>p.(Val1962Asp)</t>
  </si>
  <si>
    <t>g.94473804A&gt;T</t>
  </si>
  <si>
    <t>c.5887C&gt;T</t>
  </si>
  <si>
    <t>p.(Arg1963Cys)</t>
  </si>
  <si>
    <t>g.94473802G&gt;A</t>
  </si>
  <si>
    <t>c.5888del</t>
  </si>
  <si>
    <t>p.(Arg1963Profs*11)</t>
  </si>
  <si>
    <t>g.94473801del</t>
  </si>
  <si>
    <t>c.5892del</t>
  </si>
  <si>
    <t>p.(Gly1965Glufs*9)</t>
  </si>
  <si>
    <t>g.94473797del</t>
  </si>
  <si>
    <t>c.5898G&gt;A</t>
  </si>
  <si>
    <t>p.(Glu1966=)</t>
  </si>
  <si>
    <t>g.94473791C&gt;T</t>
  </si>
  <si>
    <t>c.5898+1G&gt;A</t>
  </si>
  <si>
    <t>42i</t>
  </si>
  <si>
    <t>g.94473790C&gt;T</t>
  </si>
  <si>
    <t>c.5898+1G&gt;T</t>
  </si>
  <si>
    <t>g.94473790C&gt;A</t>
  </si>
  <si>
    <t>c.5898+2T&gt;C</t>
  </si>
  <si>
    <t>g.94473789A&gt;G</t>
  </si>
  <si>
    <t>c.5898+5del</t>
  </si>
  <si>
    <t>r.[5898_5899ins_5899+1_5890-1,5898_5899ins5899+1_5899+170]</t>
  </si>
  <si>
    <t>p.(Cys1967Valfs*24)</t>
  </si>
  <si>
    <t>g.94473788del</t>
  </si>
  <si>
    <t>c.5898+5G&gt;A</t>
  </si>
  <si>
    <t>r.[=,5898_5899ins_5899+1_5890-1,5898_5899ins5899+1_5899+170]</t>
  </si>
  <si>
    <t>p.[=,Cys1967Valfs*24]</t>
  </si>
  <si>
    <t>g.94473786C&gt;T</t>
  </si>
  <si>
    <t>c.5899-3T&gt;G</t>
  </si>
  <si>
    <t>g.94473299A&gt;C</t>
  </si>
  <si>
    <t>c.5899-2del</t>
  </si>
  <si>
    <t>g.94473298del</t>
  </si>
  <si>
    <t>c.5899-3_5899-2del</t>
  </si>
  <si>
    <t>g.94473298_94473299del</t>
  </si>
  <si>
    <t>c.5899T&gt;G</t>
  </si>
  <si>
    <t>p.(Cys1967Gly)</t>
  </si>
  <si>
    <t>g.94473296A&gt;C</t>
  </si>
  <si>
    <t>c.5904del</t>
  </si>
  <si>
    <t>p.(Phe1968Leufs*6)</t>
  </si>
  <si>
    <t>g.94473293del</t>
  </si>
  <si>
    <t>c.5908C&gt;T</t>
  </si>
  <si>
    <t>p.(Leu1970Phe)</t>
  </si>
  <si>
    <t>g.94473287G&gt;A</t>
  </si>
  <si>
    <t>c.5909T&gt;C</t>
  </si>
  <si>
    <t>p.(Leu1970Pro)</t>
  </si>
  <si>
    <t>g.94473286A&gt;G</t>
  </si>
  <si>
    <t>c.5910_5912dup</t>
  </si>
  <si>
    <t>p.(Leu1971dup)</t>
  </si>
  <si>
    <t>g.94473286_94473288dup</t>
  </si>
  <si>
    <t>c.5912T&gt;G</t>
  </si>
  <si>
    <t>p.(Leu1971Arg)</t>
  </si>
  <si>
    <t>g.94473283A&gt;C</t>
  </si>
  <si>
    <t>c.5914G&gt;A</t>
  </si>
  <si>
    <t>p.(Gly1972Arg)</t>
  </si>
  <si>
    <t>g.94473281C&gt;T</t>
  </si>
  <si>
    <t>c.5915G&gt;A</t>
  </si>
  <si>
    <t>p.(Gly1972Glu)</t>
  </si>
  <si>
    <t>g.94473280C&gt;T</t>
  </si>
  <si>
    <t>c.5917del</t>
  </si>
  <si>
    <t>p.(Val1973*)</t>
  </si>
  <si>
    <t>g.94473278del</t>
  </si>
  <si>
    <t>c.5921A&gt;G</t>
  </si>
  <si>
    <t>p.(Asn1974Ser)</t>
  </si>
  <si>
    <t>g.94473274T&gt;C</t>
  </si>
  <si>
    <t>c.5923G&gt;C</t>
  </si>
  <si>
    <t>p.(Gly1975Arg)</t>
  </si>
  <si>
    <t>g.94473272C&gt;G</t>
  </si>
  <si>
    <t>c.5924G&gt;T</t>
  </si>
  <si>
    <t>p.(Gly1975Val)</t>
  </si>
  <si>
    <t>g.94473271C&gt;A</t>
  </si>
  <si>
    <t>c.5929G&gt;A</t>
  </si>
  <si>
    <t>p.(Gly1977Ser)</t>
  </si>
  <si>
    <t>g.94473266C&gt;T</t>
  </si>
  <si>
    <t>c.5932A&gt;G</t>
  </si>
  <si>
    <t>p.(Lys1978Glu)</t>
  </si>
  <si>
    <t>g.94473263T&gt;C</t>
  </si>
  <si>
    <t>c.5935del</t>
  </si>
  <si>
    <t>p.(Thr1979Glnfs*13)</t>
  </si>
  <si>
    <t>g.94473260del</t>
  </si>
  <si>
    <t>c.5936C&gt;T</t>
  </si>
  <si>
    <t>p.(Thr1979Ile)</t>
  </si>
  <si>
    <t>g.94473259G&gt;A</t>
  </si>
  <si>
    <t>c.5939C&gt;T</t>
  </si>
  <si>
    <t>p.(Thr1980Ile)</t>
  </si>
  <si>
    <t>g.94473256G&gt;A</t>
  </si>
  <si>
    <t>c.5933_5943dup</t>
  </si>
  <si>
    <t>p.(Phe1982Lysfs*14)</t>
  </si>
  <si>
    <t>g.94473254_94473264dup</t>
  </si>
  <si>
    <t>c.5942C&gt;G</t>
  </si>
  <si>
    <t>p.(Thr1981Arg)</t>
  </si>
  <si>
    <t>g.94473253G&gt;C</t>
  </si>
  <si>
    <t>c.5951T&gt;G</t>
  </si>
  <si>
    <t>p.(Met1984Arg)</t>
  </si>
  <si>
    <t>g.94473244A&gt;C</t>
  </si>
  <si>
    <t>c.5955C&gt;T</t>
  </si>
  <si>
    <t>p.(Leu1985=)</t>
  </si>
  <si>
    <t>g.94473240G&gt;A</t>
  </si>
  <si>
    <t>c.5959G&gt;T</t>
  </si>
  <si>
    <t>p.(Gly1987Trp)</t>
  </si>
  <si>
    <t>g.94473236C&gt;A</t>
  </si>
  <si>
    <t>c.5961_5964del</t>
  </si>
  <si>
    <t>p.(Asp1988Profs*3)</t>
  </si>
  <si>
    <t>g.94473231_94473234del</t>
  </si>
  <si>
    <t>c.5973G&gt;C</t>
  </si>
  <si>
    <t>p.(Val1991=)</t>
  </si>
  <si>
    <t>g.94473222C&gt;G</t>
  </si>
  <si>
    <t>c.5983del</t>
  </si>
  <si>
    <t>p.(Asp1995Metfs*4)</t>
  </si>
  <si>
    <t>g.94473215del</t>
  </si>
  <si>
    <t>c.5981G&gt;A</t>
  </si>
  <si>
    <t>p.(Gly1994Glu)</t>
  </si>
  <si>
    <t>g.94473214C&gt;T</t>
  </si>
  <si>
    <t>c.6005+1del</t>
  </si>
  <si>
    <t>43i</t>
  </si>
  <si>
    <t>g.94473190del</t>
  </si>
  <si>
    <t>c.6005+1G&gt;A</t>
  </si>
  <si>
    <t>g.94473189C&gt;T</t>
  </si>
  <si>
    <t>c.6005+1G&gt;C</t>
  </si>
  <si>
    <t>g.94473189C&gt;G</t>
  </si>
  <si>
    <t>c.6005+1G&gt;T</t>
  </si>
  <si>
    <t>g.94473189C&gt;A</t>
  </si>
  <si>
    <t>c.6005+2T&gt;C</t>
  </si>
  <si>
    <t>g.94473188A&gt;G</t>
  </si>
  <si>
    <t>c.4128+246_6006-716dup</t>
  </si>
  <si>
    <t>27i_43i</t>
  </si>
  <si>
    <t>r.(4129_6005dup)</t>
  </si>
  <si>
    <t>p.(Ser2002Argfs*13)</t>
  </si>
  <si>
    <t>g.94471859_94497093dup</t>
  </si>
  <si>
    <t>c.6006-609T&gt;A</t>
  </si>
  <si>
    <t>g.94471747A&gt;T</t>
  </si>
  <si>
    <t>c.6006-16G&gt;A</t>
  </si>
  <si>
    <t>g.94471154C&gt;T</t>
  </si>
  <si>
    <t>c.6006-2A&gt;G</t>
  </si>
  <si>
    <t>g.94471140T&gt;C</t>
  </si>
  <si>
    <t>c.6006-1G&gt;A</t>
  </si>
  <si>
    <t>g.94471139C&gt;T</t>
  </si>
  <si>
    <t>c.6031_6044delinsAGTATTTAACCAATATTT</t>
  </si>
  <si>
    <t>p.(His2011Serfs*3)</t>
  </si>
  <si>
    <t>g.94471100_94471113delinsAAATATTGGTTAAATACT</t>
  </si>
  <si>
    <t>c.6050G&gt;A</t>
  </si>
  <si>
    <t>p.(Cys2017Tyr)</t>
  </si>
  <si>
    <t>g.94471094C&gt;T</t>
  </si>
  <si>
    <t>c.6068T&gt;C</t>
  </si>
  <si>
    <t>p.(Ile2023Thr)</t>
  </si>
  <si>
    <t>g.94471076A&gt;G</t>
  </si>
  <si>
    <t>c.6071A&gt;G</t>
  </si>
  <si>
    <t>p.(Asp2024Gly)</t>
  </si>
  <si>
    <t>g.94471073T&gt;C</t>
  </si>
  <si>
    <t>c.6077del</t>
  </si>
  <si>
    <t>p.(Leu2026Argfs*35)</t>
  </si>
  <si>
    <t>g.94471067del</t>
  </si>
  <si>
    <t>c.6077T&gt;C</t>
  </si>
  <si>
    <t>p.(Leu2026Pro)</t>
  </si>
  <si>
    <t>g.94471067A&gt;G</t>
  </si>
  <si>
    <t>c.6079C&gt;T</t>
  </si>
  <si>
    <t>p.(Leu2027Phe)</t>
  </si>
  <si>
    <t>g.94471065G&gt;A</t>
  </si>
  <si>
    <t>c.6082A&gt;G</t>
  </si>
  <si>
    <t>p.(Thr2028Ala)</t>
  </si>
  <si>
    <t>g.94471062T&gt;C</t>
  </si>
  <si>
    <t>c.6083C&gt;T</t>
  </si>
  <si>
    <t>p.(Thr2028Ile)</t>
  </si>
  <si>
    <t>g.94471061G&gt;A</t>
  </si>
  <si>
    <t>c.6085G&gt;A</t>
  </si>
  <si>
    <t>p.(Gly2029Arg)</t>
  </si>
  <si>
    <t>g.94471059C&gt;T</t>
  </si>
  <si>
    <t>c.6086G&gt;T</t>
  </si>
  <si>
    <t>p.(Gly2029Val)</t>
  </si>
  <si>
    <t>g.94471058C&gt;A</t>
  </si>
  <si>
    <t>c.6088C&gt;T</t>
  </si>
  <si>
    <t>p.(Arg2030*)</t>
  </si>
  <si>
    <t>g.94471056G&gt;A</t>
  </si>
  <si>
    <t>c.6089G&gt;A</t>
  </si>
  <si>
    <t>p.(Arg2030Gln)</t>
  </si>
  <si>
    <t>g.94471055C&gt;T</t>
  </si>
  <si>
    <t>c.6095A&gt;G</t>
  </si>
  <si>
    <t>p.(His2032Arg)</t>
  </si>
  <si>
    <t>g.94471049T&gt;C</t>
  </si>
  <si>
    <t>c.6097C&gt;T</t>
  </si>
  <si>
    <t>p.(Leu2033Phe)</t>
  </si>
  <si>
    <t>g.94471047G&gt;A</t>
  </si>
  <si>
    <t>c.6100del</t>
  </si>
  <si>
    <t>p.(Tyr2034Thrfs*27)</t>
  </si>
  <si>
    <t>g.94471046del</t>
  </si>
  <si>
    <t>c.6098T&gt;A</t>
  </si>
  <si>
    <t>p.(Leu2033His)</t>
  </si>
  <si>
    <t>g.94471046A&gt;T</t>
  </si>
  <si>
    <t>c.6098T&gt;C</t>
  </si>
  <si>
    <t>p.(Leu2033Pro)</t>
  </si>
  <si>
    <t>g.94471046A&gt;G</t>
  </si>
  <si>
    <t>c.6098T&gt;G</t>
  </si>
  <si>
    <t>p.(Leu2033Arg)</t>
  </si>
  <si>
    <t>g.94471046A&gt;C</t>
  </si>
  <si>
    <t>c.6106del</t>
  </si>
  <si>
    <t>p.(Tyr2036Metfs*25)</t>
  </si>
  <si>
    <t>g.94471040del</t>
  </si>
  <si>
    <t>c.6104T&gt;C</t>
  </si>
  <si>
    <t>p.(Leu2035Pro)</t>
  </si>
  <si>
    <t>g.94471040A&gt;G</t>
  </si>
  <si>
    <t>c.6107A&gt;G</t>
  </si>
  <si>
    <t>p.(Tyr2036Cys)</t>
  </si>
  <si>
    <t>g.94471037T&gt;C</t>
  </si>
  <si>
    <t>c.6107delinsTT</t>
  </si>
  <si>
    <t>p.(Tyr2036Phefs*21)</t>
  </si>
  <si>
    <t>g.94471037delinsAA</t>
  </si>
  <si>
    <t>c.6110C&gt;A</t>
  </si>
  <si>
    <t>p.(Ala2037Asp)</t>
  </si>
  <si>
    <t>g.94471034G&gt;T</t>
  </si>
  <si>
    <t>c.6112C&gt;T</t>
  </si>
  <si>
    <t>p.(Arg2038Trp)</t>
  </si>
  <si>
    <t>g.94471032G&gt;A</t>
  </si>
  <si>
    <t>c.6113G&gt;A</t>
  </si>
  <si>
    <t>p.(Arg2038Gln)</t>
  </si>
  <si>
    <t>g.94471031C&gt;T</t>
  </si>
  <si>
    <t>c.6118C&gt;T</t>
  </si>
  <si>
    <t>p.(Arg2040*)</t>
  </si>
  <si>
    <t>g.94471026G&gt;A</t>
  </si>
  <si>
    <t>c.6119G&gt;A</t>
  </si>
  <si>
    <t>p.(Arg2040Gln)</t>
  </si>
  <si>
    <t>g.94471025C&gt;T</t>
  </si>
  <si>
    <t>c.6122G&gt;A</t>
  </si>
  <si>
    <t>p.(Gly2041Asp)</t>
  </si>
  <si>
    <t>g.94471022C&gt;T</t>
  </si>
  <si>
    <t>c.6122G&gt;T</t>
  </si>
  <si>
    <t>p.(Gly2041Val)</t>
  </si>
  <si>
    <t>g.94471022C&gt;A</t>
  </si>
  <si>
    <t>c.6125T&gt;G</t>
  </si>
  <si>
    <t>p.(Val2042Gly)</t>
  </si>
  <si>
    <t>g.94471019A&gt;C</t>
  </si>
  <si>
    <t>c.6127C&gt;T</t>
  </si>
  <si>
    <t>p.(Pro2043Ser)</t>
  </si>
  <si>
    <t>g.94471017G&gt;A</t>
  </si>
  <si>
    <t>c.6108_6130dup</t>
  </si>
  <si>
    <t>p.(Ala2044Valfs*25)</t>
  </si>
  <si>
    <t>g.94471014_94471036dup</t>
  </si>
  <si>
    <t>c.6140T&gt;A</t>
  </si>
  <si>
    <t>p.(Ile2047Asn)</t>
  </si>
  <si>
    <t>g.94471004A&gt;T</t>
  </si>
  <si>
    <t>c.6146A&gt;C</t>
  </si>
  <si>
    <t>p.(Lys2049Thr)</t>
  </si>
  <si>
    <t>g.94470998T&gt;G</t>
  </si>
  <si>
    <t>c.6146del</t>
  </si>
  <si>
    <t>p.(Lys2049Argfs*12)</t>
  </si>
  <si>
    <t>g.94470998del</t>
  </si>
  <si>
    <t>c.6147G&gt;A</t>
  </si>
  <si>
    <t>r.6006_6147del</t>
  </si>
  <si>
    <t>p.(Ser2002Argfs*11)</t>
  </si>
  <si>
    <t>g.94470997C&gt;T</t>
  </si>
  <si>
    <t>c.6147+1G&gt;A</t>
  </si>
  <si>
    <t>g.94470996C&gt;T</t>
  </si>
  <si>
    <t>c.5313-1_6147+1dup</t>
  </si>
  <si>
    <t>37i_44i</t>
  </si>
  <si>
    <t>g.94470996_94480247dup</t>
  </si>
  <si>
    <t>c.6147+2T&gt;A</t>
  </si>
  <si>
    <t>44i</t>
  </si>
  <si>
    <t>g.94470995A&gt;T</t>
  </si>
  <si>
    <t>c.6147_6147+7del</t>
  </si>
  <si>
    <t>p.(Val2050Leufs*11)</t>
  </si>
  <si>
    <t>g.94470995_94471002del</t>
  </si>
  <si>
    <t>c.6147+9T&gt;A</t>
  </si>
  <si>
    <t>g.94470988A&gt;T</t>
  </si>
  <si>
    <t>c.5313-85_6147+21dup</t>
  </si>
  <si>
    <t>r.(5313_6147dup)</t>
  </si>
  <si>
    <t>p.(Val2050Metfs*15)</t>
  </si>
  <si>
    <t>g.94470977_94480332dup</t>
  </si>
  <si>
    <t>c.6005+658_6147+757delinsTTTAACAGTGTT</t>
  </si>
  <si>
    <t>43i_44i</t>
  </si>
  <si>
    <t>g.94470240_94472532delinsAACACTGTTAAA</t>
  </si>
  <si>
    <t>c.6148-489C&gt;T</t>
  </si>
  <si>
    <t>g.94468037G&gt;A</t>
  </si>
  <si>
    <t>c.6148-89G&gt;A</t>
  </si>
  <si>
    <t>g.94467637C&gt;T</t>
  </si>
  <si>
    <t>c.6148-84A&gt;T</t>
  </si>
  <si>
    <t>r.[=,6147_6148ins6148-262_6148-90,6006_6147delins6148-310_6148-90,6148_6149del]</t>
  </si>
  <si>
    <t>p.[=,Val2050Valfs*68,Ile2003Hisfs*30,
Val2050_Leu2094del]</t>
  </si>
  <si>
    <t>g.94467632T&gt;A</t>
  </si>
  <si>
    <t>c.6148-2A&gt;T</t>
  </si>
  <si>
    <t>g.94467550T&gt;A</t>
  </si>
  <si>
    <t>c.6148G&gt;A</t>
  </si>
  <si>
    <t>p.(Val2050Ile)</t>
  </si>
  <si>
    <t>g.94467548C&gt;T</t>
  </si>
  <si>
    <t>c.6148G&gt;C</t>
  </si>
  <si>
    <t>p.(Val2050Leu)</t>
  </si>
  <si>
    <t>g.94467548C&gt;G</t>
  </si>
  <si>
    <t>c.6149T&gt;C</t>
  </si>
  <si>
    <t>p.(Val2050Ala)</t>
  </si>
  <si>
    <t>g.94467547A&gt;G</t>
  </si>
  <si>
    <t>c.6155del</t>
  </si>
  <si>
    <t>p.(Asn2052Thrfs*9)</t>
  </si>
  <si>
    <t>g.94467541del</t>
  </si>
  <si>
    <t>c.6159G&gt;A</t>
  </si>
  <si>
    <t>p.(Trp2053*)</t>
  </si>
  <si>
    <t>g.94467537C&gt;T</t>
  </si>
  <si>
    <t>c.6166A&gt;T</t>
  </si>
  <si>
    <t>p.(Lys2056*)</t>
  </si>
  <si>
    <t>g.94467530T&gt;A</t>
  </si>
  <si>
    <t>c.6173T&gt;G</t>
  </si>
  <si>
    <t>p.(Leu2058Arg)</t>
  </si>
  <si>
    <t>g.94467523A&gt;C</t>
  </si>
  <si>
    <t>c.6176G&gt;A</t>
  </si>
  <si>
    <t>p.(Gly2059Asp)</t>
  </si>
  <si>
    <t>g.94467520C&gt;T</t>
  </si>
  <si>
    <t>c.6176G&gt;C</t>
  </si>
  <si>
    <t>p.(Gly2059Ala)</t>
  </si>
  <si>
    <t>g.94467520C&gt;G</t>
  </si>
  <si>
    <t>c.6179T&gt;G</t>
  </si>
  <si>
    <t>p.(Leu2060Arg)</t>
  </si>
  <si>
    <t>g.94467517A&gt;C</t>
  </si>
  <si>
    <t>c.6181_6184del</t>
  </si>
  <si>
    <t>p.(Thr2061Serfs*53)</t>
  </si>
  <si>
    <t>g.94467515_94467518del</t>
  </si>
  <si>
    <t>c.6184_6187del</t>
  </si>
  <si>
    <t>p.(Val2062Thrfs*52)</t>
  </si>
  <si>
    <t>g.94467511_94467514del</t>
  </si>
  <si>
    <t>c.6189C&gt;A</t>
  </si>
  <si>
    <t>p.(Tyr2063*)</t>
  </si>
  <si>
    <t>g.94467507G&gt;T</t>
  </si>
  <si>
    <t>c.6190G&gt;A</t>
  </si>
  <si>
    <t>p.(Ala2064Thr)</t>
  </si>
  <si>
    <t>g.94467506C&gt;T</t>
  </si>
  <si>
    <t>c.6191C&gt;T</t>
  </si>
  <si>
    <t>p.(Ala2064Val)</t>
  </si>
  <si>
    <t>g.94467505G&gt;A</t>
  </si>
  <si>
    <t>c.6193G&gt;C</t>
  </si>
  <si>
    <t>p.(Asp2065His)</t>
  </si>
  <si>
    <t>g.94467503C&gt;G</t>
  </si>
  <si>
    <t>c.6194A&gt;T</t>
  </si>
  <si>
    <t>p.(Asp2065Val)</t>
  </si>
  <si>
    <t>g.94467502T&gt;A</t>
  </si>
  <si>
    <t>c.6196del</t>
  </si>
  <si>
    <t>p.(Cys2066Alafs*49)</t>
  </si>
  <si>
    <t>g.94467500del</t>
  </si>
  <si>
    <t>c.6207C&gt;T</t>
  </si>
  <si>
    <t>p.(Gly2069=)</t>
  </si>
  <si>
    <t>g.94467489G&gt;A</t>
  </si>
  <si>
    <t>c.6209C&gt;G</t>
  </si>
  <si>
    <t>p.(Thr2070Arg)</t>
  </si>
  <si>
    <t>g.94467487G&gt;C</t>
  </si>
  <si>
    <t>c.6208_6209delinsCA</t>
  </si>
  <si>
    <t>p.(Thr2070Gln)</t>
  </si>
  <si>
    <t>g.94467487_94467488delinsTG</t>
  </si>
  <si>
    <t>c.6212A&gt;T</t>
  </si>
  <si>
    <t>p.(Tyr2071Phe)</t>
  </si>
  <si>
    <t>g.94467484T&gt;A</t>
  </si>
  <si>
    <t>c.6213C&gt;G</t>
  </si>
  <si>
    <t>p.(Tyr2071*)</t>
  </si>
  <si>
    <t>g.94467483G&gt;C</t>
  </si>
  <si>
    <t>c.6215G&gt;A</t>
  </si>
  <si>
    <t>p.(Ser2072Asn)</t>
  </si>
  <si>
    <t>g.94467481C&gt;T</t>
  </si>
  <si>
    <t>c.6216T&gt;A</t>
  </si>
  <si>
    <t>p.(Ser2072Arg)</t>
  </si>
  <si>
    <t>g.94467480A&gt;T</t>
  </si>
  <si>
    <t>c.6216T&gt;G</t>
  </si>
  <si>
    <t>g.94467480A&gt;C</t>
  </si>
  <si>
    <t>c.6220G&gt;A</t>
  </si>
  <si>
    <t>p.(Gly2074Ser)</t>
  </si>
  <si>
    <t>g.94467476C&gt;T</t>
  </si>
  <si>
    <t>c.6221G&gt;A</t>
  </si>
  <si>
    <t>p.(Gly2074Asp)</t>
  </si>
  <si>
    <t>g.94467475C&gt;T</t>
  </si>
  <si>
    <t>c.6221G&gt;T</t>
  </si>
  <si>
    <t>p.(Gly2074Val)</t>
  </si>
  <si>
    <t>g.94467475C&gt;A</t>
  </si>
  <si>
    <t>c.6215_6226dup</t>
  </si>
  <si>
    <t>p.(Ser2072_Asn2075dup)</t>
  </si>
  <si>
    <t>g.94467473_94467484dup</t>
  </si>
  <si>
    <t>c.6226A&gt;G</t>
  </si>
  <si>
    <t>p.(Lys2076Glu)</t>
  </si>
  <si>
    <t>g.94467470T&gt;C</t>
  </si>
  <si>
    <t>c.6228del</t>
  </si>
  <si>
    <t>p.(Lys2076Asnfs*39)</t>
  </si>
  <si>
    <t>g.94467468del</t>
  </si>
  <si>
    <t>c.6229C&gt;G</t>
  </si>
  <si>
    <t>p.(Arg2077Gly)</t>
  </si>
  <si>
    <t>g.94467467G&gt;C</t>
  </si>
  <si>
    <t>c.6229C&gt;T</t>
  </si>
  <si>
    <t>p.(Arg2077Trp)</t>
  </si>
  <si>
    <t>g.94467467G&gt;A</t>
  </si>
  <si>
    <t>c.6230G&gt;A</t>
  </si>
  <si>
    <t>p.(Arg2077Gln)</t>
  </si>
  <si>
    <t>g.94467466C&gt;T</t>
  </si>
  <si>
    <t>c.6232A&gt;G</t>
  </si>
  <si>
    <t>p.(Lys2078Glu)</t>
  </si>
  <si>
    <t>g.94467464T&gt;C</t>
  </si>
  <si>
    <t>c.6239C&gt;T</t>
  </si>
  <si>
    <t>p.(Ser2080Phe)</t>
  </si>
  <si>
    <t>g.94467457G&gt;A</t>
  </si>
  <si>
    <t>c.6238_6239del</t>
  </si>
  <si>
    <t>p.(Ser2080Hisfs*16)</t>
  </si>
  <si>
    <t>g.94467457_94467458del</t>
  </si>
  <si>
    <t>c.6245C&gt;T</t>
  </si>
  <si>
    <t>p.(Ala2082Val)</t>
  </si>
  <si>
    <t>g.94467451G&gt;A</t>
  </si>
  <si>
    <t>c.6249C&gt;T</t>
  </si>
  <si>
    <t>p.(Ile2083=)</t>
  </si>
  <si>
    <t>g.94467447G&gt;A</t>
  </si>
  <si>
    <t>c.6250G&gt;A</t>
  </si>
  <si>
    <t>p.(Ala2084Thr)</t>
  </si>
  <si>
    <t>g.94467446C&gt;T</t>
  </si>
  <si>
    <t>c.6250G&gt;C</t>
  </si>
  <si>
    <t>p.(Ala2084Pro)</t>
  </si>
  <si>
    <t>g.94467446C&gt;G</t>
  </si>
  <si>
    <t>c.6254T&gt;C</t>
  </si>
  <si>
    <t>p.(Leu2085Pro)</t>
  </si>
  <si>
    <t>g.94467442A&gt;G</t>
  </si>
  <si>
    <t>c.6255C&gt;T</t>
  </si>
  <si>
    <t>p.(Leu2085=)</t>
  </si>
  <si>
    <t>g.94467441G&gt;A</t>
  </si>
  <si>
    <t>c.6257T&gt;G</t>
  </si>
  <si>
    <t>p.(Ile2086Ser)</t>
  </si>
  <si>
    <t>g.94467439A&gt;C</t>
  </si>
  <si>
    <t>c.6270G&gt;A</t>
  </si>
  <si>
    <t>p.(Pro2090=)</t>
  </si>
  <si>
    <t>g.94467426C&gt;T</t>
  </si>
  <si>
    <t>c.6272T&gt;A</t>
  </si>
  <si>
    <t>p.(Leu2091Gln)</t>
  </si>
  <si>
    <t>g.94467424A&gt;T</t>
  </si>
  <si>
    <t>c.6282+1G&gt;A</t>
  </si>
  <si>
    <t>45i</t>
  </si>
  <si>
    <t>g.94467413C&gt;T</t>
  </si>
  <si>
    <t>c.6282+1G&gt;C</t>
  </si>
  <si>
    <t>g.94467413C&gt;G</t>
  </si>
  <si>
    <t>c.6282+3A&gt;T</t>
  </si>
  <si>
    <t>g.94467411T&gt;A</t>
  </si>
  <si>
    <t>c.6282+7G&gt;A</t>
  </si>
  <si>
    <t>g.94467407C&gt;T</t>
  </si>
  <si>
    <t>c.6283-78G&gt;T</t>
  </si>
  <si>
    <t>r.[=,6283_6283ins6283-282_6283-80]</t>
  </si>
  <si>
    <t>p.[=,Asp2095Aspfr*12]</t>
  </si>
  <si>
    <t>g.94466739C&gt;A</t>
  </si>
  <si>
    <t>c.6283-6C&gt;A</t>
  </si>
  <si>
    <t>g.94466667G&gt;T</t>
  </si>
  <si>
    <t>c.6283-3C&gt;A</t>
  </si>
  <si>
    <t>g.94466664G&gt;T</t>
  </si>
  <si>
    <t>c.6283-3C&gt;G</t>
  </si>
  <si>
    <t>g.94466664G&gt;C</t>
  </si>
  <si>
    <t>c.6283-2A&gt;G</t>
  </si>
  <si>
    <t>g.94466663T&gt;C</t>
  </si>
  <si>
    <t>c.6283-3_6283-2delinsAG</t>
  </si>
  <si>
    <t>g.94466663_94466664delinsCT</t>
  </si>
  <si>
    <t>c.6283G&gt;C</t>
  </si>
  <si>
    <t>p.(Asp2095His)</t>
  </si>
  <si>
    <t>g.94466661C&gt;G</t>
  </si>
  <si>
    <t>c.6284A&gt;G</t>
  </si>
  <si>
    <t>p.(Asp2095Gly)</t>
  </si>
  <si>
    <t>g.94466660T&gt;C</t>
  </si>
  <si>
    <t>c.6284A&gt;T</t>
  </si>
  <si>
    <t>p.(Asp2095Val,?)</t>
  </si>
  <si>
    <t>g.94466660T&gt;A</t>
  </si>
  <si>
    <t>c.6285T&gt;C</t>
  </si>
  <si>
    <t>p.(Asp2095=)</t>
  </si>
  <si>
    <t>g.94466659A&gt;G</t>
  </si>
  <si>
    <t>c.6286G&gt;A</t>
  </si>
  <si>
    <t>p.(Glu2096Lys)</t>
  </si>
  <si>
    <t>g.94466658C&gt;T</t>
  </si>
  <si>
    <t>c.6287A&gt;G</t>
  </si>
  <si>
    <t>p.(Glu2096Gly)</t>
  </si>
  <si>
    <t>g.94466657T&gt;C</t>
  </si>
  <si>
    <t>c.6287A&gt;T</t>
  </si>
  <si>
    <t>p.(Glu2096Val)</t>
  </si>
  <si>
    <t>g.94466657T&gt;A</t>
  </si>
  <si>
    <t>c.6289C&gt;T</t>
  </si>
  <si>
    <t>p.(Pro2097Ser)</t>
  </si>
  <si>
    <t>g.94466655G&gt;A</t>
  </si>
  <si>
    <t>c.6300del</t>
  </si>
  <si>
    <t>p.(Met2101Trpfs*14)</t>
  </si>
  <si>
    <t>g.94466646del</t>
  </si>
  <si>
    <t>c.6305A&gt;C</t>
  </si>
  <si>
    <t>p.(Asp2102Ala)</t>
  </si>
  <si>
    <t>g.94466639T&gt;G</t>
  </si>
  <si>
    <t>c.6305A&gt;G</t>
  </si>
  <si>
    <t>p.(Asp2102Gly)</t>
  </si>
  <si>
    <t>g.94466639T&gt;C</t>
  </si>
  <si>
    <t>c.6306C&gt;A</t>
  </si>
  <si>
    <t>p.(Asp2102Glu)</t>
  </si>
  <si>
    <t>g.94466638G&gt;T</t>
  </si>
  <si>
    <t>c.6310dup</t>
  </si>
  <si>
    <t>p.(Gln2104Profs*31)</t>
  </si>
  <si>
    <t>g.94466638dup</t>
  </si>
  <si>
    <t>c.6310del</t>
  </si>
  <si>
    <t>p.(Gln2104Argfs*11)</t>
  </si>
  <si>
    <t>g.94466638del</t>
  </si>
  <si>
    <t>c.6310C&gt;T</t>
  </si>
  <si>
    <t>p.(Gln2104*)</t>
  </si>
  <si>
    <t>g.94466634G&gt;A</t>
  </si>
  <si>
    <t>c.6309_6310del</t>
  </si>
  <si>
    <t>p.(Gln2104Glyfs*30)</t>
  </si>
  <si>
    <t>g.94466634_94466635del</t>
  </si>
  <si>
    <t>c.6316C&gt;T</t>
  </si>
  <si>
    <t>p.(Arg2106Cys)</t>
  </si>
  <si>
    <t>g.94466628G&gt;A</t>
  </si>
  <si>
    <t>c.6317G&gt;A</t>
  </si>
  <si>
    <t>p.(Arg2106His)</t>
  </si>
  <si>
    <t>g.94466627C&gt;T</t>
  </si>
  <si>
    <t>c.6317G&gt;C</t>
  </si>
  <si>
    <t>p.(Arg2106Pro)</t>
  </si>
  <si>
    <t>g.94466627C&gt;G</t>
  </si>
  <si>
    <t>c.6319C&gt;T</t>
  </si>
  <si>
    <t>p.(Arg2107Cys)</t>
  </si>
  <si>
    <t>g.94466625G&gt;A</t>
  </si>
  <si>
    <t>c.6320G&gt;A</t>
  </si>
  <si>
    <t>p.(Arg2107His)</t>
  </si>
  <si>
    <t>g.94466624C&gt;T</t>
  </si>
  <si>
    <t>c.6320G&gt;C</t>
  </si>
  <si>
    <t>p.(Arg2107Pro)</t>
  </si>
  <si>
    <t>g.94466624C&gt;G</t>
  </si>
  <si>
    <t>c.6319_6321delinsAAA</t>
  </si>
  <si>
    <t>p.(Arg2107Lys)</t>
  </si>
  <si>
    <t>g.94466623_94466625delinsTTT</t>
  </si>
  <si>
    <t>c.6319_6325del</t>
  </si>
  <si>
    <t>p.(Arg2107Cysfs*6)</t>
  </si>
  <si>
    <t>g.94466621_94466627del</t>
  </si>
  <si>
    <t>c.6326T&gt;C</t>
  </si>
  <si>
    <t>p.(Leu2109Pro)</t>
  </si>
  <si>
    <t>g.94466618A&gt;G</t>
  </si>
  <si>
    <t>c.6328T&gt;C</t>
  </si>
  <si>
    <t>p.(Trp2110Arg)</t>
  </si>
  <si>
    <t>g.94466616A&gt;G</t>
  </si>
  <si>
    <t>c.6329G&gt;A</t>
  </si>
  <si>
    <t>p.(Trp2110*)</t>
  </si>
  <si>
    <t>g.94466615C&gt;T</t>
  </si>
  <si>
    <t>c.6323_6331delinsGGC</t>
  </si>
  <si>
    <t>p.(Met2108_Asn2111delinsArgHis)</t>
  </si>
  <si>
    <t>g.94466613_94466621delinsGCC</t>
  </si>
  <si>
    <t>c.6333C&gt;T</t>
  </si>
  <si>
    <t>p.(Asn2111=)</t>
  </si>
  <si>
    <t>g.94466611G&gt;A</t>
  </si>
  <si>
    <t>c.6334G&gt;C</t>
  </si>
  <si>
    <t>p.(Val2112Leu)</t>
  </si>
  <si>
    <t>g.94466610C&gt;G</t>
  </si>
  <si>
    <t>c.6339C&gt;G</t>
  </si>
  <si>
    <t>p.(Ile2113Met)</t>
  </si>
  <si>
    <t>g.94466605G&gt;C</t>
  </si>
  <si>
    <t>c.6340G&gt;A</t>
  </si>
  <si>
    <t>p.(Val2114Met)</t>
  </si>
  <si>
    <t>g.94466604C&gt;T</t>
  </si>
  <si>
    <t>c.6342G&gt;A</t>
  </si>
  <si>
    <t>p.(Val2114=)</t>
  </si>
  <si>
    <t>g.94466602C&gt;T</t>
  </si>
  <si>
    <t>c.6352del</t>
  </si>
  <si>
    <t>p.(Arg2118Glufs*27)</t>
  </si>
  <si>
    <t>g.94466592del</t>
  </si>
  <si>
    <t>c.6355del</t>
  </si>
  <si>
    <t>p.(Glu2119Lysfs*26)</t>
  </si>
  <si>
    <t>g.94466589del</t>
  </si>
  <si>
    <t>c.6380C&gt;T</t>
  </si>
  <si>
    <t>p.(Ser2127Phe)</t>
  </si>
  <si>
    <t>g.94466564G&gt;A</t>
  </si>
  <si>
    <t>c.6383A&gt;G</t>
  </si>
  <si>
    <t>p.(His2128Arg)</t>
  </si>
  <si>
    <t>g.94466561T&gt;C</t>
  </si>
  <si>
    <t>c.6385A&gt;G</t>
  </si>
  <si>
    <t>r.6340_6386del</t>
  </si>
  <si>
    <t>p.(Val2114Hisfs*4)</t>
  </si>
  <si>
    <t>g.94466559T&gt;C</t>
  </si>
  <si>
    <t>c.6386G&gt;A</t>
  </si>
  <si>
    <t>p.(Ser2129Asn)</t>
  </si>
  <si>
    <t>g.94466558C&gt;T</t>
  </si>
  <si>
    <t>c.6386+1G&gt;A</t>
  </si>
  <si>
    <t>46i</t>
  </si>
  <si>
    <t>g.94466557C&gt;T</t>
  </si>
  <si>
    <t>c.6386+2C&gt;G</t>
  </si>
  <si>
    <t>g.94466556G&gt;C</t>
  </si>
  <si>
    <t>c.6386+3A&gt;G</t>
  </si>
  <si>
    <t>r.[6386_6387ins6386+1_6387-1,6340_6386del,=]</t>
  </si>
  <si>
    <t>p.[Ser2129Serfs*29, Val2114Hisfs*4,=]</t>
  </si>
  <si>
    <t>g.94466555T&gt;C</t>
  </si>
  <si>
    <t>c.6387-1G&gt;A</t>
  </si>
  <si>
    <t>g.94466485C&gt;T</t>
  </si>
  <si>
    <t>c.6387-1G&gt;T</t>
  </si>
  <si>
    <t>g.94466485C&gt;A</t>
  </si>
  <si>
    <t>c.6389T&gt;A</t>
  </si>
  <si>
    <t>p.(Met2130Lys)</t>
  </si>
  <si>
    <t>g.94466482A&gt;T</t>
  </si>
  <si>
    <t>c.6389T&gt;C</t>
  </si>
  <si>
    <t>p.(Met2130Thr)</t>
  </si>
  <si>
    <t>g.94466482A&gt;G</t>
  </si>
  <si>
    <t>c.6391G&gt;A</t>
  </si>
  <si>
    <t>p.(Glu2131Lys)</t>
  </si>
  <si>
    <t>g.94466480C&gt;T</t>
  </si>
  <si>
    <t>c.6394G&gt;A</t>
  </si>
  <si>
    <t>p.(Glu2132Lys)</t>
  </si>
  <si>
    <t>g.94466477C&gt;T</t>
  </si>
  <si>
    <t>c.6394G&gt;T</t>
  </si>
  <si>
    <t>p.(Glu2132*)</t>
  </si>
  <si>
    <t>g.94466477C&gt;A</t>
  </si>
  <si>
    <t>c.6397T&gt;C</t>
  </si>
  <si>
    <t>p.(Cys2133Arg)</t>
  </si>
  <si>
    <t>g.94466474A&gt;G</t>
  </si>
  <si>
    <t>c.6406C&gt;T</t>
  </si>
  <si>
    <t>p.(Leu2136=)</t>
  </si>
  <si>
    <t>g.94466465G&gt;A</t>
  </si>
  <si>
    <t>c.6410G&gt;A</t>
  </si>
  <si>
    <t>p.(Cys2137Tyr)</t>
  </si>
  <si>
    <t>g.94466461C&gt;T</t>
  </si>
  <si>
    <t>c.6411T&gt;A</t>
  </si>
  <si>
    <t>p.(Cys2137*)</t>
  </si>
  <si>
    <t>g.94466460A&gt;T</t>
  </si>
  <si>
    <t>c.6415C&gt;T</t>
  </si>
  <si>
    <t>p.(Arg2139Trp)</t>
  </si>
  <si>
    <t>g.94466456G&gt;A</t>
  </si>
  <si>
    <t>c.6416G&gt;C</t>
  </si>
  <si>
    <t>p.(Arg2139Pro)</t>
  </si>
  <si>
    <t>g.94466455C&gt;G</t>
  </si>
  <si>
    <t>c.6419T&gt;A</t>
  </si>
  <si>
    <t>p.(Leu2140Gln)</t>
  </si>
  <si>
    <t>g.94466452A&gt;T</t>
  </si>
  <si>
    <t>c.6419T&gt;G</t>
  </si>
  <si>
    <t>g.94466452A&gt;C</t>
  </si>
  <si>
    <t>c.6428T&gt;A</t>
  </si>
  <si>
    <t>p.(Met2143Lys)</t>
  </si>
  <si>
    <t>g.94466443A&gt;T</t>
  </si>
  <si>
    <t>c.6428T&gt;G</t>
  </si>
  <si>
    <t>p.(Leu2140Arg)</t>
  </si>
  <si>
    <t>g.94466443A&gt;C</t>
  </si>
  <si>
    <t>c.6437G&gt;A</t>
  </si>
  <si>
    <t>p.(Gly2146Asp)</t>
  </si>
  <si>
    <t>g.94466434C&gt;T</t>
  </si>
  <si>
    <t>c.6437G&gt;T</t>
  </si>
  <si>
    <t>p.(Gly2146Val)</t>
  </si>
  <si>
    <t>g.94466434C&gt;A</t>
  </si>
  <si>
    <t>c.6436_6437insT</t>
  </si>
  <si>
    <t>p.(Gly2146Valfs*36)</t>
  </si>
  <si>
    <t>g.94466434_94466435insA</t>
  </si>
  <si>
    <t>c.6437_6438delinsT</t>
  </si>
  <si>
    <t>p.(Gly2146Valfs*24)</t>
  </si>
  <si>
    <t>g.94466433_94466434delinsA</t>
  </si>
  <si>
    <t>c.6445C&gt;T</t>
  </si>
  <si>
    <t>p.(Arg2149*)</t>
  </si>
  <si>
    <t>g.94466426G&gt;A</t>
  </si>
  <si>
    <t>c.6446G&gt;T</t>
  </si>
  <si>
    <t>p.(Arg2149Leu)</t>
  </si>
  <si>
    <t>g.94466425C&gt;A</t>
  </si>
  <si>
    <t>c.6448T&gt;C</t>
  </si>
  <si>
    <t>p.(Cys2150Arg)</t>
  </si>
  <si>
    <t>g.94466423A&gt;G</t>
  </si>
  <si>
    <t>c.6449G&gt;A</t>
  </si>
  <si>
    <t>p.(Cys2150Tyr)</t>
  </si>
  <si>
    <t>g.94466422C&gt;T</t>
  </si>
  <si>
    <t>c.6454G&gt;A</t>
  </si>
  <si>
    <t>p.(Gly2152Ser)</t>
  </si>
  <si>
    <t>g.94466417C&gt;T</t>
  </si>
  <si>
    <t>c.6454G&gt;C</t>
  </si>
  <si>
    <t>r.(6454g&gt;c)</t>
  </si>
  <si>
    <t>p.(Gly2152Arg)</t>
  </si>
  <si>
    <t>g.94466417C&gt;G</t>
  </si>
  <si>
    <t>c.6454G&gt;T</t>
  </si>
  <si>
    <t>p.(Gly2152Cys)</t>
  </si>
  <si>
    <t>g.94466417C&gt;A</t>
  </si>
  <si>
    <t>c.6455G&gt;T</t>
  </si>
  <si>
    <t>p.(Gly2152Val)</t>
  </si>
  <si>
    <t>g.94466416C&gt;A</t>
  </si>
  <si>
    <t>c.6472A&gt;G</t>
  </si>
  <si>
    <t>p.(Lys2158Glu)</t>
  </si>
  <si>
    <t>g.94466399T&gt;C</t>
  </si>
  <si>
    <t>c.6478A&gt;G</t>
  </si>
  <si>
    <t>r.[6478a&gt;g,6387_6479del]</t>
  </si>
  <si>
    <t>p.[Lys2160Glu,Ser2129_Lys2160delinsArg]</t>
  </si>
  <si>
    <t>g.94466393T&gt;C</t>
  </si>
  <si>
    <t>c.6479A&gt;G</t>
  </si>
  <si>
    <t>p.(Lys2160Arg)</t>
  </si>
  <si>
    <t>g.94466392T&gt;C</t>
  </si>
  <si>
    <t>c.6479+1G&gt;A</t>
  </si>
  <si>
    <t>47i</t>
  </si>
  <si>
    <t>g.94466391C&gt;T</t>
  </si>
  <si>
    <t>c.6479+1G&gt;C</t>
  </si>
  <si>
    <t>g.94466391C&gt;G</t>
  </si>
  <si>
    <t>c.(?_6148-1)_(6479+1_?)del</t>
  </si>
  <si>
    <t>44i_47i</t>
  </si>
  <si>
    <t>g.94466391_94467549del</t>
  </si>
  <si>
    <t>c.6479+2T&gt;C</t>
  </si>
  <si>
    <t>g.94466390A&gt;G</t>
  </si>
  <si>
    <t>c.6479+4A&gt;G</t>
  </si>
  <si>
    <t>r.6387_6479del</t>
  </si>
  <si>
    <t>p.(Ser2129_Lys2160delinsArg)</t>
  </si>
  <si>
    <t>g.94466388T&gt;C</t>
  </si>
  <si>
    <t>c.6479+29T&gt;C</t>
  </si>
  <si>
    <t>g.94466363A&gt;G</t>
  </si>
  <si>
    <t>c.6480-3T&gt;C</t>
  </si>
  <si>
    <t>g.94463669A&gt;G</t>
  </si>
  <si>
    <t>c.6480-1G&gt;T</t>
  </si>
  <si>
    <t>g.94463667C&gt;A</t>
  </si>
  <si>
    <t>c.6498C&gt;G</t>
  </si>
  <si>
    <t>p.(Ile2166Met)</t>
  </si>
  <si>
    <t>g.94463648G&gt;C</t>
  </si>
  <si>
    <t>c.6498C&gt;T</t>
  </si>
  <si>
    <t>p.(Ile2166=)</t>
  </si>
  <si>
    <t>g.94463648G&gt;A</t>
  </si>
  <si>
    <t>c.6515A&gt;G</t>
  </si>
  <si>
    <t>p.(Lys2172Arg)</t>
  </si>
  <si>
    <t>g.94463631T&gt;C</t>
  </si>
  <si>
    <t>c.6529G&gt;A</t>
  </si>
  <si>
    <t>p.(Asp2177Asn)</t>
  </si>
  <si>
    <t>g.94463617C&gt;T</t>
  </si>
  <si>
    <t>c.6519_6529del</t>
  </si>
  <si>
    <t>p.(Lys2175Alafs*3)</t>
  </si>
  <si>
    <t>g.94463617_94463627del</t>
  </si>
  <si>
    <t>c.6537del</t>
  </si>
  <si>
    <t>p.(Pro2180Leufs*3)</t>
  </si>
  <si>
    <t>g.94463610del</t>
  </si>
  <si>
    <t>c.6545_6548dup</t>
  </si>
  <si>
    <t>p.(Pro2184Glufs*68)</t>
  </si>
  <si>
    <t>g.94463598_94463601dup</t>
  </si>
  <si>
    <t>c.6559C&gt;T</t>
  </si>
  <si>
    <t>p.(Gln2187*)</t>
  </si>
  <si>
    <t>g.94463587G&gt;A</t>
  </si>
  <si>
    <t>c.6560A&gt;C</t>
  </si>
  <si>
    <t>p.(Gln2187Pro)</t>
  </si>
  <si>
    <t>g.94463586T&gt;G</t>
  </si>
  <si>
    <t>c.6563T&gt;C</t>
  </si>
  <si>
    <t>p.(Phe2188Ser)</t>
  </si>
  <si>
    <t>g.94463583A&gt;G</t>
  </si>
  <si>
    <t>c.6568del</t>
  </si>
  <si>
    <t>p.(Gln2190Argfs*57)</t>
  </si>
  <si>
    <t>g.94463578del</t>
  </si>
  <si>
    <t>c.6545_6580del</t>
  </si>
  <si>
    <t>p.(Leu2182_Phe2193del)</t>
  </si>
  <si>
    <t>g.94463566_94463601del</t>
  </si>
  <si>
    <t>c.6592C&gt;T</t>
  </si>
  <si>
    <t>p.(Gln2198*)</t>
  </si>
  <si>
    <t>g.94463554G&gt;A</t>
  </si>
  <si>
    <t>c.6601_6602del</t>
  </si>
  <si>
    <t>p.(Arg2201Alafs*49)</t>
  </si>
  <si>
    <t>g.94463547_94463548del</t>
  </si>
  <si>
    <t>c.6609C&gt;A</t>
  </si>
  <si>
    <t>p.(Tyr2203*)</t>
  </si>
  <si>
    <t>g.94463537G&gt;T</t>
  </si>
  <si>
    <t>c.6617T&gt;A</t>
  </si>
  <si>
    <t>p.(Leu2206His)</t>
  </si>
  <si>
    <t>g.94463529A&gt;T</t>
  </si>
  <si>
    <t>c.6619C&gt;T</t>
  </si>
  <si>
    <t>p.(Gln2207*)</t>
  </si>
  <si>
    <t>g.94463527G&gt;A</t>
  </si>
  <si>
    <t>c.6625C&gt;T</t>
  </si>
  <si>
    <t>p.(Gln2209*)</t>
  </si>
  <si>
    <t>g.94463521G&gt;A</t>
  </si>
  <si>
    <t>c.6633_6634insCTCCTCCTCCCTGGCGAGGATCTTCCAG</t>
  </si>
  <si>
    <t>p.(Ser2212Leufs*48)</t>
  </si>
  <si>
    <t>g.94463512_94463513insCTGGAAGATCCTCGCCAGGGAGGAGGAG</t>
  </si>
  <si>
    <t>c.6647C&gt;T</t>
  </si>
  <si>
    <t>p.(Ala2216Val)</t>
  </si>
  <si>
    <t>g.94463499G&gt;A</t>
  </si>
  <si>
    <t>c.6658C&gt;T</t>
  </si>
  <si>
    <t>p.(Gln2220*)</t>
  </si>
  <si>
    <t>g.94463488G&gt;A</t>
  </si>
  <si>
    <t>c.6662T&gt;C</t>
  </si>
  <si>
    <t>p.(Leu2221Pro)</t>
  </si>
  <si>
    <t>g.94463484A&gt;G</t>
  </si>
  <si>
    <t>c.6667dup</t>
  </si>
  <si>
    <t>p.(Leu2223Profs*28)</t>
  </si>
  <si>
    <t>g.94463479dup</t>
  </si>
  <si>
    <t>c.6148-698_6670delinsTGTGCACCTCCCTAG</t>
  </si>
  <si>
    <t>44i _ 48i</t>
  </si>
  <si>
    <t>g.94463476_94468246delinsCTAGGGAGGTGCACA</t>
  </si>
  <si>
    <t>c.6148-698_6670del</t>
  </si>
  <si>
    <t>g.94463476_94468246del</t>
  </si>
  <si>
    <t>c.6669_6670ins28</t>
  </si>
  <si>
    <t>g.94463476_94463477insN[28]</t>
  </si>
  <si>
    <t>c.6686T&gt;C</t>
  </si>
  <si>
    <t>p.(Leu2229Pro)</t>
  </si>
  <si>
    <t>g.94463460A&gt;G</t>
  </si>
  <si>
    <t>c.6688del</t>
  </si>
  <si>
    <t>p.(Leu2230Serfs*17)</t>
  </si>
  <si>
    <t>g.94463458del</t>
  </si>
  <si>
    <t>c.6693del</t>
  </si>
  <si>
    <t>p.(Ile2231Metfs*16)</t>
  </si>
  <si>
    <t>g.94463453del</t>
  </si>
  <si>
    <t>c.6694G&gt;A</t>
  </si>
  <si>
    <t>p.(Glu2232Lys)</t>
  </si>
  <si>
    <t>g.94463452C&gt;T</t>
  </si>
  <si>
    <t>c.6694G&gt;T</t>
  </si>
  <si>
    <t>p.(Glu2232*)</t>
  </si>
  <si>
    <t>g.94463452C&gt;A</t>
  </si>
  <si>
    <t>c.6698A&gt;T</t>
  </si>
  <si>
    <t>p.(Glu2233Val)</t>
  </si>
  <si>
    <t>g.94463448T&gt;A</t>
  </si>
  <si>
    <t>c.6703T&gt;C</t>
  </si>
  <si>
    <t>p.(Ser2235Pro)</t>
  </si>
  <si>
    <t>g.94463443A&gt;G</t>
  </si>
  <si>
    <t>c.6704C&gt;G</t>
  </si>
  <si>
    <t>p.(Ser2235*)</t>
  </si>
  <si>
    <t>g.94463442G&gt;C</t>
  </si>
  <si>
    <t>c.6709A&gt;C</t>
  </si>
  <si>
    <t>p.(Thr2237Pro)</t>
  </si>
  <si>
    <t>g.94463437T&gt;G</t>
  </si>
  <si>
    <t>c.6709dup</t>
  </si>
  <si>
    <t>p.(Thr2237Asnfs*14)</t>
  </si>
  <si>
    <t>g.94463437dup</t>
  </si>
  <si>
    <t>c.6709_6710insG</t>
  </si>
  <si>
    <t>p.(Thr2237Serfs*14)</t>
  </si>
  <si>
    <t>g.94463436_94463437insC</t>
  </si>
  <si>
    <t>c.6711dup</t>
  </si>
  <si>
    <t>p.(Gln2238Thrfs*13)</t>
  </si>
  <si>
    <t>g.94463435dup</t>
  </si>
  <si>
    <t>c.6707_6714del</t>
  </si>
  <si>
    <t>p.(Val2236Aspfs*12)</t>
  </si>
  <si>
    <t>g.94463435_94463442del</t>
  </si>
  <si>
    <t>c.6712C&gt;T</t>
  </si>
  <si>
    <t>p.(Gln2238*)</t>
  </si>
  <si>
    <t>g.94463434G&gt;A</t>
  </si>
  <si>
    <t>c.6713A&gt;G</t>
  </si>
  <si>
    <t>p.(Gln2238Arg)</t>
  </si>
  <si>
    <t>g.94463433T&gt;C</t>
  </si>
  <si>
    <t>c.5899-1G&gt;A</t>
  </si>
  <si>
    <t>g.94463428T&gt;C</t>
  </si>
  <si>
    <t>c.6718A&gt;G</t>
  </si>
  <si>
    <t>p.(Thr2240Ala)</t>
  </si>
  <si>
    <t>c.6721C&gt;G</t>
  </si>
  <si>
    <t>p.(Leu2241Val)</t>
  </si>
  <si>
    <t>g.94463425G&gt;C</t>
  </si>
  <si>
    <t>c.6722T&gt;C</t>
  </si>
  <si>
    <t>p.(Leu2241Pro)</t>
  </si>
  <si>
    <t>g.94463424A&gt;G</t>
  </si>
  <si>
    <t>c.6729+1G&gt;A</t>
  </si>
  <si>
    <t>48i</t>
  </si>
  <si>
    <t>g.94463416C&gt;T</t>
  </si>
  <si>
    <t>c.6729+5_6729+19del</t>
  </si>
  <si>
    <t>r.6480_6729del</t>
  </si>
  <si>
    <t>p.(Phe2161Cysfs*3)</t>
  </si>
  <si>
    <t>g.94463398_94463412del</t>
  </si>
  <si>
    <t>c.6729+21C&gt;T</t>
  </si>
  <si>
    <t>g.94463396G&gt;A</t>
  </si>
  <si>
    <t>c.6730-19G&gt;A</t>
  </si>
  <si>
    <t>g.94461770C&gt;T</t>
  </si>
  <si>
    <t>c.6730-3T&gt;C</t>
  </si>
  <si>
    <t>g.94461754A&gt;G</t>
  </si>
  <si>
    <t>c.6730-10_6730-2del</t>
  </si>
  <si>
    <t>g.94461753_94461761del</t>
  </si>
  <si>
    <t>c.6730-1G&gt;C</t>
  </si>
  <si>
    <t>g.94461752C&gt;G</t>
  </si>
  <si>
    <t>c.6731T&gt;A</t>
  </si>
  <si>
    <t>p.(Val2244Glu)</t>
  </si>
  <si>
    <t>g.94461750A&gt;T</t>
  </si>
  <si>
    <t>c.6732G&gt;A</t>
  </si>
  <si>
    <t>p.(Val2244=)</t>
  </si>
  <si>
    <t>g.94461749C&gt;T</t>
  </si>
  <si>
    <t>c.6743T&gt;C</t>
  </si>
  <si>
    <t>r.6743u&gt;c</t>
  </si>
  <si>
    <t>p.(Phe2248Ser)</t>
  </si>
  <si>
    <t>g.94461738A&gt;G</t>
  </si>
  <si>
    <t>c.6746C&gt;A</t>
  </si>
  <si>
    <t>p.(Ala2249Asp)</t>
  </si>
  <si>
    <t>g.94461735G&gt;T</t>
  </si>
  <si>
    <t>c.6748A&gt;G</t>
  </si>
  <si>
    <t>p.(Lys2250Glu)</t>
  </si>
  <si>
    <t>g.94461733T&gt;C</t>
  </si>
  <si>
    <t>c.6750del</t>
  </si>
  <si>
    <t>p.(Lys2250Asnfs*60)</t>
  </si>
  <si>
    <t>g.94461733del</t>
  </si>
  <si>
    <t>c.6757A&gt;G</t>
  </si>
  <si>
    <t>p.(Thr2253Ala)</t>
  </si>
  <si>
    <t>g.94461724T&gt;C</t>
  </si>
  <si>
    <t>c.6730-14_6759del</t>
  </si>
  <si>
    <t>48i_49</t>
  </si>
  <si>
    <t>g.94461724_94461767del</t>
  </si>
  <si>
    <t>c.6764G&gt;T</t>
  </si>
  <si>
    <t>p.(Ser2255Ile)</t>
  </si>
  <si>
    <t>g.94461717C&gt;A</t>
  </si>
  <si>
    <t>c.6730-9_6765dup</t>
  </si>
  <si>
    <t>48i/48</t>
  </si>
  <si>
    <t>p.(His2256_Asp2273delinsTyrLeu)</t>
  </si>
  <si>
    <t>g.94461717_94461761dup</t>
  </si>
  <si>
    <t>c.6772C&gt;T</t>
  </si>
  <si>
    <t>p.(Leu2258Phe)</t>
  </si>
  <si>
    <t>g.94461709G&gt;A</t>
  </si>
  <si>
    <t>c.6788G&gt;C</t>
  </si>
  <si>
    <t>p.(Arg2263Pro)</t>
  </si>
  <si>
    <t>g.94461693C&gt;G</t>
  </si>
  <si>
    <t>c.6788G&gt;T</t>
  </si>
  <si>
    <t>p.(Arg2263Leu)</t>
  </si>
  <si>
    <t>g.94461693C&gt;A</t>
  </si>
  <si>
    <t>c.6806G&gt;A</t>
  </si>
  <si>
    <t>p.(Arg2269Gln)</t>
  </si>
  <si>
    <t>g.94461675C&gt;T</t>
  </si>
  <si>
    <t>c.6816+1G&gt;A</t>
  </si>
  <si>
    <t>49i</t>
  </si>
  <si>
    <t>g.94461664C&gt;T</t>
  </si>
  <si>
    <t>c.6816+1G&gt;T</t>
  </si>
  <si>
    <t>g.94461664C&gt;A</t>
  </si>
  <si>
    <t>c.6816+2T&gt;A</t>
  </si>
  <si>
    <t>g.94461663A&gt;T</t>
  </si>
  <si>
    <t>c.6817-2A&gt;C</t>
  </si>
  <si>
    <t>g.94458800T&gt;G</t>
  </si>
  <si>
    <t>c.6817-1G&gt;A</t>
  </si>
  <si>
    <t>g.94458799C&gt;T</t>
  </si>
  <si>
    <t>c.6820T&gt;A</t>
  </si>
  <si>
    <t>p.(*2274Argext*34)</t>
  </si>
  <si>
    <t>g.94458795A&gt;T</t>
  </si>
  <si>
    <t>c.5584_6821del</t>
  </si>
  <si>
    <t>39_50</t>
  </si>
  <si>
    <t>g.94458794_94476818del</t>
  </si>
  <si>
    <t>c.6822A&gt;C</t>
  </si>
  <si>
    <t>p.(*2275Cysext*34)</t>
  </si>
  <si>
    <t>g.94458793T&gt;G</t>
  </si>
  <si>
    <t>c.1_6822del</t>
  </si>
  <si>
    <t>1_50</t>
  </si>
  <si>
    <t>g.94458793_94586601del</t>
  </si>
  <si>
    <t>c.*10C&gt;A</t>
  </si>
  <si>
    <t>g.94458783G&gt;T</t>
  </si>
  <si>
    <t>c.*55G&gt;A</t>
  </si>
  <si>
    <t>g.94458738C&gt;T</t>
  </si>
  <si>
    <t>c.5585-164_*1256del</t>
  </si>
  <si>
    <t>39i_50</t>
  </si>
  <si>
    <t>g.94457539_94476651del</t>
  </si>
  <si>
    <t>c.5585-164_*400{0}</t>
  </si>
  <si>
    <t>g.94457537_94476649del</t>
  </si>
  <si>
    <t>c.3525_*56051del</t>
  </si>
  <si>
    <t>24_50</t>
  </si>
  <si>
    <t>g.94402743_94505682del</t>
  </si>
  <si>
    <t>c.(442+1_443-1)_(570+1_571-1)del</t>
  </si>
  <si>
    <t>r.(del)</t>
  </si>
  <si>
    <t>p.(Gly148Valfs*89)</t>
  </si>
  <si>
    <t>g.(94564548_94568570)_(94568699_94574132)del</t>
  </si>
  <si>
    <t>c.(768+1_769-1)_(858+1_859-1)del</t>
  </si>
  <si>
    <t>6i, 7, 7i</t>
  </si>
  <si>
    <t>g.(94546275_94548907)_(94548998_94564349)del</t>
  </si>
  <si>
    <t>c.(1554+1_1555-1)_(1937+1_1938-1)del</t>
  </si>
  <si>
    <t>g.(94526316_94528132)_(94528874_94543245)del</t>
  </si>
  <si>
    <t>c.(1760+1_1761-1)_(1937+1_1938-1)del</t>
  </si>
  <si>
    <t>12i_13i</t>
  </si>
  <si>
    <t>p.(Arg587_Asp645del)</t>
  </si>
  <si>
    <t>g.(94526316_94528132)_(94528310_94528667)del</t>
  </si>
  <si>
    <t>c.(1269_2587)del</t>
  </si>
  <si>
    <t>10_16i</t>
  </si>
  <si>
    <t>g.(94517255_94544233)del</t>
  </si>
  <si>
    <t>c.(2382+1_2383-1)_(2587+1_2588-1)del</t>
  </si>
  <si>
    <t>15i_16i</t>
  </si>
  <si>
    <t>g.(94517255_94520666)_(94520872_94522156)del</t>
  </si>
  <si>
    <t>c.(1268_1938)_(1938_2588)del</t>
  </si>
  <si>
    <t>10i_16i</t>
  </si>
  <si>
    <t>g.(94517254_94526315)_(94526315_94544234)del</t>
  </si>
  <si>
    <t>c.(2160+1_2161-1)_(2653+1_2654-1)del</t>
  </si>
  <si>
    <t>14i_17i</t>
  </si>
  <si>
    <t>g.(94514514_94517188)_(94522379_94526092)del</t>
  </si>
  <si>
    <t>c.(2653+1_2654-1)_(2918+1_2919-1)del</t>
  </si>
  <si>
    <t>17i_19i</t>
  </si>
  <si>
    <t>g.(94510301_94512474)_(94514514_94517188)del</t>
  </si>
  <si>
    <t>c.(2918+1_2919-1)_(3328+1_3329-1)del</t>
  </si>
  <si>
    <t>19i _ 22i</t>
  </si>
  <si>
    <t>p.(Ser974Glnfs*64)</t>
  </si>
  <si>
    <t>g.(94506959_94508316)_(94510301_94512474)del</t>
  </si>
  <si>
    <t>c.(4634+1_4635-1)_(5714+1_5715-1)dup</t>
  </si>
  <si>
    <t>31i_40i</t>
  </si>
  <si>
    <t>g.(94474428_94476355)_(94488975_94490509)dup</t>
  </si>
  <si>
    <t>c.(5584+1_5585-1)_(5835+1_5836-1)dup</t>
  </si>
  <si>
    <t>39i_41i</t>
  </si>
  <si>
    <t>g.(94473854_94474306)_(94476486_94476817)dup</t>
  </si>
  <si>
    <t>c.(6147+1_6148-1)_(6479+1_6480-1)del</t>
  </si>
  <si>
    <t>g.(94463667_94466391)_(94467549_94470996)del</t>
  </si>
  <si>
    <t>c.443-?_570+?del</t>
  </si>
  <si>
    <t>g.(?_94568570)_(94568699_?)del</t>
  </si>
  <si>
    <t>c.(?_443-1)_(570+1_?)del</t>
  </si>
  <si>
    <t>g.(?_94568570)_(94568699_?)</t>
  </si>
  <si>
    <t>c.(?_1761-1)_(1937+1_?)del</t>
  </si>
  <si>
    <t>g.(?_94528132)_(94528310_?)del</t>
  </si>
  <si>
    <t>c.1761-?_1937+?del</t>
  </si>
  <si>
    <t>c.2919-?_3328+?del</t>
  </si>
  <si>
    <t>g.(?_94508317)_(94510300_?)del</t>
  </si>
  <si>
    <t>c.(?_4635)_(5714+?)dup</t>
  </si>
  <si>
    <t>g.(?_94476355)_(94488975_?)dup</t>
  </si>
  <si>
    <t>c.(?_6148)_(6479_+?)del</t>
  </si>
  <si>
    <t>g.(?_94466391)_(94467549_?)del</t>
  </si>
  <si>
    <t>c.(?_-1)_(*1_?)del</t>
  </si>
  <si>
    <t>_1_50_</t>
  </si>
  <si>
    <t>r.0</t>
  </si>
  <si>
    <t>p.0</t>
  </si>
  <si>
    <t>g.(?_94458792)_(94586602_?)del</t>
  </si>
  <si>
    <t>c.(2653+1_2654-1)_(*1_?)del</t>
  </si>
  <si>
    <t>17i_50</t>
  </si>
  <si>
    <t>g.(?_94458792)_(94514514_94517188)del</t>
  </si>
  <si>
    <t>c.(6729+1_6730-1)_(*1_?)del</t>
  </si>
  <si>
    <t>g.(?_94458792)_(94461752_94463416)del</t>
  </si>
  <si>
    <t>c.(6816+1_6817-1)_(*1_?)del</t>
  </si>
  <si>
    <t>g.(?_94458792)_(94458799_94461664)del</t>
  </si>
  <si>
    <t>exon</t>
  </si>
  <si>
    <t>Likely benign</t>
  </si>
  <si>
    <t>Likely pathogenic</t>
  </si>
  <si>
    <t>VUS</t>
  </si>
  <si>
    <t>Pathogenic</t>
  </si>
  <si>
    <t>Benign</t>
  </si>
  <si>
    <t>Missense?</t>
  </si>
  <si>
    <t>no</t>
  </si>
  <si>
    <t>p.(Asn78Lysfs*39)</t>
  </si>
  <si>
    <t>yes</t>
  </si>
  <si>
    <t>Amino acid change</t>
  </si>
  <si>
    <t>Met1Val</t>
  </si>
  <si>
    <t>Met1Ile</t>
  </si>
  <si>
    <t>Ile7Lys</t>
  </si>
  <si>
    <t>Leu11Pro</t>
  </si>
  <si>
    <t>Lys13Glu</t>
  </si>
  <si>
    <t>Asn14Lys</t>
  </si>
  <si>
    <t>Arg18Trp</t>
  </si>
  <si>
    <t>Arg18Gln</t>
  </si>
  <si>
    <t>Arg18Pro</t>
  </si>
  <si>
    <t>Lys22Asn</t>
  </si>
  <si>
    <t>Ile23Met</t>
  </si>
  <si>
    <t>Arg24His</t>
  </si>
  <si>
    <t>Leu29Phe</t>
  </si>
  <si>
    <t>Leu29Arg</t>
  </si>
  <si>
    <t>Trp31Arg</t>
  </si>
  <si>
    <t>Pro32Thr</t>
  </si>
  <si>
    <t>Pro32Leu</t>
  </si>
  <si>
    <t>Pro47Leu</t>
  </si>
  <si>
    <t>His52Gln</t>
  </si>
  <si>
    <t>Cys54Gly</t>
  </si>
  <si>
    <t>His55Pro</t>
  </si>
  <si>
    <t>His55Arg</t>
  </si>
  <si>
    <t>Phe56Ser</t>
  </si>
  <si>
    <t>Phe56Cys</t>
  </si>
  <si>
    <t>Pro57Arg</t>
  </si>
  <si>
    <t>Asn58Lys</t>
  </si>
  <si>
    <t>Lys59Glu</t>
  </si>
  <si>
    <t>Ala60Thr</t>
  </si>
  <si>
    <t>Ala60Gly</t>
  </si>
  <si>
    <t>Ala60Val</t>
  </si>
  <si>
    <t>Met61Thr</t>
  </si>
  <si>
    <t>Met61Ile</t>
  </si>
  <si>
    <t>Pro62Ala</t>
  </si>
  <si>
    <t>Pro62Ser</t>
  </si>
  <si>
    <t>Pro62Leu</t>
  </si>
  <si>
    <t>Ser63Pro</t>
  </si>
  <si>
    <t>Ala64Val</t>
  </si>
  <si>
    <t>Gly65Glu</t>
  </si>
  <si>
    <t>Gly65Ala</t>
  </si>
  <si>
    <t>Pro68Arg</t>
  </si>
  <si>
    <t>Pro68Leu</t>
  </si>
  <si>
    <t>Gly72Arg</t>
  </si>
  <si>
    <t>Gly72Val</t>
  </si>
  <si>
    <t>Ile73Phe</t>
  </si>
  <si>
    <t>Cys75Arg</t>
  </si>
  <si>
    <t>Cys75Gly</t>
  </si>
  <si>
    <t>Cys75Tyr</t>
  </si>
  <si>
    <t>Asn76Thr</t>
  </si>
  <si>
    <t>Val77Glu</t>
  </si>
  <si>
    <t>Cys81Ser</t>
  </si>
  <si>
    <t>Gly88Arg</t>
  </si>
  <si>
    <t>Ser95Pro</t>
  </si>
  <si>
    <t>Asn96His</t>
  </si>
  <si>
    <t>Asn96Asp</t>
  </si>
  <si>
    <t>Asn96Tyr</t>
  </si>
  <si>
    <t>Asn96Lys</t>
  </si>
  <si>
    <t>Tyr97Cys</t>
  </si>
  <si>
    <t>Asn98Ser</t>
  </si>
  <si>
    <t>Asn98Lys</t>
  </si>
  <si>
    <t>Ser100Pro</t>
  </si>
  <si>
    <t>Tyr106Phe</t>
  </si>
  <si>
    <t>Asp108Val</t>
  </si>
  <si>
    <t>Met114Thr</t>
  </si>
  <si>
    <t>Arg124Cys</t>
  </si>
  <si>
    <t>Arg124His</t>
  </si>
  <si>
    <t>His130Asn</t>
  </si>
  <si>
    <t>Pro143Leu</t>
  </si>
  <si>
    <t>Ile151Thr</t>
  </si>
  <si>
    <t>Arg152Gln</t>
  </si>
  <si>
    <t>Ile153Leu</t>
  </si>
  <si>
    <t>Asp155Asn</t>
  </si>
  <si>
    <t>Asp155Val</t>
  </si>
  <si>
    <t>Ile156Val</t>
  </si>
  <si>
    <t>Glu161Lys</t>
  </si>
  <si>
    <t>Asn170Thr</t>
  </si>
  <si>
    <t>Ile171Phe</t>
  </si>
  <si>
    <t>Gly172Ser</t>
  </si>
  <si>
    <t>Ser184Phe</t>
  </si>
  <si>
    <t>Ser184Arg</t>
  </si>
  <si>
    <t>Arg187Cys</t>
  </si>
  <si>
    <t>Arg187His</t>
  </si>
  <si>
    <t>Gln190His</t>
  </si>
  <si>
    <t>Ala192Thr</t>
  </si>
  <si>
    <t>Ala192Val</t>
  </si>
  <si>
    <t>Pro196Leu</t>
  </si>
  <si>
    <t>Asp197His</t>
  </si>
  <si>
    <t>Ala199Val</t>
  </si>
  <si>
    <t>Ala204Thr</t>
  </si>
  <si>
    <t>Ala204Asp</t>
  </si>
  <si>
    <t>Cys205Gly</t>
  </si>
  <si>
    <t>Cys205Tyr</t>
  </si>
  <si>
    <t>Cys205Phe</t>
  </si>
  <si>
    <t>Ser206Arg</t>
  </si>
  <si>
    <t>Glu207Gln</t>
  </si>
  <si>
    <t>Leu210Gln</t>
  </si>
  <si>
    <t>Arg212Cys</t>
  </si>
  <si>
    <t>Arg212His</t>
  </si>
  <si>
    <t>Arg219Thr</t>
  </si>
  <si>
    <t>Arg220Cys</t>
  </si>
  <si>
    <t>Gly221Arg</t>
  </si>
  <si>
    <t>Lys223Gln</t>
  </si>
  <si>
    <t>Val225Met</t>
  </si>
  <si>
    <t>Arg226Ser</t>
  </si>
  <si>
    <t>Arg226Cys</t>
  </si>
  <si>
    <t>Arg226His</t>
  </si>
  <si>
    <t>Arg226Leu</t>
  </si>
  <si>
    <t>Leu229Pro</t>
  </si>
  <si>
    <t>Cys230Ser</t>
  </si>
  <si>
    <t>Cys230Gly</t>
  </si>
  <si>
    <t>Leu232Phe</t>
  </si>
  <si>
    <t>Leu237Pro</t>
  </si>
  <si>
    <t>Ile240Arg</t>
  </si>
  <si>
    <t>Glu241Asp</t>
  </si>
  <si>
    <t>Leu244Pro</t>
  </si>
  <si>
    <t>Tyr245His</t>
  </si>
  <si>
    <t>Ala246Thr</t>
  </si>
  <si>
    <t>Asn247Thr</t>
  </si>
  <si>
    <t>Asn247Ser</t>
  </si>
  <si>
    <t>Asn247Ile</t>
  </si>
  <si>
    <t>Asn247Lys</t>
  </si>
  <si>
    <t>Asp249Gly</t>
  </si>
  <si>
    <t>Phe254Leu</t>
  </si>
  <si>
    <t>Arg255Cys</t>
  </si>
  <si>
    <t>Arg255His</t>
  </si>
  <si>
    <t>Val256Leu</t>
  </si>
  <si>
    <t>Leu257Arg</t>
  </si>
  <si>
    <t>Pro258Ser</t>
  </si>
  <si>
    <t>Arg264Cys</t>
  </si>
  <si>
    <t>Arg264His</t>
  </si>
  <si>
    <t>Trp273Arg</t>
  </si>
  <si>
    <t>Ile276Val</t>
  </si>
  <si>
    <t>Met280Leu</t>
  </si>
  <si>
    <t>Met280Thr</t>
  </si>
  <si>
    <t>Met280Arg</t>
  </si>
  <si>
    <t>Arg290Trp</t>
  </si>
  <si>
    <t>Arg290Gln</t>
  </si>
  <si>
    <t>Pro291Ala</t>
  </si>
  <si>
    <t>Pro291Leu</t>
  </si>
  <si>
    <t>Ser292Arg</t>
  </si>
  <si>
    <t>Thr300Asn</t>
  </si>
  <si>
    <t>Met304Arg</t>
  </si>
  <si>
    <t>Pro309Arg</t>
  </si>
  <si>
    <t>Leu319Arg</t>
  </si>
  <si>
    <t>Ser320Cys</t>
  </si>
  <si>
    <t>Cys324Arg</t>
  </si>
  <si>
    <t>Glu328Val</t>
  </si>
  <si>
    <t>Arg333Trp</t>
  </si>
  <si>
    <t>Arg333Gln</t>
  </si>
  <si>
    <t>Ser336Cys</t>
  </si>
  <si>
    <t>Phe337Leu</t>
  </si>
  <si>
    <t>Trp339Gly</t>
  </si>
  <si>
    <t>Trp339Leu</t>
  </si>
  <si>
    <t>Tyr340His</t>
  </si>
  <si>
    <t>Tyr340Asp</t>
  </si>
  <si>
    <t>Tyr340Cys</t>
  </si>
  <si>
    <t>Glu341Gly</t>
  </si>
  <si>
    <t>Glu341Val</t>
  </si>
  <si>
    <t>Tyr345Ser</t>
  </si>
  <si>
    <t>Tyr345Cys</t>
  </si>
  <si>
    <t>Lys346Thr</t>
  </si>
  <si>
    <t>Phe348Cys</t>
  </si>
  <si>
    <t>Tyr362Cys</t>
  </si>
  <si>
    <t>Asn380Lys</t>
  </si>
  <si>
    <t>Lys384Glu</t>
  </si>
  <si>
    <t>Ala386Thr</t>
  </si>
  <si>
    <t>Leu394Gln</t>
  </si>
  <si>
    <t>Thr401Pro</t>
  </si>
  <si>
    <t>Pro402Ala</t>
  </si>
  <si>
    <t>Pro402Ser</t>
  </si>
  <si>
    <t>Asp403Val</t>
  </si>
  <si>
    <t>Ala407Val</t>
  </si>
  <si>
    <t>Ile410Thr</t>
  </si>
  <si>
    <t>Leu411Pro</t>
  </si>
  <si>
    <t>Asn413Tyr</t>
  </si>
  <si>
    <t>Asn415Asp</t>
  </si>
  <si>
    <t>Asn415Ser</t>
  </si>
  <si>
    <t>Asn415Lys</t>
  </si>
  <si>
    <t>Thr417Ala</t>
  </si>
  <si>
    <t>Phe418Leu</t>
  </si>
  <si>
    <t>Phe418Ser</t>
  </si>
  <si>
    <t>His423Tyr</t>
  </si>
  <si>
    <t>His423Pro</t>
  </si>
  <si>
    <t>His423Arg</t>
  </si>
  <si>
    <t>Val424Ala</t>
  </si>
  <si>
    <t>Val428Asp</t>
  </si>
  <si>
    <t>Ala430Asp</t>
  </si>
  <si>
    <t>Trp431Cys</t>
  </si>
  <si>
    <t>Glu432Lys</t>
  </si>
  <si>
    <t>Val434Gly</t>
  </si>
  <si>
    <t>Gln437Lys</t>
  </si>
  <si>
    <t>Tyr440Cys</t>
  </si>
  <si>
    <t>Ser445Arg</t>
  </si>
  <si>
    <t>Met448Lys</t>
  </si>
  <si>
    <t>Ile451Leu</t>
  </si>
  <si>
    <t>Asp453Tyr</t>
  </si>
  <si>
    <t>Asp453Glu</t>
  </si>
  <si>
    <t>Leu455Met</t>
  </si>
  <si>
    <t>Leu455Gln</t>
  </si>
  <si>
    <t>Leu455Pro</t>
  </si>
  <si>
    <t>Pro458Ser</t>
  </si>
  <si>
    <t>Pro458Leu</t>
  </si>
  <si>
    <t>Glu471Lys</t>
  </si>
  <si>
    <t>Glu471Gln</t>
  </si>
  <si>
    <t>Arg487Gln</t>
  </si>
  <si>
    <t>Asp498Asn</t>
  </si>
  <si>
    <t>Asp498Glu</t>
  </si>
  <si>
    <t>Trp499Cys</t>
  </si>
  <si>
    <t>Asn504His</t>
  </si>
  <si>
    <t>Asp507Tyr</t>
  </si>
  <si>
    <t>Arg508Cys</t>
  </si>
  <si>
    <t>Arg508Pro</t>
  </si>
  <si>
    <t>Leu510Pro</t>
  </si>
  <si>
    <t>Leu510Arg</t>
  </si>
  <si>
    <t>Arg511Cys</t>
  </si>
  <si>
    <t>Arg511His</t>
  </si>
  <si>
    <t>Val513Ala</t>
  </si>
  <si>
    <t>Glu518Lys</t>
  </si>
  <si>
    <t>Cys519Arg</t>
  </si>
  <si>
    <t>Cys519Tyr</t>
  </si>
  <si>
    <t>Phe525Ser</t>
  </si>
  <si>
    <t>Phe525Cys</t>
  </si>
  <si>
    <t>Glu526Ala</t>
  </si>
  <si>
    <t>Asn529Ser</t>
  </si>
  <si>
    <t>Asp530Asn</t>
  </si>
  <si>
    <t>Glu531Gly</t>
  </si>
  <si>
    <t>Arg537Cys</t>
  </si>
  <si>
    <t>Arg537His</t>
  </si>
  <si>
    <t>Ala538Asp</t>
  </si>
  <si>
    <t>Ala538Val</t>
  </si>
  <si>
    <t>Leu539Val</t>
  </si>
  <si>
    <t>Leu541Pro</t>
  </si>
  <si>
    <t>Asn545Tyr</t>
  </si>
  <si>
    <t>Met546Leu</t>
  </si>
  <si>
    <t>Trp548Arg</t>
  </si>
  <si>
    <t>Ala549Pro</t>
  </si>
  <si>
    <t>Ala549Asp</t>
  </si>
  <si>
    <t>Gly550Arg</t>
  </si>
  <si>
    <t>Val552Ile</t>
  </si>
  <si>
    <t>Phe553Leu</t>
  </si>
  <si>
    <t>Asp555Asn</t>
  </si>
  <si>
    <t>Met556Arg</t>
  </si>
  <si>
    <t>Trp559Cys</t>
  </si>
  <si>
    <t>Val567Met</t>
  </si>
  <si>
    <t>Tyr569Cys</t>
  </si>
  <si>
    <t>Arg572Gln</t>
  </si>
  <si>
    <t>Arg572Pro</t>
  </si>
  <si>
    <t>Met573Ile</t>
  </si>
  <si>
    <t>Asp576His</t>
  </si>
  <si>
    <t>Thr581Asn</t>
  </si>
  <si>
    <t>Asn582Ser</t>
  </si>
  <si>
    <t>Lys583Thr</t>
  </si>
  <si>
    <t>Lys583Met</t>
  </si>
  <si>
    <t>Lys583Asn</t>
  </si>
  <si>
    <t>Asp586Gly</t>
  </si>
  <si>
    <t>Asp586Glu</t>
  </si>
  <si>
    <t>Arg587Lys</t>
  </si>
  <si>
    <t>Trp589Ser</t>
  </si>
  <si>
    <t>Pro593Leu</t>
  </si>
  <si>
    <t>Ala595Thr</t>
  </si>
  <si>
    <t>Pro597Ser</t>
  </si>
  <si>
    <t>Pro597Leu</t>
  </si>
  <si>
    <t>Val598Met</t>
  </si>
  <si>
    <t>Val598Gly</t>
  </si>
  <si>
    <t>Asp600Tyr</t>
  </si>
  <si>
    <t>Asp600Glu</t>
  </si>
  <si>
    <t>Arg602Trp</t>
  </si>
  <si>
    <t>Arg602Gln</t>
  </si>
  <si>
    <t>Arg602Leu</t>
  </si>
  <si>
    <t>Tyr603His</t>
  </si>
  <si>
    <t>Tyr603Cys</t>
  </si>
  <si>
    <t>Ile604Ser</t>
  </si>
  <si>
    <t>Ile604Met</t>
  </si>
  <si>
    <t>Gly606Asp</t>
  </si>
  <si>
    <t>Gly607Arg</t>
  </si>
  <si>
    <t>Gly607Trp</t>
  </si>
  <si>
    <t>Phe608Ile</t>
  </si>
  <si>
    <t>Phe608Leu</t>
  </si>
  <si>
    <t>Phe608Tyr</t>
  </si>
  <si>
    <t>Leu611Pro</t>
  </si>
  <si>
    <t>Val615Phe</t>
  </si>
  <si>
    <t>Val615Ala</t>
  </si>
  <si>
    <t>Glu616Lys</t>
  </si>
  <si>
    <t>Gly618Arg</t>
  </si>
  <si>
    <t>Gly618Glu</t>
  </si>
  <si>
    <t>Gly618Val</t>
  </si>
  <si>
    <t>Arg621Gly</t>
  </si>
  <si>
    <t>Arg621Thr</t>
  </si>
  <si>
    <t>Gln623Arg</t>
  </si>
  <si>
    <t>Gly631Arg</t>
  </si>
  <si>
    <t>Gly631Val</t>
  </si>
  <si>
    <t>Ile632Asn</t>
  </si>
  <si>
    <t>Gln635Lys</t>
  </si>
  <si>
    <t>Gln636Lys</t>
  </si>
  <si>
    <t>Gln636His</t>
  </si>
  <si>
    <t>Pro638Ser</t>
  </si>
  <si>
    <t>Pro638Leu</t>
  </si>
  <si>
    <t>Tyr639Cys</t>
  </si>
  <si>
    <t>Pro640Ala</t>
  </si>
  <si>
    <t>Pro640Leu</t>
  </si>
  <si>
    <t>Cys641Arg</t>
  </si>
  <si>
    <t>Cys641Gly</t>
  </si>
  <si>
    <t>Cys641Ser</t>
  </si>
  <si>
    <t>Phe642Ile</t>
  </si>
  <si>
    <t>Phe642Leu</t>
  </si>
  <si>
    <t>Val643Met</t>
  </si>
  <si>
    <t>Val643Gly</t>
  </si>
  <si>
    <t>Asp645Asn</t>
  </si>
  <si>
    <t>Asp645Tyr</t>
  </si>
  <si>
    <t>Leu651Arg</t>
  </si>
  <si>
    <t>Arg653Cys</t>
  </si>
  <si>
    <t>Arg653His</t>
  </si>
  <si>
    <t>Arg653Leu</t>
  </si>
  <si>
    <t>Phe655Cys</t>
  </si>
  <si>
    <t>Pro656Leu</t>
  </si>
  <si>
    <t>Ile657Val</t>
  </si>
  <si>
    <t>Met659Ile</t>
  </si>
  <si>
    <t>Leu661Arg</t>
  </si>
  <si>
    <t>Trp663Cys</t>
  </si>
  <si>
    <t>Tyr665Asp</t>
  </si>
  <si>
    <t>Val675Ile</t>
  </si>
  <si>
    <t>Lys678Asn</t>
  </si>
  <si>
    <t>Arg681Gln</t>
  </si>
  <si>
    <t>Leu686Ser</t>
  </si>
  <si>
    <t>Asn688Ile</t>
  </si>
  <si>
    <t>Gly690Asp</t>
  </si>
  <si>
    <t>Gly690Val</t>
  </si>
  <si>
    <t>Asn693Lys</t>
  </si>
  <si>
    <t>Val695Leu</t>
  </si>
  <si>
    <t>Cys698Arg</t>
  </si>
  <si>
    <t>Leu702Pro</t>
  </si>
  <si>
    <t>Met710Val</t>
  </si>
  <si>
    <t>Thr716Met</t>
  </si>
  <si>
    <t>Leu725Ile</t>
  </si>
  <si>
    <t>Ser728Arg</t>
  </si>
  <si>
    <t>Met746Lys</t>
  </si>
  <si>
    <t>Cys748Tyr</t>
  </si>
  <si>
    <t>Leu750Pro</t>
  </si>
  <si>
    <t>Leu751Pro</t>
  </si>
  <si>
    <t>Ser752Asn</t>
  </si>
  <si>
    <t>Phe754Ser</t>
  </si>
  <si>
    <t>Phe755Leu</t>
  </si>
  <si>
    <t>Ser756Phe</t>
  </si>
  <si>
    <t>Ala758Val</t>
  </si>
  <si>
    <t>Ala761Val</t>
  </si>
  <si>
    <t>Ala762Glu</t>
  </si>
  <si>
    <t>Cys764Tyr</t>
  </si>
  <si>
    <t>Ser765Asn</t>
  </si>
  <si>
    <t>Ser765Thr</t>
  </si>
  <si>
    <t>Ser765Arg</t>
  </si>
  <si>
    <t>Gly766Asp</t>
  </si>
  <si>
    <t>Gly766Val</t>
  </si>
  <si>
    <t>Val767Asp</t>
  </si>
  <si>
    <t>Thr771Ser</t>
  </si>
  <si>
    <t>Ala781Thr</t>
  </si>
  <si>
    <t>Arg785Gly</t>
  </si>
  <si>
    <t>Arg785Cys</t>
  </si>
  <si>
    <t>Arg785Leu</t>
  </si>
  <si>
    <t>Ser795Asn</t>
  </si>
  <si>
    <t>Ser795Ile</t>
  </si>
  <si>
    <t>Ser795Arg</t>
  </si>
  <si>
    <t>Leu797Pro</t>
  </si>
  <si>
    <t>Val800Ala</t>
  </si>
  <si>
    <t>Ala801Thr</t>
  </si>
  <si>
    <t>Gly805Ser</t>
  </si>
  <si>
    <t>Arg811Cys</t>
  </si>
  <si>
    <t>Glu813Lys</t>
  </si>
  <si>
    <t>Glu813Ala</t>
  </si>
  <si>
    <t>Gly816Val</t>
  </si>
  <si>
    <t>Gly818Glu</t>
  </si>
  <si>
    <t>Gly818Val</t>
  </si>
  <si>
    <t>Trp821Arg</t>
  </si>
  <si>
    <t>Ser822Gly</t>
  </si>
  <si>
    <t>Ile824Val</t>
  </si>
  <si>
    <t>Ile824Thr</t>
  </si>
  <si>
    <t>Gly825Arg</t>
  </si>
  <si>
    <t>Pro828Leu</t>
  </si>
  <si>
    <t>Thr829Met</t>
  </si>
  <si>
    <t>Asp832Tyr</t>
  </si>
  <si>
    <t>Leu837Pro</t>
  </si>
  <si>
    <t>Met840Arg</t>
  </si>
  <si>
    <t>Gln841Lys</t>
  </si>
  <si>
    <t>Gln841Pro</t>
  </si>
  <si>
    <t>Leu844Arg</t>
  </si>
  <si>
    <t>Asp846Asn</t>
  </si>
  <si>
    <t>Asp846His</t>
  </si>
  <si>
    <t>Asp846Val</t>
  </si>
  <si>
    <t>Ala847Val</t>
  </si>
  <si>
    <t>Ala848Asp</t>
  </si>
  <si>
    <t>Val849Ala</t>
  </si>
  <si>
    <t>Tyr850Cys</t>
  </si>
  <si>
    <t>Gly851Asp</t>
  </si>
  <si>
    <t>Ala854Thr</t>
  </si>
  <si>
    <t>Tyr856Asn</t>
  </si>
  <si>
    <t>Leu857Pro</t>
  </si>
  <si>
    <t>Asp858Tyr</t>
  </si>
  <si>
    <t>Gln859Arg</t>
  </si>
  <si>
    <t>Val860Ala</t>
  </si>
  <si>
    <t>Gly863Glu</t>
  </si>
  <si>
    <t>Pro870Ser</t>
  </si>
  <si>
    <t>Pro870Leu</t>
  </si>
  <si>
    <t>Phe873Ile</t>
  </si>
  <si>
    <t>Phe873Leu</t>
  </si>
  <si>
    <t>Gln876Pro</t>
  </si>
  <si>
    <t>Gly883Ser</t>
  </si>
  <si>
    <t>Lys896Glu</t>
  </si>
  <si>
    <t>Thr897Ile</t>
  </si>
  <si>
    <t>Glu898Lys</t>
  </si>
  <si>
    <t>Thr901Ala</t>
  </si>
  <si>
    <t>Asp915Asn</t>
  </si>
  <si>
    <t>Glu919Asp</t>
  </si>
  <si>
    <t>Arg920His</t>
  </si>
  <si>
    <t>Pro927Ser</t>
  </si>
  <si>
    <t>Gly928Trp</t>
  </si>
  <si>
    <t>Val931Met</t>
  </si>
  <si>
    <t>Val931Leu</t>
  </si>
  <si>
    <t>Asn933Ile</t>
  </si>
  <si>
    <t>Val935Ala</t>
  </si>
  <si>
    <t>Phe938Ser</t>
  </si>
  <si>
    <t>Pro940Arg</t>
  </si>
  <si>
    <t>Arg943Trp</t>
  </si>
  <si>
    <t>Arg943Gln</t>
  </si>
  <si>
    <t>Asp947Gly</t>
  </si>
  <si>
    <t>Arg948Cys</t>
  </si>
  <si>
    <t>Leu949Val</t>
  </si>
  <si>
    <t>Leu949Arg</t>
  </si>
  <si>
    <t>Ile951Thr</t>
  </si>
  <si>
    <t>Tyr954Asp</t>
  </si>
  <si>
    <t>Tyr954Ser</t>
  </si>
  <si>
    <t>Tyr954Cys</t>
  </si>
  <si>
    <t>Glu955Lys</t>
  </si>
  <si>
    <t>Glu955Gly</t>
  </si>
  <si>
    <t>Asn956Lys</t>
  </si>
  <si>
    <t>Gln957Lys</t>
  </si>
  <si>
    <t>Gln957Pro</t>
  </si>
  <si>
    <t>Gln957Arg</t>
  </si>
  <si>
    <t>Thr959Ala</t>
  </si>
  <si>
    <t>Thr959Ser</t>
  </si>
  <si>
    <t>Thr959Ile</t>
  </si>
  <si>
    <t>Ala960Thr</t>
  </si>
  <si>
    <t>Gly963Arg</t>
  </si>
  <si>
    <t>Gly963Val</t>
  </si>
  <si>
    <t>Asn965Asp</t>
  </si>
  <si>
    <t>Asn965Tyr</t>
  </si>
  <si>
    <t>Asn965Ser</t>
  </si>
  <si>
    <t>Asn965Lys</t>
  </si>
  <si>
    <t>Gly966Glu</t>
  </si>
  <si>
    <t>Ala967Val</t>
  </si>
  <si>
    <t>Gly968Glu</t>
  </si>
  <si>
    <t>Gly968Ala</t>
  </si>
  <si>
    <t>Lys969Glu</t>
  </si>
  <si>
    <t>Lys969Arg</t>
  </si>
  <si>
    <t>Thr970Pro</t>
  </si>
  <si>
    <t>Thr970Ala</t>
  </si>
  <si>
    <t>Thr970Ile</t>
  </si>
  <si>
    <t>Thr971Asn</t>
  </si>
  <si>
    <t>Thr972Pro</t>
  </si>
  <si>
    <t>Thr972Asn</t>
  </si>
  <si>
    <t>Thr972Ile</t>
  </si>
  <si>
    <t>Leu973Ser</t>
  </si>
  <si>
    <t>Ser974Pro</t>
  </si>
  <si>
    <t>Ile975Thr</t>
  </si>
  <si>
    <t>Ile975Met</t>
  </si>
  <si>
    <t>Thr977Pro</t>
  </si>
  <si>
    <t>Thr977Met</t>
  </si>
  <si>
    <t>Gly978Ser</t>
  </si>
  <si>
    <t>Gly978Asp</t>
  </si>
  <si>
    <t>Leu980Phe</t>
  </si>
  <si>
    <t>Pro981Leu</t>
  </si>
  <si>
    <t>Thr983Ala</t>
  </si>
  <si>
    <t>Thr983Ile</t>
  </si>
  <si>
    <t>Gly985Val</t>
  </si>
  <si>
    <t>Val987Gly</t>
  </si>
  <si>
    <t>Leu988Pro</t>
  </si>
  <si>
    <t>Val989Ile</t>
  </si>
  <si>
    <t>Val989Ala</t>
  </si>
  <si>
    <t>Gly991Arg</t>
  </si>
  <si>
    <t>Gly991Val</t>
  </si>
  <si>
    <t>Ile994Val</t>
  </si>
  <si>
    <t>Arg1002Trp</t>
  </si>
  <si>
    <t>Gly1006Asp</t>
  </si>
  <si>
    <t>Gly1006Val</t>
  </si>
  <si>
    <t>Leu1014Arg</t>
  </si>
  <si>
    <t>Phe1015Ile</t>
  </si>
  <si>
    <t>Phe1015Leu</t>
  </si>
  <si>
    <t>Thr1019Ala</t>
  </si>
  <si>
    <t>Thr1019Met</t>
  </si>
  <si>
    <t>Val1020Glu</t>
  </si>
  <si>
    <t>Glu1022Lys</t>
  </si>
  <si>
    <t>Glu1022Gly</t>
  </si>
  <si>
    <t>Met1024Lys</t>
  </si>
  <si>
    <t>Met1024Thr</t>
  </si>
  <si>
    <t>Leu1046Trp</t>
  </si>
  <si>
    <t>Phe1026Leu</t>
  </si>
  <si>
    <t>Tyr1027Cys</t>
  </si>
  <si>
    <t>Ala1028Asp</t>
  </si>
  <si>
    <t>Gln1029Pro</t>
  </si>
  <si>
    <t>Leu1030Gln</t>
  </si>
  <si>
    <t>Leu1030Arg</t>
  </si>
  <si>
    <t>Lys1031Glu</t>
  </si>
  <si>
    <t>Gly1032Arg</t>
  </si>
  <si>
    <t>Lys1033Glu</t>
  </si>
  <si>
    <t>Glu1036Lys</t>
  </si>
  <si>
    <t>Ala1038Val</t>
  </si>
  <si>
    <t>Gln1039His</t>
  </si>
  <si>
    <t>Leu1040Pro</t>
  </si>
  <si>
    <t>Met1045Thr</t>
  </si>
  <si>
    <t>Leu1046Phe</t>
  </si>
  <si>
    <t>Gly1050Ser</t>
  </si>
  <si>
    <t>Gly1050Asp</t>
  </si>
  <si>
    <t>Arg1055Trp</t>
  </si>
  <si>
    <t>Arg1055Gln</t>
  </si>
  <si>
    <t>Gln1060Pro</t>
  </si>
  <si>
    <t>Leu1062Ile</t>
  </si>
  <si>
    <t>Ser1063Pro</t>
  </si>
  <si>
    <t>Gly1064Arg</t>
  </si>
  <si>
    <t>Gly1065Asp</t>
  </si>
  <si>
    <t>Gly1065Val</t>
  </si>
  <si>
    <t>Met1066Arg</t>
  </si>
  <si>
    <t>Arg1068Ser</t>
  </si>
  <si>
    <t>Lys1069Gln</t>
  </si>
  <si>
    <t>Lys1069Glu</t>
  </si>
  <si>
    <t>Ser1071Pro</t>
  </si>
  <si>
    <t>Ser1071Leu</t>
  </si>
  <si>
    <t>Ile1074Leu</t>
  </si>
  <si>
    <t>Ala1075Asp</t>
  </si>
  <si>
    <t>Gly1078Glu</t>
  </si>
  <si>
    <t>Asp1079Val</t>
  </si>
  <si>
    <t>Lys1081Glu</t>
  </si>
  <si>
    <t>Lys1081Asn</t>
  </si>
  <si>
    <t>Ile1084Thr</t>
  </si>
  <si>
    <t>Glu1087Lys</t>
  </si>
  <si>
    <t>Glu1087Gly</t>
  </si>
  <si>
    <t>Glu1087Asp</t>
  </si>
  <si>
    <t>Pro1088Thr</t>
  </si>
  <si>
    <t>Pro1088Ser</t>
  </si>
  <si>
    <t>Thr1089Ile</t>
  </si>
  <si>
    <t>Gly1091Glu</t>
  </si>
  <si>
    <t>Val1092Leu</t>
  </si>
  <si>
    <t>Asp1093Asn</t>
  </si>
  <si>
    <t>Asp1093Ala</t>
  </si>
  <si>
    <t>Asp1093Gly</t>
  </si>
  <si>
    <t>Asp1093Glu</t>
  </si>
  <si>
    <t>Pro1094Thr</t>
  </si>
  <si>
    <t>Pro1094Arg</t>
  </si>
  <si>
    <t>Ser1096Leu</t>
  </si>
  <si>
    <t>Arg1097Ser</t>
  </si>
  <si>
    <t>Arg1098Cys</t>
  </si>
  <si>
    <t>Ser1099Pro</t>
  </si>
  <si>
    <t>Ile1100Asn</t>
  </si>
  <si>
    <t>Ile1100Thr</t>
  </si>
  <si>
    <t>Asp1102Tyr</t>
  </si>
  <si>
    <t>Asp1102Ala</t>
  </si>
  <si>
    <t>Asp1102Val</t>
  </si>
  <si>
    <t>Leu1103Pro</t>
  </si>
  <si>
    <t>Leu1104Pro</t>
  </si>
  <si>
    <t>Arg1108Cys</t>
  </si>
  <si>
    <t>Arg1108His</t>
  </si>
  <si>
    <t>Arg1108Leu</t>
  </si>
  <si>
    <t>Gly1110Val</t>
  </si>
  <si>
    <t>Thr1112Ala</t>
  </si>
  <si>
    <t>Thr1112Asn</t>
  </si>
  <si>
    <t>Met1115Thr</t>
  </si>
  <si>
    <t>Ser1116Phe</t>
  </si>
  <si>
    <t>Thr1117Ala</t>
  </si>
  <si>
    <t>Thr1117Ile</t>
  </si>
  <si>
    <t>His1118Asp</t>
  </si>
  <si>
    <t>His1118Tyr</t>
  </si>
  <si>
    <t>Glu1122Lys</t>
  </si>
  <si>
    <t>Asp1124Tyr</t>
  </si>
  <si>
    <t>Leu1126His</t>
  </si>
  <si>
    <t>Leu1126Pro</t>
  </si>
  <si>
    <t>Leu1126Arg</t>
  </si>
  <si>
    <t>Gly1127Arg</t>
  </si>
  <si>
    <t>Gly1127Glu</t>
  </si>
  <si>
    <t>Asp1128Gly</t>
  </si>
  <si>
    <t>Arg1129Cys</t>
  </si>
  <si>
    <t>Arg1129His</t>
  </si>
  <si>
    <t>Arg1129Leu</t>
  </si>
  <si>
    <t>Ile1130Thr</t>
  </si>
  <si>
    <t>Ile1132Thr</t>
  </si>
  <si>
    <t>Ile1133Thr</t>
  </si>
  <si>
    <t>Gly1136Glu</t>
  </si>
  <si>
    <t>Gly1136Val</t>
  </si>
  <si>
    <t>Arg1137Gly</t>
  </si>
  <si>
    <t>Leu1138His</t>
  </si>
  <si>
    <t>Leu1138Pro</t>
  </si>
  <si>
    <t>Tyr1139Cys</t>
  </si>
  <si>
    <t>Cys1140Trp</t>
  </si>
  <si>
    <t>Thr1143Asn</t>
  </si>
  <si>
    <t>Leu1145His</t>
  </si>
  <si>
    <t>Lys1148Thr</t>
  </si>
  <si>
    <t>Cys1150Tyr</t>
  </si>
  <si>
    <t>Leu1159Ser</t>
  </si>
  <si>
    <t>Arg1161Ser</t>
  </si>
  <si>
    <t>Arg1161Cys</t>
  </si>
  <si>
    <t>Arg1161His</t>
  </si>
  <si>
    <t>Arg1161Leu</t>
  </si>
  <si>
    <t>Gly1183Cys</t>
  </si>
  <si>
    <t>Asp1194Glu</t>
  </si>
  <si>
    <t>Leu1201Arg</t>
  </si>
  <si>
    <t>Asp1202Asn</t>
  </si>
  <si>
    <t>Asp1202Glu</t>
  </si>
  <si>
    <t>Gly1203Trp</t>
  </si>
  <si>
    <t>Asp1204Asn</t>
  </si>
  <si>
    <t>Leu1208Arg</t>
  </si>
  <si>
    <t>Met1209Leu</t>
  </si>
  <si>
    <t>Met1209Thr</t>
  </si>
  <si>
    <t>Val1212Phe</t>
  </si>
  <si>
    <t>Ala1219Pro</t>
  </si>
  <si>
    <t>Cys1224Gly</t>
  </si>
  <si>
    <t>Glu1228Lys</t>
  </si>
  <si>
    <t>Pro1234Leu</t>
  </si>
  <si>
    <t>Asn1235Asp</t>
  </si>
  <si>
    <t>Tyr1243Asp</t>
  </si>
  <si>
    <t>Ala1244Thr</t>
  </si>
  <si>
    <t>Ser1245Asn</t>
  </si>
  <si>
    <t>Leu1246Val</t>
  </si>
  <si>
    <t>Leu1250Pro</t>
  </si>
  <si>
    <t>Glu1252Val</t>
  </si>
  <si>
    <t>Thr1253Met</t>
  </si>
  <si>
    <t>Phe1262Ser</t>
  </si>
  <si>
    <t>Ser1265Cys</t>
  </si>
  <si>
    <t>Thr1267Ala</t>
  </si>
  <si>
    <t>Leu1269Pro</t>
  </si>
  <si>
    <t>Glu1271Gln</t>
  </si>
  <si>
    <t>Glu1271Asp</t>
  </si>
  <si>
    <t>Ile1272Thr</t>
  </si>
  <si>
    <t>Lys1275Asn</t>
  </si>
  <si>
    <t>Thr1277Met</t>
  </si>
  <si>
    <t>Gln1292His</t>
  </si>
  <si>
    <t>Glu1295Lys</t>
  </si>
  <si>
    <t>Arg1300Gln</t>
  </si>
  <si>
    <t>Leu1344Val</t>
  </si>
  <si>
    <t>Asn1345Ser</t>
  </si>
  <si>
    <t>Gln1353His</t>
  </si>
  <si>
    <t>His1354Pro</t>
  </si>
  <si>
    <t>Ala1357Thr</t>
  </si>
  <si>
    <t>Ala1357Glu</t>
  </si>
  <si>
    <t>Ala1357Val</t>
  </si>
  <si>
    <t>Leu1359Pro</t>
  </si>
  <si>
    <t>Val1360Ala</t>
  </si>
  <si>
    <t>Gln1364His</t>
  </si>
  <si>
    <t>Arg1368Cys</t>
  </si>
  <si>
    <t>Lys1371Asn</t>
  </si>
  <si>
    <t>Ala1375Glu</t>
  </si>
  <si>
    <t>Pro1380Leu</t>
  </si>
  <si>
    <t>Leu1388Pro</t>
  </si>
  <si>
    <t>Leu1390Pro</t>
  </si>
  <si>
    <t>Val1393Ile</t>
  </si>
  <si>
    <t>Val1393Ala</t>
  </si>
  <si>
    <t>Glu1399Lys</t>
  </si>
  <si>
    <t>His1406Asp</t>
  </si>
  <si>
    <t>His1406Tyr</t>
  </si>
  <si>
    <t>His1406Arg</t>
  </si>
  <si>
    <t>Trp1408Arg</t>
  </si>
  <si>
    <t>Trp1408Leu</t>
  </si>
  <si>
    <t>Trp1408Cys</t>
  </si>
  <si>
    <t>Ile1409Val</t>
  </si>
  <si>
    <t>Gly1411Arg</t>
  </si>
  <si>
    <t>Thr1415Pro</t>
  </si>
  <si>
    <t>Phe1416Leu</t>
  </si>
  <si>
    <t>Ser1418Arg</t>
  </si>
  <si>
    <t>Met1419Thr</t>
  </si>
  <si>
    <t>Thr1428Met</t>
  </si>
  <si>
    <t>Val1429Ala</t>
  </si>
  <si>
    <t>Leu1430Pro</t>
  </si>
  <si>
    <t>Val1433Ile</t>
  </si>
  <si>
    <t>Asn1436Ile</t>
  </si>
  <si>
    <t>Pro1438Arg</t>
  </si>
  <si>
    <t>Gly1439Asp</t>
  </si>
  <si>
    <t>Gly1439Val</t>
  </si>
  <si>
    <t>Phe1440Val</t>
  </si>
  <si>
    <t>Phe1440Ser</t>
  </si>
  <si>
    <t>Gly1441Asp</t>
  </si>
  <si>
    <t>Asn1442Asp</t>
  </si>
  <si>
    <t>Asn1442Lys</t>
  </si>
  <si>
    <t>Arg1443Cys</t>
  </si>
  <si>
    <t>Arg1443His</t>
  </si>
  <si>
    <t>Glu1447Val</t>
  </si>
  <si>
    <t>Gly1448Arg</t>
  </si>
  <si>
    <t>Gly1448Lys</t>
  </si>
  <si>
    <t>Trp1449Cys</t>
  </si>
  <si>
    <t>Cys1455Arg</t>
  </si>
  <si>
    <t>Trp1461Cys</t>
  </si>
  <si>
    <t>Pro1468Ala</t>
  </si>
  <si>
    <t>Leu1473Met</t>
  </si>
  <si>
    <t>Lys1476Glu</t>
  </si>
  <si>
    <t>Pro1484Ser</t>
  </si>
  <si>
    <t>Ser1485Leu</t>
  </si>
  <si>
    <t>Pro1486Leu</t>
  </si>
  <si>
    <t>Cys1488Arg</t>
  </si>
  <si>
    <t>Cys1488Tyr</t>
  </si>
  <si>
    <t>Cys1488Phe</t>
  </si>
  <si>
    <t>Arg1489Lys</t>
  </si>
  <si>
    <t>Arg1489Ser</t>
  </si>
  <si>
    <t>Cys1490Arg</t>
  </si>
  <si>
    <t>Cys1490Tyr</t>
  </si>
  <si>
    <t>Glu1494Lys</t>
  </si>
  <si>
    <t>Leu1499Pro</t>
  </si>
  <si>
    <t>Glu1501Asp</t>
  </si>
  <si>
    <t>Cys1502Gly</t>
  </si>
  <si>
    <t>Cys1502Tyr</t>
  </si>
  <si>
    <t>Pro1503Leu</t>
  </si>
  <si>
    <t>Ala1506Thr</t>
  </si>
  <si>
    <t>Ala1506Pro</t>
  </si>
  <si>
    <t>Gly1507Arg</t>
  </si>
  <si>
    <t>Gly1507Trp</t>
  </si>
  <si>
    <t>Gly1508Cys</t>
  </si>
  <si>
    <t>Pro1511His</t>
  </si>
  <si>
    <t>Pro1511Arg</t>
  </si>
  <si>
    <t>Pro1512His</t>
  </si>
  <si>
    <t>Pro1512Arg</t>
  </si>
  <si>
    <t>Pro1512Leu</t>
  </si>
  <si>
    <t>Gln1513Glu</t>
  </si>
  <si>
    <t>Arg1517Ser</t>
  </si>
  <si>
    <t>Ser1518Arg</t>
  </si>
  <si>
    <t>Ser1518Asn</t>
  </si>
  <si>
    <t>Thr1519Arg</t>
  </si>
  <si>
    <t>Thr1519Met</t>
  </si>
  <si>
    <t>Glu1520Lys</t>
  </si>
  <si>
    <t>Glu1520Gly</t>
  </si>
  <si>
    <t>Gln1523Arg</t>
  </si>
  <si>
    <t>Asp1524Gly</t>
  </si>
  <si>
    <t>Leu1525Val</t>
  </si>
  <si>
    <t>Leu1525Pro</t>
  </si>
  <si>
    <t>Thr1526Ala</t>
  </si>
  <si>
    <t>Thr1526Met</t>
  </si>
  <si>
    <t>Ile1530Phe</t>
  </si>
  <si>
    <t>Asp1532Asn</t>
  </si>
  <si>
    <t>Asp1532Tyr</t>
  </si>
  <si>
    <t>Asp1532Glu</t>
  </si>
  <si>
    <t>Phe1533Ser</t>
  </si>
  <si>
    <t>Thr1537Met</t>
  </si>
  <si>
    <t>Leu1541Pro</t>
  </si>
  <si>
    <t>Ile1542Thr</t>
  </si>
  <si>
    <t>Ser1545Gly</t>
  </si>
  <si>
    <t>Ser1545Asn</t>
  </si>
  <si>
    <t>Ser1548Asn</t>
  </si>
  <si>
    <t>Glu1554Gly</t>
  </si>
  <si>
    <t>Tyr1557Cys</t>
  </si>
  <si>
    <t>Gly1558Arg</t>
  </si>
  <si>
    <t>Gly1559Glu</t>
  </si>
  <si>
    <t>Ile1562Asn</t>
  </si>
  <si>
    <t>Ile1562Thr</t>
  </si>
  <si>
    <t>Gly1563Arg</t>
  </si>
  <si>
    <t>Lys1565Arg</t>
  </si>
  <si>
    <t>Leu1566Phe</t>
  </si>
  <si>
    <t>Pro1567Leu</t>
  </si>
  <si>
    <t>Pro1570Leu</t>
  </si>
  <si>
    <t>Ile1571Asn</t>
  </si>
  <si>
    <t>Thr1572Met</t>
  </si>
  <si>
    <t>Leu1576Arg</t>
  </si>
  <si>
    <t>Gly1578Arg</t>
  </si>
  <si>
    <t>Leu1580Ser</t>
  </si>
  <si>
    <t>Leu1583Pro</t>
  </si>
  <si>
    <t>Asn1588Tyr</t>
  </si>
  <si>
    <t>Val1589Met</t>
  </si>
  <si>
    <t>Gly1591Arg</t>
  </si>
  <si>
    <t>Gly1592Asp</t>
  </si>
  <si>
    <t>Ala1598Asp</t>
  </si>
  <si>
    <t>Ala1598Gly</t>
  </si>
  <si>
    <t>Asp1613Asn</t>
  </si>
  <si>
    <t>Asn1614Lys</t>
  </si>
  <si>
    <t>Trp1618Arg</t>
  </si>
  <si>
    <t>Trp1618Cys</t>
  </si>
  <si>
    <t>Phe1619Leu</t>
  </si>
  <si>
    <t>Asn1621Tyr</t>
  </si>
  <si>
    <t>Gly1623Arg</t>
  </si>
  <si>
    <t>Gly1623Val</t>
  </si>
  <si>
    <t>Trp1624Gly</t>
  </si>
  <si>
    <t>His1625Asp</t>
  </si>
  <si>
    <t>His1625Tyr</t>
  </si>
  <si>
    <t>His1625Gln</t>
  </si>
  <si>
    <t>Leu1627Pro</t>
  </si>
  <si>
    <t>Phe1630Ser</t>
  </si>
  <si>
    <t>Leu1631Pro</t>
  </si>
  <si>
    <t>Ala1637Thr</t>
  </si>
  <si>
    <t>Arg1640Trp</t>
  </si>
  <si>
    <t>Arg1640Gln</t>
  </si>
  <si>
    <t>Ser1642Ile</t>
  </si>
  <si>
    <t>Ser1642Arg</t>
  </si>
  <si>
    <t>Tyr1652Asp</t>
  </si>
  <si>
    <t>Gly1653Glu</t>
  </si>
  <si>
    <t>Thr1655Ile</t>
  </si>
  <si>
    <t>Ser1658Arg</t>
  </si>
  <si>
    <t>Pro1660Ser</t>
  </si>
  <si>
    <t>Pro1660Leu</t>
  </si>
  <si>
    <t>Lys1665Asn</t>
  </si>
  <si>
    <t>Glu1666Lys</t>
  </si>
  <si>
    <t>Gln1667Lys</t>
  </si>
  <si>
    <t>Thr1676Pro</t>
  </si>
  <si>
    <t>Ile1684Asn</t>
  </si>
  <si>
    <t>Val1686Met</t>
  </si>
  <si>
    <t>Ile1687Phe</t>
  </si>
  <si>
    <t>Ser1689Pro</t>
  </si>
  <si>
    <t>Ser1691Phe</t>
  </si>
  <si>
    <t>Val1693Ile</t>
  </si>
  <si>
    <t>Ala1695Asp</t>
  </si>
  <si>
    <t>Ser1696Asn</t>
  </si>
  <si>
    <t>Ser1696Arg</t>
  </si>
  <si>
    <t>Val1698Phe</t>
  </si>
  <si>
    <t>Gln1703Glu</t>
  </si>
  <si>
    <t>Glu1704Lys</t>
  </si>
  <si>
    <t>Arg1705Trp</t>
  </si>
  <si>
    <t>Arg1705Gln</t>
  </si>
  <si>
    <t>Arg1705Leu</t>
  </si>
  <si>
    <t>Lys1710Gln</t>
  </si>
  <si>
    <t>Gln1713Lys</t>
  </si>
  <si>
    <t>Gln1713Glu</t>
  </si>
  <si>
    <t>Gln1713Arg</t>
  </si>
  <si>
    <t>Val1718Gly</t>
  </si>
  <si>
    <t>Tyr1723His</t>
  </si>
  <si>
    <t>Trp1724Arg</t>
  </si>
  <si>
    <t>Trp1724Leu</t>
  </si>
  <si>
    <t>Trp1724Cys</t>
  </si>
  <si>
    <t>Thr1726Asn</t>
  </si>
  <si>
    <t>Leu1729Pro</t>
  </si>
  <si>
    <t>Met1733Thr</t>
  </si>
  <si>
    <t>Ser1736Pro</t>
  </si>
  <si>
    <t>Ser1738Arg</t>
  </si>
  <si>
    <t>Ala1739Asp</t>
  </si>
  <si>
    <t>Gly1740Glu</t>
  </si>
  <si>
    <t>Gly1744Asp</t>
  </si>
  <si>
    <t>Ile1745Met</t>
  </si>
  <si>
    <t>Gly1748Arg</t>
  </si>
  <si>
    <t>Gly1748Glu</t>
  </si>
  <si>
    <t>Tyr1754Asp</t>
  </si>
  <si>
    <t>Tyr1754Cys</t>
  </si>
  <si>
    <t>Pro1761Arg</t>
  </si>
  <si>
    <t>Ala1762Asp</t>
  </si>
  <si>
    <t>Leu1763Pro</t>
  </si>
  <si>
    <t>Leu1767Pro</t>
  </si>
  <si>
    <t>Tyr1770Asp</t>
  </si>
  <si>
    <t>Gly1771Arg</t>
  </si>
  <si>
    <t>Ala1773Glu</t>
  </si>
  <si>
    <t>Ala1773Val</t>
  </si>
  <si>
    <t>Ile1775Asn</t>
  </si>
  <si>
    <t>Pro1776Leu</t>
  </si>
  <si>
    <t>Met1777Leu</t>
  </si>
  <si>
    <t>Met1778Val</t>
  </si>
  <si>
    <t>Met1778Leu</t>
  </si>
  <si>
    <t>Met1778Lys</t>
  </si>
  <si>
    <t>Tyr1779His</t>
  </si>
  <si>
    <t>Pro1780Ala</t>
  </si>
  <si>
    <t>Ala1781Glu</t>
  </si>
  <si>
    <t>Leu1784Pro</t>
  </si>
  <si>
    <t>Leu1784Arg</t>
  </si>
  <si>
    <t>Pro1788Leu</t>
  </si>
  <si>
    <t>Ser1789Arg</t>
  </si>
  <si>
    <t>Val1793Met</t>
  </si>
  <si>
    <t>Ala1794Pro</t>
  </si>
  <si>
    <t>Ala1794Asp</t>
  </si>
  <si>
    <t>Leu1795Val</t>
  </si>
  <si>
    <t>Leu1795Ser</t>
  </si>
  <si>
    <t>Asn1799Asp</t>
  </si>
  <si>
    <t>Ile1802Val</t>
  </si>
  <si>
    <t>Asn1805Asp</t>
  </si>
  <si>
    <t>Ser1806Asn</t>
  </si>
  <si>
    <t>Ile1812Asn</t>
  </si>
  <si>
    <t>Phe1816Ser</t>
  </si>
  <si>
    <t>Glu1817Asp</t>
  </si>
  <si>
    <t>Arg1820Pro</t>
  </si>
  <si>
    <t>Thr1821Met</t>
  </si>
  <si>
    <t>Val1828Met</t>
  </si>
  <si>
    <t>Leu1829Pro</t>
  </si>
  <si>
    <t>Ile1834Thr</t>
  </si>
  <si>
    <t>Pro1837Thr</t>
  </si>
  <si>
    <t>Pro1837Ser</t>
  </si>
  <si>
    <t>His1838Asn</t>
  </si>
  <si>
    <t>His1838Asp</t>
  </si>
  <si>
    <t>His1838Tyr</t>
  </si>
  <si>
    <t>His1838Arg</t>
  </si>
  <si>
    <t>Phe1839Ser</t>
  </si>
  <si>
    <t>Arg1843Trp</t>
  </si>
  <si>
    <t>Gly1844Cys</t>
  </si>
  <si>
    <t>Gly1844Asp</t>
  </si>
  <si>
    <t>Ile1846Thr</t>
  </si>
  <si>
    <t>Leu1850Pro</t>
  </si>
  <si>
    <t>Ala1853Asp</t>
  </si>
  <si>
    <t>Val1854Leu</t>
  </si>
  <si>
    <t>Val1857Gly</t>
  </si>
  <si>
    <t>Tyr1858Asn</t>
  </si>
  <si>
    <t>Ala1859Thr</t>
  </si>
  <si>
    <t>Arg1860Trp</t>
  </si>
  <si>
    <t>Gly1862Ser</t>
  </si>
  <si>
    <t>Gly1862Cys</t>
  </si>
  <si>
    <t>His1865Tyr</t>
  </si>
  <si>
    <t>Asn1868Ile</t>
  </si>
  <si>
    <t>Pro1869Leu</t>
  </si>
  <si>
    <t>His1871Tyr</t>
  </si>
  <si>
    <t>Asp1873Gly</t>
  </si>
  <si>
    <t>Leu1874Pro</t>
  </si>
  <si>
    <t>Phe1880Leu</t>
  </si>
  <si>
    <t>Ala1881Gly</t>
  </si>
  <si>
    <t>Ala1881Val</t>
  </si>
  <si>
    <t>Met1882Val</t>
  </si>
  <si>
    <t>Met1882Thr</t>
  </si>
  <si>
    <t>Met1882Ile</t>
  </si>
  <si>
    <t>Val1884Glu</t>
  </si>
  <si>
    <t>Glu1885Lys</t>
  </si>
  <si>
    <t>Gly1886Arg</t>
  </si>
  <si>
    <t>Gly1886Glu</t>
  </si>
  <si>
    <t>Val1896Asp</t>
  </si>
  <si>
    <t>Gln1897His</t>
  </si>
  <si>
    <t>Arg1898Cys</t>
  </si>
  <si>
    <t>Arg1898His</t>
  </si>
  <si>
    <t>Phe1900Leu</t>
  </si>
  <si>
    <t>Asp1918Gly</t>
  </si>
  <si>
    <t>Asp1918Val</t>
  </si>
  <si>
    <t>Asp1919Tyr</t>
  </si>
  <si>
    <t>Val1921Met</t>
  </si>
  <si>
    <t>Val1921Leu</t>
  </si>
  <si>
    <t>Val1921Gly</t>
  </si>
  <si>
    <t>Arg1925Gly</t>
  </si>
  <si>
    <t>Arg1925Ile</t>
  </si>
  <si>
    <t>Gln1926Pro</t>
  </si>
  <si>
    <t>Ile1937Thr</t>
  </si>
  <si>
    <t>Leu1940Gln</t>
  </si>
  <si>
    <t>Leu1940Pro</t>
  </si>
  <si>
    <t>His1941Pro</t>
  </si>
  <si>
    <t>Glu1942Gln</t>
  </si>
  <si>
    <t>Leu1943Pro</t>
  </si>
  <si>
    <t>Pro1948Leu</t>
  </si>
  <si>
    <t>Pro1948His</t>
  </si>
  <si>
    <t>Gly1961Arg</t>
  </si>
  <si>
    <t>Gly1961Glu</t>
  </si>
  <si>
    <t>Gly1961Ala</t>
  </si>
  <si>
    <t>Val1962Asp</t>
  </si>
  <si>
    <t>Arg1963Cys</t>
  </si>
  <si>
    <t>Cys1967Gly</t>
  </si>
  <si>
    <t>Leu1970Phe</t>
  </si>
  <si>
    <t>Leu1970Pro</t>
  </si>
  <si>
    <t>Leu1971Arg</t>
  </si>
  <si>
    <t>Gly1972Arg</t>
  </si>
  <si>
    <t>Gly1972Glu</t>
  </si>
  <si>
    <t>Asn1974Ser</t>
  </si>
  <si>
    <t>Gly1975Arg</t>
  </si>
  <si>
    <t>Gly1975Val</t>
  </si>
  <si>
    <t>Gly1977Ser</t>
  </si>
  <si>
    <t>Lys1978Glu</t>
  </si>
  <si>
    <t>Thr1979Ile</t>
  </si>
  <si>
    <t>Thr1980Ile</t>
  </si>
  <si>
    <t>Thr1981Arg</t>
  </si>
  <si>
    <t>Met1984Arg</t>
  </si>
  <si>
    <t>Gly1987Trp</t>
  </si>
  <si>
    <t>Gly1994Glu</t>
  </si>
  <si>
    <t>Cys2017Tyr</t>
  </si>
  <si>
    <t>Ile2023Thr</t>
  </si>
  <si>
    <t>Asp2024Gly</t>
  </si>
  <si>
    <t>Leu2026Pro</t>
  </si>
  <si>
    <t>Leu2027Phe</t>
  </si>
  <si>
    <t>Thr2028Ala</t>
  </si>
  <si>
    <t>Thr2028Ile</t>
  </si>
  <si>
    <t>Gly2029Arg</t>
  </si>
  <si>
    <t>Gly2029Val</t>
  </si>
  <si>
    <t>Arg2030Gln</t>
  </si>
  <si>
    <t>His2032Arg</t>
  </si>
  <si>
    <t>Leu2033Phe</t>
  </si>
  <si>
    <t>Leu2033His</t>
  </si>
  <si>
    <t>Leu2033Pro</t>
  </si>
  <si>
    <t>Leu2033Arg</t>
  </si>
  <si>
    <t>Leu2035Pro</t>
  </si>
  <si>
    <t>Tyr2036Cys</t>
  </si>
  <si>
    <t>Ala2037Asp</t>
  </si>
  <si>
    <t>Arg2038Trp</t>
  </si>
  <si>
    <t>Arg2038Gln</t>
  </si>
  <si>
    <t>Arg2040Gln</t>
  </si>
  <si>
    <t>Gly2041Asp</t>
  </si>
  <si>
    <t>Gly2041Val</t>
  </si>
  <si>
    <t>Val2042Gly</t>
  </si>
  <si>
    <t>Pro2043Ser</t>
  </si>
  <si>
    <t>Ile2047Asn</t>
  </si>
  <si>
    <t>Lys2049Thr</t>
  </si>
  <si>
    <t>Val2050Ile</t>
  </si>
  <si>
    <t>Val2050Leu</t>
  </si>
  <si>
    <t>Val2050Ala</t>
  </si>
  <si>
    <t>Leu2058Arg</t>
  </si>
  <si>
    <t>Gly2059Asp</t>
  </si>
  <si>
    <t>Gly2059Ala</t>
  </si>
  <si>
    <t>Leu2060Arg</t>
  </si>
  <si>
    <t>Ala2064Thr</t>
  </si>
  <si>
    <t>Ala2064Val</t>
  </si>
  <si>
    <t>Asp2065His</t>
  </si>
  <si>
    <t>Asp2065Val</t>
  </si>
  <si>
    <t>Thr2070Arg</t>
  </si>
  <si>
    <t>Thr2070Gln</t>
  </si>
  <si>
    <t>Tyr2071Phe</t>
  </si>
  <si>
    <t>Ser2072Asn</t>
  </si>
  <si>
    <t>Ser2072Arg</t>
  </si>
  <si>
    <t>Gly2074Ser</t>
  </si>
  <si>
    <t>Gly2074Asp</t>
  </si>
  <si>
    <t>Gly2074Val</t>
  </si>
  <si>
    <t>Lys2076Glu</t>
  </si>
  <si>
    <t>Arg2077Gly</t>
  </si>
  <si>
    <t>Arg2077Trp</t>
  </si>
  <si>
    <t>Arg2077Gln</t>
  </si>
  <si>
    <t>Lys2078Glu</t>
  </si>
  <si>
    <t>Ser2080Phe</t>
  </si>
  <si>
    <t>Ala2082Val</t>
  </si>
  <si>
    <t>Ala2084Thr</t>
  </si>
  <si>
    <t>Ala2084Pro</t>
  </si>
  <si>
    <t>Leu2085Pro</t>
  </si>
  <si>
    <t>Ile2086Ser</t>
  </si>
  <si>
    <t>Leu2091Gln</t>
  </si>
  <si>
    <t>Asp2095His</t>
  </si>
  <si>
    <t>Asp2095Gly</t>
  </si>
  <si>
    <t>Asp2095Val</t>
  </si>
  <si>
    <t>Glu2096Lys</t>
  </si>
  <si>
    <t>Glu2096Gly</t>
  </si>
  <si>
    <t>Glu2096Val</t>
  </si>
  <si>
    <t>Pro2097Ser</t>
  </si>
  <si>
    <t>Asp2102Ala</t>
  </si>
  <si>
    <t>Asp2102Gly</t>
  </si>
  <si>
    <t>Asp2102Glu</t>
  </si>
  <si>
    <t>Arg2106Cys</t>
  </si>
  <si>
    <t>Arg2106His</t>
  </si>
  <si>
    <t>Arg2106Pro</t>
  </si>
  <si>
    <t>Arg2107Cys</t>
  </si>
  <si>
    <t>Arg2107His</t>
  </si>
  <si>
    <t>Arg2107Pro</t>
  </si>
  <si>
    <t>Arg2107Lys</t>
  </si>
  <si>
    <t>Leu2109Pro</t>
  </si>
  <si>
    <t>Trp2110Arg</t>
  </si>
  <si>
    <t>Val2112Leu</t>
  </si>
  <si>
    <t>Ile2113Met</t>
  </si>
  <si>
    <t>Val2114Met</t>
  </si>
  <si>
    <t>Ser2127Phe</t>
  </si>
  <si>
    <t>His2128Arg</t>
  </si>
  <si>
    <t>Ser2129Asn</t>
  </si>
  <si>
    <t>Met2130Lys</t>
  </si>
  <si>
    <t>Met2130Thr</t>
  </si>
  <si>
    <t>Glu2131Lys</t>
  </si>
  <si>
    <t>Glu2132Lys</t>
  </si>
  <si>
    <t>Cys2133Arg</t>
  </si>
  <si>
    <t>Cys2137Tyr</t>
  </si>
  <si>
    <t>Arg2139Trp</t>
  </si>
  <si>
    <t>Arg2139Pro</t>
  </si>
  <si>
    <t>Leu2140Gln</t>
  </si>
  <si>
    <t>Met2143Lys</t>
  </si>
  <si>
    <t>Leu2140Arg</t>
  </si>
  <si>
    <t>Gly2146Asp</t>
  </si>
  <si>
    <t>Gly2146Val</t>
  </si>
  <si>
    <t>Arg2149Leu</t>
  </si>
  <si>
    <t>Cys2150Arg</t>
  </si>
  <si>
    <t>Cys2150Tyr</t>
  </si>
  <si>
    <t>Gly2152Ser</t>
  </si>
  <si>
    <t>Gly2152Arg</t>
  </si>
  <si>
    <t>Gly2152Cys</t>
  </si>
  <si>
    <t>Gly2152Val</t>
  </si>
  <si>
    <t>Lys2158Glu</t>
  </si>
  <si>
    <t>Lys2160Arg</t>
  </si>
  <si>
    <t>Ile2166Met</t>
  </si>
  <si>
    <t>Lys2172Arg</t>
  </si>
  <si>
    <t>Asp2177Asn</t>
  </si>
  <si>
    <t>Gln2187Pro</t>
  </si>
  <si>
    <t>Phe2188Ser</t>
  </si>
  <si>
    <t>Leu2206His</t>
  </si>
  <si>
    <t>Ala2216Val</t>
  </si>
  <si>
    <t>Leu2221Pro</t>
  </si>
  <si>
    <t>Leu2229Pro</t>
  </si>
  <si>
    <t>Glu2232Lys</t>
  </si>
  <si>
    <t>Glu2233Val</t>
  </si>
  <si>
    <t>Ser2235Pro</t>
  </si>
  <si>
    <t>Thr2237Pro</t>
  </si>
  <si>
    <t>Gln2238Arg</t>
  </si>
  <si>
    <t>Thr2240Ala</t>
  </si>
  <si>
    <t>Leu2241Val</t>
  </si>
  <si>
    <t>Leu2241Pro</t>
  </si>
  <si>
    <t>Val2244Glu</t>
  </si>
  <si>
    <t>Phe2248Ser</t>
  </si>
  <si>
    <t>Ala2249Asp</t>
  </si>
  <si>
    <t>Lys2250Glu</t>
  </si>
  <si>
    <t>Thr2253Ala</t>
  </si>
  <si>
    <t>Ser2255Ile</t>
  </si>
  <si>
    <t>Leu2258Phe</t>
  </si>
  <si>
    <t>Arg2263Pro</t>
  </si>
  <si>
    <t>Arg2263Leu</t>
  </si>
  <si>
    <t>Arg2269Gln</t>
  </si>
  <si>
    <t>Ref</t>
  </si>
  <si>
    <t>Codon</t>
  </si>
  <si>
    <t>Alt</t>
  </si>
  <si>
    <t>Same change</t>
  </si>
  <si>
    <t>Location change</t>
  </si>
  <si>
    <t>Met</t>
  </si>
  <si>
    <t>1</t>
  </si>
  <si>
    <t>Val</t>
  </si>
  <si>
    <t>1Val</t>
  </si>
  <si>
    <t>Leu</t>
  </si>
  <si>
    <t>11</t>
  </si>
  <si>
    <t>Pro</t>
  </si>
  <si>
    <t>11Pro</t>
  </si>
  <si>
    <t>Asn</t>
  </si>
  <si>
    <t>14</t>
  </si>
  <si>
    <t>Lys</t>
  </si>
  <si>
    <t>14Lys</t>
  </si>
  <si>
    <t>Arg</t>
  </si>
  <si>
    <t>18</t>
  </si>
  <si>
    <t>Trp</t>
  </si>
  <si>
    <t>18Trp</t>
  </si>
  <si>
    <t>Gln</t>
  </si>
  <si>
    <t>18Gln</t>
  </si>
  <si>
    <t>18Pro</t>
  </si>
  <si>
    <t>24</t>
  </si>
  <si>
    <t>His</t>
  </si>
  <si>
    <t>24His</t>
  </si>
  <si>
    <t>31</t>
  </si>
  <si>
    <t>31Arg</t>
  </si>
  <si>
    <t>Cys</t>
  </si>
  <si>
    <t>54</t>
  </si>
  <si>
    <t>Gly</t>
  </si>
  <si>
    <t>54Gly</t>
  </si>
  <si>
    <t>55</t>
  </si>
  <si>
    <t>55Arg</t>
  </si>
  <si>
    <t>Phe</t>
  </si>
  <si>
    <t>56</t>
  </si>
  <si>
    <t>56Cys</t>
  </si>
  <si>
    <t>Ala</t>
  </si>
  <si>
    <t>60</t>
  </si>
  <si>
    <t>Thr</t>
  </si>
  <si>
    <t>60Thr</t>
  </si>
  <si>
    <t>60Gly</t>
  </si>
  <si>
    <t>60Val</t>
  </si>
  <si>
    <t>61</t>
  </si>
  <si>
    <t>Ile</t>
  </si>
  <si>
    <t>61Ile</t>
  </si>
  <si>
    <t>62</t>
  </si>
  <si>
    <t>62Ala</t>
  </si>
  <si>
    <t>Ser</t>
  </si>
  <si>
    <t>62Ser</t>
  </si>
  <si>
    <t>63</t>
  </si>
  <si>
    <t>63Pro</t>
  </si>
  <si>
    <t>65</t>
  </si>
  <si>
    <t>Glu</t>
  </si>
  <si>
    <t>65Glu</t>
  </si>
  <si>
    <t>68</t>
  </si>
  <si>
    <t>68Arg</t>
  </si>
  <si>
    <t>68Leu</t>
  </si>
  <si>
    <t>72</t>
  </si>
  <si>
    <t>72Arg</t>
  </si>
  <si>
    <t>75</t>
  </si>
  <si>
    <t>75Gly</t>
  </si>
  <si>
    <t>95</t>
  </si>
  <si>
    <t>95Pro</t>
  </si>
  <si>
    <t>96</t>
  </si>
  <si>
    <t>96His</t>
  </si>
  <si>
    <t>Asp</t>
  </si>
  <si>
    <t>96Asp</t>
  </si>
  <si>
    <t>Tyr</t>
  </si>
  <si>
    <t>96Tyr</t>
  </si>
  <si>
    <t>96Lys</t>
  </si>
  <si>
    <t>97</t>
  </si>
  <si>
    <t>97Cys</t>
  </si>
  <si>
    <t>143</t>
  </si>
  <si>
    <t>143Leu</t>
  </si>
  <si>
    <t>187</t>
  </si>
  <si>
    <t>187Cys</t>
  </si>
  <si>
    <t>212</t>
  </si>
  <si>
    <t>212Cys</t>
  </si>
  <si>
    <t>220</t>
  </si>
  <si>
    <t>220Cys</t>
  </si>
  <si>
    <t>229</t>
  </si>
  <si>
    <t>229Pro</t>
  </si>
  <si>
    <t>230</t>
  </si>
  <si>
    <t>230Ser</t>
  </si>
  <si>
    <t>237</t>
  </si>
  <si>
    <t>237Pro</t>
  </si>
  <si>
    <t>240</t>
  </si>
  <si>
    <t>240Arg</t>
  </si>
  <si>
    <t>244</t>
  </si>
  <si>
    <t>244Pro</t>
  </si>
  <si>
    <t>247</t>
  </si>
  <si>
    <t>247Ile</t>
  </si>
  <si>
    <t>249</t>
  </si>
  <si>
    <t>249Gly</t>
  </si>
  <si>
    <t>290</t>
  </si>
  <si>
    <t>290Trp</t>
  </si>
  <si>
    <t>291</t>
  </si>
  <si>
    <t>291Ala</t>
  </si>
  <si>
    <t>309</t>
  </si>
  <si>
    <t>309Arg</t>
  </si>
  <si>
    <t>328</t>
  </si>
  <si>
    <t>328Val</t>
  </si>
  <si>
    <t>336</t>
  </si>
  <si>
    <t>336Cys</t>
  </si>
  <si>
    <t>339</t>
  </si>
  <si>
    <t>339Gly</t>
  </si>
  <si>
    <t>340</t>
  </si>
  <si>
    <t>340His</t>
  </si>
  <si>
    <t>340Asp</t>
  </si>
  <si>
    <t>340Cys</t>
  </si>
  <si>
    <t>341</t>
  </si>
  <si>
    <t>341Gly</t>
  </si>
  <si>
    <t>345</t>
  </si>
  <si>
    <t>345Cys</t>
  </si>
  <si>
    <t>346</t>
  </si>
  <si>
    <t>346Thr</t>
  </si>
  <si>
    <t>402</t>
  </si>
  <si>
    <t>402Ala</t>
  </si>
  <si>
    <t>403</t>
  </si>
  <si>
    <t>403Val</t>
  </si>
  <si>
    <t>410</t>
  </si>
  <si>
    <t>410Thr</t>
  </si>
  <si>
    <t>411</t>
  </si>
  <si>
    <t>411Pro</t>
  </si>
  <si>
    <t>415</t>
  </si>
  <si>
    <t>415Ser</t>
  </si>
  <si>
    <t>415Lys</t>
  </si>
  <si>
    <t>418</t>
  </si>
  <si>
    <t>418Ser</t>
  </si>
  <si>
    <t>431</t>
  </si>
  <si>
    <t>431Cys</t>
  </si>
  <si>
    <t>434</t>
  </si>
  <si>
    <t>434Gly</t>
  </si>
  <si>
    <t>445</t>
  </si>
  <si>
    <t>445Arg</t>
  </si>
  <si>
    <t>448</t>
  </si>
  <si>
    <t>448Lys</t>
  </si>
  <si>
    <t>455</t>
  </si>
  <si>
    <t>455Gln</t>
  </si>
  <si>
    <t>458</t>
  </si>
  <si>
    <t>458Ser</t>
  </si>
  <si>
    <t>507</t>
  </si>
  <si>
    <t>507Tyr</t>
  </si>
  <si>
    <t>508</t>
  </si>
  <si>
    <t>508Pro</t>
  </si>
  <si>
    <t>510</t>
  </si>
  <si>
    <t>510Pro</t>
  </si>
  <si>
    <t>510Arg</t>
  </si>
  <si>
    <t>511</t>
  </si>
  <si>
    <t>511Cys</t>
  </si>
  <si>
    <t>519</t>
  </si>
  <si>
    <t>519Tyr</t>
  </si>
  <si>
    <t>525</t>
  </si>
  <si>
    <t>525Ser</t>
  </si>
  <si>
    <t>537</t>
  </si>
  <si>
    <t>537Cys</t>
  </si>
  <si>
    <t>541</t>
  </si>
  <si>
    <t>541Pro</t>
  </si>
  <si>
    <t>550</t>
  </si>
  <si>
    <t>550Arg</t>
  </si>
  <si>
    <t>553</t>
  </si>
  <si>
    <t>553Leu</t>
  </si>
  <si>
    <t>572</t>
  </si>
  <si>
    <t>572Gln</t>
  </si>
  <si>
    <t>572Pro</t>
  </si>
  <si>
    <t>576</t>
  </si>
  <si>
    <t>576His</t>
  </si>
  <si>
    <t>583</t>
  </si>
  <si>
    <t>583Met</t>
  </si>
  <si>
    <t>583Asn</t>
  </si>
  <si>
    <t>595</t>
  </si>
  <si>
    <t>595Thr</t>
  </si>
  <si>
    <t>600</t>
  </si>
  <si>
    <t>600Tyr</t>
  </si>
  <si>
    <t>602</t>
  </si>
  <si>
    <t>602Trp</t>
  </si>
  <si>
    <t>602Gln</t>
  </si>
  <si>
    <t>603</t>
  </si>
  <si>
    <t>603His</t>
  </si>
  <si>
    <t>607</t>
  </si>
  <si>
    <t>607Arg</t>
  </si>
  <si>
    <t>608</t>
  </si>
  <si>
    <t>608Ile</t>
  </si>
  <si>
    <t>608Leu</t>
  </si>
  <si>
    <t>611</t>
  </si>
  <si>
    <t>611Pro</t>
  </si>
  <si>
    <t>615</t>
  </si>
  <si>
    <t>615Ala</t>
  </si>
  <si>
    <t>616</t>
  </si>
  <si>
    <t>616Lys</t>
  </si>
  <si>
    <t>618</t>
  </si>
  <si>
    <t>618Arg</t>
  </si>
  <si>
    <t>618Glu</t>
  </si>
  <si>
    <t>623</t>
  </si>
  <si>
    <t>623Arg</t>
  </si>
  <si>
    <t>631</t>
  </si>
  <si>
    <t>631Arg</t>
  </si>
  <si>
    <t>631Val</t>
  </si>
  <si>
    <t>635</t>
  </si>
  <si>
    <t>635Lys</t>
  </si>
  <si>
    <t>636</t>
  </si>
  <si>
    <t>636Lys</t>
  </si>
  <si>
    <t>636His</t>
  </si>
  <si>
    <t>640</t>
  </si>
  <si>
    <t>640Leu</t>
  </si>
  <si>
    <t>642</t>
  </si>
  <si>
    <t>642Ile</t>
  </si>
  <si>
    <t>645</t>
  </si>
  <si>
    <t>645Asn</t>
  </si>
  <si>
    <t>653</t>
  </si>
  <si>
    <t>653Cys</t>
  </si>
  <si>
    <t>653His</t>
  </si>
  <si>
    <t>661</t>
  </si>
  <si>
    <t>661Arg</t>
  </si>
  <si>
    <t>675</t>
  </si>
  <si>
    <t>675Ile</t>
  </si>
  <si>
    <t>678</t>
  </si>
  <si>
    <t>678Asn</t>
  </si>
  <si>
    <t>686</t>
  </si>
  <si>
    <t>686Ser</t>
  </si>
  <si>
    <t>690</t>
  </si>
  <si>
    <t>690Val</t>
  </si>
  <si>
    <t>748</t>
  </si>
  <si>
    <t>748Tyr</t>
  </si>
  <si>
    <t>750</t>
  </si>
  <si>
    <t>750Pro</t>
  </si>
  <si>
    <t>754</t>
  </si>
  <si>
    <t>754Ser</t>
  </si>
  <si>
    <t>755</t>
  </si>
  <si>
    <t>755Leu</t>
  </si>
  <si>
    <t>761</t>
  </si>
  <si>
    <t>761Val</t>
  </si>
  <si>
    <t>762</t>
  </si>
  <si>
    <t>762Glu</t>
  </si>
  <si>
    <t>767</t>
  </si>
  <si>
    <t>767Asp</t>
  </si>
  <si>
    <t>795</t>
  </si>
  <si>
    <t>795Arg</t>
  </si>
  <si>
    <t>797</t>
  </si>
  <si>
    <t>797Pro</t>
  </si>
  <si>
    <t>801</t>
  </si>
  <si>
    <t>801Thr</t>
  </si>
  <si>
    <t>813</t>
  </si>
  <si>
    <t>813Lys</t>
  </si>
  <si>
    <t>818</t>
  </si>
  <si>
    <t>818Glu</t>
  </si>
  <si>
    <t>821</t>
  </si>
  <si>
    <t>821Arg</t>
  </si>
  <si>
    <t>844</t>
  </si>
  <si>
    <t>844Arg</t>
  </si>
  <si>
    <t>846</t>
  </si>
  <si>
    <t>846Val</t>
  </si>
  <si>
    <t>850</t>
  </si>
  <si>
    <t>850Cys</t>
  </si>
  <si>
    <t>851</t>
  </si>
  <si>
    <t>851Asp</t>
  </si>
  <si>
    <t>856</t>
  </si>
  <si>
    <t>856Asn</t>
  </si>
  <si>
    <t>857</t>
  </si>
  <si>
    <t>857Pro</t>
  </si>
  <si>
    <t>870</t>
  </si>
  <si>
    <t>870Ser</t>
  </si>
  <si>
    <t>870Leu</t>
  </si>
  <si>
    <t>873</t>
  </si>
  <si>
    <t>873Leu</t>
  </si>
  <si>
    <t>928</t>
  </si>
  <si>
    <t>928Trp</t>
  </si>
  <si>
    <t>931</t>
  </si>
  <si>
    <t>931Met</t>
  </si>
  <si>
    <t>935</t>
  </si>
  <si>
    <t>935Ala</t>
  </si>
  <si>
    <t>938</t>
  </si>
  <si>
    <t>938Ser</t>
  </si>
  <si>
    <t>943</t>
  </si>
  <si>
    <t>943Trp</t>
  </si>
  <si>
    <t>949</t>
  </si>
  <si>
    <t>949Arg</t>
  </si>
  <si>
    <t>951</t>
  </si>
  <si>
    <t>951Thr</t>
  </si>
  <si>
    <t>955</t>
  </si>
  <si>
    <t>955Gly</t>
  </si>
  <si>
    <t>957</t>
  </si>
  <si>
    <t>957Lys</t>
  </si>
  <si>
    <t>959</t>
  </si>
  <si>
    <t>959Ala</t>
  </si>
  <si>
    <t>959Ile</t>
  </si>
  <si>
    <t>965</t>
  </si>
  <si>
    <t>965Ser</t>
  </si>
  <si>
    <t>966</t>
  </si>
  <si>
    <t>966Glu</t>
  </si>
  <si>
    <t>967</t>
  </si>
  <si>
    <t>967Val</t>
  </si>
  <si>
    <t>971</t>
  </si>
  <si>
    <t>971Asn</t>
  </si>
  <si>
    <t>972</t>
  </si>
  <si>
    <t>972Asn</t>
  </si>
  <si>
    <t>977</t>
  </si>
  <si>
    <t>977Pro</t>
  </si>
  <si>
    <t>978</t>
  </si>
  <si>
    <t>978Asp</t>
  </si>
  <si>
    <t>983</t>
  </si>
  <si>
    <t>983Ala</t>
  </si>
  <si>
    <t>983Ile</t>
  </si>
  <si>
    <t>989</t>
  </si>
  <si>
    <t>989Ala</t>
  </si>
  <si>
    <t>991</t>
  </si>
  <si>
    <t>991Arg</t>
  </si>
  <si>
    <t>991Val</t>
  </si>
  <si>
    <t>1014</t>
  </si>
  <si>
    <t>1014Arg</t>
  </si>
  <si>
    <t>1019</t>
  </si>
  <si>
    <t>1019Ala</t>
  </si>
  <si>
    <t>1019Met</t>
  </si>
  <si>
    <t>1022</t>
  </si>
  <si>
    <t>1022Gly</t>
  </si>
  <si>
    <t>1024</t>
  </si>
  <si>
    <t>1024Thr</t>
  </si>
  <si>
    <t>1036</t>
  </si>
  <si>
    <t>1036Lys</t>
  </si>
  <si>
    <t>1038</t>
  </si>
  <si>
    <t>1038Val</t>
  </si>
  <si>
    <t>1065</t>
  </si>
  <si>
    <t>1065Asp</t>
  </si>
  <si>
    <t>1065Val</t>
  </si>
  <si>
    <t>1066</t>
  </si>
  <si>
    <t>1066Arg</t>
  </si>
  <si>
    <t>1071</t>
  </si>
  <si>
    <t>1071Leu</t>
  </si>
  <si>
    <t>1078</t>
  </si>
  <si>
    <t>1078Glu</t>
  </si>
  <si>
    <t>1087</t>
  </si>
  <si>
    <t>1087Lys</t>
  </si>
  <si>
    <t>1087Asp</t>
  </si>
  <si>
    <t>1088</t>
  </si>
  <si>
    <t>1088Thr</t>
  </si>
  <si>
    <t>1089</t>
  </si>
  <si>
    <t>1089Ile</t>
  </si>
  <si>
    <t>1091</t>
  </si>
  <si>
    <t>1091Glu</t>
  </si>
  <si>
    <t>1093</t>
  </si>
  <si>
    <t>1093Asn</t>
  </si>
  <si>
    <t>1093Glu</t>
  </si>
  <si>
    <t>1096</t>
  </si>
  <si>
    <t>1096Leu</t>
  </si>
  <si>
    <t>1098</t>
  </si>
  <si>
    <t>1098Cys</t>
  </si>
  <si>
    <t>1099</t>
  </si>
  <si>
    <t>1099Pro</t>
  </si>
  <si>
    <t>1100</t>
  </si>
  <si>
    <t>1100Asn</t>
  </si>
  <si>
    <t>1102</t>
  </si>
  <si>
    <t>1102Tyr</t>
  </si>
  <si>
    <t>1102Val</t>
  </si>
  <si>
    <t>1104</t>
  </si>
  <si>
    <t>1104Pro</t>
  </si>
  <si>
    <t>1108</t>
  </si>
  <si>
    <t>1108Cys</t>
  </si>
  <si>
    <t>1108His</t>
  </si>
  <si>
    <t>1108Leu</t>
  </si>
  <si>
    <t>1112</t>
  </si>
  <si>
    <t>1112Asn</t>
  </si>
  <si>
    <t>1118</t>
  </si>
  <si>
    <t>1118Tyr</t>
  </si>
  <si>
    <t>1122</t>
  </si>
  <si>
    <t>1122Lys</t>
  </si>
  <si>
    <t>1126</t>
  </si>
  <si>
    <t>1126Pro</t>
  </si>
  <si>
    <t>1127</t>
  </si>
  <si>
    <t>1127Arg</t>
  </si>
  <si>
    <t>1127Glu</t>
  </si>
  <si>
    <t>1128</t>
  </si>
  <si>
    <t>1128Gly</t>
  </si>
  <si>
    <t>1129</t>
  </si>
  <si>
    <t>1129Cys</t>
  </si>
  <si>
    <t>1129His</t>
  </si>
  <si>
    <t>1129Leu</t>
  </si>
  <si>
    <t>1130</t>
  </si>
  <si>
    <t>1130Thr</t>
  </si>
  <si>
    <t>1133</t>
  </si>
  <si>
    <t>1133Thr</t>
  </si>
  <si>
    <t>1136</t>
  </si>
  <si>
    <t>1136Glu</t>
  </si>
  <si>
    <t>1138</t>
  </si>
  <si>
    <t>1138His</t>
  </si>
  <si>
    <t>1140</t>
  </si>
  <si>
    <t>1140Trp</t>
  </si>
  <si>
    <t>1159</t>
  </si>
  <si>
    <t>1159Ser</t>
  </si>
  <si>
    <t>1161</t>
  </si>
  <si>
    <t>1161His</t>
  </si>
  <si>
    <t>1219</t>
  </si>
  <si>
    <t>1219Pro</t>
  </si>
  <si>
    <t>1234</t>
  </si>
  <si>
    <t>1234Leu</t>
  </si>
  <si>
    <t>1271</t>
  </si>
  <si>
    <t>1271Gln</t>
  </si>
  <si>
    <t>1357</t>
  </si>
  <si>
    <t>1357Thr</t>
  </si>
  <si>
    <t>1357Glu</t>
  </si>
  <si>
    <t>1357Val</t>
  </si>
  <si>
    <t>1368</t>
  </si>
  <si>
    <t>1368Cys</t>
  </si>
  <si>
    <t>1375</t>
  </si>
  <si>
    <t>1375Glu</t>
  </si>
  <si>
    <t>1380</t>
  </si>
  <si>
    <t>1380Leu</t>
  </si>
  <si>
    <t>1388</t>
  </si>
  <si>
    <t>1388Pro</t>
  </si>
  <si>
    <t>1390</t>
  </si>
  <si>
    <t>1390Pro</t>
  </si>
  <si>
    <t>1399</t>
  </si>
  <si>
    <t>1399Lys</t>
  </si>
  <si>
    <t>1406</t>
  </si>
  <si>
    <t>1406Arg</t>
  </si>
  <si>
    <t>1408</t>
  </si>
  <si>
    <t>1408Arg</t>
  </si>
  <si>
    <t>1408Leu</t>
  </si>
  <si>
    <t>1418</t>
  </si>
  <si>
    <t>1418Arg</t>
  </si>
  <si>
    <t>1430</t>
  </si>
  <si>
    <t>1430Pro</t>
  </si>
  <si>
    <t>1439</t>
  </si>
  <si>
    <t>1439Asp</t>
  </si>
  <si>
    <t>1439Val</t>
  </si>
  <si>
    <t>1440</t>
  </si>
  <si>
    <t>1440Val</t>
  </si>
  <si>
    <t>1440Ser</t>
  </si>
  <si>
    <t>1441</t>
  </si>
  <si>
    <t>1441Asp</t>
  </si>
  <si>
    <t>1442</t>
  </si>
  <si>
    <t>1442Lys</t>
  </si>
  <si>
    <t>1443</t>
  </si>
  <si>
    <t>1443His</t>
  </si>
  <si>
    <t>1449</t>
  </si>
  <si>
    <t>1449Cys</t>
  </si>
  <si>
    <t>1455</t>
  </si>
  <si>
    <t>1455Arg</t>
  </si>
  <si>
    <t>1461</t>
  </si>
  <si>
    <t>1461Cys</t>
  </si>
  <si>
    <t>1486</t>
  </si>
  <si>
    <t>1486Leu</t>
  </si>
  <si>
    <t>1488</t>
  </si>
  <si>
    <t>1488Arg</t>
  </si>
  <si>
    <t>1488Tyr</t>
  </si>
  <si>
    <t>1488Phe</t>
  </si>
  <si>
    <t>1503</t>
  </si>
  <si>
    <t>1503Leu</t>
  </si>
  <si>
    <t>1507</t>
  </si>
  <si>
    <t>1507Arg</t>
  </si>
  <si>
    <t>1511</t>
  </si>
  <si>
    <t>1511Arg</t>
  </si>
  <si>
    <t>1524</t>
  </si>
  <si>
    <t>1524Gly</t>
  </si>
  <si>
    <t>1526</t>
  </si>
  <si>
    <t>1526Met</t>
  </si>
  <si>
    <t>1532</t>
  </si>
  <si>
    <t>1532Asn</t>
  </si>
  <si>
    <t>1537</t>
  </si>
  <si>
    <t>1537Met</t>
  </si>
  <si>
    <t>1554</t>
  </si>
  <si>
    <t>1554Gly</t>
  </si>
  <si>
    <t>1557</t>
  </si>
  <si>
    <t>1557Cys</t>
  </si>
  <si>
    <t>1580</t>
  </si>
  <si>
    <t>1580Ser</t>
  </si>
  <si>
    <t>1583</t>
  </si>
  <si>
    <t>1583Pro</t>
  </si>
  <si>
    <t>1598</t>
  </si>
  <si>
    <t>1598Asp</t>
  </si>
  <si>
    <t>1618</t>
  </si>
  <si>
    <t>1618Cys</t>
  </si>
  <si>
    <t>1619</t>
  </si>
  <si>
    <t>1619Leu</t>
  </si>
  <si>
    <t>1625</t>
  </si>
  <si>
    <t>1625Tyr</t>
  </si>
  <si>
    <t>1625Gln</t>
  </si>
  <si>
    <t>1630</t>
  </si>
  <si>
    <t>1630Ser</t>
  </si>
  <si>
    <t>1640</t>
  </si>
  <si>
    <t>1640Trp</t>
  </si>
  <si>
    <t>1642</t>
  </si>
  <si>
    <t>1642Arg</t>
  </si>
  <si>
    <t>1652</t>
  </si>
  <si>
    <t>1652Asp</t>
  </si>
  <si>
    <t>1660</t>
  </si>
  <si>
    <t>1660Ser</t>
  </si>
  <si>
    <t>1660Leu</t>
  </si>
  <si>
    <t>1687</t>
  </si>
  <si>
    <t>1687Phe</t>
  </si>
  <si>
    <t>1695</t>
  </si>
  <si>
    <t>1695Asp</t>
  </si>
  <si>
    <t>1705</t>
  </si>
  <si>
    <t>1705Trp</t>
  </si>
  <si>
    <t>1705Gln</t>
  </si>
  <si>
    <t>1705Leu</t>
  </si>
  <si>
    <t>1713</t>
  </si>
  <si>
    <t>1713Arg</t>
  </si>
  <si>
    <t>1724</t>
  </si>
  <si>
    <t>1724Arg</t>
  </si>
  <si>
    <t>1729</t>
  </si>
  <si>
    <t>1729Pro</t>
  </si>
  <si>
    <t>1748</t>
  </si>
  <si>
    <t>1748Arg</t>
  </si>
  <si>
    <t>1748Glu</t>
  </si>
  <si>
    <t>1762</t>
  </si>
  <si>
    <t>1762Asp</t>
  </si>
  <si>
    <t>1770</t>
  </si>
  <si>
    <t>1770Asp</t>
  </si>
  <si>
    <t>1771</t>
  </si>
  <si>
    <t>1771Arg</t>
  </si>
  <si>
    <t>1773</t>
  </si>
  <si>
    <t>1773Val</t>
  </si>
  <si>
    <t>1775</t>
  </si>
  <si>
    <t>1775Asn</t>
  </si>
  <si>
    <t>1776</t>
  </si>
  <si>
    <t>1776Leu</t>
  </si>
  <si>
    <t>1778</t>
  </si>
  <si>
    <t>1778Val</t>
  </si>
  <si>
    <t>1778Leu</t>
  </si>
  <si>
    <t>1779</t>
  </si>
  <si>
    <t>1779His</t>
  </si>
  <si>
    <t>1793</t>
  </si>
  <si>
    <t>1793Met</t>
  </si>
  <si>
    <t>1794</t>
  </si>
  <si>
    <t>1794Pro</t>
  </si>
  <si>
    <t>1794Asp</t>
  </si>
  <si>
    <t>1795</t>
  </si>
  <si>
    <t>1795Ser</t>
  </si>
  <si>
    <t>1799</t>
  </si>
  <si>
    <t>1799Asp</t>
  </si>
  <si>
    <t>1805</t>
  </si>
  <si>
    <t>1805Asp</t>
  </si>
  <si>
    <t>1837</t>
  </si>
  <si>
    <t>1837Ser</t>
  </si>
  <si>
    <t>1838</t>
  </si>
  <si>
    <t>1838Asn</t>
  </si>
  <si>
    <t>1838Asp</t>
  </si>
  <si>
    <t>1838Tyr</t>
  </si>
  <si>
    <t>1839</t>
  </si>
  <si>
    <t>1839Ser</t>
  </si>
  <si>
    <t>1843</t>
  </si>
  <si>
    <t>1843Trp</t>
  </si>
  <si>
    <t>1846</t>
  </si>
  <si>
    <t>1846Thr</t>
  </si>
  <si>
    <t>1850</t>
  </si>
  <si>
    <t>1850Pro</t>
  </si>
  <si>
    <t>1858</t>
  </si>
  <si>
    <t>1858Asn</t>
  </si>
  <si>
    <t>1860</t>
  </si>
  <si>
    <t>1860Trp</t>
  </si>
  <si>
    <t>1882</t>
  </si>
  <si>
    <t>1882Val</t>
  </si>
  <si>
    <t>1882Thr</t>
  </si>
  <si>
    <t>1882Ile</t>
  </si>
  <si>
    <t>1885</t>
  </si>
  <si>
    <t>1885Lys</t>
  </si>
  <si>
    <t>1886</t>
  </si>
  <si>
    <t>1886Arg</t>
  </si>
  <si>
    <t>1918</t>
  </si>
  <si>
    <t>1918Val</t>
  </si>
  <si>
    <t>1921</t>
  </si>
  <si>
    <t>1921Met</t>
  </si>
  <si>
    <t>1925</t>
  </si>
  <si>
    <t>1925Gly</t>
  </si>
  <si>
    <t>1926</t>
  </si>
  <si>
    <t>1926Pro</t>
  </si>
  <si>
    <t>1940</t>
  </si>
  <si>
    <t>1940Gln</t>
  </si>
  <si>
    <t>1940Pro</t>
  </si>
  <si>
    <t>1961</t>
  </si>
  <si>
    <t>1961Arg</t>
  </si>
  <si>
    <t>1961Glu</t>
  </si>
  <si>
    <t>1961Ala</t>
  </si>
  <si>
    <t>1972</t>
  </si>
  <si>
    <t>1972Arg</t>
  </si>
  <si>
    <t>1975</t>
  </si>
  <si>
    <t>1975Arg</t>
  </si>
  <si>
    <t>1977</t>
  </si>
  <si>
    <t>1977Ser</t>
  </si>
  <si>
    <t>1978</t>
  </si>
  <si>
    <t>1978Glu</t>
  </si>
  <si>
    <t>1979</t>
  </si>
  <si>
    <t>1979Ile</t>
  </si>
  <si>
    <t>1984</t>
  </si>
  <si>
    <t>1984Arg</t>
  </si>
  <si>
    <t>2017</t>
  </si>
  <si>
    <t>2017Tyr</t>
  </si>
  <si>
    <t>2026</t>
  </si>
  <si>
    <t>2026Pro</t>
  </si>
  <si>
    <t>2027</t>
  </si>
  <si>
    <t>2027Phe</t>
  </si>
  <si>
    <t>2028</t>
  </si>
  <si>
    <t>2028Ile</t>
  </si>
  <si>
    <t>2030</t>
  </si>
  <si>
    <t>2030Gln</t>
  </si>
  <si>
    <t>2032</t>
  </si>
  <si>
    <t>2032Arg</t>
  </si>
  <si>
    <t>2033</t>
  </si>
  <si>
    <t>2033Pro</t>
  </si>
  <si>
    <t>2033Arg</t>
  </si>
  <si>
    <t>2036</t>
  </si>
  <si>
    <t>2036Cys</t>
  </si>
  <si>
    <t>2037</t>
  </si>
  <si>
    <t>2037Asp</t>
  </si>
  <si>
    <t>2038</t>
  </si>
  <si>
    <t>2038Trp</t>
  </si>
  <si>
    <t>2040</t>
  </si>
  <si>
    <t>2040Gln</t>
  </si>
  <si>
    <t>2041</t>
  </si>
  <si>
    <t>2041Asp</t>
  </si>
  <si>
    <t>2058</t>
  </si>
  <si>
    <t>2058Arg</t>
  </si>
  <si>
    <t>2059</t>
  </si>
  <si>
    <t>2059Ala</t>
  </si>
  <si>
    <t>2060</t>
  </si>
  <si>
    <t>2060Arg</t>
  </si>
  <si>
    <t>2064</t>
  </si>
  <si>
    <t>2064Thr</t>
  </si>
  <si>
    <t>2072</t>
  </si>
  <si>
    <t>2072Asn</t>
  </si>
  <si>
    <t>2072Arg</t>
  </si>
  <si>
    <t>2074</t>
  </si>
  <si>
    <t>2074Ser</t>
  </si>
  <si>
    <t>2074Asp</t>
  </si>
  <si>
    <t>2074Val</t>
  </si>
  <si>
    <t>2077</t>
  </si>
  <si>
    <t>2077Gly</t>
  </si>
  <si>
    <t>2077Trp</t>
  </si>
  <si>
    <t>2095</t>
  </si>
  <si>
    <t>2095Val</t>
  </si>
  <si>
    <t>2096</t>
  </si>
  <si>
    <t>2096Lys</t>
  </si>
  <si>
    <t>2096Gly</t>
  </si>
  <si>
    <t>2096Val</t>
  </si>
  <si>
    <t>2097</t>
  </si>
  <si>
    <t>2097Ser</t>
  </si>
  <si>
    <t>2102</t>
  </si>
  <si>
    <t>2102Ala</t>
  </si>
  <si>
    <t>2102Glu</t>
  </si>
  <si>
    <t>2106</t>
  </si>
  <si>
    <t>2106Cys</t>
  </si>
  <si>
    <t>2106His</t>
  </si>
  <si>
    <t>2106Pro</t>
  </si>
  <si>
    <t>2107</t>
  </si>
  <si>
    <t>2107Cys</t>
  </si>
  <si>
    <t>2107Pro</t>
  </si>
  <si>
    <t>2107Lys</t>
  </si>
  <si>
    <t>2109</t>
  </si>
  <si>
    <t>2109Pro</t>
  </si>
  <si>
    <t>2128</t>
  </si>
  <si>
    <t>2128Arg</t>
  </si>
  <si>
    <t>2130</t>
  </si>
  <si>
    <t>2130Lys</t>
  </si>
  <si>
    <t>2130Thr</t>
  </si>
  <si>
    <t>2131</t>
  </si>
  <si>
    <t>2131Lys</t>
  </si>
  <si>
    <t>2132</t>
  </si>
  <si>
    <t>2132Lys</t>
  </si>
  <si>
    <t>2133</t>
  </si>
  <si>
    <t>2133Arg</t>
  </si>
  <si>
    <t>2137</t>
  </si>
  <si>
    <t>2137Tyr</t>
  </si>
  <si>
    <t>2139</t>
  </si>
  <si>
    <t>2139Trp</t>
  </si>
  <si>
    <t>2139Pro</t>
  </si>
  <si>
    <t>2140</t>
  </si>
  <si>
    <t>2140Gln</t>
  </si>
  <si>
    <t>2146</t>
  </si>
  <si>
    <t>2146Asp</t>
  </si>
  <si>
    <t>2150</t>
  </si>
  <si>
    <t>2150Arg</t>
  </si>
  <si>
    <t>2150Tyr</t>
  </si>
  <si>
    <t>2152</t>
  </si>
  <si>
    <t>2152Cys</t>
  </si>
  <si>
    <t>2188</t>
  </si>
  <si>
    <t>2188Ser</t>
  </si>
  <si>
    <t>2216</t>
  </si>
  <si>
    <t>2216Val</t>
  </si>
  <si>
    <t>2229</t>
  </si>
  <si>
    <t>2229Pro</t>
  </si>
  <si>
    <t>2233</t>
  </si>
  <si>
    <t>2233Val</t>
  </si>
  <si>
    <t>2237</t>
  </si>
  <si>
    <t>2237Pro</t>
  </si>
  <si>
    <t>2240</t>
  </si>
  <si>
    <t>2240Ala</t>
  </si>
  <si>
    <t>2241</t>
  </si>
  <si>
    <t>2241Val</t>
  </si>
  <si>
    <t>2241Pro</t>
  </si>
  <si>
    <t>2249</t>
  </si>
  <si>
    <t>2249Asp</t>
  </si>
  <si>
    <t>; DS_DG: 0.97</t>
  </si>
  <si>
    <t>; DS_DG: 0.72;DS-DL: 0.72</t>
  </si>
  <si>
    <t>; DS_DG: 0.76;DS-DL: 0.59</t>
  </si>
  <si>
    <t>; DS_DG: 0.76;DS-DL: 0.54</t>
  </si>
  <si>
    <t>; DS_DG: 0.31</t>
  </si>
  <si>
    <t>DS_AG: 0.41;DS_AL: 0.92;DS-DL: 0.41</t>
  </si>
  <si>
    <t>;DS_AL: 0.99;DS-DL: 0.73</t>
  </si>
  <si>
    <t>;DS_AL: 0.99;DS-DL: 0.86</t>
  </si>
  <si>
    <t>;DS_AL: 0.99;DS-DL: 0.94</t>
  </si>
  <si>
    <t>;DS_AL: 0.67;DS-DL: 0.99</t>
  </si>
  <si>
    <t>;DS_AL: 0.65; DS_DG: 0.23;DS-DL: 0.98</t>
  </si>
  <si>
    <t>;DS_AL: 0.6;DS-DL: 0.84</t>
  </si>
  <si>
    <t>;DS_AL: 0.63;DS-DL: 0.81</t>
  </si>
  <si>
    <t>DS_AG: 0.35</t>
  </si>
  <si>
    <t>DS_AG: 0.99;DS_AL: 1</t>
  </si>
  <si>
    <t>DS_AG: 0.96;DS_AL: 1</t>
  </si>
  <si>
    <t>;DS_AL: 0.58;DS-DL: 0.98</t>
  </si>
  <si>
    <t>DS_AG: 0.97;DS_AL: 0.91</t>
  </si>
  <si>
    <t>DS_AG: 0.65;DS_AL: 1</t>
  </si>
  <si>
    <t>; DS_DG: 0.24;DS-DL: 0.92</t>
  </si>
  <si>
    <t>;DS_AL: 0.98;DS-DL: 0.85</t>
  </si>
  <si>
    <t>;DS_AL: 0.98;DS-DL: 0.84</t>
  </si>
  <si>
    <t>;DS_AL: 0.5;DS-DL: 0.43</t>
  </si>
  <si>
    <t>;DS-DL: 0.31</t>
  </si>
  <si>
    <t>;DS_AL: 0.22</t>
  </si>
  <si>
    <t>;DS_AL: 0.7;DS-DL: 0.98</t>
  </si>
  <si>
    <t>;DS_AL: 0.71;DS-DL: 0.98</t>
  </si>
  <si>
    <t>;DS_AL: 0.84;DS-DL: 0.98</t>
  </si>
  <si>
    <t>;DS_AL: 0.89;DS-DL: 0.98</t>
  </si>
  <si>
    <t>;DS_AL: 0.98;DS-DL: 0.98</t>
  </si>
  <si>
    <t>;DS_AL: 0.27; DS_DG: 0.66;DS-DL: 0.98</t>
  </si>
  <si>
    <t>DS_AG: 0.88; DS_DG: 0.98</t>
  </si>
  <si>
    <t>DS_AG: 0.53;DS_AL: 1</t>
  </si>
  <si>
    <t>DS_AG: 0.57;DS_AL: 1</t>
  </si>
  <si>
    <t>DS_AG: 0.4;DS_AL: 0.99</t>
  </si>
  <si>
    <t>; DS_DG: 0.59</t>
  </si>
  <si>
    <t>; DS_DG: 0.8</t>
  </si>
  <si>
    <t>; DS_DG: 0.23</t>
  </si>
  <si>
    <t>; DS_DG: 0.71;DS-DL: 0.42</t>
  </si>
  <si>
    <t>; DS_DG: 0.84;DS-DL: 0.56</t>
  </si>
  <si>
    <t>; DS_DG: 0.62;DS-DL: 0.99</t>
  </si>
  <si>
    <t>; DS_DG: 0.98;DS-DL: 0.99</t>
  </si>
  <si>
    <t>; DS_DG: 0.92;DS-DL: 0.99</t>
  </si>
  <si>
    <t>DS_AG: 0.3</t>
  </si>
  <si>
    <t>;DS_AL: 0.4;DS-DL: 0.47</t>
  </si>
  <si>
    <t>;DS_AL: 0.64;DS-DL: 0.7</t>
  </si>
  <si>
    <t>;DS_AL: 0.64;DS-DL: 0.63</t>
  </si>
  <si>
    <t>;DS_AL: 0.64;DS-DL: 0.75</t>
  </si>
  <si>
    <t>;DS-DL: 0.24</t>
  </si>
  <si>
    <t>DS_AG: 0.21</t>
  </si>
  <si>
    <t>;DS_AL: 0.27;DS-DL: 0.31</t>
  </si>
  <si>
    <t>;DS_AL: 0.28;DS-DL: 0.36</t>
  </si>
  <si>
    <t>;DS_AL: 0.23;DS-DL: 0.27</t>
  </si>
  <si>
    <t>;DS_AL: 0.63;DS-DL: 0.82</t>
  </si>
  <si>
    <t>;DS_AL: 0.64;DS-DL: 0.82</t>
  </si>
  <si>
    <t>DS_AG: 0.51; DS_DG: 0.69</t>
  </si>
  <si>
    <t>DS_AG: 0.45; DS_DG: 0.65</t>
  </si>
  <si>
    <t>CI-SpliceAI result: DS_AG: 0.44; DS_DG: 0.38</t>
  </si>
  <si>
    <t>DS_AG: 0.55;DS_AL: 0.8</t>
  </si>
  <si>
    <t>DS_AG: 0.51</t>
  </si>
  <si>
    <t>; DS_DG: 0.65;DS-DL: 0.24</t>
  </si>
  <si>
    <t>CI-SpliceAI result: ;DS-DL: 0.28</t>
  </si>
  <si>
    <t>; DS_DG: 0.95;DS-DL: 0.79</t>
  </si>
  <si>
    <t>;DS_AL: 0.45; DS_DG: 0.5;DS-DL: 0.99</t>
  </si>
  <si>
    <t>;DS_AL: 0.47; DS_DG: 0.5;DS-DL: 0.99</t>
  </si>
  <si>
    <t>;DS_AL: 0.45; DS_DG: 0.5;DS-DL: 0.74</t>
  </si>
  <si>
    <t>;DS_AL: 0.36; DS_DG: 0.47;DS-DL: 0.51</t>
  </si>
  <si>
    <t>DS_AG: 0.96;DS_AL: 0.24</t>
  </si>
  <si>
    <t>DS_AG: 0.96</t>
  </si>
  <si>
    <t>DS_AG: 0.44;DS_AL: 0.97</t>
  </si>
  <si>
    <t>; DS_DG: 0.95;DS-DL: 0.61</t>
  </si>
  <si>
    <t>;DS_AL: 0.56;DS-DL: 0.93</t>
  </si>
  <si>
    <t>;DS_AL: 0.57;DS-DL: 0.93</t>
  </si>
  <si>
    <t>DS_AG: 0.98;DS_AL: 0.68</t>
  </si>
  <si>
    <t>DS_AG: 0.52;DS_AL: 0.98;DS-DL: 0.41</t>
  </si>
  <si>
    <t>; DS_DG: 0.34;DS-DL: 0.32</t>
  </si>
  <si>
    <t>; DS_DG: 0.26</t>
  </si>
  <si>
    <t>; DS_DG: 1;DS-DL: 0.92</t>
  </si>
  <si>
    <t>;DS_AL: 0.33; DS_DG: 0.27;DS-DL: 0.92</t>
  </si>
  <si>
    <t>;DS_AL: 0.35; DS_DG: 0.26;DS-DL: 0.92</t>
  </si>
  <si>
    <t>;DS_AL: 0.31; DS_DG: 0.33;DS-DL: 0.91</t>
  </si>
  <si>
    <t>;DS_AL: 0.34; DS_DG: 0.27;DS-DL: 0.85</t>
  </si>
  <si>
    <t>DS_AG: 0.99;DS_AL: 0.98</t>
  </si>
  <si>
    <t>DS_AG: 0.33;DS_AL: 0.22</t>
  </si>
  <si>
    <t>DS_AG: 0.43</t>
  </si>
  <si>
    <t>DS_AG: 0.75;DS_AL: 0.98</t>
  </si>
  <si>
    <t>DS_AG: 0.55</t>
  </si>
  <si>
    <t>;DS_AL: 0.23</t>
  </si>
  <si>
    <t>;DS_AL: 0.5;DS-DL: 1</t>
  </si>
  <si>
    <t>;DS_AL: 0.98; DS_DG: 0.21;DS-DL: 1</t>
  </si>
  <si>
    <t>;DS_AL: 0.32;DS-DL: 0.42</t>
  </si>
  <si>
    <t>DS_AG: 0.62; DS_DG: 0.51</t>
  </si>
  <si>
    <t>;DS_AL: 0.83;DS-DL: 0.53</t>
  </si>
  <si>
    <t>;DS_AL: 0.32;DS-DL: 0.28</t>
  </si>
  <si>
    <t>;DS_AL: 0.36;DS-DL: 0.28</t>
  </si>
  <si>
    <t>;DS_AL: 0.21;DS-DL: 0.2</t>
  </si>
  <si>
    <t>; DS_DG: 0.27</t>
  </si>
  <si>
    <t>;DS_AL: 0.21</t>
  </si>
  <si>
    <t>;DS_AL: 0.24;DS-DL: 0.26</t>
  </si>
  <si>
    <t>;DS_AL: 0.24;DS-DL: 0.23</t>
  </si>
  <si>
    <t>;DS_AL: 0.25</t>
  </si>
  <si>
    <t>; DS_DG: 0.73</t>
  </si>
  <si>
    <t>; DS_DG: 0.67;DS-DL: 0.49</t>
  </si>
  <si>
    <t>;DS_AL: 0.55; DS_DG: 0.25;DS-DL: 0.81</t>
  </si>
  <si>
    <t>;DS_AL: 0.6; DS_DG: 0.22;DS-DL: 0.82</t>
  </si>
  <si>
    <t>;DS_AL: 0.61; DS_DG: 0.23;DS-DL: 0.82</t>
  </si>
  <si>
    <t>;DS_AL: 0.66;DS-DL: 0.82</t>
  </si>
  <si>
    <t>DS_AG: 0.36;DS_AL: 0.98;DS-DL: 0.39</t>
  </si>
  <si>
    <t>;DS-DL: 0.97</t>
  </si>
  <si>
    <t>;DS_AL: 0.97;DS-DL: 0.97</t>
  </si>
  <si>
    <t>; DS_DG: 0.25;DS-DL: 0.97</t>
  </si>
  <si>
    <t>; DS_DG: 0.7</t>
  </si>
  <si>
    <t>; DS_DG: 0.99;DS-DL: 0.66</t>
  </si>
  <si>
    <t>; DS_DG: 0.28</t>
  </si>
  <si>
    <t>DS_AG: 0.79; DS_DG: 0.69</t>
  </si>
  <si>
    <t>DS_AG: 0.7; DS_DG: 0.69</t>
  </si>
  <si>
    <t>DS_AG: 0.79;DS_AL: 0.99</t>
  </si>
  <si>
    <t>DS_AG: 0.74;DS_AL: 0.99</t>
  </si>
  <si>
    <t>DS_AG: 0.99;DS_AL: 0.74</t>
  </si>
  <si>
    <t>DS_AG: 0.37</t>
  </si>
  <si>
    <t>; DS_DG: 0.91</t>
  </si>
  <si>
    <t>;DS-DL: 1</t>
  </si>
  <si>
    <t>DS_AG: 0.68;DS_AL: 0.66;DS-DL: 0.24</t>
  </si>
  <si>
    <t>;DS_AL: 0.47;DS-DL: 0.33</t>
  </si>
  <si>
    <t>DS_AG: 0.26;DS_AL: 0.96;DS-DL: 0.39</t>
  </si>
  <si>
    <t>CI-SpliceAI result: DS_AG: 0.33;DS_AL: 0.24</t>
  </si>
  <si>
    <t>; DS_DG: 0.84;DS-DL: 0.25</t>
  </si>
  <si>
    <t>;DS-DL: 0.23</t>
  </si>
  <si>
    <t>;DS_AL: 0.44; DS_DG: 0.26;DS-DL: 0.81</t>
  </si>
  <si>
    <t>;DS_AL: 0.48; DS_DG: 0.22;DS-DL: 0.9</t>
  </si>
  <si>
    <t>;DS_AL: 0.54;DS-DL: 0.8</t>
  </si>
  <si>
    <t>;DS_AL: 0.43; DS_DG: 0.29;DS-DL: 0.86</t>
  </si>
  <si>
    <t>DS_AG: incorrect mutation;DS_AL: incorrect mutation; DS_DG: incorrect mutation;DS-DL: incorrect mutation</t>
  </si>
  <si>
    <t>DS_AG: 0.76;DS_AL: 0.99</t>
  </si>
  <si>
    <t>DS_AG: 0.98;DS_AL: 0.99</t>
  </si>
  <si>
    <t>DS_AG: 0.95</t>
  </si>
  <si>
    <t>; DS_DG: 0.32</t>
  </si>
  <si>
    <t>DS_AG: 0.5;DS_AL: 0.99; DS_DG: 0.63;DS-DL: 1</t>
  </si>
  <si>
    <t>; DS_DG: 0.86;DS-DL: 0.56</t>
  </si>
  <si>
    <t>; DS_DG: 0.92;DS-DL: 1</t>
  </si>
  <si>
    <t>; DS_DG: 0.91;DS-DL: 1</t>
  </si>
  <si>
    <t>DS_AG: 0.76; DS_DG: 0.91</t>
  </si>
  <si>
    <t>CI-SpliceAI result: DS_AG: 0.99;DS_AL: 0.95</t>
  </si>
  <si>
    <t>DS_AG: 0.5</t>
  </si>
  <si>
    <t>DS_AG: 0.84</t>
  </si>
  <si>
    <t>;DS_AL: 0.99;DS-DL: 0.88</t>
  </si>
  <si>
    <t>DS_AG: 0.28;DS_AL: 0.3</t>
  </si>
  <si>
    <t>;DS_AL: 0.84;DS-DL: 0.7</t>
  </si>
  <si>
    <t>;DS_AL: 0.56;DS-DL: 0.76</t>
  </si>
  <si>
    <t>;DS_AL: 0.45;DS-DL: 0.98</t>
  </si>
  <si>
    <t>DS_AG: 0.52; DS_DG: 0.96</t>
  </si>
  <si>
    <t>; DS_DG: 0.56</t>
  </si>
  <si>
    <t>DS_AG: 0.32; DS_DG: 0.54</t>
  </si>
  <si>
    <t>;DS_AL: 0.99;DS-DL: 0.55</t>
  </si>
  <si>
    <t>DS_AG: 0.59;DS_AL: 0.99</t>
  </si>
  <si>
    <t>;DS_AL: 0.24</t>
  </si>
  <si>
    <t>;DS_AL: 0.81;DS-DL: 0.99</t>
  </si>
  <si>
    <t>;DS_AL: 0.85;DS-DL: 0.99</t>
  </si>
  <si>
    <t>;DS_AL: 0.78;DS-DL: 0.89</t>
  </si>
  <si>
    <t>DS_AG: 0.64; DS_DG: 0.91</t>
  </si>
  <si>
    <t>DS_AG: 0.62;DS_AL: 0.66</t>
  </si>
  <si>
    <t>DS_AG: 0.98;DS_AL: 0.89</t>
  </si>
  <si>
    <t>DS_AG: 0.65;DS_AL: 0.99</t>
  </si>
  <si>
    <t>DS_AG: 0.66;DS_AL: 0.99</t>
  </si>
  <si>
    <t>DS_AG: 0.32</t>
  </si>
  <si>
    <t>DS_AG: 0.22</t>
  </si>
  <si>
    <t>DS_AG: 0.26</t>
  </si>
  <si>
    <t>; DS_DG: 0.6</t>
  </si>
  <si>
    <t>CI-SpliceAI result: ; DS_DG: 0.96;DS-DL: 0.99</t>
  </si>
  <si>
    <t>; DS_DG: 0.43;DS-DL: 0.98</t>
  </si>
  <si>
    <t>; DS_DG: 0.47;DS-DL: 0.99</t>
  </si>
  <si>
    <t>DS_AG: 0.99;DS_AL: 0.56</t>
  </si>
  <si>
    <t>DS_AG: 0.95;DS_AL: 1</t>
  </si>
  <si>
    <t>DS_AG: 0.98;DS_AL: 1</t>
  </si>
  <si>
    <t>; DS_DG: 0.57;DS-DL: 1</t>
  </si>
  <si>
    <t>; DS_DG: 0.61;DS-DL: 0.99</t>
  </si>
  <si>
    <t>CI-SpliceAI result: ; DS_DG: 0.37;DS-DL: 1</t>
  </si>
  <si>
    <t>; DS_DG: 0.6;DS-DL: 1</t>
  </si>
  <si>
    <t>DS_AG: 0.49;DS_AL: 0.93</t>
  </si>
  <si>
    <t>DS_AG: 0.42;DS_AL: 0.93</t>
  </si>
  <si>
    <t>DS_AG: 0.45;DS_AL: 0.93</t>
  </si>
  <si>
    <t>DS_AG: 0.47;DS_AL: 0.93</t>
  </si>
  <si>
    <t>DS_AG: 0.36;DS_AL: 0.66</t>
  </si>
  <si>
    <t>DS_AG: 0.3; DS_DG: 0.95;DS-DL: 0.55</t>
  </si>
  <si>
    <t>; DS_DG: 0.88;DS-DL: 0.3</t>
  </si>
  <si>
    <t>;DS_AL: 0.64; DS_DG: 0.24;DS-DL: 0.97</t>
  </si>
  <si>
    <t>;DS_AL: 0.74;DS-DL: 0.97</t>
  </si>
  <si>
    <t>;DS_AL: 0.57;DS-DL: 0.59</t>
  </si>
  <si>
    <t>;DS_AL: 0.98;DS-DL: 0.59</t>
  </si>
  <si>
    <t>;DS_AL: 0.98;DS-DL: 0.61</t>
  </si>
  <si>
    <t>DS_AG: 0.42;DS_AL: 0.98;DS-DL: 0.54</t>
  </si>
  <si>
    <t>;DS_AL: 0.25; DS_DG: 0.43;DS-DL: 0.41</t>
  </si>
  <si>
    <t>;DS_AL: 0.28; DS_DG: 0.27;DS-DL: 0.35</t>
  </si>
  <si>
    <t>;DS_AL: 0.44;DS-DL: 0.92</t>
  </si>
  <si>
    <t>DS_AG: 0.21;DS_AL: 0.99;DS-DL: 0.35</t>
  </si>
  <si>
    <t>DS_AG: 0.63</t>
  </si>
  <si>
    <t>DS_AG: 0.8</t>
  </si>
  <si>
    <t>DS_AG: 0.24</t>
  </si>
  <si>
    <t>DS_AG: 0.52</t>
  </si>
  <si>
    <t>DS_AG: 0.97</t>
  </si>
  <si>
    <t>;DS_AL: 0.35;DS-DL: 0.47</t>
  </si>
  <si>
    <t>;DS_AL: 0.43;DS-DL: 0.74</t>
  </si>
  <si>
    <t>;DS_AL: 0.47;DS-DL: 0.92</t>
  </si>
  <si>
    <t>;DS_AL: 0.51;DS-DL: 0.89</t>
  </si>
  <si>
    <t>;DS_AL: 0.59;DS-DL: 0.97</t>
  </si>
  <si>
    <t>;DS_AL: 0.64;DS-DL: 0.97</t>
  </si>
  <si>
    <t>DS_AG: 0.51;DS_AL: 0.86;DS-DL: 0.49</t>
  </si>
  <si>
    <t>;DS_AL: 0.29;DS-DL: 0.28</t>
  </si>
  <si>
    <t>;DS-DL: 0.5</t>
  </si>
  <si>
    <t>;DS-DL: 0.87</t>
  </si>
  <si>
    <t>;DS-DL: 0.8</t>
  </si>
  <si>
    <t>; DS_DG: 0.98</t>
  </si>
  <si>
    <t>; DS_DG: 0.74;DS-DL: 0.4</t>
  </si>
  <si>
    <t>; DS_DG: 0.8;DS-DL: 0.87</t>
  </si>
  <si>
    <t>; DS_DG: 0.81;DS-DL: 1</t>
  </si>
  <si>
    <t>; DS_DG: 0.57</t>
  </si>
  <si>
    <t>;DS_AL: 0.82;DS-DL: 0.51</t>
  </si>
  <si>
    <t>;DS-DL: 0.2</t>
  </si>
  <si>
    <t>;DS_AL: 0.94;DS-DL: 0.64</t>
  </si>
  <si>
    <t>;DS_AL: 0.26;DS-DL: 0.34</t>
  </si>
  <si>
    <t>;DS-DL: 0.3</t>
  </si>
  <si>
    <t>;DS_AL: 0.21;DS-DL: 0.28</t>
  </si>
  <si>
    <t>;DS-DL: 0.26</t>
  </si>
  <si>
    <t>;DS_AL: 0.34;DS-DL: 0.44</t>
  </si>
  <si>
    <t>;DS_AL: 0.38;DS-DL: 0.44</t>
  </si>
  <si>
    <t>;DS_AL: 0.6;DS-DL: 0.25</t>
  </si>
  <si>
    <t>;DS_AL: 0.67;DS-DL: 0.41</t>
  </si>
  <si>
    <t>;DS_AL: 0.770019531;DS-DL: 0.330078125</t>
  </si>
  <si>
    <t>DS_AG: 0.2;DS_AL: 0.77;DS-DL: 0.29</t>
  </si>
  <si>
    <t>DS_AG: 0.33;DS_AL: 0.76;DS-DL: 0.22</t>
  </si>
  <si>
    <t>DS_AG: 0.42;DS_AL: 0.76</t>
  </si>
  <si>
    <t>;DS_AL: 0.77;DS-DL: 0.47</t>
  </si>
  <si>
    <t>;DS_AL: 0.37;DS-DL: 0.24</t>
  </si>
  <si>
    <t>;DS_AL: 0.58;DS-DL: 0.43</t>
  </si>
  <si>
    <t>;DS_AL: 0.48;DS-DL: 0.26</t>
  </si>
  <si>
    <t>; DS_DG: 0.91;DS-DL: 0.51</t>
  </si>
  <si>
    <t>;DS_AL: 0.66; DS_DG: 0.22;DS-DL: 0.63</t>
  </si>
  <si>
    <t>;DS_AL: 0.67;DS-DL: 0.63</t>
  </si>
  <si>
    <t>;DS_AL: 0.38; DS_DG: 0.47;DS-DL: 0.5</t>
  </si>
  <si>
    <t>;DS_AL: 0.61; DS_DG: 0.28;DS-DL: 0.63</t>
  </si>
  <si>
    <t>; DS_DG: 0.71;DS-DL: 0.25</t>
  </si>
  <si>
    <t>DS_AG: 0.52;DS_AL: 0.88</t>
  </si>
  <si>
    <t>DS_AG: 0.98;DS_AL: 0.88</t>
  </si>
  <si>
    <t>DS_AG: 0.81</t>
  </si>
  <si>
    <t>;DS_AL: 0.33</t>
  </si>
  <si>
    <t>; DS_DG: 0.89;DS-DL: 0.46</t>
  </si>
  <si>
    <t>; DS_DG: 0.8;DS-DL: 0.41</t>
  </si>
  <si>
    <t>;DS_AL: 0.36; DS_DG: 0.23;DS-DL: 0.7</t>
  </si>
  <si>
    <t>;DS_AL: 0.37; DS_DG: 0.24;DS-DL: 0.73</t>
  </si>
  <si>
    <t>;DS_AL: 0.34; DS_DG: 0.23;DS-DL: 0.59</t>
  </si>
  <si>
    <t>;DS_AL: 0.39; DS_DG: 0.2;DS-DL: 0.76</t>
  </si>
  <si>
    <t>;DS_AL: 0.38;DS-DL: 0.77</t>
  </si>
  <si>
    <t>;DS_AL: 0.4; DS_DG: 0.21;DS-DL: 0.77</t>
  </si>
  <si>
    <t>DS_AG: 0.28; DS_DG: 0.21</t>
  </si>
  <si>
    <t>DS_AG: 0.39; DS_DG: 0.34</t>
  </si>
  <si>
    <t>DS_AG: 0.25; DS_DG: 0.31</t>
  </si>
  <si>
    <t>DS_AG: 0.34; DS_DG: 0.5</t>
  </si>
  <si>
    <t>DS_AG: 0.41; DS_DG: 0.38</t>
  </si>
  <si>
    <t>DS_AG: 0.69;DS_AL: 0.77</t>
  </si>
  <si>
    <t>;DS_AL: 0.94</t>
  </si>
  <si>
    <t>DS_AG: 0.8;DS_AL: 0.94</t>
  </si>
  <si>
    <t>;DS_AL: 0.44; DS_DG: 0.46;DS-DL: 0.93</t>
  </si>
  <si>
    <t>;DS_AL: 0.47; DS_DG: 0.44;DS-DL: 0.92</t>
  </si>
  <si>
    <t>;DS_AL: 0.3; DS_DG: 0.41;DS-DL: 0.63</t>
  </si>
  <si>
    <t>;DS_AL: 0.34; DS_DG: 0.5;DS-DL: 0.93</t>
  </si>
  <si>
    <t>DS_AG: 0.37; DS_DG: 0.48</t>
  </si>
  <si>
    <t>DS_AG: 0.32;DS_AL: 0.6;DS-DL: 0.21</t>
  </si>
  <si>
    <t>DS_AG: 0.33;DS_AL: 0.92;DS-DL: 0.31</t>
  </si>
  <si>
    <t>DS_AG: 0.73;DS_AL: 0.92</t>
  </si>
  <si>
    <t>;DS_AL: 0.35;DS-DL: 0.31</t>
  </si>
  <si>
    <t>;DS_AL: 0.71;DS-DL: 0.55</t>
  </si>
  <si>
    <t>;DS_AL: 0.76;DS-DL: 0.62</t>
  </si>
  <si>
    <t>;DS_AL: 0.91;DS-DL: 0.91</t>
  </si>
  <si>
    <t>;DS_AL: 0.9;DS-DL: 0.9</t>
  </si>
  <si>
    <t>;DS_AL: 0.99;DS-DL: 0.52</t>
  </si>
  <si>
    <t>DS_AG: 0.56;DS_AL: 1;DS-DL: 0.46</t>
  </si>
  <si>
    <t>; DS_DG: 0.93;DS-DL: 0.6</t>
  </si>
  <si>
    <t>; DS_DG: 0.96;DS-DL: 0.33</t>
  </si>
  <si>
    <t>; DS_DG: 0.7;DS-DL: 0.27</t>
  </si>
  <si>
    <t>;DS-DL: 0.29</t>
  </si>
  <si>
    <t>; DS_DG: 0.55;DS-DL: 0.23</t>
  </si>
  <si>
    <t>;DS_AL: 0.25; DS_DG: 0.5;DS-DL: 0.98</t>
  </si>
  <si>
    <t>;DS_AL: 0.34; DS_DG: 0.25;DS-DL: 0.98</t>
  </si>
  <si>
    <t>; DS_DG: 1;DS-DL: 0.98</t>
  </si>
  <si>
    <t>;DS_AL: 0.25; DS_DG: 0.46;DS-DL: 0.98</t>
  </si>
  <si>
    <t>; DS_DG: 0.31;DS-DL: 0.23</t>
  </si>
  <si>
    <t>; DS_DG: 0.33;DS-DL: 0.65</t>
  </si>
  <si>
    <t>DS_AG: 0.9;DS_AL: 0.92</t>
  </si>
  <si>
    <t>DS_AG: 0.28;DS_AL: 0.96;DS-DL: 0.63</t>
  </si>
  <si>
    <t>DS_AG: 0.49;DS_AL: 0.96;DS-DL: 0.43</t>
  </si>
  <si>
    <t>;DS-DL: 0.21</t>
  </si>
  <si>
    <t>;DS_AL: 0.25;DS-DL: 0.26</t>
  </si>
  <si>
    <t>;DS_AL: 0.86;DS-DL: 0.97</t>
  </si>
  <si>
    <t>;DS_AL: 0.9;DS-DL: 0.97</t>
  </si>
  <si>
    <t>;DS_AL: 0.79;DS-DL: 0.97</t>
  </si>
  <si>
    <t>;DS_AL: 0.88;DS-DL: 0.97</t>
  </si>
  <si>
    <t>;DS_AL: 0.43;DS-DL: 0.55</t>
  </si>
  <si>
    <t>DS_AG: 0.23;DS_AL: 0.84;DS-DL: 0.49</t>
  </si>
  <si>
    <t>;DS_AL: 0.85;DS-DL: 0.65</t>
  </si>
  <si>
    <t>DS_AG: 0.56;DS_AL: 0.85;DS-DL: 0.35</t>
  </si>
  <si>
    <t>;DS_AL: 0.27;DS-DL: 0.24</t>
  </si>
  <si>
    <t>DS_AG: 0.31;DS_AL: 0.85;DS-DL: 0.47</t>
  </si>
  <si>
    <t>;DS_AL: 0.22;DS-DL: 0.23</t>
  </si>
  <si>
    <t>DS_AG: 0.56</t>
  </si>
  <si>
    <t>;DS_AL: 0.26;DS-DL: 0.35</t>
  </si>
  <si>
    <t>;DS_AL: 0.44;DS-DL: 0.54</t>
  </si>
  <si>
    <t>;DS_AL: 0.26;DS-DL: 0.26</t>
  </si>
  <si>
    <t>; DS_DG: 0.29;DS-DL: 0.93</t>
  </si>
  <si>
    <t>; DS_DG: 0.32;DS-DL: 0.93</t>
  </si>
  <si>
    <t>;DS_AL: 0.28;DS-DL: 0.9</t>
  </si>
  <si>
    <t>DS_AG: 0.64;DS_AL: 0.98</t>
  </si>
  <si>
    <t>DS_AG: 0.98;DS_AL: 0.98</t>
  </si>
  <si>
    <t>DS_AG: 0.93;DS_AL: 0.98</t>
  </si>
  <si>
    <t>DS_AG: 0.34;DS_AL: 0.23</t>
  </si>
  <si>
    <t>;DS_AL: 0.62</t>
  </si>
  <si>
    <t>;DS_AL: 0.47</t>
  </si>
  <si>
    <t>DS_AG: 0.32;DS_AL: 0.62</t>
  </si>
  <si>
    <t>;DS_AL: 0.27</t>
  </si>
  <si>
    <t>;DS_AL: 0.2</t>
  </si>
  <si>
    <t>;DS_AL: 0.3; DS_DG: 0.79</t>
  </si>
  <si>
    <t>;DS_AL: 0.55;DS-DL: 0.99</t>
  </si>
  <si>
    <t>;DS_AL: 0.58;DS-DL: 0.99</t>
  </si>
  <si>
    <t>;DS_AL: 0.53;DS-DL: 0.99</t>
  </si>
  <si>
    <t>;DS_AL: 0.54;DS-DL: 0.98</t>
  </si>
  <si>
    <t>;DS_AL: 0.53;DS-DL: 0.98</t>
  </si>
  <si>
    <t>;DS_AL: 0.5;DS-DL: 0.99</t>
  </si>
  <si>
    <t>;DS_AL: 0.47; DS_DG: 0.24;DS-DL: 0.99</t>
  </si>
  <si>
    <t>DS_AG: 0.69; DS_DG: 0.85</t>
  </si>
  <si>
    <t>DS_AG: 0.37; DS_DG: 0.61</t>
  </si>
  <si>
    <t>DS_AG: 0.61; DS_DG: 0.52</t>
  </si>
  <si>
    <t>DS_AG: 0.26;DS_AL: 0.99;DS-DL: 0.21</t>
  </si>
  <si>
    <t>;DS-DL: 0.22</t>
  </si>
  <si>
    <t>;DS_AL: 0.98;DS-DL: 0.96</t>
  </si>
  <si>
    <t>;DS_AL: 0.97;DS-DL: 0.89</t>
  </si>
  <si>
    <t>DS_AG: 0.91;DS_AL: 0.9</t>
  </si>
  <si>
    <t>;DS_AL: 0.91;DS-DL: 0.52</t>
  </si>
  <si>
    <t>DS_AG: 0.74</t>
  </si>
  <si>
    <t>;DS_AL: 0.91;DS-DL: 0.51</t>
  </si>
  <si>
    <t>DS_AG: 0.63;DS_AL: 0.31</t>
  </si>
  <si>
    <t>;DS_AL: 0.89;DS-DL: 0.9</t>
  </si>
  <si>
    <t>;DS_AL: 0.74;DS-DL: 0.72</t>
  </si>
  <si>
    <t>;DS_AL: 0.83;DS-DL: 0.84</t>
  </si>
  <si>
    <t>;DS_AL: 0.84;DS-DL: 0.88</t>
  </si>
  <si>
    <t>DS_AG: 0.3; DS_DG: 0.52</t>
  </si>
  <si>
    <t>;DS_AL: 0.35;DS-DL: 0.4</t>
  </si>
  <si>
    <t>DS_AG: 0.7;DS_AL: 0.99;DS-DL: 0.33</t>
  </si>
  <si>
    <t>; DS_DG: 0.22</t>
  </si>
  <si>
    <t>;DS-DL: 0.66</t>
  </si>
  <si>
    <t>;DS-DL: 0.69</t>
  </si>
  <si>
    <t>;DS-DL: 0.78</t>
  </si>
  <si>
    <t>; DS_DG: 0.42;DS-DL: 0.94</t>
  </si>
  <si>
    <t>; DS_DG: 0.74;DS-DL: 0.91</t>
  </si>
  <si>
    <t>; DS_DG: 0.21;DS-DL: 0.45</t>
  </si>
  <si>
    <t>DS_AG: 0.54;DS_AL: 0.97</t>
  </si>
  <si>
    <t>DS_AG: 0.53</t>
  </si>
  <si>
    <t>;DS_AL: 0.87;DS-DL: 0.99</t>
  </si>
  <si>
    <t>;DS_AL: 0.9;DS-DL: 0.99</t>
  </si>
  <si>
    <t>;DS_AL: 0.45;DS-DL: 0.35</t>
  </si>
  <si>
    <t>DS_AG: 0.99</t>
  </si>
  <si>
    <t>DS_AG: 0.47;DS_AL: 1</t>
  </si>
  <si>
    <t>DS_AG: 0.85;DS_AL: 0.53</t>
  </si>
  <si>
    <t>DS_AG: 0.72;DS_AL: 1</t>
  </si>
  <si>
    <t>DS_AG: 0.83;DS_AL: 1</t>
  </si>
  <si>
    <t>DS_AG: 0.52;DS_AL: 0.99;DS-DL: 0.32</t>
  </si>
  <si>
    <t>DS_AG: 0.6;DS_AL: 1;DS-DL: 0.24</t>
  </si>
  <si>
    <t>; DS_DG: 0.39;DS-DL: 0.53</t>
  </si>
  <si>
    <t>; DS_DG: 0.39;DS-DL: 0.99</t>
  </si>
  <si>
    <t>; DS_DG: 0.42;DS-DL: 0.99</t>
  </si>
  <si>
    <t>; DS_DG: 0.41;DS-DL: 0.91</t>
  </si>
  <si>
    <t>; DS_DG: 0.44;DS-DL: 0.71</t>
  </si>
  <si>
    <t>; DS_DG: 0.41;DS-DL: 0.84</t>
  </si>
  <si>
    <t>DS_AG: 0.79;DS_AL: 0.92;DS-DL: 0.2</t>
  </si>
  <si>
    <t>DS_AG: 0.45;DS_AL: 0.98;DS-DL: 0.51</t>
  </si>
  <si>
    <t>DS_AG: 0.76;DS_AL: 0.98;DS-DL: 0.23</t>
  </si>
  <si>
    <t>DS_AG: 0.81;DS_AL: 0.98</t>
  </si>
  <si>
    <t>;DS_AL: 0.77;DS-DL: 0.97</t>
  </si>
  <si>
    <t>;DS_AL: 0.8;DS-DL: 0.97</t>
  </si>
  <si>
    <t>;DS_AL: 0.85;DS-DL: 0.97</t>
  </si>
  <si>
    <t>; DS_DG: 0.74;DS-DL: 0.97</t>
  </si>
  <si>
    <t>;DS_AL: 0.43;DS-DL: 0.82</t>
  </si>
  <si>
    <t>DS_AG: 0.32;DS_AL: 0.99;DS-DL: 0.44</t>
  </si>
  <si>
    <t>DS_AG: 0.32;DS_AL: 0.99;DS-DL: 0.48</t>
  </si>
  <si>
    <t>CI-SpliceAI result: DS_AG: 1;DS_AL: 0.99</t>
  </si>
  <si>
    <t>;DS-DL: 0.37</t>
  </si>
  <si>
    <t>;DS-DL: 0.99</t>
  </si>
  <si>
    <t>DS_AG: 0.85;DS_AL: 1</t>
  </si>
  <si>
    <t>; DS_DG: 0.9</t>
  </si>
  <si>
    <t>; DS_DG: 0.86</t>
  </si>
  <si>
    <t>; DS_DG: 0.27;DS-DL: 1</t>
  </si>
  <si>
    <t>; DS_DG: 0.28;DS-DL: 1</t>
  </si>
  <si>
    <t>; DS_DG: 0.32;DS-DL: 0.66</t>
  </si>
  <si>
    <t>DS_AG: 0.2; DS_DG: 0.44</t>
  </si>
  <si>
    <t>DS_AG: 0.28;DS-DL: 0.24</t>
  </si>
  <si>
    <t>DS_AG: 0.52;DS_AL: 0.61;DS-DL: 0.33</t>
  </si>
  <si>
    <t>DS_AG: 0.48;DS_AL: 0.98;DS-DL: 0.45</t>
  </si>
  <si>
    <t>CI-SpliceAI result: DS_AG: 0.97;DS_AL: 0.98</t>
  </si>
  <si>
    <t>;DS-DL: 0.28</t>
  </si>
  <si>
    <t>; DS_DG: 0.78;DS-DL: 0.86</t>
  </si>
  <si>
    <t>; DS_DG: 0.68;DS-DL: 0.6</t>
  </si>
  <si>
    <t>;DS_AL: 0.2; DS_DG: 0.35;DS-DL: 0.85</t>
  </si>
  <si>
    <t>;DS_AL: 0.31; DS_DG: 0.3;DS-DL: 0.87</t>
  </si>
  <si>
    <t>;DS_AL: 0.38; DS_DG: 0.29;DS-DL: 0.87</t>
  </si>
  <si>
    <t>;DS_AL: 0.26; DS_DG: 0.31;DS-DL: 0.87</t>
  </si>
  <si>
    <t>; DS_DG: 0.24;DS-DL: 0.53</t>
  </si>
  <si>
    <t>DS_AG: 0.24;DS_AL: 0.99;DS-DL: 0.71</t>
  </si>
  <si>
    <t>DS_AG: 0.33;DS_AL: 0.99;DS-DL: 0.67</t>
  </si>
  <si>
    <t>; DS_DG: 0.68;DS-DL: 0.23</t>
  </si>
  <si>
    <t>;DS-DL: 0.94</t>
  </si>
  <si>
    <t>; DS_DG: 0.2;DS-DL: 0.56</t>
  </si>
  <si>
    <t>DS_AG: 0.83;DS_AL: 0.99</t>
  </si>
  <si>
    <t>; DS_DG: 0.41;DS-DL: 0.97</t>
  </si>
  <si>
    <t>; DS_DG: 0.4;DS-DL: 0.96</t>
  </si>
  <si>
    <t>DS_AG: 0.47;DS_AL: 1;DS-DL: 0.53</t>
  </si>
  <si>
    <t>DS_AG: 0.75;DS_AL: 0.99;DS-DL: 0.3</t>
  </si>
  <si>
    <t>;DS_AL: 1;DS-DL: 0.98</t>
  </si>
  <si>
    <t>;DS_AL: 0.27;DS-DL: 0.98</t>
  </si>
  <si>
    <t>;DS_AL: 0.3;DS-DL: 0.98</t>
  </si>
  <si>
    <t>;DS-DL: 0.98</t>
  </si>
  <si>
    <t>DS_AG: 0.33;DS_AL: 0.98</t>
  </si>
  <si>
    <t>DS_AG: 0.41;DS_AL: 0.98</t>
  </si>
  <si>
    <t>DS_AG: 0.48;DS_AL: 0.22</t>
  </si>
  <si>
    <t>Splicing predicted</t>
  </si>
  <si>
    <t>Result</t>
  </si>
  <si>
    <t>c.443_570del</t>
  </si>
  <si>
    <t>c.769_858del</t>
  </si>
  <si>
    <t>c.1761_1937del</t>
  </si>
  <si>
    <t>c.2383_2587del</t>
  </si>
  <si>
    <t>c.6817_*1del</t>
  </si>
  <si>
    <t>Different change</t>
  </si>
  <si>
    <t>Check if the same change occurs more often and if one is pathogenic</t>
  </si>
  <si>
    <t>Check if variant is pathogenic itself and if it is the only one</t>
  </si>
  <si>
    <t>Check if the location change occurs more often and if one is pathogenic</t>
  </si>
  <si>
    <t>p.(Met2143Arg)</t>
  </si>
  <si>
    <t>965Tyr</t>
  </si>
  <si>
    <t>965Lys</t>
  </si>
  <si>
    <t>1773Glu</t>
  </si>
  <si>
    <t>PS1 and PM5</t>
  </si>
  <si>
    <t>PS1 same change</t>
  </si>
  <si>
    <t>PM5 Different change</t>
  </si>
  <si>
    <t>coding DNA</t>
  </si>
  <si>
    <t>RNA</t>
  </si>
  <si>
    <t>Protein</t>
  </si>
  <si>
    <t>genomic DNA (hg19)</t>
  </si>
  <si>
    <t>TRUE</t>
  </si>
  <si>
    <t>Pathogenicity before PS1_PM5</t>
  </si>
  <si>
    <t>Splice variant? (0= no, 1=yes)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</si>
</sst>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3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49" fontId="0" fillId="0" borderId="0" xfId="0" applyNumberFormat="1"/>
    <xf numFmtId="0" fontId="4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8726-7206-46B9-840F-22770D7B9D70}">
  <dimension ref="A1:P1096"/>
  <sheetViews>
    <sheetView tabSelected="1" workbookViewId="0">
      <selection activeCell="R4" sqref="R4"/>
    </sheetView>
  </sheetViews>
  <sheetFormatPr defaultRowHeight="15" x14ac:dyDescent="0.25"/>
  <cols>
    <col min="1" max="1" width="14.42578125" customWidth="1"/>
    <col min="3" max="3" width="15.140625" customWidth="1"/>
    <col min="4" max="4" width="17.85546875" bestFit="1" customWidth="1"/>
    <col min="6" max="6" width="10.5703125" bestFit="1" customWidth="1"/>
    <col min="8" max="8" width="14.85546875" bestFit="1" customWidth="1"/>
    <col min="9" max="10" width="14.85546875" customWidth="1"/>
    <col min="11" max="11" width="19.140625" customWidth="1"/>
    <col min="12" max="13" width="14.85546875" customWidth="1"/>
    <col min="14" max="14" width="31.28515625" customWidth="1"/>
    <col min="15" max="15" width="25.140625" customWidth="1"/>
    <col min="17" max="17" width="9.42578125" bestFit="1" customWidth="1"/>
  </cols>
  <sheetData>
    <row r="1" spans="1:16" s="7" customFormat="1" ht="90" x14ac:dyDescent="0.25">
      <c r="A1" s="9" t="s">
        <v>8719</v>
      </c>
      <c r="I1" s="7" t="s">
        <v>8712</v>
      </c>
      <c r="J1" s="7" t="s">
        <v>8713</v>
      </c>
      <c r="L1" s="7" t="s">
        <v>8714</v>
      </c>
      <c r="M1" s="7" t="s">
        <v>8713</v>
      </c>
    </row>
    <row r="2" spans="1:16" x14ac:dyDescent="0.25">
      <c r="A2" s="3" t="s">
        <v>8722</v>
      </c>
      <c r="B2" s="4" t="s">
        <v>6501</v>
      </c>
      <c r="C2" s="3" t="s">
        <v>8724</v>
      </c>
      <c r="D2" s="3" t="s">
        <v>6511</v>
      </c>
      <c r="E2" s="3" t="s">
        <v>7590</v>
      </c>
      <c r="F2" s="3" t="s">
        <v>7591</v>
      </c>
      <c r="G2" s="3" t="s">
        <v>7592</v>
      </c>
      <c r="H2" s="3" t="s">
        <v>7594</v>
      </c>
      <c r="I2" s="13" t="s">
        <v>7593</v>
      </c>
      <c r="J2" s="13" t="s">
        <v>7593</v>
      </c>
      <c r="K2" s="5" t="s">
        <v>8720</v>
      </c>
      <c r="L2" s="13" t="s">
        <v>8711</v>
      </c>
      <c r="M2" s="13" t="s">
        <v>8711</v>
      </c>
      <c r="N2" s="5" t="s">
        <v>8721</v>
      </c>
      <c r="O2" s="3" t="str">
        <f>'All variants before PS1_PM5'!G1</f>
        <v>Pathogenicity before PS1_PM5</v>
      </c>
    </row>
    <row r="3" spans="1:16" x14ac:dyDescent="0.25">
      <c r="A3" t="s">
        <v>6</v>
      </c>
      <c r="B3" s="1">
        <v>1</v>
      </c>
      <c r="C3" t="s">
        <v>7</v>
      </c>
      <c r="D3" t="s">
        <v>6512</v>
      </c>
      <c r="E3" t="str">
        <f>LEFT(D3,3)</f>
        <v>Met</v>
      </c>
      <c r="F3" t="str">
        <f>LEFT(RIGHT(D3,LEN(D3)-3),LEN(RIGHT(D3,LEN(D3)-3))-3)</f>
        <v>1</v>
      </c>
      <c r="G3" t="str">
        <f>RIGHT(D3,3)</f>
        <v>Val</v>
      </c>
      <c r="H3" t="str">
        <f>F3&amp;G3</f>
        <v>1Val</v>
      </c>
      <c r="I3">
        <f>IF(AND(COUNTIF(H:H,H3)&gt;1,COUNTIF('(L)P before PS1_PM5'!I:I,H3)&gt;0),1,0)</f>
        <v>0</v>
      </c>
      <c r="J3">
        <f>IF(AND(COUNTIF('(L)P before PS1_PM5'!I:I,H3)=1,COUNTIF('(L)P before PS1_PM5'!A:A,A3)=1),0,1)</f>
        <v>0</v>
      </c>
      <c r="K3" s="3">
        <f>IF(AND(IF(I3+J3=2,TRUE,FALSE),IF(NOT(O3="Splice variant"),TRUE,FALSE)), 1,0)</f>
        <v>0</v>
      </c>
      <c r="L3">
        <f>IF(AND(COUNTIF(F:F,F3)&gt;1,COUNTIF('(L)P before PS1_PM5'!G:G,F3)&gt;0),1,0)</f>
        <v>1</v>
      </c>
      <c r="M3">
        <f>IF(AND(COUNTIF('(L)P before PS1_PM5'!G:G,F3)=1,COUNTIF('(L)P before PS1_PM5'!A:A,A3)=1),0,1)</f>
        <v>0</v>
      </c>
      <c r="N3" s="3">
        <f>IF(AND(IF(AND(L3+M3=2,K3=0),TRUE,FALSE),IF(NOT(O3="Splice variant"), TRUE, FALSE)),1,0)</f>
        <v>0</v>
      </c>
      <c r="O3" t="str">
        <f>IF(COUNTIF(Splicing!A:A,A2)&gt;0,"Splice variant",VLOOKUP(A3,'All variants before PS1_PM5'!$A$1:$G$2252,7,FALSE))</f>
        <v>Splice variant</v>
      </c>
      <c r="P3">
        <f t="shared" ref="P3:P66" si="0">COUNTIF(F:F,F3)</f>
        <v>3</v>
      </c>
    </row>
    <row r="4" spans="1:16" x14ac:dyDescent="0.25">
      <c r="A4" t="s">
        <v>11</v>
      </c>
      <c r="B4" s="1">
        <v>1</v>
      </c>
      <c r="C4" t="s">
        <v>12</v>
      </c>
      <c r="D4" t="s">
        <v>6513</v>
      </c>
      <c r="E4" t="str">
        <f t="shared" ref="E4:E68" si="1">LEFT(D4,3)</f>
        <v>Met</v>
      </c>
      <c r="F4" t="str">
        <f t="shared" ref="F4:F68" si="2">LEFT(RIGHT(D4,LEN(D4)-3),LEN(RIGHT(D4,LEN(D4)-3))-3)</f>
        <v>1</v>
      </c>
      <c r="G4" t="str">
        <f t="shared" ref="G4:G68" si="3">RIGHT(D4,3)</f>
        <v>Ile</v>
      </c>
      <c r="H4" t="str">
        <f t="shared" ref="H4:H68" si="4">F4&amp;G4</f>
        <v>1Ile</v>
      </c>
      <c r="I4">
        <f>IF(AND(COUNTIF(H:H,H4)&gt;1,COUNTIF('(L)P before PS1_PM5'!I:I,H4)&gt;0),1,0)</f>
        <v>0</v>
      </c>
      <c r="J4">
        <f>IF(AND(COUNTIF('(L)P before PS1_PM5'!I:I,H4)=1,COUNTIF('(L)P before PS1_PM5'!A:A,A4)=1),0,1)</f>
        <v>1</v>
      </c>
      <c r="K4" s="3">
        <f t="shared" ref="K4:K68" si="5">IF(AND(IF(I4+J4=2,TRUE,FALSE),IF(NOT(O4="Splice variant"),TRUE,FALSE)), 1,0)</f>
        <v>0</v>
      </c>
      <c r="L4">
        <f>IF(AND(COUNTIF(F:F,F4)&gt;1,COUNTIF('(L)P before PS1_PM5'!G:G,F4)&gt;0),1,0)</f>
        <v>1</v>
      </c>
      <c r="M4">
        <f>IF(AND(COUNTIF('(L)P before PS1_PM5'!G:G,F4)=1,COUNTIF('(L)P before PS1_PM5'!A:A,A4)=1),0,1)</f>
        <v>1</v>
      </c>
      <c r="N4" s="3">
        <f t="shared" ref="N4:N68" si="6">IF(AND(IF(AND(L4+M4=2,K4=0),TRUE,FALSE),IF(NOT(O4="Splice variant"), TRUE, FALSE)),1,0)</f>
        <v>1</v>
      </c>
      <c r="O4" t="str">
        <f>IF(COUNTIF(Splicing!A:A,A3)&gt;0,"Splice variant",VLOOKUP(A4,'All variants before PS1_PM5'!$A$1:$G$2252,7,FALSE))</f>
        <v>VUS</v>
      </c>
      <c r="P4">
        <f t="shared" si="0"/>
        <v>3</v>
      </c>
    </row>
    <row r="5" spans="1:16" x14ac:dyDescent="0.25">
      <c r="A5" t="s">
        <v>14</v>
      </c>
      <c r="B5" s="1">
        <v>1</v>
      </c>
      <c r="C5" t="s">
        <v>12</v>
      </c>
      <c r="D5" t="s">
        <v>6513</v>
      </c>
      <c r="E5" t="s">
        <v>7595</v>
      </c>
      <c r="F5" s="8">
        <v>1</v>
      </c>
      <c r="G5" t="s">
        <v>7635</v>
      </c>
      <c r="H5" t="s">
        <v>6504</v>
      </c>
      <c r="I5">
        <f>IF(AND(COUNTIF(H:H,H5)&gt;1,COUNTIF('(L)P before PS1_PM5'!I:I,H5)&gt;0),1,0)</f>
        <v>0</v>
      </c>
      <c r="J5">
        <f>IF(AND(COUNTIF('(L)P before PS1_PM5'!I:I,H5)=1,COUNTIF('(L)P before PS1_PM5'!A:A,A5)=1),0,1)</f>
        <v>1</v>
      </c>
      <c r="K5" s="3">
        <f t="shared" ref="K5" si="7">IF(AND(IF(I5+J5=2,TRUE,FALSE),IF(NOT(O5="Splice variant"),TRUE,FALSE)), 1,0)</f>
        <v>0</v>
      </c>
      <c r="L5">
        <f>IF(AND(COUNTIF(F:F,F5)&gt;1,COUNTIF('(L)P before PS1_PM5'!G:G,F5)&gt;0),1,0)</f>
        <v>1</v>
      </c>
      <c r="M5">
        <f>IF(AND(COUNTIF('(L)P before PS1_PM5'!G:G,F5)=1,COUNTIF('(L)P before PS1_PM5'!A:A,A5)=1),0,1)</f>
        <v>1</v>
      </c>
      <c r="N5" s="3">
        <f t="shared" ref="N5" si="8">IF(AND(IF(AND(L5+M5=2,K5=0),TRUE,FALSE),IF(NOT(O5="Splice variant"), TRUE, FALSE)),1,0)</f>
        <v>1</v>
      </c>
      <c r="O5" t="str">
        <f>IF(COUNTIF(Splicing!A:A,A4)&gt;0,"Splice variant",VLOOKUP(A5,'All variants before PS1_PM5'!$A$1:$G$2252,7,FALSE))</f>
        <v>VUS</v>
      </c>
      <c r="P5">
        <f t="shared" si="0"/>
        <v>3</v>
      </c>
    </row>
    <row r="6" spans="1:16" x14ac:dyDescent="0.25">
      <c r="A6" t="s">
        <v>21</v>
      </c>
      <c r="B6" s="1">
        <v>1</v>
      </c>
      <c r="C6" t="s">
        <v>22</v>
      </c>
      <c r="D6" t="s">
        <v>6514</v>
      </c>
      <c r="E6" t="str">
        <f t="shared" si="1"/>
        <v>Ile</v>
      </c>
      <c r="F6" t="str">
        <f t="shared" si="2"/>
        <v>7</v>
      </c>
      <c r="G6" t="str">
        <f t="shared" si="3"/>
        <v>Lys</v>
      </c>
      <c r="H6" t="str">
        <f t="shared" si="4"/>
        <v>7Lys</v>
      </c>
      <c r="I6">
        <f>IF(AND(COUNTIF(H:H,H6)&gt;1,COUNTIF('(L)P before PS1_PM5'!I:I,H6)&gt;0),1,0)</f>
        <v>0</v>
      </c>
      <c r="J6">
        <f>IF(AND(COUNTIF('(L)P before PS1_PM5'!I:I,H6)=1,COUNTIF('(L)P before PS1_PM5'!A:A,A6)=1),0,1)</f>
        <v>1</v>
      </c>
      <c r="K6" s="3">
        <f t="shared" si="5"/>
        <v>0</v>
      </c>
      <c r="L6">
        <f>IF(AND(COUNTIF(F:F,F6)&gt;1,COUNTIF('(L)P before PS1_PM5'!G:G,F6)&gt;0),1,0)</f>
        <v>0</v>
      </c>
      <c r="M6">
        <f>IF(AND(COUNTIF('(L)P before PS1_PM5'!G:G,F6)=1,COUNTIF('(L)P before PS1_PM5'!A:A,A6)=1),0,1)</f>
        <v>1</v>
      </c>
      <c r="N6" s="3">
        <f t="shared" si="6"/>
        <v>0</v>
      </c>
      <c r="O6" t="str">
        <f>IF(COUNTIF(Splicing!A:A,A5)&gt;0,"Splice variant",VLOOKUP(A6,'All variants before PS1_PM5'!$A$1:$G$2252,7,FALSE))</f>
        <v>VUS</v>
      </c>
      <c r="P6">
        <f t="shared" si="0"/>
        <v>1</v>
      </c>
    </row>
    <row r="7" spans="1:16" x14ac:dyDescent="0.25">
      <c r="A7" t="s">
        <v>33</v>
      </c>
      <c r="B7" s="1">
        <v>1</v>
      </c>
      <c r="C7" t="s">
        <v>34</v>
      </c>
      <c r="D7" t="s">
        <v>6515</v>
      </c>
      <c r="E7" t="str">
        <f t="shared" si="1"/>
        <v>Leu</v>
      </c>
      <c r="F7" t="str">
        <f t="shared" si="2"/>
        <v>11</v>
      </c>
      <c r="G7" t="str">
        <f t="shared" si="3"/>
        <v>Pro</v>
      </c>
      <c r="H7" t="str">
        <f t="shared" si="4"/>
        <v>11Pro</v>
      </c>
      <c r="I7">
        <f>IF(AND(COUNTIF(H:H,H7)&gt;1,COUNTIF('(L)P before PS1_PM5'!I:I,H7)&gt;0),1,0)</f>
        <v>0</v>
      </c>
      <c r="J7">
        <f>IF(AND(COUNTIF('(L)P before PS1_PM5'!I:I,H7)=1,COUNTIF('(L)P before PS1_PM5'!A:A,A7)=1),0,1)</f>
        <v>0</v>
      </c>
      <c r="K7" s="3">
        <f t="shared" si="5"/>
        <v>0</v>
      </c>
      <c r="L7">
        <f>IF(AND(COUNTIF(F:F,F7)&gt;1,COUNTIF('(L)P before PS1_PM5'!G:G,F7)&gt;0),1,0)</f>
        <v>0</v>
      </c>
      <c r="M7">
        <f>IF(AND(COUNTIF('(L)P before PS1_PM5'!G:G,F7)=1,COUNTIF('(L)P before PS1_PM5'!A:A,A7)=1),0,1)</f>
        <v>0</v>
      </c>
      <c r="N7" s="3">
        <f t="shared" si="6"/>
        <v>0</v>
      </c>
      <c r="O7" t="str">
        <f>IF(COUNTIF(Splicing!A:A,A6)&gt;0,"Splice variant",VLOOKUP(A7,'All variants before PS1_PM5'!$A$1:$G$2252,7,FALSE))</f>
        <v>Pathogenic</v>
      </c>
      <c r="P7">
        <f t="shared" si="0"/>
        <v>1</v>
      </c>
    </row>
    <row r="8" spans="1:16" x14ac:dyDescent="0.25">
      <c r="A8" t="s">
        <v>42</v>
      </c>
      <c r="B8" s="1">
        <v>1</v>
      </c>
      <c r="C8" t="s">
        <v>43</v>
      </c>
      <c r="D8" t="s">
        <v>6516</v>
      </c>
      <c r="E8" t="str">
        <f t="shared" si="1"/>
        <v>Lys</v>
      </c>
      <c r="F8" t="str">
        <f t="shared" si="2"/>
        <v>13</v>
      </c>
      <c r="G8" t="str">
        <f t="shared" si="3"/>
        <v>Glu</v>
      </c>
      <c r="H8" t="str">
        <f t="shared" si="4"/>
        <v>13Glu</v>
      </c>
      <c r="I8">
        <f>IF(AND(COUNTIF(H:H,H8)&gt;1,COUNTIF('(L)P before PS1_PM5'!I:I,H8)&gt;0),1,0)</f>
        <v>0</v>
      </c>
      <c r="J8">
        <f>IF(AND(COUNTIF('(L)P before PS1_PM5'!I:I,H8)=1,COUNTIF('(L)P before PS1_PM5'!A:A,A8)=1),0,1)</f>
        <v>1</v>
      </c>
      <c r="K8" s="3">
        <f t="shared" si="5"/>
        <v>0</v>
      </c>
      <c r="L8">
        <f>IF(AND(COUNTIF(F:F,F8)&gt;1,COUNTIF('(L)P before PS1_PM5'!G:G,F8)&gt;0),1,0)</f>
        <v>0</v>
      </c>
      <c r="M8">
        <f>IF(AND(COUNTIF('(L)P before PS1_PM5'!G:G,F8)=1,COUNTIF('(L)P before PS1_PM5'!A:A,A8)=1),0,1)</f>
        <v>1</v>
      </c>
      <c r="N8" s="3">
        <f t="shared" si="6"/>
        <v>0</v>
      </c>
      <c r="O8" t="str">
        <f>IF(COUNTIF(Splicing!A:A,A7)&gt;0,"Splice variant",VLOOKUP(A8,'All variants before PS1_PM5'!$A$1:$G$2252,7,FALSE))</f>
        <v>VUS</v>
      </c>
      <c r="P8">
        <f t="shared" si="0"/>
        <v>1</v>
      </c>
    </row>
    <row r="9" spans="1:16" x14ac:dyDescent="0.25">
      <c r="A9" t="s">
        <v>48</v>
      </c>
      <c r="B9" s="1">
        <v>1</v>
      </c>
      <c r="C9" t="s">
        <v>49</v>
      </c>
      <c r="D9" t="s">
        <v>6517</v>
      </c>
      <c r="E9" t="str">
        <f t="shared" si="1"/>
        <v>Asn</v>
      </c>
      <c r="F9" t="str">
        <f t="shared" si="2"/>
        <v>14</v>
      </c>
      <c r="G9" t="str">
        <f t="shared" si="3"/>
        <v>Lys</v>
      </c>
      <c r="H9" t="str">
        <f t="shared" si="4"/>
        <v>14Lys</v>
      </c>
      <c r="I9">
        <f>IF(AND(COUNTIF(H:H,H9)&gt;1,COUNTIF('(L)P before PS1_PM5'!I:I,H9)&gt;0),1,0)</f>
        <v>0</v>
      </c>
      <c r="J9">
        <f>IF(AND(COUNTIF('(L)P before PS1_PM5'!I:I,H9)=1,COUNTIF('(L)P before PS1_PM5'!A:A,A9)=1),0,1)</f>
        <v>0</v>
      </c>
      <c r="K9" s="3">
        <f t="shared" si="5"/>
        <v>0</v>
      </c>
      <c r="L9">
        <f>IF(AND(COUNTIF(F:F,F9)&gt;1,COUNTIF('(L)P before PS1_PM5'!G:G,F9)&gt;0),1,0)</f>
        <v>0</v>
      </c>
      <c r="M9">
        <f>IF(AND(COUNTIF('(L)P before PS1_PM5'!G:G,F9)=1,COUNTIF('(L)P before PS1_PM5'!A:A,A9)=1),0,1)</f>
        <v>0</v>
      </c>
      <c r="N9" s="3">
        <f t="shared" si="6"/>
        <v>0</v>
      </c>
      <c r="O9" t="str">
        <f>IF(COUNTIF(Splicing!A:A,A8)&gt;0,"Splice variant",VLOOKUP(A9,'All variants before PS1_PM5'!$A$1:$G$2252,7,FALSE))</f>
        <v>Likely pathogenic</v>
      </c>
      <c r="P9">
        <f t="shared" si="0"/>
        <v>1</v>
      </c>
    </row>
    <row r="10" spans="1:16" x14ac:dyDescent="0.25">
      <c r="A10" t="s">
        <v>63</v>
      </c>
      <c r="B10" s="1">
        <v>1</v>
      </c>
      <c r="C10" t="s">
        <v>64</v>
      </c>
      <c r="D10" t="s">
        <v>6518</v>
      </c>
      <c r="E10" t="str">
        <f t="shared" si="1"/>
        <v>Arg</v>
      </c>
      <c r="F10" t="str">
        <f t="shared" si="2"/>
        <v>18</v>
      </c>
      <c r="G10" t="str">
        <f t="shared" si="3"/>
        <v>Trp</v>
      </c>
      <c r="H10" t="str">
        <f t="shared" si="4"/>
        <v>18Trp</v>
      </c>
      <c r="I10">
        <f>IF(AND(COUNTIF(H:H,H10)&gt;1,COUNTIF('(L)P before PS1_PM5'!I:I,H10)&gt;0),1,0)</f>
        <v>0</v>
      </c>
      <c r="J10">
        <f>IF(AND(COUNTIF('(L)P before PS1_PM5'!I:I,H10)=1,COUNTIF('(L)P before PS1_PM5'!A:A,A10)=1),0,1)</f>
        <v>0</v>
      </c>
      <c r="K10" s="3">
        <f t="shared" si="5"/>
        <v>0</v>
      </c>
      <c r="L10">
        <f>IF(AND(COUNTIF(F:F,F10)&gt;1,COUNTIF('(L)P before PS1_PM5'!G:G,F10)&gt;0),1,0)</f>
        <v>1</v>
      </c>
      <c r="M10">
        <f>IF(AND(COUNTIF('(L)P before PS1_PM5'!G:G,F10)=1,COUNTIF('(L)P before PS1_PM5'!A:A,A10)=1),0,1)</f>
        <v>1</v>
      </c>
      <c r="N10" s="3">
        <f t="shared" si="6"/>
        <v>1</v>
      </c>
      <c r="O10" t="str">
        <f>IF(COUNTIF(Splicing!A:A,A9)&gt;0,"Splice variant",VLOOKUP(A10,'All variants before PS1_PM5'!$A$1:$G$2252,7,FALSE))</f>
        <v>Pathogenic</v>
      </c>
      <c r="P10">
        <f t="shared" si="0"/>
        <v>3</v>
      </c>
    </row>
    <row r="11" spans="1:16" x14ac:dyDescent="0.25">
      <c r="A11" t="s">
        <v>66</v>
      </c>
      <c r="B11" s="1">
        <v>1</v>
      </c>
      <c r="C11" t="s">
        <v>67</v>
      </c>
      <c r="D11" t="s">
        <v>6519</v>
      </c>
      <c r="E11" t="str">
        <f t="shared" si="1"/>
        <v>Arg</v>
      </c>
      <c r="F11" t="str">
        <f t="shared" si="2"/>
        <v>18</v>
      </c>
      <c r="G11" t="str">
        <f t="shared" si="3"/>
        <v>Gln</v>
      </c>
      <c r="H11" t="str">
        <f t="shared" si="4"/>
        <v>18Gln</v>
      </c>
      <c r="I11">
        <f>IF(AND(COUNTIF(H:H,H11)&gt;1,COUNTIF('(L)P before PS1_PM5'!I:I,H11)&gt;0),1,0)</f>
        <v>0</v>
      </c>
      <c r="J11">
        <f>IF(AND(COUNTIF('(L)P before PS1_PM5'!I:I,H11)=1,COUNTIF('(L)P before PS1_PM5'!A:A,A11)=1),0,1)</f>
        <v>0</v>
      </c>
      <c r="K11" s="3">
        <f t="shared" si="5"/>
        <v>0</v>
      </c>
      <c r="L11">
        <f>IF(AND(COUNTIF(F:F,F11)&gt;1,COUNTIF('(L)P before PS1_PM5'!G:G,F11)&gt;0),1,0)</f>
        <v>1</v>
      </c>
      <c r="M11">
        <f>IF(AND(COUNTIF('(L)P before PS1_PM5'!G:G,F11)=1,COUNTIF('(L)P before PS1_PM5'!A:A,A11)=1),0,1)</f>
        <v>1</v>
      </c>
      <c r="N11" s="3">
        <f t="shared" si="6"/>
        <v>1</v>
      </c>
      <c r="O11" t="str">
        <f>IF(COUNTIF(Splicing!A:A,A10)&gt;0,"Splice variant",VLOOKUP(A11,'All variants before PS1_PM5'!$A$1:$G$2252,7,FALSE))</f>
        <v>Likely pathogenic</v>
      </c>
      <c r="P11">
        <f t="shared" si="0"/>
        <v>3</v>
      </c>
    </row>
    <row r="12" spans="1:16" x14ac:dyDescent="0.25">
      <c r="A12" t="s">
        <v>69</v>
      </c>
      <c r="B12" s="1">
        <v>1</v>
      </c>
      <c r="C12" t="s">
        <v>70</v>
      </c>
      <c r="D12" t="s">
        <v>6520</v>
      </c>
      <c r="E12" t="str">
        <f t="shared" si="1"/>
        <v>Arg</v>
      </c>
      <c r="F12" t="str">
        <f t="shared" si="2"/>
        <v>18</v>
      </c>
      <c r="G12" t="str">
        <f t="shared" si="3"/>
        <v>Pro</v>
      </c>
      <c r="H12" t="str">
        <f t="shared" si="4"/>
        <v>18Pro</v>
      </c>
      <c r="I12">
        <f>IF(AND(COUNTIF(H:H,H12)&gt;1,COUNTIF('(L)P before PS1_PM5'!I:I,H12)&gt;0),1,0)</f>
        <v>0</v>
      </c>
      <c r="J12">
        <f>IF(AND(COUNTIF('(L)P before PS1_PM5'!I:I,H12)=1,COUNTIF('(L)P before PS1_PM5'!A:A,A12)=1),0,1)</f>
        <v>0</v>
      </c>
      <c r="K12" s="3">
        <f t="shared" si="5"/>
        <v>0</v>
      </c>
      <c r="L12">
        <f>IF(AND(COUNTIF(F:F,F12)&gt;1,COUNTIF('(L)P before PS1_PM5'!G:G,F12)&gt;0),1,0)</f>
        <v>1</v>
      </c>
      <c r="M12">
        <f>IF(AND(COUNTIF('(L)P before PS1_PM5'!G:G,F12)=1,COUNTIF('(L)P before PS1_PM5'!A:A,A12)=1),0,1)</f>
        <v>1</v>
      </c>
      <c r="N12" s="3">
        <f t="shared" si="6"/>
        <v>1</v>
      </c>
      <c r="O12" t="str">
        <f>IF(COUNTIF(Splicing!A:A,A11)&gt;0,"Splice variant",VLOOKUP(A12,'All variants before PS1_PM5'!$A$1:$G$2252,7,FALSE))</f>
        <v>Pathogenic</v>
      </c>
      <c r="P12">
        <f t="shared" si="0"/>
        <v>3</v>
      </c>
    </row>
    <row r="13" spans="1:16" x14ac:dyDescent="0.25">
      <c r="A13" t="s">
        <v>79</v>
      </c>
      <c r="B13" s="1">
        <v>1</v>
      </c>
      <c r="C13" t="s">
        <v>80</v>
      </c>
      <c r="D13" t="s">
        <v>6521</v>
      </c>
      <c r="E13" t="str">
        <f t="shared" si="1"/>
        <v>Lys</v>
      </c>
      <c r="F13" t="str">
        <f t="shared" si="2"/>
        <v>22</v>
      </c>
      <c r="G13" t="str">
        <f t="shared" si="3"/>
        <v>Asn</v>
      </c>
      <c r="H13" t="str">
        <f t="shared" si="4"/>
        <v>22Asn</v>
      </c>
      <c r="I13">
        <f>IF(AND(COUNTIF(H:H,H13)&gt;1,COUNTIF('(L)P before PS1_PM5'!I:I,H13)&gt;0),1,0)</f>
        <v>0</v>
      </c>
      <c r="J13">
        <f>IF(AND(COUNTIF('(L)P before PS1_PM5'!I:I,H13)=1,COUNTIF('(L)P before PS1_PM5'!A:A,A13)=1),0,1)</f>
        <v>1</v>
      </c>
      <c r="K13" s="3">
        <f t="shared" si="5"/>
        <v>0</v>
      </c>
      <c r="L13">
        <f>IF(AND(COUNTIF(F:F,F13)&gt;1,COUNTIF('(L)P before PS1_PM5'!G:G,F13)&gt;0),1,0)</f>
        <v>0</v>
      </c>
      <c r="M13">
        <f>IF(AND(COUNTIF('(L)P before PS1_PM5'!G:G,F13)=1,COUNTIF('(L)P before PS1_PM5'!A:A,A13)=1),0,1)</f>
        <v>1</v>
      </c>
      <c r="N13" s="3">
        <f t="shared" si="6"/>
        <v>0</v>
      </c>
      <c r="O13" t="str">
        <f>IF(COUNTIF(Splicing!A:A,A12)&gt;0,"Splice variant",VLOOKUP(A13,'All variants before PS1_PM5'!$A$1:$G$2252,7,FALSE))</f>
        <v>VUS</v>
      </c>
      <c r="P13">
        <f t="shared" si="0"/>
        <v>1</v>
      </c>
    </row>
    <row r="14" spans="1:16" x14ac:dyDescent="0.25">
      <c r="A14" t="s">
        <v>103</v>
      </c>
      <c r="B14" s="1">
        <v>2</v>
      </c>
      <c r="C14" t="s">
        <v>104</v>
      </c>
      <c r="D14" t="s">
        <v>6522</v>
      </c>
      <c r="E14" t="str">
        <f t="shared" si="1"/>
        <v>Ile</v>
      </c>
      <c r="F14" t="str">
        <f t="shared" si="2"/>
        <v>23</v>
      </c>
      <c r="G14" t="str">
        <f t="shared" si="3"/>
        <v>Met</v>
      </c>
      <c r="H14" t="str">
        <f t="shared" si="4"/>
        <v>23Met</v>
      </c>
      <c r="I14">
        <f>IF(AND(COUNTIF(H:H,H14)&gt;1,COUNTIF('(L)P before PS1_PM5'!I:I,H14)&gt;0),1,0)</f>
        <v>0</v>
      </c>
      <c r="J14">
        <f>IF(AND(COUNTIF('(L)P before PS1_PM5'!I:I,H14)=1,COUNTIF('(L)P before PS1_PM5'!A:A,A14)=1),0,1)</f>
        <v>1</v>
      </c>
      <c r="K14" s="3">
        <f t="shared" si="5"/>
        <v>0</v>
      </c>
      <c r="L14">
        <f>IF(AND(COUNTIF(F:F,F14)&gt;1,COUNTIF('(L)P before PS1_PM5'!G:G,F14)&gt;0),1,0)</f>
        <v>0</v>
      </c>
      <c r="M14">
        <f>IF(AND(COUNTIF('(L)P before PS1_PM5'!G:G,F14)=1,COUNTIF('(L)P before PS1_PM5'!A:A,A14)=1),0,1)</f>
        <v>1</v>
      </c>
      <c r="N14" s="3">
        <f t="shared" si="6"/>
        <v>0</v>
      </c>
      <c r="O14" t="str">
        <f>IF(COUNTIF(Splicing!A:A,A13)&gt;0,"Splice variant",VLOOKUP(A14,'All variants before PS1_PM5'!$A$1:$G$2252,7,FALSE))</f>
        <v>Splice variant</v>
      </c>
      <c r="P14">
        <f t="shared" si="0"/>
        <v>1</v>
      </c>
    </row>
    <row r="15" spans="1:16" x14ac:dyDescent="0.25">
      <c r="A15" t="s">
        <v>108</v>
      </c>
      <c r="B15" s="1">
        <v>2</v>
      </c>
      <c r="C15" t="s">
        <v>109</v>
      </c>
      <c r="D15" t="s">
        <v>6523</v>
      </c>
      <c r="E15" t="str">
        <f t="shared" si="1"/>
        <v>Arg</v>
      </c>
      <c r="F15" t="str">
        <f t="shared" si="2"/>
        <v>24</v>
      </c>
      <c r="G15" t="str">
        <f t="shared" si="3"/>
        <v>His</v>
      </c>
      <c r="H15" t="str">
        <f t="shared" si="4"/>
        <v>24His</v>
      </c>
      <c r="I15">
        <f>IF(AND(COUNTIF(H:H,H15)&gt;1,COUNTIF('(L)P before PS1_PM5'!I:I,H15)&gt;0),1,0)</f>
        <v>0</v>
      </c>
      <c r="J15">
        <f>IF(AND(COUNTIF('(L)P before PS1_PM5'!I:I,H15)=1,COUNTIF('(L)P before PS1_PM5'!A:A,A15)=1),0,1)</f>
        <v>0</v>
      </c>
      <c r="K15" s="3">
        <f t="shared" si="5"/>
        <v>0</v>
      </c>
      <c r="L15">
        <f>IF(AND(COUNTIF(F:F,F15)&gt;1,COUNTIF('(L)P before PS1_PM5'!G:G,F15)&gt;0),1,0)</f>
        <v>0</v>
      </c>
      <c r="M15">
        <f>IF(AND(COUNTIF('(L)P before PS1_PM5'!G:G,F15)=1,COUNTIF('(L)P before PS1_PM5'!A:A,A15)=1),0,1)</f>
        <v>0</v>
      </c>
      <c r="N15" s="3">
        <f t="shared" si="6"/>
        <v>0</v>
      </c>
      <c r="O15" t="str">
        <f>IF(COUNTIF(Splicing!A:A,A14)&gt;0,"Splice variant",VLOOKUP(A15,'All variants before PS1_PM5'!$A$1:$G$2252,7,FALSE))</f>
        <v>Pathogenic</v>
      </c>
      <c r="P15">
        <f t="shared" si="0"/>
        <v>1</v>
      </c>
    </row>
    <row r="16" spans="1:16" x14ac:dyDescent="0.25">
      <c r="A16" t="s">
        <v>111</v>
      </c>
      <c r="B16" s="1">
        <v>2</v>
      </c>
      <c r="C16" t="s">
        <v>112</v>
      </c>
      <c r="D16" t="s">
        <v>6524</v>
      </c>
      <c r="E16" t="str">
        <f t="shared" si="1"/>
        <v>Leu</v>
      </c>
      <c r="F16" t="str">
        <f t="shared" si="2"/>
        <v>29</v>
      </c>
      <c r="G16" t="str">
        <f t="shared" si="3"/>
        <v>Phe</v>
      </c>
      <c r="H16" t="str">
        <f t="shared" si="4"/>
        <v>29Phe</v>
      </c>
      <c r="I16">
        <f>IF(AND(COUNTIF(H:H,H16)&gt;1,COUNTIF('(L)P before PS1_PM5'!I:I,H16)&gt;0),1,0)</f>
        <v>0</v>
      </c>
      <c r="J16">
        <f>IF(AND(COUNTIF('(L)P before PS1_PM5'!I:I,H16)=1,COUNTIF('(L)P before PS1_PM5'!A:A,A16)=1),0,1)</f>
        <v>1</v>
      </c>
      <c r="K16" s="3">
        <f t="shared" si="5"/>
        <v>0</v>
      </c>
      <c r="L16">
        <f>IF(AND(COUNTIF(F:F,F16)&gt;1,COUNTIF('(L)P before PS1_PM5'!G:G,F16)&gt;0),1,0)</f>
        <v>0</v>
      </c>
      <c r="M16">
        <f>IF(AND(COUNTIF('(L)P before PS1_PM5'!G:G,F16)=1,COUNTIF('(L)P before PS1_PM5'!A:A,A16)=1),0,1)</f>
        <v>1</v>
      </c>
      <c r="N16" s="3">
        <f t="shared" si="6"/>
        <v>0</v>
      </c>
      <c r="O16" t="str">
        <f>IF(COUNTIF(Splicing!A:A,A15)&gt;0,"Splice variant",VLOOKUP(A16,'All variants before PS1_PM5'!$A$1:$G$2252,7,FALSE))</f>
        <v>VUS</v>
      </c>
      <c r="P16">
        <f t="shared" si="0"/>
        <v>2</v>
      </c>
    </row>
    <row r="17" spans="1:16" x14ac:dyDescent="0.25">
      <c r="A17" t="s">
        <v>114</v>
      </c>
      <c r="B17" s="1">
        <v>2</v>
      </c>
      <c r="C17" t="s">
        <v>115</v>
      </c>
      <c r="D17" t="s">
        <v>6525</v>
      </c>
      <c r="E17" t="str">
        <f t="shared" si="1"/>
        <v>Leu</v>
      </c>
      <c r="F17" t="str">
        <f t="shared" si="2"/>
        <v>29</v>
      </c>
      <c r="G17" t="str">
        <f t="shared" si="3"/>
        <v>Arg</v>
      </c>
      <c r="H17" t="str">
        <f t="shared" si="4"/>
        <v>29Arg</v>
      </c>
      <c r="I17">
        <f>IF(AND(COUNTIF(H:H,H17)&gt;1,COUNTIF('(L)P before PS1_PM5'!I:I,H17)&gt;0),1,0)</f>
        <v>0</v>
      </c>
      <c r="J17">
        <f>IF(AND(COUNTIF('(L)P before PS1_PM5'!I:I,H17)=1,COUNTIF('(L)P before PS1_PM5'!A:A,A17)=1),0,1)</f>
        <v>1</v>
      </c>
      <c r="K17" s="3">
        <f t="shared" si="5"/>
        <v>0</v>
      </c>
      <c r="L17">
        <f>IF(AND(COUNTIF(F:F,F17)&gt;1,COUNTIF('(L)P before PS1_PM5'!G:G,F17)&gt;0),1,0)</f>
        <v>0</v>
      </c>
      <c r="M17">
        <f>IF(AND(COUNTIF('(L)P before PS1_PM5'!G:G,F17)=1,COUNTIF('(L)P before PS1_PM5'!A:A,A17)=1),0,1)</f>
        <v>1</v>
      </c>
      <c r="N17" s="3">
        <f t="shared" si="6"/>
        <v>0</v>
      </c>
      <c r="O17" t="str">
        <f>IF(COUNTIF(Splicing!A:A,A16)&gt;0,"Splice variant",VLOOKUP(A17,'All variants before PS1_PM5'!$A$1:$G$2252,7,FALSE))</f>
        <v>VUS</v>
      </c>
      <c r="P17">
        <f t="shared" si="0"/>
        <v>2</v>
      </c>
    </row>
    <row r="18" spans="1:16" x14ac:dyDescent="0.25">
      <c r="A18" t="s">
        <v>117</v>
      </c>
      <c r="B18" s="1">
        <v>2</v>
      </c>
      <c r="C18" t="s">
        <v>118</v>
      </c>
      <c r="D18" t="s">
        <v>6526</v>
      </c>
      <c r="E18" t="str">
        <f t="shared" si="1"/>
        <v>Trp</v>
      </c>
      <c r="F18" t="str">
        <f t="shared" si="2"/>
        <v>31</v>
      </c>
      <c r="G18" t="str">
        <f t="shared" si="3"/>
        <v>Arg</v>
      </c>
      <c r="H18" t="str">
        <f t="shared" si="4"/>
        <v>31Arg</v>
      </c>
      <c r="I18">
        <f>IF(AND(COUNTIF(H:H,H18)&gt;1,COUNTIF('(L)P before PS1_PM5'!I:I,H18)&gt;0),1,0)</f>
        <v>0</v>
      </c>
      <c r="J18">
        <f>IF(AND(COUNTIF('(L)P before PS1_PM5'!I:I,H18)=1,COUNTIF('(L)P before PS1_PM5'!A:A,A18)=1),0,1)</f>
        <v>0</v>
      </c>
      <c r="K18" s="3">
        <f t="shared" si="5"/>
        <v>0</v>
      </c>
      <c r="L18">
        <f>IF(AND(COUNTIF(F:F,F18)&gt;1,COUNTIF('(L)P before PS1_PM5'!G:G,F18)&gt;0),1,0)</f>
        <v>0</v>
      </c>
      <c r="M18">
        <f>IF(AND(COUNTIF('(L)P before PS1_PM5'!G:G,F18)=1,COUNTIF('(L)P before PS1_PM5'!A:A,A18)=1),0,1)</f>
        <v>0</v>
      </c>
      <c r="N18" s="3">
        <f t="shared" si="6"/>
        <v>0</v>
      </c>
      <c r="O18" t="str">
        <f>IF(COUNTIF(Splicing!A:A,A17)&gt;0,"Splice variant",VLOOKUP(A18,'All variants before PS1_PM5'!$A$1:$G$2252,7,FALSE))</f>
        <v>Likely pathogenic</v>
      </c>
      <c r="P18">
        <f t="shared" si="0"/>
        <v>1</v>
      </c>
    </row>
    <row r="19" spans="1:16" x14ac:dyDescent="0.25">
      <c r="A19" t="s">
        <v>125</v>
      </c>
      <c r="B19" s="1">
        <v>2</v>
      </c>
      <c r="C19" t="s">
        <v>126</v>
      </c>
      <c r="D19" t="s">
        <v>6527</v>
      </c>
      <c r="E19" t="str">
        <f t="shared" si="1"/>
        <v>Pro</v>
      </c>
      <c r="F19" t="str">
        <f t="shared" si="2"/>
        <v>32</v>
      </c>
      <c r="G19" t="str">
        <f t="shared" si="3"/>
        <v>Thr</v>
      </c>
      <c r="H19" t="str">
        <f t="shared" si="4"/>
        <v>32Thr</v>
      </c>
      <c r="I19">
        <f>IF(AND(COUNTIF(H:H,H19)&gt;1,COUNTIF('(L)P before PS1_PM5'!I:I,H19)&gt;0),1,0)</f>
        <v>0</v>
      </c>
      <c r="J19">
        <f>IF(AND(COUNTIF('(L)P before PS1_PM5'!I:I,H19)=1,COUNTIF('(L)P before PS1_PM5'!A:A,A19)=1),0,1)</f>
        <v>1</v>
      </c>
      <c r="K19" s="3">
        <f t="shared" si="5"/>
        <v>0</v>
      </c>
      <c r="L19">
        <f>IF(AND(COUNTIF(F:F,F19)&gt;1,COUNTIF('(L)P before PS1_PM5'!G:G,F19)&gt;0),1,0)</f>
        <v>0</v>
      </c>
      <c r="M19">
        <f>IF(AND(COUNTIF('(L)P before PS1_PM5'!G:G,F19)=1,COUNTIF('(L)P before PS1_PM5'!A:A,A19)=1),0,1)</f>
        <v>1</v>
      </c>
      <c r="N19" s="3">
        <f t="shared" si="6"/>
        <v>0</v>
      </c>
      <c r="O19" t="str">
        <f>IF(COUNTIF(Splicing!A:A,A18)&gt;0,"Splice variant",VLOOKUP(A19,'All variants before PS1_PM5'!$A$1:$G$2252,7,FALSE))</f>
        <v>VUS</v>
      </c>
      <c r="P19">
        <f t="shared" si="0"/>
        <v>2</v>
      </c>
    </row>
    <row r="20" spans="1:16" x14ac:dyDescent="0.25">
      <c r="A20" t="s">
        <v>128</v>
      </c>
      <c r="B20" s="1">
        <v>2</v>
      </c>
      <c r="C20" t="s">
        <v>129</v>
      </c>
      <c r="D20" t="s">
        <v>6528</v>
      </c>
      <c r="E20" t="str">
        <f t="shared" si="1"/>
        <v>Pro</v>
      </c>
      <c r="F20" t="str">
        <f t="shared" si="2"/>
        <v>32</v>
      </c>
      <c r="G20" t="str">
        <f t="shared" si="3"/>
        <v>Leu</v>
      </c>
      <c r="H20" t="str">
        <f t="shared" si="4"/>
        <v>32Leu</v>
      </c>
      <c r="I20">
        <f>IF(AND(COUNTIF(H:H,H20)&gt;1,COUNTIF('(L)P before PS1_PM5'!I:I,H20)&gt;0),1,0)</f>
        <v>0</v>
      </c>
      <c r="J20">
        <f>IF(AND(COUNTIF('(L)P before PS1_PM5'!I:I,H20)=1,COUNTIF('(L)P before PS1_PM5'!A:A,A20)=1),0,1)</f>
        <v>1</v>
      </c>
      <c r="K20" s="3">
        <f t="shared" si="5"/>
        <v>0</v>
      </c>
      <c r="L20">
        <f>IF(AND(COUNTIF(F:F,F20)&gt;1,COUNTIF('(L)P before PS1_PM5'!G:G,F20)&gt;0),1,0)</f>
        <v>0</v>
      </c>
      <c r="M20">
        <f>IF(AND(COUNTIF('(L)P before PS1_PM5'!G:G,F20)=1,COUNTIF('(L)P before PS1_PM5'!A:A,A20)=1),0,1)</f>
        <v>1</v>
      </c>
      <c r="N20" s="3">
        <f t="shared" si="6"/>
        <v>0</v>
      </c>
      <c r="O20" t="str">
        <f>IF(COUNTIF(Splicing!A:A,A19)&gt;0,"Splice variant",VLOOKUP(A20,'All variants before PS1_PM5'!$A$1:$G$2252,7,FALSE))</f>
        <v>VUS</v>
      </c>
      <c r="P20">
        <f t="shared" si="0"/>
        <v>2</v>
      </c>
    </row>
    <row r="21" spans="1:16" x14ac:dyDescent="0.25">
      <c r="A21" t="s">
        <v>142</v>
      </c>
      <c r="B21" s="1">
        <v>2</v>
      </c>
      <c r="C21" t="s">
        <v>143</v>
      </c>
      <c r="D21" t="s">
        <v>6529</v>
      </c>
      <c r="E21" t="str">
        <f t="shared" si="1"/>
        <v>Pro</v>
      </c>
      <c r="F21" t="str">
        <f t="shared" si="2"/>
        <v>47</v>
      </c>
      <c r="G21" t="str">
        <f t="shared" si="3"/>
        <v>Leu</v>
      </c>
      <c r="H21" t="str">
        <f t="shared" si="4"/>
        <v>47Leu</v>
      </c>
      <c r="I21">
        <f>IF(AND(COUNTIF(H:H,H21)&gt;1,COUNTIF('(L)P before PS1_PM5'!I:I,H21)&gt;0),1,0)</f>
        <v>0</v>
      </c>
      <c r="J21">
        <f>IF(AND(COUNTIF('(L)P before PS1_PM5'!I:I,H21)=1,COUNTIF('(L)P before PS1_PM5'!A:A,A21)=1),0,1)</f>
        <v>1</v>
      </c>
      <c r="K21" s="3">
        <f t="shared" si="5"/>
        <v>0</v>
      </c>
      <c r="L21">
        <f>IF(AND(COUNTIF(F:F,F21)&gt;1,COUNTIF('(L)P before PS1_PM5'!G:G,F21)&gt;0),1,0)</f>
        <v>0</v>
      </c>
      <c r="M21">
        <f>IF(AND(COUNTIF('(L)P before PS1_PM5'!G:G,F21)=1,COUNTIF('(L)P before PS1_PM5'!A:A,A21)=1),0,1)</f>
        <v>1</v>
      </c>
      <c r="N21" s="3">
        <f t="shared" si="6"/>
        <v>0</v>
      </c>
      <c r="O21" t="str">
        <f>IF(COUNTIF(Splicing!A:A,A20)&gt;0,"Splice variant",VLOOKUP(A21,'All variants before PS1_PM5'!$A$1:$G$2252,7,FALSE))</f>
        <v>VUS</v>
      </c>
      <c r="P21">
        <f t="shared" si="0"/>
        <v>1</v>
      </c>
    </row>
    <row r="22" spans="1:16" x14ac:dyDescent="0.25">
      <c r="A22" t="s">
        <v>150</v>
      </c>
      <c r="B22" s="1">
        <v>2</v>
      </c>
      <c r="C22" t="s">
        <v>151</v>
      </c>
      <c r="D22" t="s">
        <v>6530</v>
      </c>
      <c r="E22" t="str">
        <f t="shared" si="1"/>
        <v>His</v>
      </c>
      <c r="F22" t="str">
        <f t="shared" si="2"/>
        <v>52</v>
      </c>
      <c r="G22" t="str">
        <f t="shared" si="3"/>
        <v>Gln</v>
      </c>
      <c r="H22" t="str">
        <f t="shared" si="4"/>
        <v>52Gln</v>
      </c>
      <c r="I22">
        <f>IF(AND(COUNTIF(H:H,H22)&gt;1,COUNTIF('(L)P before PS1_PM5'!I:I,H22)&gt;0),1,0)</f>
        <v>0</v>
      </c>
      <c r="J22">
        <f>IF(AND(COUNTIF('(L)P before PS1_PM5'!I:I,H22)=1,COUNTIF('(L)P before PS1_PM5'!A:A,A22)=1),0,1)</f>
        <v>1</v>
      </c>
      <c r="K22" s="3">
        <f t="shared" si="5"/>
        <v>0</v>
      </c>
      <c r="L22">
        <f>IF(AND(COUNTIF(F:F,F22)&gt;1,COUNTIF('(L)P before PS1_PM5'!G:G,F22)&gt;0),1,0)</f>
        <v>0</v>
      </c>
      <c r="M22">
        <f>IF(AND(COUNTIF('(L)P before PS1_PM5'!G:G,F22)=1,COUNTIF('(L)P before PS1_PM5'!A:A,A22)=1),0,1)</f>
        <v>1</v>
      </c>
      <c r="N22" s="3">
        <f t="shared" si="6"/>
        <v>0</v>
      </c>
      <c r="O22" t="str">
        <f>IF(COUNTIF(Splicing!A:A,A21)&gt;0,"Splice variant",VLOOKUP(A22,'All variants before PS1_PM5'!$A$1:$G$2252,7,FALSE))</f>
        <v>VUS</v>
      </c>
      <c r="P22">
        <f t="shared" si="0"/>
        <v>1</v>
      </c>
    </row>
    <row r="23" spans="1:16" x14ac:dyDescent="0.25">
      <c r="A23" t="s">
        <v>156</v>
      </c>
      <c r="B23" s="1">
        <v>2</v>
      </c>
      <c r="C23" t="s">
        <v>157</v>
      </c>
      <c r="D23" t="s">
        <v>6531</v>
      </c>
      <c r="E23" t="str">
        <f t="shared" si="1"/>
        <v>Cys</v>
      </c>
      <c r="F23" t="str">
        <f t="shared" si="2"/>
        <v>54</v>
      </c>
      <c r="G23" t="str">
        <f t="shared" si="3"/>
        <v>Gly</v>
      </c>
      <c r="H23" t="str">
        <f t="shared" si="4"/>
        <v>54Gly</v>
      </c>
      <c r="I23">
        <f>IF(AND(COUNTIF(H:H,H23)&gt;1,COUNTIF('(L)P before PS1_PM5'!I:I,H23)&gt;0),1,0)</f>
        <v>0</v>
      </c>
      <c r="J23">
        <f>IF(AND(COUNTIF('(L)P before PS1_PM5'!I:I,H23)=1,COUNTIF('(L)P before PS1_PM5'!A:A,A23)=1),0,1)</f>
        <v>0</v>
      </c>
      <c r="K23" s="3">
        <f t="shared" si="5"/>
        <v>0</v>
      </c>
      <c r="L23">
        <f>IF(AND(COUNTIF(F:F,F23)&gt;1,COUNTIF('(L)P before PS1_PM5'!G:G,F23)&gt;0),1,0)</f>
        <v>0</v>
      </c>
      <c r="M23">
        <f>IF(AND(COUNTIF('(L)P before PS1_PM5'!G:G,F23)=1,COUNTIF('(L)P before PS1_PM5'!A:A,A23)=1),0,1)</f>
        <v>0</v>
      </c>
      <c r="N23" s="3">
        <f t="shared" si="6"/>
        <v>0</v>
      </c>
      <c r="O23" t="str">
        <f>IF(COUNTIF(Splicing!A:A,A22)&gt;0,"Splice variant",VLOOKUP(A23,'All variants before PS1_PM5'!$A$1:$G$2252,7,FALSE))</f>
        <v>Likely pathogenic</v>
      </c>
      <c r="P23">
        <f t="shared" si="0"/>
        <v>1</v>
      </c>
    </row>
    <row r="24" spans="1:16" x14ac:dyDescent="0.25">
      <c r="A24" t="s">
        <v>197</v>
      </c>
      <c r="B24" s="1">
        <v>3</v>
      </c>
      <c r="C24" t="s">
        <v>198</v>
      </c>
      <c r="D24" t="s">
        <v>6532</v>
      </c>
      <c r="E24" t="str">
        <f t="shared" si="1"/>
        <v>His</v>
      </c>
      <c r="F24" t="str">
        <f t="shared" si="2"/>
        <v>55</v>
      </c>
      <c r="G24" t="str">
        <f t="shared" si="3"/>
        <v>Pro</v>
      </c>
      <c r="H24" t="str">
        <f t="shared" si="4"/>
        <v>55Pro</v>
      </c>
      <c r="I24">
        <f>IF(AND(COUNTIF(H:H,H24)&gt;1,COUNTIF('(L)P before PS1_PM5'!I:I,H24)&gt;0),1,0)</f>
        <v>0</v>
      </c>
      <c r="J24">
        <f>IF(AND(COUNTIF('(L)P before PS1_PM5'!I:I,H24)=1,COUNTIF('(L)P before PS1_PM5'!A:A,A24)=1),0,1)</f>
        <v>1</v>
      </c>
      <c r="K24" s="3">
        <f t="shared" si="5"/>
        <v>0</v>
      </c>
      <c r="L24">
        <f>IF(AND(COUNTIF(F:F,F24)&gt;1,COUNTIF('(L)P before PS1_PM5'!G:G,F24)&gt;0),1,0)</f>
        <v>1</v>
      </c>
      <c r="M24">
        <f>IF(AND(COUNTIF('(L)P before PS1_PM5'!G:G,F24)=1,COUNTIF('(L)P before PS1_PM5'!A:A,A24)=1),0,1)</f>
        <v>1</v>
      </c>
      <c r="N24" s="3">
        <f t="shared" si="6"/>
        <v>1</v>
      </c>
      <c r="O24" t="str">
        <f>IF(COUNTIF(Splicing!A:A,A23)&gt;0,"Splice variant",VLOOKUP(A24,'All variants before PS1_PM5'!$A$1:$G$2252,7,FALSE))</f>
        <v>VUS</v>
      </c>
      <c r="P24">
        <f t="shared" si="0"/>
        <v>2</v>
      </c>
    </row>
    <row r="25" spans="1:16" x14ac:dyDescent="0.25">
      <c r="A25" t="s">
        <v>200</v>
      </c>
      <c r="B25" s="1">
        <v>3</v>
      </c>
      <c r="C25" t="s">
        <v>201</v>
      </c>
      <c r="D25" t="s">
        <v>6533</v>
      </c>
      <c r="E25" t="str">
        <f t="shared" si="1"/>
        <v>His</v>
      </c>
      <c r="F25" t="str">
        <f t="shared" si="2"/>
        <v>55</v>
      </c>
      <c r="G25" t="str">
        <f t="shared" si="3"/>
        <v>Arg</v>
      </c>
      <c r="H25" t="str">
        <f t="shared" si="4"/>
        <v>55Arg</v>
      </c>
      <c r="I25">
        <f>IF(AND(COUNTIF(H:H,H25)&gt;1,COUNTIF('(L)P before PS1_PM5'!I:I,H25)&gt;0),1,0)</f>
        <v>0</v>
      </c>
      <c r="J25">
        <f>IF(AND(COUNTIF('(L)P before PS1_PM5'!I:I,H25)=1,COUNTIF('(L)P before PS1_PM5'!A:A,A25)=1),0,1)</f>
        <v>0</v>
      </c>
      <c r="K25" s="3">
        <f t="shared" si="5"/>
        <v>0</v>
      </c>
      <c r="L25">
        <f>IF(AND(COUNTIF(F:F,F25)&gt;1,COUNTIF('(L)P before PS1_PM5'!G:G,F25)&gt;0),1,0)</f>
        <v>1</v>
      </c>
      <c r="M25">
        <f>IF(AND(COUNTIF('(L)P before PS1_PM5'!G:G,F25)=1,COUNTIF('(L)P before PS1_PM5'!A:A,A25)=1),0,1)</f>
        <v>0</v>
      </c>
      <c r="N25" s="3">
        <f t="shared" si="6"/>
        <v>0</v>
      </c>
      <c r="O25" t="str">
        <f>IF(COUNTIF(Splicing!A:A,A24)&gt;0,"Splice variant",VLOOKUP(A25,'All variants before PS1_PM5'!$A$1:$G$2252,7,FALSE))</f>
        <v>Pathogenic</v>
      </c>
      <c r="P25">
        <f t="shared" si="0"/>
        <v>2</v>
      </c>
    </row>
    <row r="26" spans="1:16" x14ac:dyDescent="0.25">
      <c r="A26" t="s">
        <v>203</v>
      </c>
      <c r="B26" s="1">
        <v>3</v>
      </c>
      <c r="C26" t="s">
        <v>204</v>
      </c>
      <c r="D26" t="s">
        <v>6534</v>
      </c>
      <c r="E26" t="str">
        <f t="shared" si="1"/>
        <v>Phe</v>
      </c>
      <c r="F26" t="str">
        <f t="shared" si="2"/>
        <v>56</v>
      </c>
      <c r="G26" t="str">
        <f t="shared" si="3"/>
        <v>Ser</v>
      </c>
      <c r="H26" t="str">
        <f t="shared" si="4"/>
        <v>56Ser</v>
      </c>
      <c r="I26">
        <f>IF(AND(COUNTIF(H:H,H26)&gt;1,COUNTIF('(L)P before PS1_PM5'!I:I,H26)&gt;0),1,0)</f>
        <v>0</v>
      </c>
      <c r="J26">
        <f>IF(AND(COUNTIF('(L)P before PS1_PM5'!I:I,H26)=1,COUNTIF('(L)P before PS1_PM5'!A:A,A26)=1),0,1)</f>
        <v>1</v>
      </c>
      <c r="K26" s="3">
        <f t="shared" si="5"/>
        <v>0</v>
      </c>
      <c r="L26">
        <f>IF(AND(COUNTIF(F:F,F26)&gt;1,COUNTIF('(L)P before PS1_PM5'!G:G,F26)&gt;0),1,0)</f>
        <v>1</v>
      </c>
      <c r="M26">
        <f>IF(AND(COUNTIF('(L)P before PS1_PM5'!G:G,F26)=1,COUNTIF('(L)P before PS1_PM5'!A:A,A26)=1),0,1)</f>
        <v>1</v>
      </c>
      <c r="N26" s="3">
        <f t="shared" si="6"/>
        <v>1</v>
      </c>
      <c r="O26" t="str">
        <f>IF(COUNTIF(Splicing!A:A,A25)&gt;0,"Splice variant",VLOOKUP(A26,'All variants before PS1_PM5'!$A$1:$G$2252,7,FALSE))</f>
        <v>VUS</v>
      </c>
      <c r="P26">
        <f t="shared" si="0"/>
        <v>2</v>
      </c>
    </row>
    <row r="27" spans="1:16" x14ac:dyDescent="0.25">
      <c r="A27" t="s">
        <v>206</v>
      </c>
      <c r="B27" s="1">
        <v>3</v>
      </c>
      <c r="C27" t="s">
        <v>207</v>
      </c>
      <c r="D27" t="s">
        <v>6535</v>
      </c>
      <c r="E27" t="str">
        <f t="shared" si="1"/>
        <v>Phe</v>
      </c>
      <c r="F27" t="str">
        <f t="shared" si="2"/>
        <v>56</v>
      </c>
      <c r="G27" t="str">
        <f t="shared" si="3"/>
        <v>Cys</v>
      </c>
      <c r="H27" t="str">
        <f t="shared" si="4"/>
        <v>56Cys</v>
      </c>
      <c r="I27">
        <f>IF(AND(COUNTIF(H:H,H27)&gt;1,COUNTIF('(L)P before PS1_PM5'!I:I,H27)&gt;0),1,0)</f>
        <v>0</v>
      </c>
      <c r="J27">
        <f>IF(AND(COUNTIF('(L)P before PS1_PM5'!I:I,H27)=1,COUNTIF('(L)P before PS1_PM5'!A:A,A27)=1),0,1)</f>
        <v>0</v>
      </c>
      <c r="K27" s="3">
        <f t="shared" si="5"/>
        <v>0</v>
      </c>
      <c r="L27">
        <f>IF(AND(COUNTIF(F:F,F27)&gt;1,COUNTIF('(L)P before PS1_PM5'!G:G,F27)&gt;0),1,0)</f>
        <v>1</v>
      </c>
      <c r="M27">
        <f>IF(AND(COUNTIF('(L)P before PS1_PM5'!G:G,F27)=1,COUNTIF('(L)P before PS1_PM5'!A:A,A27)=1),0,1)</f>
        <v>0</v>
      </c>
      <c r="N27" s="3">
        <f t="shared" si="6"/>
        <v>0</v>
      </c>
      <c r="O27" t="str">
        <f>IF(COUNTIF(Splicing!A:A,A26)&gt;0,"Splice variant",VLOOKUP(A27,'All variants before PS1_PM5'!$A$1:$G$2252,7,FALSE))</f>
        <v>Likely pathogenic</v>
      </c>
      <c r="P27">
        <f t="shared" si="0"/>
        <v>2</v>
      </c>
    </row>
    <row r="28" spans="1:16" x14ac:dyDescent="0.25">
      <c r="A28" t="s">
        <v>209</v>
      </c>
      <c r="B28" s="1">
        <v>3</v>
      </c>
      <c r="C28" t="s">
        <v>210</v>
      </c>
      <c r="D28" t="s">
        <v>6536</v>
      </c>
      <c r="E28" t="str">
        <f t="shared" si="1"/>
        <v>Pro</v>
      </c>
      <c r="F28" t="str">
        <f t="shared" si="2"/>
        <v>57</v>
      </c>
      <c r="G28" t="str">
        <f t="shared" si="3"/>
        <v>Arg</v>
      </c>
      <c r="H28" t="str">
        <f t="shared" si="4"/>
        <v>57Arg</v>
      </c>
      <c r="I28">
        <f>IF(AND(COUNTIF(H:H,H28)&gt;1,COUNTIF('(L)P before PS1_PM5'!I:I,H28)&gt;0),1,0)</f>
        <v>0</v>
      </c>
      <c r="J28">
        <f>IF(AND(COUNTIF('(L)P before PS1_PM5'!I:I,H28)=1,COUNTIF('(L)P before PS1_PM5'!A:A,A28)=1),0,1)</f>
        <v>1</v>
      </c>
      <c r="K28" s="3">
        <f t="shared" si="5"/>
        <v>0</v>
      </c>
      <c r="L28">
        <f>IF(AND(COUNTIF(F:F,F28)&gt;1,COUNTIF('(L)P before PS1_PM5'!G:G,F28)&gt;0),1,0)</f>
        <v>0</v>
      </c>
      <c r="M28">
        <f>IF(AND(COUNTIF('(L)P before PS1_PM5'!G:G,F28)=1,COUNTIF('(L)P before PS1_PM5'!A:A,A28)=1),0,1)</f>
        <v>1</v>
      </c>
      <c r="N28" s="3">
        <f t="shared" si="6"/>
        <v>0</v>
      </c>
      <c r="O28" t="str">
        <f>IF(COUNTIF(Splicing!A:A,A27)&gt;0,"Splice variant",VLOOKUP(A28,'All variants before PS1_PM5'!$A$1:$G$2252,7,FALSE))</f>
        <v>VUS</v>
      </c>
      <c r="P28">
        <f t="shared" si="0"/>
        <v>1</v>
      </c>
    </row>
    <row r="29" spans="1:16" x14ac:dyDescent="0.25">
      <c r="A29" t="s">
        <v>215</v>
      </c>
      <c r="B29" s="1">
        <v>3</v>
      </c>
      <c r="C29" t="s">
        <v>216</v>
      </c>
      <c r="D29" t="s">
        <v>6537</v>
      </c>
      <c r="E29" t="str">
        <f t="shared" si="1"/>
        <v>Asn</v>
      </c>
      <c r="F29" t="str">
        <f t="shared" si="2"/>
        <v>58</v>
      </c>
      <c r="G29" t="str">
        <f t="shared" si="3"/>
        <v>Lys</v>
      </c>
      <c r="H29" t="str">
        <f t="shared" si="4"/>
        <v>58Lys</v>
      </c>
      <c r="I29">
        <f>IF(AND(COUNTIF(H:H,H29)&gt;1,COUNTIF('(L)P before PS1_PM5'!I:I,H29)&gt;0),1,0)</f>
        <v>0</v>
      </c>
      <c r="J29">
        <f>IF(AND(COUNTIF('(L)P before PS1_PM5'!I:I,H29)=1,COUNTIF('(L)P before PS1_PM5'!A:A,A29)=1),0,1)</f>
        <v>1</v>
      </c>
      <c r="K29" s="3">
        <f t="shared" si="5"/>
        <v>0</v>
      </c>
      <c r="L29">
        <f>IF(AND(COUNTIF(F:F,F29)&gt;1,COUNTIF('(L)P before PS1_PM5'!G:G,F29)&gt;0),1,0)</f>
        <v>0</v>
      </c>
      <c r="M29">
        <f>IF(AND(COUNTIF('(L)P before PS1_PM5'!G:G,F29)=1,COUNTIF('(L)P before PS1_PM5'!A:A,A29)=1),0,1)</f>
        <v>1</v>
      </c>
      <c r="N29" s="3">
        <f t="shared" si="6"/>
        <v>0</v>
      </c>
      <c r="O29" t="str">
        <f>IF(COUNTIF(Splicing!A:A,A28)&gt;0,"Splice variant",VLOOKUP(A29,'All variants before PS1_PM5'!$A$1:$G$2252,7,FALSE))</f>
        <v>VUS</v>
      </c>
      <c r="P29">
        <f t="shared" si="0"/>
        <v>1</v>
      </c>
    </row>
    <row r="30" spans="1:16" x14ac:dyDescent="0.25">
      <c r="A30" t="s">
        <v>218</v>
      </c>
      <c r="B30" s="1">
        <v>3</v>
      </c>
      <c r="C30" t="s">
        <v>219</v>
      </c>
      <c r="D30" t="s">
        <v>6538</v>
      </c>
      <c r="E30" t="str">
        <f t="shared" si="1"/>
        <v>Lys</v>
      </c>
      <c r="F30" t="str">
        <f t="shared" si="2"/>
        <v>59</v>
      </c>
      <c r="G30" t="str">
        <f t="shared" si="3"/>
        <v>Glu</v>
      </c>
      <c r="H30" t="str">
        <f t="shared" si="4"/>
        <v>59Glu</v>
      </c>
      <c r="I30">
        <f>IF(AND(COUNTIF(H:H,H30)&gt;1,COUNTIF('(L)P before PS1_PM5'!I:I,H30)&gt;0),1,0)</f>
        <v>0</v>
      </c>
      <c r="J30">
        <f>IF(AND(COUNTIF('(L)P before PS1_PM5'!I:I,H30)=1,COUNTIF('(L)P before PS1_PM5'!A:A,A30)=1),0,1)</f>
        <v>1</v>
      </c>
      <c r="K30" s="3">
        <f t="shared" si="5"/>
        <v>0</v>
      </c>
      <c r="L30">
        <f>IF(AND(COUNTIF(F:F,F30)&gt;1,COUNTIF('(L)P before PS1_PM5'!G:G,F30)&gt;0),1,0)</f>
        <v>0</v>
      </c>
      <c r="M30">
        <f>IF(AND(COUNTIF('(L)P before PS1_PM5'!G:G,F30)=1,COUNTIF('(L)P before PS1_PM5'!A:A,A30)=1),0,1)</f>
        <v>1</v>
      </c>
      <c r="N30" s="3">
        <f t="shared" si="6"/>
        <v>0</v>
      </c>
      <c r="O30" t="str">
        <f>IF(COUNTIF(Splicing!A:A,A29)&gt;0,"Splice variant",VLOOKUP(A30,'All variants before PS1_PM5'!$A$1:$G$2252,7,FALSE))</f>
        <v>VUS</v>
      </c>
      <c r="P30">
        <f t="shared" si="0"/>
        <v>1</v>
      </c>
    </row>
    <row r="31" spans="1:16" x14ac:dyDescent="0.25">
      <c r="A31" t="s">
        <v>221</v>
      </c>
      <c r="B31" s="1">
        <v>3</v>
      </c>
      <c r="C31" t="s">
        <v>222</v>
      </c>
      <c r="D31" t="s">
        <v>6539</v>
      </c>
      <c r="E31" t="str">
        <f t="shared" si="1"/>
        <v>Ala</v>
      </c>
      <c r="F31" t="str">
        <f t="shared" si="2"/>
        <v>60</v>
      </c>
      <c r="G31" t="str">
        <f t="shared" si="3"/>
        <v>Thr</v>
      </c>
      <c r="H31" t="str">
        <f t="shared" si="4"/>
        <v>60Thr</v>
      </c>
      <c r="I31">
        <f>IF(AND(COUNTIF(H:H,H31)&gt;1,COUNTIF('(L)P before PS1_PM5'!I:I,H31)&gt;0),1,0)</f>
        <v>0</v>
      </c>
      <c r="J31">
        <f>IF(AND(COUNTIF('(L)P before PS1_PM5'!I:I,H31)=1,COUNTIF('(L)P before PS1_PM5'!A:A,A31)=1),0,1)</f>
        <v>0</v>
      </c>
      <c r="K31" s="3">
        <f t="shared" si="5"/>
        <v>0</v>
      </c>
      <c r="L31">
        <f>IF(AND(COUNTIF(F:F,F31)&gt;1,COUNTIF('(L)P before PS1_PM5'!G:G,F31)&gt;0),1,0)</f>
        <v>1</v>
      </c>
      <c r="M31">
        <f>IF(AND(COUNTIF('(L)P before PS1_PM5'!G:G,F31)=1,COUNTIF('(L)P before PS1_PM5'!A:A,A31)=1),0,1)</f>
        <v>1</v>
      </c>
      <c r="N31" s="3">
        <f t="shared" si="6"/>
        <v>1</v>
      </c>
      <c r="O31" t="str">
        <f>IF(COUNTIF(Splicing!A:A,A30)&gt;0,"Splice variant",VLOOKUP(A31,'All variants before PS1_PM5'!$A$1:$G$2252,7,FALSE))</f>
        <v>Likely pathogenic</v>
      </c>
      <c r="P31">
        <f t="shared" si="0"/>
        <v>3</v>
      </c>
    </row>
    <row r="32" spans="1:16" x14ac:dyDescent="0.25">
      <c r="A32" t="s">
        <v>224</v>
      </c>
      <c r="B32" s="1">
        <v>3</v>
      </c>
      <c r="C32" t="s">
        <v>225</v>
      </c>
      <c r="D32" t="s">
        <v>6540</v>
      </c>
      <c r="E32" t="str">
        <f t="shared" si="1"/>
        <v>Ala</v>
      </c>
      <c r="F32" t="str">
        <f t="shared" si="2"/>
        <v>60</v>
      </c>
      <c r="G32" t="str">
        <f t="shared" si="3"/>
        <v>Gly</v>
      </c>
      <c r="H32" t="str">
        <f t="shared" si="4"/>
        <v>60Gly</v>
      </c>
      <c r="I32">
        <f>IF(AND(COUNTIF(H:H,H32)&gt;1,COUNTIF('(L)P before PS1_PM5'!I:I,H32)&gt;0),1,0)</f>
        <v>0</v>
      </c>
      <c r="J32">
        <f>IF(AND(COUNTIF('(L)P before PS1_PM5'!I:I,H32)=1,COUNTIF('(L)P before PS1_PM5'!A:A,A32)=1),0,1)</f>
        <v>0</v>
      </c>
      <c r="K32" s="3">
        <f t="shared" si="5"/>
        <v>0</v>
      </c>
      <c r="L32">
        <f>IF(AND(COUNTIF(F:F,F32)&gt;1,COUNTIF('(L)P before PS1_PM5'!G:G,F32)&gt;0),1,0)</f>
        <v>1</v>
      </c>
      <c r="M32">
        <f>IF(AND(COUNTIF('(L)P before PS1_PM5'!G:G,F32)=1,COUNTIF('(L)P before PS1_PM5'!A:A,A32)=1),0,1)</f>
        <v>1</v>
      </c>
      <c r="N32" s="3">
        <f t="shared" si="6"/>
        <v>1</v>
      </c>
      <c r="O32" t="str">
        <f>IF(COUNTIF(Splicing!A:A,A31)&gt;0,"Splice variant",VLOOKUP(A32,'All variants before PS1_PM5'!$A$1:$G$2252,7,FALSE))</f>
        <v>Likely pathogenic</v>
      </c>
      <c r="P32">
        <f t="shared" si="0"/>
        <v>3</v>
      </c>
    </row>
    <row r="33" spans="1:16" x14ac:dyDescent="0.25">
      <c r="A33" t="s">
        <v>227</v>
      </c>
      <c r="B33" s="1">
        <v>3</v>
      </c>
      <c r="C33" t="s">
        <v>228</v>
      </c>
      <c r="D33" t="s">
        <v>6541</v>
      </c>
      <c r="E33" t="str">
        <f t="shared" si="1"/>
        <v>Ala</v>
      </c>
      <c r="F33" t="str">
        <f t="shared" si="2"/>
        <v>60</v>
      </c>
      <c r="G33" t="str">
        <f t="shared" si="3"/>
        <v>Val</v>
      </c>
      <c r="H33" t="str">
        <f t="shared" si="4"/>
        <v>60Val</v>
      </c>
      <c r="I33">
        <f>IF(AND(COUNTIF(H:H,H33)&gt;1,COUNTIF('(L)P before PS1_PM5'!I:I,H33)&gt;0),1,0)</f>
        <v>0</v>
      </c>
      <c r="J33">
        <f>IF(AND(COUNTIF('(L)P before PS1_PM5'!I:I,H33)=1,COUNTIF('(L)P before PS1_PM5'!A:A,A33)=1),0,1)</f>
        <v>0</v>
      </c>
      <c r="K33" s="3">
        <f t="shared" si="5"/>
        <v>0</v>
      </c>
      <c r="L33">
        <f>IF(AND(COUNTIF(F:F,F33)&gt;1,COUNTIF('(L)P before PS1_PM5'!G:G,F33)&gt;0),1,0)</f>
        <v>1</v>
      </c>
      <c r="M33">
        <f>IF(AND(COUNTIF('(L)P before PS1_PM5'!G:G,F33)=1,COUNTIF('(L)P before PS1_PM5'!A:A,A33)=1),0,1)</f>
        <v>1</v>
      </c>
      <c r="N33" s="3">
        <f t="shared" si="6"/>
        <v>1</v>
      </c>
      <c r="O33" t="str">
        <f>IF(COUNTIF(Splicing!A:A,A32)&gt;0,"Splice variant",VLOOKUP(A33,'All variants before PS1_PM5'!$A$1:$G$2252,7,FALSE))</f>
        <v>Pathogenic</v>
      </c>
      <c r="P33">
        <f t="shared" si="0"/>
        <v>3</v>
      </c>
    </row>
    <row r="34" spans="1:16" x14ac:dyDescent="0.25">
      <c r="A34" t="s">
        <v>236</v>
      </c>
      <c r="B34" s="1">
        <v>3</v>
      </c>
      <c r="C34" t="s">
        <v>237</v>
      </c>
      <c r="D34" t="s">
        <v>6542</v>
      </c>
      <c r="E34" t="str">
        <f t="shared" si="1"/>
        <v>Met</v>
      </c>
      <c r="F34" t="str">
        <f t="shared" si="2"/>
        <v>61</v>
      </c>
      <c r="G34" t="str">
        <f t="shared" si="3"/>
        <v>Thr</v>
      </c>
      <c r="H34" t="str">
        <f t="shared" si="4"/>
        <v>61Thr</v>
      </c>
      <c r="I34">
        <f>IF(AND(COUNTIF(H:H,H34)&gt;1,COUNTIF('(L)P before PS1_PM5'!I:I,H34)&gt;0),1,0)</f>
        <v>0</v>
      </c>
      <c r="J34">
        <f>IF(AND(COUNTIF('(L)P before PS1_PM5'!I:I,H34)=1,COUNTIF('(L)P before PS1_PM5'!A:A,A34)=1),0,1)</f>
        <v>1</v>
      </c>
      <c r="K34" s="3">
        <f t="shared" si="5"/>
        <v>0</v>
      </c>
      <c r="L34">
        <f>IF(AND(COUNTIF(F:F,F34)&gt;1,COUNTIF('(L)P before PS1_PM5'!G:G,F34)&gt;0),1,0)</f>
        <v>1</v>
      </c>
      <c r="M34">
        <f>IF(AND(COUNTIF('(L)P before PS1_PM5'!G:G,F34)=1,COUNTIF('(L)P before PS1_PM5'!A:A,A34)=1),0,1)</f>
        <v>1</v>
      </c>
      <c r="N34" s="3">
        <f t="shared" si="6"/>
        <v>1</v>
      </c>
      <c r="O34" t="str">
        <f>IF(COUNTIF(Splicing!A:A,A33)&gt;0,"Splice variant",VLOOKUP(A34,'All variants before PS1_PM5'!$A$1:$G$2252,7,FALSE))</f>
        <v>VUS</v>
      </c>
      <c r="P34">
        <f t="shared" si="0"/>
        <v>2</v>
      </c>
    </row>
    <row r="35" spans="1:16" x14ac:dyDescent="0.25">
      <c r="A35" t="s">
        <v>239</v>
      </c>
      <c r="B35" s="1">
        <v>3</v>
      </c>
      <c r="C35" t="s">
        <v>240</v>
      </c>
      <c r="D35" t="s">
        <v>6543</v>
      </c>
      <c r="E35" t="str">
        <f t="shared" si="1"/>
        <v>Met</v>
      </c>
      <c r="F35" t="str">
        <f t="shared" si="2"/>
        <v>61</v>
      </c>
      <c r="G35" t="str">
        <f t="shared" si="3"/>
        <v>Ile</v>
      </c>
      <c r="H35" t="str">
        <f t="shared" si="4"/>
        <v>61Ile</v>
      </c>
      <c r="I35">
        <f>IF(AND(COUNTIF(H:H,H35)&gt;1,COUNTIF('(L)P before PS1_PM5'!I:I,H35)&gt;0),1,0)</f>
        <v>0</v>
      </c>
      <c r="J35">
        <f>IF(AND(COUNTIF('(L)P before PS1_PM5'!I:I,H35)=1,COUNTIF('(L)P before PS1_PM5'!A:A,A35)=1),0,1)</f>
        <v>0</v>
      </c>
      <c r="K35" s="3">
        <f t="shared" si="5"/>
        <v>0</v>
      </c>
      <c r="L35">
        <f>IF(AND(COUNTIF(F:F,F35)&gt;1,COUNTIF('(L)P before PS1_PM5'!G:G,F35)&gt;0),1,0)</f>
        <v>1</v>
      </c>
      <c r="M35">
        <f>IF(AND(COUNTIF('(L)P before PS1_PM5'!G:G,F35)=1,COUNTIF('(L)P before PS1_PM5'!A:A,A35)=1),0,1)</f>
        <v>0</v>
      </c>
      <c r="N35" s="3">
        <f t="shared" si="6"/>
        <v>0</v>
      </c>
      <c r="O35" t="str">
        <f>IF(COUNTIF(Splicing!A:A,A34)&gt;0,"Splice variant",VLOOKUP(A35,'All variants before PS1_PM5'!$A$1:$G$2252,7,FALSE))</f>
        <v>Likely pathogenic</v>
      </c>
      <c r="P35">
        <f t="shared" si="0"/>
        <v>2</v>
      </c>
    </row>
    <row r="36" spans="1:16" x14ac:dyDescent="0.25">
      <c r="A36" t="s">
        <v>242</v>
      </c>
      <c r="B36" s="1">
        <v>3</v>
      </c>
      <c r="C36" t="s">
        <v>243</v>
      </c>
      <c r="D36" t="s">
        <v>6544</v>
      </c>
      <c r="E36" t="str">
        <f t="shared" si="1"/>
        <v>Pro</v>
      </c>
      <c r="F36" t="str">
        <f t="shared" si="2"/>
        <v>62</v>
      </c>
      <c r="G36" t="str">
        <f t="shared" si="3"/>
        <v>Ala</v>
      </c>
      <c r="H36" t="str">
        <f t="shared" si="4"/>
        <v>62Ala</v>
      </c>
      <c r="I36">
        <f>IF(AND(COUNTIF(H:H,H36)&gt;1,COUNTIF('(L)P before PS1_PM5'!I:I,H36)&gt;0),1,0)</f>
        <v>0</v>
      </c>
      <c r="J36">
        <f>IF(AND(COUNTIF('(L)P before PS1_PM5'!I:I,H36)=1,COUNTIF('(L)P before PS1_PM5'!A:A,A36)=1),0,1)</f>
        <v>0</v>
      </c>
      <c r="K36" s="3">
        <f t="shared" si="5"/>
        <v>0</v>
      </c>
      <c r="L36">
        <f>IF(AND(COUNTIF(F:F,F36)&gt;1,COUNTIF('(L)P before PS1_PM5'!G:G,F36)&gt;0),1,0)</f>
        <v>1</v>
      </c>
      <c r="M36">
        <f>IF(AND(COUNTIF('(L)P before PS1_PM5'!G:G,F36)=1,COUNTIF('(L)P before PS1_PM5'!A:A,A36)=1),0,1)</f>
        <v>1</v>
      </c>
      <c r="N36" s="3">
        <f t="shared" si="6"/>
        <v>1</v>
      </c>
      <c r="O36" t="str">
        <f>IF(COUNTIF(Splicing!A:A,A35)&gt;0,"Splice variant",VLOOKUP(A36,'All variants before PS1_PM5'!$A$1:$G$2252,7,FALSE))</f>
        <v>Likely pathogenic</v>
      </c>
      <c r="P36">
        <f t="shared" si="0"/>
        <v>3</v>
      </c>
    </row>
    <row r="37" spans="1:16" x14ac:dyDescent="0.25">
      <c r="A37" t="s">
        <v>245</v>
      </c>
      <c r="B37" s="1">
        <v>3</v>
      </c>
      <c r="C37" t="s">
        <v>246</v>
      </c>
      <c r="D37" t="s">
        <v>6545</v>
      </c>
      <c r="E37" t="str">
        <f t="shared" si="1"/>
        <v>Pro</v>
      </c>
      <c r="F37" t="str">
        <f t="shared" si="2"/>
        <v>62</v>
      </c>
      <c r="G37" t="str">
        <f t="shared" si="3"/>
        <v>Ser</v>
      </c>
      <c r="H37" t="str">
        <f t="shared" si="4"/>
        <v>62Ser</v>
      </c>
      <c r="I37">
        <f>IF(AND(COUNTIF(H:H,H37)&gt;1,COUNTIF('(L)P before PS1_PM5'!I:I,H37)&gt;0),1,0)</f>
        <v>0</v>
      </c>
      <c r="J37">
        <f>IF(AND(COUNTIF('(L)P before PS1_PM5'!I:I,H37)=1,COUNTIF('(L)P before PS1_PM5'!A:A,A37)=1),0,1)</f>
        <v>0</v>
      </c>
      <c r="K37" s="3">
        <f t="shared" si="5"/>
        <v>0</v>
      </c>
      <c r="L37">
        <f>IF(AND(COUNTIF(F:F,F37)&gt;1,COUNTIF('(L)P before PS1_PM5'!G:G,F37)&gt;0),1,0)</f>
        <v>1</v>
      </c>
      <c r="M37">
        <f>IF(AND(COUNTIF('(L)P before PS1_PM5'!G:G,F37)=1,COUNTIF('(L)P before PS1_PM5'!A:A,A37)=1),0,1)</f>
        <v>1</v>
      </c>
      <c r="N37" s="3">
        <f t="shared" si="6"/>
        <v>1</v>
      </c>
      <c r="O37" t="str">
        <f>IF(COUNTIF(Splicing!A:A,A36)&gt;0,"Splice variant",VLOOKUP(A37,'All variants before PS1_PM5'!$A$1:$G$2252,7,FALSE))</f>
        <v>Likely pathogenic</v>
      </c>
      <c r="P37">
        <f t="shared" si="0"/>
        <v>3</v>
      </c>
    </row>
    <row r="38" spans="1:16" x14ac:dyDescent="0.25">
      <c r="A38" t="s">
        <v>248</v>
      </c>
      <c r="B38" s="1">
        <v>3</v>
      </c>
      <c r="C38" t="s">
        <v>249</v>
      </c>
      <c r="D38" t="s">
        <v>6546</v>
      </c>
      <c r="E38" t="str">
        <f t="shared" si="1"/>
        <v>Pro</v>
      </c>
      <c r="F38" t="str">
        <f t="shared" si="2"/>
        <v>62</v>
      </c>
      <c r="G38" t="str">
        <f t="shared" si="3"/>
        <v>Leu</v>
      </c>
      <c r="H38" t="str">
        <f t="shared" si="4"/>
        <v>62Leu</v>
      </c>
      <c r="I38">
        <f>IF(AND(COUNTIF(H:H,H38)&gt;1,COUNTIF('(L)P before PS1_PM5'!I:I,H38)&gt;0),1,0)</f>
        <v>0</v>
      </c>
      <c r="J38">
        <f>IF(AND(COUNTIF('(L)P before PS1_PM5'!I:I,H38)=1,COUNTIF('(L)P before PS1_PM5'!A:A,A38)=1),0,1)</f>
        <v>1</v>
      </c>
      <c r="K38" s="3">
        <f t="shared" si="5"/>
        <v>0</v>
      </c>
      <c r="L38">
        <f>IF(AND(COUNTIF(F:F,F38)&gt;1,COUNTIF('(L)P before PS1_PM5'!G:G,F38)&gt;0),1,0)</f>
        <v>1</v>
      </c>
      <c r="M38">
        <f>IF(AND(COUNTIF('(L)P before PS1_PM5'!G:G,F38)=1,COUNTIF('(L)P before PS1_PM5'!A:A,A38)=1),0,1)</f>
        <v>1</v>
      </c>
      <c r="N38" s="3">
        <f t="shared" si="6"/>
        <v>1</v>
      </c>
      <c r="O38" t="str">
        <f>IF(COUNTIF(Splicing!A:A,A37)&gt;0,"Splice variant",VLOOKUP(A38,'All variants before PS1_PM5'!$A$1:$G$2252,7,FALSE))</f>
        <v>VUS</v>
      </c>
      <c r="P38">
        <f t="shared" si="0"/>
        <v>3</v>
      </c>
    </row>
    <row r="39" spans="1:16" x14ac:dyDescent="0.25">
      <c r="A39" t="s">
        <v>251</v>
      </c>
      <c r="B39" s="1">
        <v>3</v>
      </c>
      <c r="C39" t="s">
        <v>252</v>
      </c>
      <c r="D39" t="s">
        <v>6547</v>
      </c>
      <c r="E39" t="str">
        <f t="shared" si="1"/>
        <v>Ser</v>
      </c>
      <c r="F39" t="str">
        <f t="shared" si="2"/>
        <v>63</v>
      </c>
      <c r="G39" t="str">
        <f t="shared" si="3"/>
        <v>Pro</v>
      </c>
      <c r="H39" t="str">
        <f t="shared" si="4"/>
        <v>63Pro</v>
      </c>
      <c r="I39">
        <f>IF(AND(COUNTIF(H:H,H39)&gt;1,COUNTIF('(L)P before PS1_PM5'!I:I,H39)&gt;0),1,0)</f>
        <v>0</v>
      </c>
      <c r="J39">
        <f>IF(AND(COUNTIF('(L)P before PS1_PM5'!I:I,H39)=1,COUNTIF('(L)P before PS1_PM5'!A:A,A39)=1),0,1)</f>
        <v>0</v>
      </c>
      <c r="K39" s="3">
        <f t="shared" si="5"/>
        <v>0</v>
      </c>
      <c r="L39">
        <f>IF(AND(COUNTIF(F:F,F39)&gt;1,COUNTIF('(L)P before PS1_PM5'!G:G,F39)&gt;0),1,0)</f>
        <v>0</v>
      </c>
      <c r="M39">
        <f>IF(AND(COUNTIF('(L)P before PS1_PM5'!G:G,F39)=1,COUNTIF('(L)P before PS1_PM5'!A:A,A39)=1),0,1)</f>
        <v>0</v>
      </c>
      <c r="N39" s="3">
        <f t="shared" si="6"/>
        <v>0</v>
      </c>
      <c r="O39" t="str">
        <f>IF(COUNTIF(Splicing!A:A,A38)&gt;0,"Splice variant",VLOOKUP(A39,'All variants before PS1_PM5'!$A$1:$G$2252,7,FALSE))</f>
        <v>Likely pathogenic</v>
      </c>
      <c r="P39">
        <f t="shared" si="0"/>
        <v>1</v>
      </c>
    </row>
    <row r="40" spans="1:16" x14ac:dyDescent="0.25">
      <c r="A40" t="s">
        <v>254</v>
      </c>
      <c r="B40" s="1">
        <v>3</v>
      </c>
      <c r="C40" t="s">
        <v>255</v>
      </c>
      <c r="D40" t="s">
        <v>6548</v>
      </c>
      <c r="E40" t="str">
        <f t="shared" si="1"/>
        <v>Ala</v>
      </c>
      <c r="F40" t="str">
        <f t="shared" si="2"/>
        <v>64</v>
      </c>
      <c r="G40" t="str">
        <f t="shared" si="3"/>
        <v>Val</v>
      </c>
      <c r="H40" t="str">
        <f t="shared" si="4"/>
        <v>64Val</v>
      </c>
      <c r="I40">
        <f>IF(AND(COUNTIF(H:H,H40)&gt;1,COUNTIF('(L)P before PS1_PM5'!I:I,H40)&gt;0),1,0)</f>
        <v>0</v>
      </c>
      <c r="J40">
        <f>IF(AND(COUNTIF('(L)P before PS1_PM5'!I:I,H40)=1,COUNTIF('(L)P before PS1_PM5'!A:A,A40)=1),0,1)</f>
        <v>1</v>
      </c>
      <c r="K40" s="3">
        <f t="shared" si="5"/>
        <v>0</v>
      </c>
      <c r="L40">
        <f>IF(AND(COUNTIF(F:F,F40)&gt;1,COUNTIF('(L)P before PS1_PM5'!G:G,F40)&gt;0),1,0)</f>
        <v>0</v>
      </c>
      <c r="M40">
        <f>IF(AND(COUNTIF('(L)P before PS1_PM5'!G:G,F40)=1,COUNTIF('(L)P before PS1_PM5'!A:A,A40)=1),0,1)</f>
        <v>1</v>
      </c>
      <c r="N40" s="3">
        <f t="shared" si="6"/>
        <v>0</v>
      </c>
      <c r="O40" t="str">
        <f>IF(COUNTIF(Splicing!A:A,A39)&gt;0,"Splice variant",VLOOKUP(A40,'All variants before PS1_PM5'!$A$1:$G$2252,7,FALSE))</f>
        <v>VUS</v>
      </c>
      <c r="P40">
        <f t="shared" si="0"/>
        <v>1</v>
      </c>
    </row>
    <row r="41" spans="1:16" x14ac:dyDescent="0.25">
      <c r="A41" t="s">
        <v>257</v>
      </c>
      <c r="B41" s="1">
        <v>3</v>
      </c>
      <c r="C41" t="s">
        <v>258</v>
      </c>
      <c r="D41" t="s">
        <v>6549</v>
      </c>
      <c r="E41" t="str">
        <f t="shared" si="1"/>
        <v>Gly</v>
      </c>
      <c r="F41" t="str">
        <f t="shared" si="2"/>
        <v>65</v>
      </c>
      <c r="G41" t="str">
        <f t="shared" si="3"/>
        <v>Glu</v>
      </c>
      <c r="H41" t="str">
        <f t="shared" si="4"/>
        <v>65Glu</v>
      </c>
      <c r="I41">
        <f>IF(AND(COUNTIF(H:H,H41)&gt;1,COUNTIF('(L)P before PS1_PM5'!I:I,H41)&gt;0),1,0)</f>
        <v>0</v>
      </c>
      <c r="J41">
        <f>IF(AND(COUNTIF('(L)P before PS1_PM5'!I:I,H41)=1,COUNTIF('(L)P before PS1_PM5'!A:A,A41)=1),0,1)</f>
        <v>0</v>
      </c>
      <c r="K41" s="3">
        <f t="shared" si="5"/>
        <v>0</v>
      </c>
      <c r="L41">
        <f>IF(AND(COUNTIF(F:F,F41)&gt;1,COUNTIF('(L)P before PS1_PM5'!G:G,F41)&gt;0),1,0)</f>
        <v>1</v>
      </c>
      <c r="M41">
        <f>IF(AND(COUNTIF('(L)P before PS1_PM5'!G:G,F41)=1,COUNTIF('(L)P before PS1_PM5'!A:A,A41)=1),0,1)</f>
        <v>0</v>
      </c>
      <c r="N41" s="3">
        <f t="shared" si="6"/>
        <v>0</v>
      </c>
      <c r="O41" t="str">
        <f>IF(COUNTIF(Splicing!A:A,A40)&gt;0,"Splice variant",VLOOKUP(A41,'All variants before PS1_PM5'!$A$1:$G$2252,7,FALSE))</f>
        <v>Pathogenic</v>
      </c>
      <c r="P41">
        <f t="shared" si="0"/>
        <v>2</v>
      </c>
    </row>
    <row r="42" spans="1:16" x14ac:dyDescent="0.25">
      <c r="A42" t="s">
        <v>260</v>
      </c>
      <c r="B42" s="1">
        <v>3</v>
      </c>
      <c r="C42" t="s">
        <v>261</v>
      </c>
      <c r="D42" t="s">
        <v>6550</v>
      </c>
      <c r="E42" t="str">
        <f t="shared" si="1"/>
        <v>Gly</v>
      </c>
      <c r="F42" t="str">
        <f t="shared" si="2"/>
        <v>65</v>
      </c>
      <c r="G42" t="str">
        <f t="shared" si="3"/>
        <v>Ala</v>
      </c>
      <c r="H42" t="str">
        <f t="shared" si="4"/>
        <v>65Ala</v>
      </c>
      <c r="I42">
        <f>IF(AND(COUNTIF(H:H,H42)&gt;1,COUNTIF('(L)P before PS1_PM5'!I:I,H42)&gt;0),1,0)</f>
        <v>0</v>
      </c>
      <c r="J42">
        <f>IF(AND(COUNTIF('(L)P before PS1_PM5'!I:I,H42)=1,COUNTIF('(L)P before PS1_PM5'!A:A,A42)=1),0,1)</f>
        <v>1</v>
      </c>
      <c r="K42" s="3">
        <f t="shared" si="5"/>
        <v>0</v>
      </c>
      <c r="L42">
        <f>IF(AND(COUNTIF(F:F,F42)&gt;1,COUNTIF('(L)P before PS1_PM5'!G:G,F42)&gt;0),1,0)</f>
        <v>1</v>
      </c>
      <c r="M42">
        <f>IF(AND(COUNTIF('(L)P before PS1_PM5'!G:G,F42)=1,COUNTIF('(L)P before PS1_PM5'!A:A,A42)=1),0,1)</f>
        <v>1</v>
      </c>
      <c r="N42" s="3">
        <f t="shared" si="6"/>
        <v>1</v>
      </c>
      <c r="O42" t="str">
        <f>IF(COUNTIF(Splicing!A:A,A41)&gt;0,"Splice variant",VLOOKUP(A42,'All variants before PS1_PM5'!$A$1:$G$2252,7,FALSE))</f>
        <v>VUS</v>
      </c>
      <c r="P42">
        <f t="shared" si="0"/>
        <v>2</v>
      </c>
    </row>
    <row r="43" spans="1:16" x14ac:dyDescent="0.25">
      <c r="A43" t="s">
        <v>263</v>
      </c>
      <c r="B43" s="1">
        <v>3</v>
      </c>
      <c r="C43" t="s">
        <v>264</v>
      </c>
      <c r="D43" t="s">
        <v>6551</v>
      </c>
      <c r="E43" t="str">
        <f t="shared" si="1"/>
        <v>Pro</v>
      </c>
      <c r="F43" t="str">
        <f t="shared" si="2"/>
        <v>68</v>
      </c>
      <c r="G43" t="str">
        <f t="shared" si="3"/>
        <v>Arg</v>
      </c>
      <c r="H43" t="str">
        <f t="shared" si="4"/>
        <v>68Arg</v>
      </c>
      <c r="I43">
        <f>IF(AND(COUNTIF(H:H,H43)&gt;1,COUNTIF('(L)P before PS1_PM5'!I:I,H43)&gt;0),1,0)</f>
        <v>0</v>
      </c>
      <c r="J43">
        <f>IF(AND(COUNTIF('(L)P before PS1_PM5'!I:I,H43)=1,COUNTIF('(L)P before PS1_PM5'!A:A,A43)=1),0,1)</f>
        <v>0</v>
      </c>
      <c r="K43" s="3">
        <f t="shared" si="5"/>
        <v>0</v>
      </c>
      <c r="L43">
        <f>IF(AND(COUNTIF(F:F,F43)&gt;1,COUNTIF('(L)P before PS1_PM5'!G:G,F43)&gt;0),1,0)</f>
        <v>1</v>
      </c>
      <c r="M43">
        <f>IF(AND(COUNTIF('(L)P before PS1_PM5'!G:G,F43)=1,COUNTIF('(L)P before PS1_PM5'!A:A,A43)=1),0,1)</f>
        <v>1</v>
      </c>
      <c r="N43" s="3">
        <f t="shared" si="6"/>
        <v>1</v>
      </c>
      <c r="O43" t="str">
        <f>IF(COUNTIF(Splicing!A:A,A42)&gt;0,"Splice variant",VLOOKUP(A43,'All variants before PS1_PM5'!$A$1:$G$2252,7,FALSE))</f>
        <v>Pathogenic</v>
      </c>
      <c r="P43">
        <f t="shared" si="0"/>
        <v>2</v>
      </c>
    </row>
    <row r="44" spans="1:16" x14ac:dyDescent="0.25">
      <c r="A44" t="s">
        <v>266</v>
      </c>
      <c r="B44" s="1">
        <v>3</v>
      </c>
      <c r="C44" t="s">
        <v>267</v>
      </c>
      <c r="D44" t="s">
        <v>6552</v>
      </c>
      <c r="E44" t="str">
        <f t="shared" si="1"/>
        <v>Pro</v>
      </c>
      <c r="F44" t="str">
        <f t="shared" si="2"/>
        <v>68</v>
      </c>
      <c r="G44" t="str">
        <f t="shared" si="3"/>
        <v>Leu</v>
      </c>
      <c r="H44" t="str">
        <f t="shared" si="4"/>
        <v>68Leu</v>
      </c>
      <c r="I44">
        <f>IF(AND(COUNTIF(H:H,H44)&gt;1,COUNTIF('(L)P before PS1_PM5'!I:I,H44)&gt;0),1,0)</f>
        <v>0</v>
      </c>
      <c r="J44">
        <f>IF(AND(COUNTIF('(L)P before PS1_PM5'!I:I,H44)=1,COUNTIF('(L)P before PS1_PM5'!A:A,A44)=1),0,1)</f>
        <v>0</v>
      </c>
      <c r="K44" s="3">
        <f t="shared" si="5"/>
        <v>0</v>
      </c>
      <c r="L44">
        <f>IF(AND(COUNTIF(F:F,F44)&gt;1,COUNTIF('(L)P before PS1_PM5'!G:G,F44)&gt;0),1,0)</f>
        <v>1</v>
      </c>
      <c r="M44">
        <f>IF(AND(COUNTIF('(L)P before PS1_PM5'!G:G,F44)=1,COUNTIF('(L)P before PS1_PM5'!A:A,A44)=1),0,1)</f>
        <v>1</v>
      </c>
      <c r="N44" s="3">
        <f t="shared" si="6"/>
        <v>1</v>
      </c>
      <c r="O44" t="str">
        <f>IF(COUNTIF(Splicing!A:A,A43)&gt;0,"Splice variant",VLOOKUP(A44,'All variants before PS1_PM5'!$A$1:$G$2252,7,FALSE))</f>
        <v>Pathogenic</v>
      </c>
      <c r="P44">
        <f t="shared" si="0"/>
        <v>2</v>
      </c>
    </row>
    <row r="45" spans="1:16" x14ac:dyDescent="0.25">
      <c r="A45" t="s">
        <v>275</v>
      </c>
      <c r="B45" s="1">
        <v>3</v>
      </c>
      <c r="C45" t="s">
        <v>276</v>
      </c>
      <c r="D45" t="s">
        <v>6553</v>
      </c>
      <c r="E45" t="str">
        <f t="shared" si="1"/>
        <v>Gly</v>
      </c>
      <c r="F45" t="str">
        <f t="shared" si="2"/>
        <v>72</v>
      </c>
      <c r="G45" t="str">
        <f t="shared" si="3"/>
        <v>Arg</v>
      </c>
      <c r="H45" t="str">
        <f t="shared" si="4"/>
        <v>72Arg</v>
      </c>
      <c r="I45">
        <f>IF(AND(COUNTIF(H:H,H45)&gt;1,COUNTIF('(L)P before PS1_PM5'!I:I,H45)&gt;0),1,0)</f>
        <v>0</v>
      </c>
      <c r="J45">
        <f>IF(AND(COUNTIF('(L)P before PS1_PM5'!I:I,H45)=1,COUNTIF('(L)P before PS1_PM5'!A:A,A45)=1),0,1)</f>
        <v>0</v>
      </c>
      <c r="K45" s="3">
        <f t="shared" si="5"/>
        <v>0</v>
      </c>
      <c r="L45">
        <f>IF(AND(COUNTIF(F:F,F45)&gt;1,COUNTIF('(L)P before PS1_PM5'!G:G,F45)&gt;0),1,0)</f>
        <v>1</v>
      </c>
      <c r="M45">
        <f>IF(AND(COUNTIF('(L)P before PS1_PM5'!G:G,F45)=1,COUNTIF('(L)P before PS1_PM5'!A:A,A45)=1),0,1)</f>
        <v>0</v>
      </c>
      <c r="N45" s="3">
        <f t="shared" si="6"/>
        <v>0</v>
      </c>
      <c r="O45" t="str">
        <f>IF(COUNTIF(Splicing!A:A,A44)&gt;0,"Splice variant",VLOOKUP(A45,'All variants before PS1_PM5'!$A$1:$G$2252,7,FALSE))</f>
        <v>Pathogenic</v>
      </c>
      <c r="P45">
        <f t="shared" si="0"/>
        <v>2</v>
      </c>
    </row>
    <row r="46" spans="1:16" x14ac:dyDescent="0.25">
      <c r="A46" t="s">
        <v>278</v>
      </c>
      <c r="B46" s="1">
        <v>3</v>
      </c>
      <c r="C46" t="s">
        <v>279</v>
      </c>
      <c r="D46" t="s">
        <v>6554</v>
      </c>
      <c r="E46" t="str">
        <f t="shared" si="1"/>
        <v>Gly</v>
      </c>
      <c r="F46" t="str">
        <f t="shared" si="2"/>
        <v>72</v>
      </c>
      <c r="G46" t="str">
        <f t="shared" si="3"/>
        <v>Val</v>
      </c>
      <c r="H46" t="str">
        <f t="shared" si="4"/>
        <v>72Val</v>
      </c>
      <c r="I46">
        <f>IF(AND(COUNTIF(H:H,H46)&gt;1,COUNTIF('(L)P before PS1_PM5'!I:I,H46)&gt;0),1,0)</f>
        <v>0</v>
      </c>
      <c r="J46">
        <f>IF(AND(COUNTIF('(L)P before PS1_PM5'!I:I,H46)=1,COUNTIF('(L)P before PS1_PM5'!A:A,A46)=1),0,1)</f>
        <v>1</v>
      </c>
      <c r="K46" s="3">
        <f t="shared" si="5"/>
        <v>0</v>
      </c>
      <c r="L46">
        <f>IF(AND(COUNTIF(F:F,F46)&gt;1,COUNTIF('(L)P before PS1_PM5'!G:G,F46)&gt;0),1,0)</f>
        <v>1</v>
      </c>
      <c r="M46">
        <f>IF(AND(COUNTIF('(L)P before PS1_PM5'!G:G,F46)=1,COUNTIF('(L)P before PS1_PM5'!A:A,A46)=1),0,1)</f>
        <v>1</v>
      </c>
      <c r="N46" s="3">
        <f t="shared" si="6"/>
        <v>1</v>
      </c>
      <c r="O46" t="str">
        <f>IF(COUNTIF(Splicing!A:A,A45)&gt;0,"Splice variant",VLOOKUP(A46,'All variants before PS1_PM5'!$A$1:$G$2252,7,FALSE))</f>
        <v>VUS</v>
      </c>
      <c r="P46">
        <f t="shared" si="0"/>
        <v>2</v>
      </c>
    </row>
    <row r="47" spans="1:16" x14ac:dyDescent="0.25">
      <c r="A47" t="s">
        <v>281</v>
      </c>
      <c r="B47" s="1">
        <v>3</v>
      </c>
      <c r="C47" t="s">
        <v>282</v>
      </c>
      <c r="D47" t="s">
        <v>6555</v>
      </c>
      <c r="E47" t="str">
        <f t="shared" si="1"/>
        <v>Ile</v>
      </c>
      <c r="F47" t="str">
        <f t="shared" si="2"/>
        <v>73</v>
      </c>
      <c r="G47" t="str">
        <f t="shared" si="3"/>
        <v>Phe</v>
      </c>
      <c r="H47" t="str">
        <f t="shared" si="4"/>
        <v>73Phe</v>
      </c>
      <c r="I47">
        <f>IF(AND(COUNTIF(H:H,H47)&gt;1,COUNTIF('(L)P before PS1_PM5'!I:I,H47)&gt;0),1,0)</f>
        <v>0</v>
      </c>
      <c r="J47">
        <f>IF(AND(COUNTIF('(L)P before PS1_PM5'!I:I,H47)=1,COUNTIF('(L)P before PS1_PM5'!A:A,A47)=1),0,1)</f>
        <v>1</v>
      </c>
      <c r="K47" s="3">
        <f t="shared" si="5"/>
        <v>0</v>
      </c>
      <c r="L47">
        <f>IF(AND(COUNTIF(F:F,F47)&gt;1,COUNTIF('(L)P before PS1_PM5'!G:G,F47)&gt;0),1,0)</f>
        <v>0</v>
      </c>
      <c r="M47">
        <f>IF(AND(COUNTIF('(L)P before PS1_PM5'!G:G,F47)=1,COUNTIF('(L)P before PS1_PM5'!A:A,A47)=1),0,1)</f>
        <v>1</v>
      </c>
      <c r="N47" s="3">
        <f t="shared" si="6"/>
        <v>0</v>
      </c>
      <c r="O47" t="str">
        <f>IF(COUNTIF(Splicing!A:A,A46)&gt;0,"Splice variant",VLOOKUP(A47,'All variants before PS1_PM5'!$A$1:$G$2252,7,FALSE))</f>
        <v>VUS</v>
      </c>
      <c r="P47">
        <f t="shared" si="0"/>
        <v>1</v>
      </c>
    </row>
    <row r="48" spans="1:16" x14ac:dyDescent="0.25">
      <c r="A48" t="s">
        <v>284</v>
      </c>
      <c r="B48" s="1">
        <v>3</v>
      </c>
      <c r="C48" t="s">
        <v>285</v>
      </c>
      <c r="D48" t="s">
        <v>6556</v>
      </c>
      <c r="E48" t="str">
        <f t="shared" si="1"/>
        <v>Cys</v>
      </c>
      <c r="F48" t="str">
        <f t="shared" si="2"/>
        <v>75</v>
      </c>
      <c r="G48" t="str">
        <f t="shared" si="3"/>
        <v>Arg</v>
      </c>
      <c r="H48" t="str">
        <f t="shared" si="4"/>
        <v>75Arg</v>
      </c>
      <c r="I48">
        <f>IF(AND(COUNTIF(H:H,H48)&gt;1,COUNTIF('(L)P before PS1_PM5'!I:I,H48)&gt;0),1,0)</f>
        <v>0</v>
      </c>
      <c r="J48">
        <f>IF(AND(COUNTIF('(L)P before PS1_PM5'!I:I,H48)=1,COUNTIF('(L)P before PS1_PM5'!A:A,A48)=1),0,1)</f>
        <v>1</v>
      </c>
      <c r="K48" s="3">
        <f t="shared" si="5"/>
        <v>0</v>
      </c>
      <c r="L48">
        <f>IF(AND(COUNTIF(F:F,F48)&gt;1,COUNTIF('(L)P before PS1_PM5'!G:G,F48)&gt;0),1,0)</f>
        <v>1</v>
      </c>
      <c r="M48">
        <f>IF(AND(COUNTIF('(L)P before PS1_PM5'!G:G,F48)=1,COUNTIF('(L)P before PS1_PM5'!A:A,A48)=1),0,1)</f>
        <v>1</v>
      </c>
      <c r="N48" s="3">
        <f t="shared" si="6"/>
        <v>1</v>
      </c>
      <c r="O48" t="str">
        <f>IF(COUNTIF(Splicing!A:A,A47)&gt;0,"Splice variant",VLOOKUP(A48,'All variants before PS1_PM5'!$A$1:$G$2252,7,FALSE))</f>
        <v>VUS</v>
      </c>
      <c r="P48">
        <f t="shared" si="0"/>
        <v>3</v>
      </c>
    </row>
    <row r="49" spans="1:16" x14ac:dyDescent="0.25">
      <c r="A49" t="s">
        <v>287</v>
      </c>
      <c r="B49" s="1">
        <v>3</v>
      </c>
      <c r="C49" t="s">
        <v>288</v>
      </c>
      <c r="D49" t="s">
        <v>6557</v>
      </c>
      <c r="E49" t="str">
        <f t="shared" si="1"/>
        <v>Cys</v>
      </c>
      <c r="F49" t="str">
        <f t="shared" si="2"/>
        <v>75</v>
      </c>
      <c r="G49" t="str">
        <f t="shared" si="3"/>
        <v>Gly</v>
      </c>
      <c r="H49" t="str">
        <f t="shared" si="4"/>
        <v>75Gly</v>
      </c>
      <c r="I49">
        <f>IF(AND(COUNTIF(H:H,H49)&gt;1,COUNTIF('(L)P before PS1_PM5'!I:I,H49)&gt;0),1,0)</f>
        <v>0</v>
      </c>
      <c r="J49">
        <f>IF(AND(COUNTIF('(L)P before PS1_PM5'!I:I,H49)=1,COUNTIF('(L)P before PS1_PM5'!A:A,A49)=1),0,1)</f>
        <v>0</v>
      </c>
      <c r="K49" s="3">
        <f t="shared" si="5"/>
        <v>0</v>
      </c>
      <c r="L49">
        <f>IF(AND(COUNTIF(F:F,F49)&gt;1,COUNTIF('(L)P before PS1_PM5'!G:G,F49)&gt;0),1,0)</f>
        <v>1</v>
      </c>
      <c r="M49">
        <f>IF(AND(COUNTIF('(L)P before PS1_PM5'!G:G,F49)=1,COUNTIF('(L)P before PS1_PM5'!A:A,A49)=1),0,1)</f>
        <v>0</v>
      </c>
      <c r="N49" s="3">
        <f t="shared" si="6"/>
        <v>0</v>
      </c>
      <c r="O49" t="str">
        <f>IF(COUNTIF(Splicing!A:A,A48)&gt;0,"Splice variant",VLOOKUP(A49,'All variants before PS1_PM5'!$A$1:$G$2252,7,FALSE))</f>
        <v>Pathogenic</v>
      </c>
      <c r="P49">
        <f t="shared" si="0"/>
        <v>3</v>
      </c>
    </row>
    <row r="50" spans="1:16" x14ac:dyDescent="0.25">
      <c r="A50" t="s">
        <v>290</v>
      </c>
      <c r="B50" s="1">
        <v>3</v>
      </c>
      <c r="C50" t="s">
        <v>291</v>
      </c>
      <c r="D50" t="s">
        <v>6558</v>
      </c>
      <c r="E50" t="str">
        <f t="shared" si="1"/>
        <v>Cys</v>
      </c>
      <c r="F50" t="str">
        <f t="shared" si="2"/>
        <v>75</v>
      </c>
      <c r="G50" t="str">
        <f t="shared" si="3"/>
        <v>Tyr</v>
      </c>
      <c r="H50" t="str">
        <f t="shared" si="4"/>
        <v>75Tyr</v>
      </c>
      <c r="I50">
        <f>IF(AND(COUNTIF(H:H,H50)&gt;1,COUNTIF('(L)P before PS1_PM5'!I:I,H50)&gt;0),1,0)</f>
        <v>0</v>
      </c>
      <c r="J50">
        <f>IF(AND(COUNTIF('(L)P before PS1_PM5'!I:I,H50)=1,COUNTIF('(L)P before PS1_PM5'!A:A,A50)=1),0,1)</f>
        <v>1</v>
      </c>
      <c r="K50" s="3">
        <f t="shared" si="5"/>
        <v>0</v>
      </c>
      <c r="L50">
        <f>IF(AND(COUNTIF(F:F,F50)&gt;1,COUNTIF('(L)P before PS1_PM5'!G:G,F50)&gt;0),1,0)</f>
        <v>1</v>
      </c>
      <c r="M50">
        <f>IF(AND(COUNTIF('(L)P before PS1_PM5'!G:G,F50)=1,COUNTIF('(L)P before PS1_PM5'!A:A,A50)=1),0,1)</f>
        <v>1</v>
      </c>
      <c r="N50" s="3">
        <f t="shared" si="6"/>
        <v>1</v>
      </c>
      <c r="O50" t="str">
        <f>IF(COUNTIF(Splicing!A:A,A49)&gt;0,"Splice variant",VLOOKUP(A50,'All variants before PS1_PM5'!$A$1:$G$2252,7,FALSE))</f>
        <v>VUS</v>
      </c>
      <c r="P50">
        <f t="shared" si="0"/>
        <v>3</v>
      </c>
    </row>
    <row r="51" spans="1:16" x14ac:dyDescent="0.25">
      <c r="A51" t="s">
        <v>293</v>
      </c>
      <c r="B51" s="1">
        <v>3</v>
      </c>
      <c r="C51" t="s">
        <v>294</v>
      </c>
      <c r="D51" t="s">
        <v>6559</v>
      </c>
      <c r="E51" t="str">
        <f t="shared" si="1"/>
        <v>Asn</v>
      </c>
      <c r="F51" t="str">
        <f t="shared" si="2"/>
        <v>76</v>
      </c>
      <c r="G51" t="str">
        <f t="shared" si="3"/>
        <v>Thr</v>
      </c>
      <c r="H51" t="str">
        <f t="shared" si="4"/>
        <v>76Thr</v>
      </c>
      <c r="I51">
        <f>IF(AND(COUNTIF(H:H,H51)&gt;1,COUNTIF('(L)P before PS1_PM5'!I:I,H51)&gt;0),1,0)</f>
        <v>0</v>
      </c>
      <c r="J51">
        <f>IF(AND(COUNTIF('(L)P before PS1_PM5'!I:I,H51)=1,COUNTIF('(L)P before PS1_PM5'!A:A,A51)=1),0,1)</f>
        <v>1</v>
      </c>
      <c r="K51" s="3">
        <f t="shared" si="5"/>
        <v>0</v>
      </c>
      <c r="L51">
        <f>IF(AND(COUNTIF(F:F,F51)&gt;1,COUNTIF('(L)P before PS1_PM5'!G:G,F51)&gt;0),1,0)</f>
        <v>0</v>
      </c>
      <c r="M51">
        <f>IF(AND(COUNTIF('(L)P before PS1_PM5'!G:G,F51)=1,COUNTIF('(L)P before PS1_PM5'!A:A,A51)=1),0,1)</f>
        <v>1</v>
      </c>
      <c r="N51" s="3">
        <f t="shared" si="6"/>
        <v>0</v>
      </c>
      <c r="O51" t="str">
        <f>IF(COUNTIF(Splicing!A:A,A50)&gt;0,"Splice variant",VLOOKUP(A51,'All variants before PS1_PM5'!$A$1:$G$2252,7,FALSE))</f>
        <v>VUS</v>
      </c>
      <c r="P51">
        <f t="shared" si="0"/>
        <v>1</v>
      </c>
    </row>
    <row r="52" spans="1:16" x14ac:dyDescent="0.25">
      <c r="A52" t="s">
        <v>296</v>
      </c>
      <c r="B52" s="1">
        <v>3</v>
      </c>
      <c r="C52" t="s">
        <v>297</v>
      </c>
      <c r="D52" t="s">
        <v>6560</v>
      </c>
      <c r="E52" t="str">
        <f t="shared" si="1"/>
        <v>Val</v>
      </c>
      <c r="F52" t="str">
        <f t="shared" si="2"/>
        <v>77</v>
      </c>
      <c r="G52" t="str">
        <f t="shared" si="3"/>
        <v>Glu</v>
      </c>
      <c r="H52" t="str">
        <f t="shared" si="4"/>
        <v>77Glu</v>
      </c>
      <c r="I52">
        <f>IF(AND(COUNTIF(H:H,H52)&gt;1,COUNTIF('(L)P before PS1_PM5'!I:I,H52)&gt;0),1,0)</f>
        <v>0</v>
      </c>
      <c r="J52">
        <f>IF(AND(COUNTIF('(L)P before PS1_PM5'!I:I,H52)=1,COUNTIF('(L)P before PS1_PM5'!A:A,A52)=1),0,1)</f>
        <v>1</v>
      </c>
      <c r="K52" s="3">
        <f t="shared" si="5"/>
        <v>0</v>
      </c>
      <c r="L52">
        <f>IF(AND(COUNTIF(F:F,F52)&gt;1,COUNTIF('(L)P before PS1_PM5'!G:G,F52)&gt;0),1,0)</f>
        <v>0</v>
      </c>
      <c r="M52">
        <f>IF(AND(COUNTIF('(L)P before PS1_PM5'!G:G,F52)=1,COUNTIF('(L)P before PS1_PM5'!A:A,A52)=1),0,1)</f>
        <v>1</v>
      </c>
      <c r="N52" s="3">
        <f t="shared" si="6"/>
        <v>0</v>
      </c>
      <c r="O52" t="str">
        <f>IF(COUNTIF(Splicing!A:A,A51)&gt;0,"Splice variant",VLOOKUP(A52,'All variants before PS1_PM5'!$A$1:$G$2252,7,FALSE))</f>
        <v>VUS</v>
      </c>
      <c r="P52">
        <f t="shared" si="0"/>
        <v>1</v>
      </c>
    </row>
    <row r="53" spans="1:16" x14ac:dyDescent="0.25">
      <c r="A53" t="s">
        <v>310</v>
      </c>
      <c r="B53" s="1">
        <v>3</v>
      </c>
      <c r="C53" t="s">
        <v>311</v>
      </c>
      <c r="D53" t="s">
        <v>6561</v>
      </c>
      <c r="E53" t="str">
        <f t="shared" si="1"/>
        <v>Cys</v>
      </c>
      <c r="F53" t="str">
        <f t="shared" si="2"/>
        <v>81</v>
      </c>
      <c r="G53" t="str">
        <f t="shared" si="3"/>
        <v>Ser</v>
      </c>
      <c r="H53" t="str">
        <f t="shared" si="4"/>
        <v>81Ser</v>
      </c>
      <c r="I53">
        <f>IF(AND(COUNTIF(H:H,H53)&gt;1,COUNTIF('(L)P before PS1_PM5'!I:I,H53)&gt;0),1,0)</f>
        <v>0</v>
      </c>
      <c r="J53">
        <f>IF(AND(COUNTIF('(L)P before PS1_PM5'!I:I,H53)=1,COUNTIF('(L)P before PS1_PM5'!A:A,A53)=1),0,1)</f>
        <v>1</v>
      </c>
      <c r="K53" s="3">
        <f t="shared" si="5"/>
        <v>0</v>
      </c>
      <c r="L53">
        <f>IF(AND(COUNTIF(F:F,F53)&gt;1,COUNTIF('(L)P before PS1_PM5'!G:G,F53)&gt;0),1,0)</f>
        <v>0</v>
      </c>
      <c r="M53">
        <f>IF(AND(COUNTIF('(L)P before PS1_PM5'!G:G,F53)=1,COUNTIF('(L)P before PS1_PM5'!A:A,A53)=1),0,1)</f>
        <v>1</v>
      </c>
      <c r="N53" s="3">
        <f t="shared" si="6"/>
        <v>0</v>
      </c>
      <c r="O53" t="str">
        <f>IF(COUNTIF(Splicing!A:A,A52)&gt;0,"Splice variant",VLOOKUP(A53,'All variants before PS1_PM5'!$A$1:$G$2252,7,FALSE))</f>
        <v>VUS</v>
      </c>
      <c r="P53">
        <f t="shared" si="0"/>
        <v>1</v>
      </c>
    </row>
    <row r="54" spans="1:16" x14ac:dyDescent="0.25">
      <c r="A54" t="s">
        <v>319</v>
      </c>
      <c r="B54" s="1">
        <v>3</v>
      </c>
      <c r="C54" t="s">
        <v>320</v>
      </c>
      <c r="D54" t="s">
        <v>6562</v>
      </c>
      <c r="E54" t="str">
        <f t="shared" si="1"/>
        <v>Gly</v>
      </c>
      <c r="F54" t="str">
        <f t="shared" si="2"/>
        <v>88</v>
      </c>
      <c r="G54" t="str">
        <f t="shared" si="3"/>
        <v>Arg</v>
      </c>
      <c r="H54" t="str">
        <f t="shared" si="4"/>
        <v>88Arg</v>
      </c>
      <c r="I54">
        <f>IF(AND(COUNTIF(H:H,H54)&gt;1,COUNTIF('(L)P before PS1_PM5'!I:I,H54)&gt;0),1,0)</f>
        <v>0</v>
      </c>
      <c r="J54">
        <f>IF(AND(COUNTIF('(L)P before PS1_PM5'!I:I,H54)=1,COUNTIF('(L)P before PS1_PM5'!A:A,A54)=1),0,1)</f>
        <v>1</v>
      </c>
      <c r="K54" s="3">
        <f t="shared" si="5"/>
        <v>0</v>
      </c>
      <c r="L54">
        <f>IF(AND(COUNTIF(F:F,F54)&gt;1,COUNTIF('(L)P before PS1_PM5'!G:G,F54)&gt;0),1,0)</f>
        <v>0</v>
      </c>
      <c r="M54">
        <f>IF(AND(COUNTIF('(L)P before PS1_PM5'!G:G,F54)=1,COUNTIF('(L)P before PS1_PM5'!A:A,A54)=1),0,1)</f>
        <v>1</v>
      </c>
      <c r="N54" s="3">
        <f t="shared" si="6"/>
        <v>0</v>
      </c>
      <c r="O54" t="str">
        <f>IF(COUNTIF(Splicing!A:A,A53)&gt;0,"Splice variant",VLOOKUP(A54,'All variants before PS1_PM5'!$A$1:$G$2252,7,FALSE))</f>
        <v>VUS</v>
      </c>
      <c r="P54">
        <f t="shared" si="0"/>
        <v>1</v>
      </c>
    </row>
    <row r="55" spans="1:16" x14ac:dyDescent="0.25">
      <c r="A55" t="s">
        <v>325</v>
      </c>
      <c r="B55" s="1">
        <v>3</v>
      </c>
      <c r="C55" t="s">
        <v>326</v>
      </c>
      <c r="D55" t="s">
        <v>6563</v>
      </c>
      <c r="E55" t="str">
        <f t="shared" si="1"/>
        <v>Ser</v>
      </c>
      <c r="F55" t="str">
        <f t="shared" si="2"/>
        <v>95</v>
      </c>
      <c r="G55" t="str">
        <f t="shared" si="3"/>
        <v>Pro</v>
      </c>
      <c r="H55" t="str">
        <f t="shared" si="4"/>
        <v>95Pro</v>
      </c>
      <c r="I55">
        <f>IF(AND(COUNTIF(H:H,H55)&gt;1,COUNTIF('(L)P before PS1_PM5'!I:I,H55)&gt;0),1,0)</f>
        <v>0</v>
      </c>
      <c r="J55">
        <f>IF(AND(COUNTIF('(L)P before PS1_PM5'!I:I,H55)=1,COUNTIF('(L)P before PS1_PM5'!A:A,A55)=1),0,1)</f>
        <v>0</v>
      </c>
      <c r="K55" s="3">
        <f t="shared" si="5"/>
        <v>0</v>
      </c>
      <c r="L55">
        <f>IF(AND(COUNTIF(F:F,F55)&gt;1,COUNTIF('(L)P before PS1_PM5'!G:G,F55)&gt;0),1,0)</f>
        <v>0</v>
      </c>
      <c r="M55">
        <f>IF(AND(COUNTIF('(L)P before PS1_PM5'!G:G,F55)=1,COUNTIF('(L)P before PS1_PM5'!A:A,A55)=1),0,1)</f>
        <v>0</v>
      </c>
      <c r="N55" s="3">
        <f t="shared" si="6"/>
        <v>0</v>
      </c>
      <c r="O55" t="str">
        <f>IF(COUNTIF(Splicing!A:A,A54)&gt;0,"Splice variant",VLOOKUP(A55,'All variants before PS1_PM5'!$A$1:$G$2252,7,FALSE))</f>
        <v>Likely pathogenic</v>
      </c>
      <c r="P55">
        <f t="shared" si="0"/>
        <v>1</v>
      </c>
    </row>
    <row r="56" spans="1:16" x14ac:dyDescent="0.25">
      <c r="A56" t="s">
        <v>328</v>
      </c>
      <c r="B56" s="1">
        <v>3</v>
      </c>
      <c r="C56" t="s">
        <v>329</v>
      </c>
      <c r="D56" t="s">
        <v>6564</v>
      </c>
      <c r="E56" t="str">
        <f t="shared" si="1"/>
        <v>Asn</v>
      </c>
      <c r="F56" t="str">
        <f t="shared" si="2"/>
        <v>96</v>
      </c>
      <c r="G56" t="str">
        <f t="shared" si="3"/>
        <v>His</v>
      </c>
      <c r="H56" t="str">
        <f t="shared" si="4"/>
        <v>96His</v>
      </c>
      <c r="I56">
        <f>IF(AND(COUNTIF(H:H,H56)&gt;1,COUNTIF('(L)P before PS1_PM5'!I:I,H56)&gt;0),1,0)</f>
        <v>0</v>
      </c>
      <c r="J56">
        <f>IF(AND(COUNTIF('(L)P before PS1_PM5'!I:I,H56)=1,COUNTIF('(L)P before PS1_PM5'!A:A,A56)=1),0,1)</f>
        <v>0</v>
      </c>
      <c r="K56" s="3">
        <f t="shared" si="5"/>
        <v>0</v>
      </c>
      <c r="L56">
        <f>IF(AND(COUNTIF(F:F,F56)&gt;1,COUNTIF('(L)P before PS1_PM5'!G:G,F56)&gt;0),1,0)</f>
        <v>1</v>
      </c>
      <c r="M56">
        <f>IF(AND(COUNTIF('(L)P before PS1_PM5'!G:G,F56)=1,COUNTIF('(L)P before PS1_PM5'!A:A,A56)=1),0,1)</f>
        <v>1</v>
      </c>
      <c r="N56" s="3">
        <f t="shared" si="6"/>
        <v>1</v>
      </c>
      <c r="O56" t="str">
        <f>IF(COUNTIF(Splicing!A:A,A55)&gt;0,"Splice variant",VLOOKUP(A56,'All variants before PS1_PM5'!$A$1:$G$2252,7,FALSE))</f>
        <v>Likely pathogenic</v>
      </c>
      <c r="P56">
        <f t="shared" si="0"/>
        <v>4</v>
      </c>
    </row>
    <row r="57" spans="1:16" x14ac:dyDescent="0.25">
      <c r="A57" t="s">
        <v>331</v>
      </c>
      <c r="B57" s="1">
        <v>3</v>
      </c>
      <c r="C57" t="s">
        <v>332</v>
      </c>
      <c r="D57" t="s">
        <v>6565</v>
      </c>
      <c r="E57" t="str">
        <f t="shared" si="1"/>
        <v>Asn</v>
      </c>
      <c r="F57" t="str">
        <f t="shared" si="2"/>
        <v>96</v>
      </c>
      <c r="G57" t="str">
        <f t="shared" si="3"/>
        <v>Asp</v>
      </c>
      <c r="H57" t="str">
        <f t="shared" si="4"/>
        <v>96Asp</v>
      </c>
      <c r="I57">
        <f>IF(AND(COUNTIF(H:H,H57)&gt;1,COUNTIF('(L)P before PS1_PM5'!I:I,H57)&gt;0),1,0)</f>
        <v>0</v>
      </c>
      <c r="J57">
        <f>IF(AND(COUNTIF('(L)P before PS1_PM5'!I:I,H57)=1,COUNTIF('(L)P before PS1_PM5'!A:A,A57)=1),0,1)</f>
        <v>0</v>
      </c>
      <c r="K57" s="3">
        <f t="shared" si="5"/>
        <v>0</v>
      </c>
      <c r="L57">
        <f>IF(AND(COUNTIF(F:F,F57)&gt;1,COUNTIF('(L)P before PS1_PM5'!G:G,F57)&gt;0),1,0)</f>
        <v>1</v>
      </c>
      <c r="M57">
        <f>IF(AND(COUNTIF('(L)P before PS1_PM5'!G:G,F57)=1,COUNTIF('(L)P before PS1_PM5'!A:A,A57)=1),0,1)</f>
        <v>1</v>
      </c>
      <c r="N57" s="3">
        <f t="shared" si="6"/>
        <v>1</v>
      </c>
      <c r="O57" t="str">
        <f>IF(COUNTIF(Splicing!A:A,A56)&gt;0,"Splice variant",VLOOKUP(A57,'All variants before PS1_PM5'!$A$1:$G$2252,7,FALSE))</f>
        <v>Pathogenic</v>
      </c>
      <c r="P57">
        <f t="shared" si="0"/>
        <v>4</v>
      </c>
    </row>
    <row r="58" spans="1:16" x14ac:dyDescent="0.25">
      <c r="A58" t="s">
        <v>334</v>
      </c>
      <c r="B58" s="1">
        <v>3</v>
      </c>
      <c r="C58" t="s">
        <v>335</v>
      </c>
      <c r="D58" t="s">
        <v>6566</v>
      </c>
      <c r="E58" t="str">
        <f t="shared" si="1"/>
        <v>Asn</v>
      </c>
      <c r="F58" t="str">
        <f t="shared" si="2"/>
        <v>96</v>
      </c>
      <c r="G58" t="str">
        <f t="shared" si="3"/>
        <v>Tyr</v>
      </c>
      <c r="H58" t="str">
        <f t="shared" si="4"/>
        <v>96Tyr</v>
      </c>
      <c r="I58">
        <f>IF(AND(COUNTIF(H:H,H58)&gt;1,COUNTIF('(L)P before PS1_PM5'!I:I,H58)&gt;0),1,0)</f>
        <v>0</v>
      </c>
      <c r="J58">
        <f>IF(AND(COUNTIF('(L)P before PS1_PM5'!I:I,H58)=1,COUNTIF('(L)P before PS1_PM5'!A:A,A58)=1),0,1)</f>
        <v>0</v>
      </c>
      <c r="K58" s="3">
        <f t="shared" si="5"/>
        <v>0</v>
      </c>
      <c r="L58">
        <f>IF(AND(COUNTIF(F:F,F58)&gt;1,COUNTIF('(L)P before PS1_PM5'!G:G,F58)&gt;0),1,0)</f>
        <v>1</v>
      </c>
      <c r="M58">
        <f>IF(AND(COUNTIF('(L)P before PS1_PM5'!G:G,F58)=1,COUNTIF('(L)P before PS1_PM5'!A:A,A58)=1),0,1)</f>
        <v>1</v>
      </c>
      <c r="N58" s="3">
        <f t="shared" si="6"/>
        <v>1</v>
      </c>
      <c r="O58" t="str">
        <f>IF(COUNTIF(Splicing!A:A,A57)&gt;0,"Splice variant",VLOOKUP(A58,'All variants before PS1_PM5'!$A$1:$G$2252,7,FALSE))</f>
        <v>Likely pathogenic</v>
      </c>
      <c r="P58">
        <f t="shared" si="0"/>
        <v>4</v>
      </c>
    </row>
    <row r="59" spans="1:16" x14ac:dyDescent="0.25">
      <c r="A59" t="s">
        <v>340</v>
      </c>
      <c r="B59" s="1">
        <v>3</v>
      </c>
      <c r="C59" t="s">
        <v>341</v>
      </c>
      <c r="D59" t="s">
        <v>6567</v>
      </c>
      <c r="E59" t="str">
        <f t="shared" si="1"/>
        <v>Asn</v>
      </c>
      <c r="F59" t="str">
        <f t="shared" si="2"/>
        <v>96</v>
      </c>
      <c r="G59" t="str">
        <f t="shared" si="3"/>
        <v>Lys</v>
      </c>
      <c r="H59" t="str">
        <f t="shared" si="4"/>
        <v>96Lys</v>
      </c>
      <c r="I59">
        <f>IF(AND(COUNTIF(H:H,H59)&gt;1,COUNTIF('(L)P before PS1_PM5'!I:I,H59)&gt;0),1,0)</f>
        <v>0</v>
      </c>
      <c r="J59">
        <f>IF(AND(COUNTIF('(L)P before PS1_PM5'!I:I,H59)=1,COUNTIF('(L)P before PS1_PM5'!A:A,A59)=1),0,1)</f>
        <v>0</v>
      </c>
      <c r="K59" s="3">
        <f t="shared" si="5"/>
        <v>0</v>
      </c>
      <c r="L59">
        <f>IF(AND(COUNTIF(F:F,F59)&gt;1,COUNTIF('(L)P before PS1_PM5'!G:G,F59)&gt;0),1,0)</f>
        <v>1</v>
      </c>
      <c r="M59">
        <f>IF(AND(COUNTIF('(L)P before PS1_PM5'!G:G,F59)=1,COUNTIF('(L)P before PS1_PM5'!A:A,A59)=1),0,1)</f>
        <v>1</v>
      </c>
      <c r="N59" s="3">
        <f t="shared" si="6"/>
        <v>1</v>
      </c>
      <c r="O59" t="str">
        <f>IF(COUNTIF(Splicing!A:A,A58)&gt;0,"Splice variant",VLOOKUP(A59,'All variants before PS1_PM5'!$A$1:$G$2252,7,FALSE))</f>
        <v>Likely pathogenic</v>
      </c>
      <c r="P59">
        <f t="shared" si="0"/>
        <v>4</v>
      </c>
    </row>
    <row r="60" spans="1:16" x14ac:dyDescent="0.25">
      <c r="A60" t="s">
        <v>343</v>
      </c>
      <c r="B60" s="1">
        <v>3</v>
      </c>
      <c r="C60" t="s">
        <v>344</v>
      </c>
      <c r="D60" t="s">
        <v>6568</v>
      </c>
      <c r="E60" t="str">
        <f t="shared" si="1"/>
        <v>Tyr</v>
      </c>
      <c r="F60" t="str">
        <f t="shared" si="2"/>
        <v>97</v>
      </c>
      <c r="G60" t="str">
        <f t="shared" si="3"/>
        <v>Cys</v>
      </c>
      <c r="H60" t="str">
        <f t="shared" si="4"/>
        <v>97Cys</v>
      </c>
      <c r="I60">
        <f>IF(AND(COUNTIF(H:H,H60)&gt;1,COUNTIF('(L)P before PS1_PM5'!I:I,H60)&gt;0),1,0)</f>
        <v>0</v>
      </c>
      <c r="J60">
        <f>IF(AND(COUNTIF('(L)P before PS1_PM5'!I:I,H60)=1,COUNTIF('(L)P before PS1_PM5'!A:A,A60)=1),0,1)</f>
        <v>0</v>
      </c>
      <c r="K60" s="3">
        <f t="shared" si="5"/>
        <v>0</v>
      </c>
      <c r="L60">
        <f>IF(AND(COUNTIF(F:F,F60)&gt;1,COUNTIF('(L)P before PS1_PM5'!G:G,F60)&gt;0),1,0)</f>
        <v>0</v>
      </c>
      <c r="M60">
        <f>IF(AND(COUNTIF('(L)P before PS1_PM5'!G:G,F60)=1,COUNTIF('(L)P before PS1_PM5'!A:A,A60)=1),0,1)</f>
        <v>0</v>
      </c>
      <c r="N60" s="3">
        <f t="shared" si="6"/>
        <v>0</v>
      </c>
      <c r="O60" t="str">
        <f>IF(COUNTIF(Splicing!A:A,A59)&gt;0,"Splice variant",VLOOKUP(A60,'All variants before PS1_PM5'!$A$1:$G$2252,7,FALSE))</f>
        <v>Likely pathogenic</v>
      </c>
      <c r="P60">
        <f t="shared" si="0"/>
        <v>1</v>
      </c>
    </row>
    <row r="61" spans="1:16" x14ac:dyDescent="0.25">
      <c r="A61" t="s">
        <v>346</v>
      </c>
      <c r="B61" s="1">
        <v>3</v>
      </c>
      <c r="C61" t="s">
        <v>347</v>
      </c>
      <c r="D61" t="s">
        <v>6569</v>
      </c>
      <c r="E61" t="str">
        <f t="shared" si="1"/>
        <v>Asn</v>
      </c>
      <c r="F61" t="str">
        <f t="shared" si="2"/>
        <v>98</v>
      </c>
      <c r="G61" t="str">
        <f t="shared" si="3"/>
        <v>Ser</v>
      </c>
      <c r="H61" t="str">
        <f t="shared" si="4"/>
        <v>98Ser</v>
      </c>
      <c r="I61">
        <f>IF(AND(COUNTIF(H:H,H61)&gt;1,COUNTIF('(L)P before PS1_PM5'!I:I,H61)&gt;0),1,0)</f>
        <v>0</v>
      </c>
      <c r="J61">
        <f>IF(AND(COUNTIF('(L)P before PS1_PM5'!I:I,H61)=1,COUNTIF('(L)P before PS1_PM5'!A:A,A61)=1),0,1)</f>
        <v>1</v>
      </c>
      <c r="K61" s="3">
        <f t="shared" si="5"/>
        <v>0</v>
      </c>
      <c r="L61">
        <f>IF(AND(COUNTIF(F:F,F61)&gt;1,COUNTIF('(L)P before PS1_PM5'!G:G,F61)&gt;0),1,0)</f>
        <v>0</v>
      </c>
      <c r="M61">
        <f>IF(AND(COUNTIF('(L)P before PS1_PM5'!G:G,F61)=1,COUNTIF('(L)P before PS1_PM5'!A:A,A61)=1),0,1)</f>
        <v>1</v>
      </c>
      <c r="N61" s="3">
        <f t="shared" si="6"/>
        <v>0</v>
      </c>
      <c r="O61" t="str">
        <f>IF(COUNTIF(Splicing!A:A,A60)&gt;0,"Splice variant",VLOOKUP(A61,'All variants before PS1_PM5'!$A$1:$G$2252,7,FALSE))</f>
        <v>VUS</v>
      </c>
      <c r="P61">
        <f t="shared" si="0"/>
        <v>2</v>
      </c>
    </row>
    <row r="62" spans="1:16" x14ac:dyDescent="0.25">
      <c r="A62" t="s">
        <v>349</v>
      </c>
      <c r="B62" s="1">
        <v>3</v>
      </c>
      <c r="C62" t="s">
        <v>350</v>
      </c>
      <c r="D62" t="s">
        <v>6570</v>
      </c>
      <c r="E62" t="str">
        <f t="shared" si="1"/>
        <v>Asn</v>
      </c>
      <c r="F62" t="str">
        <f>LEFT(RIGHT(D62,LEN(D62)-3),LEN(RIGHT(D62,LEN(D62)-3))-3)</f>
        <v>98</v>
      </c>
      <c r="G62" t="str">
        <f t="shared" si="3"/>
        <v>Lys</v>
      </c>
      <c r="H62" t="str">
        <f t="shared" si="4"/>
        <v>98Lys</v>
      </c>
      <c r="I62">
        <f>IF(AND(COUNTIF(H:H,H62)&gt;1,COUNTIF('(L)P before PS1_PM5'!I:I,H62)&gt;0),1,0)</f>
        <v>0</v>
      </c>
      <c r="J62">
        <f>IF(AND(COUNTIF('(L)P before PS1_PM5'!I:I,H62)=1,COUNTIF('(L)P before PS1_PM5'!A:A,A62)=1),0,1)</f>
        <v>1</v>
      </c>
      <c r="K62" s="3">
        <f t="shared" si="5"/>
        <v>0</v>
      </c>
      <c r="L62">
        <f>IF(AND(COUNTIF(F:F,F62)&gt;1,COUNTIF('(L)P before PS1_PM5'!G:G,F62)&gt;0),1,0)</f>
        <v>0</v>
      </c>
      <c r="M62">
        <f>IF(AND(COUNTIF('(L)P before PS1_PM5'!G:G,F62)=1,COUNTIF('(L)P before PS1_PM5'!A:A,A62)=1),0,1)</f>
        <v>1</v>
      </c>
      <c r="N62" s="3">
        <f t="shared" si="6"/>
        <v>0</v>
      </c>
      <c r="O62" t="str">
        <f>IF(COUNTIF(Splicing!A:A,A61)&gt;0,"Splice variant",VLOOKUP(A62,'All variants before PS1_PM5'!$A$1:$G$2252,7,FALSE))</f>
        <v>VUS</v>
      </c>
      <c r="P62">
        <f t="shared" si="0"/>
        <v>2</v>
      </c>
    </row>
    <row r="63" spans="1:16" x14ac:dyDescent="0.25">
      <c r="A63" t="s">
        <v>355</v>
      </c>
      <c r="B63" s="1">
        <v>3</v>
      </c>
      <c r="C63" t="s">
        <v>356</v>
      </c>
      <c r="D63" t="s">
        <v>6571</v>
      </c>
      <c r="E63" t="str">
        <f t="shared" si="1"/>
        <v>Ser</v>
      </c>
      <c r="F63" t="str">
        <f t="shared" si="2"/>
        <v>100</v>
      </c>
      <c r="G63" t="str">
        <f t="shared" si="3"/>
        <v>Pro</v>
      </c>
      <c r="H63" t="str">
        <f t="shared" si="4"/>
        <v>100Pro</v>
      </c>
      <c r="I63">
        <f>IF(AND(COUNTIF(H:H,H63)&gt;1,COUNTIF('(L)P before PS1_PM5'!I:I,H63)&gt;0),1,0)</f>
        <v>0</v>
      </c>
      <c r="J63">
        <f>IF(AND(COUNTIF('(L)P before PS1_PM5'!I:I,H63)=1,COUNTIF('(L)P before PS1_PM5'!A:A,A63)=1),0,1)</f>
        <v>1</v>
      </c>
      <c r="K63" s="3">
        <f t="shared" si="5"/>
        <v>0</v>
      </c>
      <c r="L63">
        <f>IF(AND(COUNTIF(F:F,F63)&gt;1,COUNTIF('(L)P before PS1_PM5'!G:G,F63)&gt;0),1,0)</f>
        <v>0</v>
      </c>
      <c r="M63">
        <f>IF(AND(COUNTIF('(L)P before PS1_PM5'!G:G,F63)=1,COUNTIF('(L)P before PS1_PM5'!A:A,A63)=1),0,1)</f>
        <v>1</v>
      </c>
      <c r="N63" s="3">
        <f t="shared" si="6"/>
        <v>0</v>
      </c>
      <c r="O63" t="str">
        <f>IF(COUNTIF(Splicing!A:A,A62)&gt;0,"Splice variant",VLOOKUP(A63,'All variants before PS1_PM5'!$A$1:$G$2252,7,FALSE))</f>
        <v>VUS</v>
      </c>
      <c r="P63">
        <f t="shared" si="0"/>
        <v>1</v>
      </c>
    </row>
    <row r="64" spans="1:16" x14ac:dyDescent="0.25">
      <c r="A64" t="s">
        <v>380</v>
      </c>
      <c r="B64" s="1">
        <v>4</v>
      </c>
      <c r="C64" t="s">
        <v>381</v>
      </c>
      <c r="D64" t="s">
        <v>6572</v>
      </c>
      <c r="E64" t="str">
        <f t="shared" si="1"/>
        <v>Tyr</v>
      </c>
      <c r="F64" t="str">
        <f t="shared" si="2"/>
        <v>106</v>
      </c>
      <c r="G64" t="str">
        <f t="shared" si="3"/>
        <v>Phe</v>
      </c>
      <c r="H64" t="str">
        <f t="shared" si="4"/>
        <v>106Phe</v>
      </c>
      <c r="I64">
        <f>IF(AND(COUNTIF(H:H,H64)&gt;1,COUNTIF('(L)P before PS1_PM5'!I:I,H64)&gt;0),1,0)</f>
        <v>0</v>
      </c>
      <c r="J64">
        <f>IF(AND(COUNTIF('(L)P before PS1_PM5'!I:I,H64)=1,COUNTIF('(L)P before PS1_PM5'!A:A,A64)=1),0,1)</f>
        <v>1</v>
      </c>
      <c r="K64" s="3">
        <f t="shared" si="5"/>
        <v>0</v>
      </c>
      <c r="L64">
        <f>IF(AND(COUNTIF(F:F,F64)&gt;1,COUNTIF('(L)P before PS1_PM5'!G:G,F64)&gt;0),1,0)</f>
        <v>0</v>
      </c>
      <c r="M64">
        <f>IF(AND(COUNTIF('(L)P before PS1_PM5'!G:G,F64)=1,COUNTIF('(L)P before PS1_PM5'!A:A,A64)=1),0,1)</f>
        <v>1</v>
      </c>
      <c r="N64" s="3">
        <f t="shared" si="6"/>
        <v>0</v>
      </c>
      <c r="O64" t="str">
        <f>IF(COUNTIF(Splicing!A:A,A63)&gt;0,"Splice variant",VLOOKUP(A64,'All variants before PS1_PM5'!$A$1:$G$2252,7,FALSE))</f>
        <v>Likely benign</v>
      </c>
      <c r="P64">
        <f t="shared" si="0"/>
        <v>1</v>
      </c>
    </row>
    <row r="65" spans="1:16" x14ac:dyDescent="0.25">
      <c r="A65" t="s">
        <v>393</v>
      </c>
      <c r="B65" s="1">
        <v>4</v>
      </c>
      <c r="C65" t="s">
        <v>394</v>
      </c>
      <c r="D65" t="s">
        <v>6573</v>
      </c>
      <c r="E65" t="str">
        <f t="shared" si="1"/>
        <v>Asp</v>
      </c>
      <c r="F65" t="str">
        <f t="shared" si="2"/>
        <v>108</v>
      </c>
      <c r="G65" t="str">
        <f t="shared" si="3"/>
        <v>Val</v>
      </c>
      <c r="H65" t="str">
        <f t="shared" si="4"/>
        <v>108Val</v>
      </c>
      <c r="I65">
        <f>IF(AND(COUNTIF(H:H,H65)&gt;1,COUNTIF('(L)P before PS1_PM5'!I:I,H65)&gt;0),1,0)</f>
        <v>0</v>
      </c>
      <c r="J65">
        <f>IF(AND(COUNTIF('(L)P before PS1_PM5'!I:I,H65)=1,COUNTIF('(L)P before PS1_PM5'!A:A,A65)=1),0,1)</f>
        <v>1</v>
      </c>
      <c r="K65" s="3">
        <f t="shared" si="5"/>
        <v>0</v>
      </c>
      <c r="L65">
        <f>IF(AND(COUNTIF(F:F,F65)&gt;1,COUNTIF('(L)P before PS1_PM5'!G:G,F65)&gt;0),1,0)</f>
        <v>0</v>
      </c>
      <c r="M65">
        <f>IF(AND(COUNTIF('(L)P before PS1_PM5'!G:G,F65)=1,COUNTIF('(L)P before PS1_PM5'!A:A,A65)=1),0,1)</f>
        <v>1</v>
      </c>
      <c r="N65" s="3">
        <f t="shared" si="6"/>
        <v>0</v>
      </c>
      <c r="O65" t="str">
        <f>IF(COUNTIF(Splicing!A:A,A64)&gt;0,"Splice variant",VLOOKUP(A65,'All variants before PS1_PM5'!$A$1:$G$2252,7,FALSE))</f>
        <v>VUS</v>
      </c>
      <c r="P65">
        <f t="shared" si="0"/>
        <v>1</v>
      </c>
    </row>
    <row r="66" spans="1:16" x14ac:dyDescent="0.25">
      <c r="A66" t="s">
        <v>399</v>
      </c>
      <c r="B66" s="1">
        <v>4</v>
      </c>
      <c r="C66" t="s">
        <v>400</v>
      </c>
      <c r="D66" t="s">
        <v>6574</v>
      </c>
      <c r="E66" t="str">
        <f t="shared" si="1"/>
        <v>Met</v>
      </c>
      <c r="F66" t="str">
        <f t="shared" si="2"/>
        <v>114</v>
      </c>
      <c r="G66" t="str">
        <f t="shared" si="3"/>
        <v>Thr</v>
      </c>
      <c r="H66" t="str">
        <f t="shared" si="4"/>
        <v>114Thr</v>
      </c>
      <c r="I66">
        <f>IF(AND(COUNTIF(H:H,H66)&gt;1,COUNTIF('(L)P before PS1_PM5'!I:I,H66)&gt;0),1,0)</f>
        <v>0</v>
      </c>
      <c r="J66">
        <f>IF(AND(COUNTIF('(L)P before PS1_PM5'!I:I,H66)=1,COUNTIF('(L)P before PS1_PM5'!A:A,A66)=1),0,1)</f>
        <v>1</v>
      </c>
      <c r="K66" s="3">
        <f t="shared" si="5"/>
        <v>0</v>
      </c>
      <c r="L66">
        <f>IF(AND(COUNTIF(F:F,F66)&gt;1,COUNTIF('(L)P before PS1_PM5'!G:G,F66)&gt;0),1,0)</f>
        <v>0</v>
      </c>
      <c r="M66">
        <f>IF(AND(COUNTIF('(L)P before PS1_PM5'!G:G,F66)=1,COUNTIF('(L)P before PS1_PM5'!A:A,A66)=1),0,1)</f>
        <v>1</v>
      </c>
      <c r="N66" s="3">
        <f t="shared" si="6"/>
        <v>0</v>
      </c>
      <c r="O66" t="str">
        <f>IF(COUNTIF(Splicing!A:A,A65)&gt;0,"Splice variant",VLOOKUP(A66,'All variants before PS1_PM5'!$A$1:$G$2252,7,FALSE))</f>
        <v>VUS</v>
      </c>
      <c r="P66">
        <f t="shared" si="0"/>
        <v>1</v>
      </c>
    </row>
    <row r="67" spans="1:16" x14ac:dyDescent="0.25">
      <c r="A67" t="s">
        <v>408</v>
      </c>
      <c r="B67" s="1">
        <v>4</v>
      </c>
      <c r="C67" t="s">
        <v>409</v>
      </c>
      <c r="D67" t="s">
        <v>6575</v>
      </c>
      <c r="E67" t="str">
        <f t="shared" si="1"/>
        <v>Arg</v>
      </c>
      <c r="F67" t="str">
        <f t="shared" si="2"/>
        <v>124</v>
      </c>
      <c r="G67" t="str">
        <f t="shared" si="3"/>
        <v>Cys</v>
      </c>
      <c r="H67" t="str">
        <f t="shared" si="4"/>
        <v>124Cys</v>
      </c>
      <c r="I67">
        <f>IF(AND(COUNTIF(H:H,H67)&gt;1,COUNTIF('(L)P before PS1_PM5'!I:I,H67)&gt;0),1,0)</f>
        <v>0</v>
      </c>
      <c r="J67">
        <f>IF(AND(COUNTIF('(L)P before PS1_PM5'!I:I,H67)=1,COUNTIF('(L)P before PS1_PM5'!A:A,A67)=1),0,1)</f>
        <v>1</v>
      </c>
      <c r="K67" s="3">
        <f t="shared" si="5"/>
        <v>0</v>
      </c>
      <c r="L67">
        <f>IF(AND(COUNTIF(F:F,F67)&gt;1,COUNTIF('(L)P before PS1_PM5'!G:G,F67)&gt;0),1,0)</f>
        <v>0</v>
      </c>
      <c r="M67">
        <f>IF(AND(COUNTIF('(L)P before PS1_PM5'!G:G,F67)=1,COUNTIF('(L)P before PS1_PM5'!A:A,A67)=1),0,1)</f>
        <v>1</v>
      </c>
      <c r="N67" s="3">
        <f t="shared" si="6"/>
        <v>0</v>
      </c>
      <c r="O67" t="str">
        <f>IF(COUNTIF(Splicing!A:A,A66)&gt;0,"Splice variant",VLOOKUP(A67,'All variants before PS1_PM5'!$A$1:$G$2252,7,FALSE))</f>
        <v>VUS</v>
      </c>
      <c r="P67">
        <f t="shared" ref="P67:P130" si="9">COUNTIF(F:F,F67)</f>
        <v>2</v>
      </c>
    </row>
    <row r="68" spans="1:16" x14ac:dyDescent="0.25">
      <c r="A68" t="s">
        <v>411</v>
      </c>
      <c r="B68" s="1">
        <v>4</v>
      </c>
      <c r="C68" t="s">
        <v>412</v>
      </c>
      <c r="D68" t="s">
        <v>6576</v>
      </c>
      <c r="E68" t="str">
        <f t="shared" si="1"/>
        <v>Arg</v>
      </c>
      <c r="F68" t="str">
        <f t="shared" si="2"/>
        <v>124</v>
      </c>
      <c r="G68" t="str">
        <f t="shared" si="3"/>
        <v>His</v>
      </c>
      <c r="H68" t="str">
        <f t="shared" si="4"/>
        <v>124His</v>
      </c>
      <c r="I68">
        <f>IF(AND(COUNTIF(H:H,H68)&gt;1,COUNTIF('(L)P before PS1_PM5'!I:I,H68)&gt;0),1,0)</f>
        <v>0</v>
      </c>
      <c r="J68">
        <f>IF(AND(COUNTIF('(L)P before PS1_PM5'!I:I,H68)=1,COUNTIF('(L)P before PS1_PM5'!A:A,A68)=1),0,1)</f>
        <v>1</v>
      </c>
      <c r="K68" s="3">
        <f t="shared" si="5"/>
        <v>0</v>
      </c>
      <c r="L68">
        <f>IF(AND(COUNTIF(F:F,F68)&gt;1,COUNTIF('(L)P before PS1_PM5'!G:G,F68)&gt;0),1,0)</f>
        <v>0</v>
      </c>
      <c r="M68">
        <f>IF(AND(COUNTIF('(L)P before PS1_PM5'!G:G,F68)=1,COUNTIF('(L)P before PS1_PM5'!A:A,A68)=1),0,1)</f>
        <v>1</v>
      </c>
      <c r="N68" s="3">
        <f t="shared" si="6"/>
        <v>0</v>
      </c>
      <c r="O68" t="str">
        <f>IF(COUNTIF(Splicing!A:A,A67)&gt;0,"Splice variant",VLOOKUP(A68,'All variants before PS1_PM5'!$A$1:$G$2252,7,FALSE))</f>
        <v>VUS</v>
      </c>
      <c r="P68">
        <f t="shared" si="9"/>
        <v>2</v>
      </c>
    </row>
    <row r="69" spans="1:16" x14ac:dyDescent="0.25">
      <c r="A69" t="s">
        <v>423</v>
      </c>
      <c r="B69" s="1">
        <v>4</v>
      </c>
      <c r="C69" t="s">
        <v>424</v>
      </c>
      <c r="D69" t="s">
        <v>6577</v>
      </c>
      <c r="E69" t="str">
        <f t="shared" ref="E69:E132" si="10">LEFT(D69,3)</f>
        <v>His</v>
      </c>
      <c r="F69" t="str">
        <f t="shared" ref="F69:F132" si="11">LEFT(RIGHT(D69,LEN(D69)-3),LEN(RIGHT(D69,LEN(D69)-3))-3)</f>
        <v>130</v>
      </c>
      <c r="G69" t="str">
        <f t="shared" ref="G69:G132" si="12">RIGHT(D69,3)</f>
        <v>Asn</v>
      </c>
      <c r="H69" t="str">
        <f t="shared" ref="H69:H132" si="13">F69&amp;G69</f>
        <v>130Asn</v>
      </c>
      <c r="I69">
        <f>IF(AND(COUNTIF(H:H,H69)&gt;1,COUNTIF('(L)P before PS1_PM5'!I:I,H69)&gt;0),1,0)</f>
        <v>0</v>
      </c>
      <c r="J69">
        <f>IF(AND(COUNTIF('(L)P before PS1_PM5'!I:I,H69)=1,COUNTIF('(L)P before PS1_PM5'!A:A,A69)=1),0,1)</f>
        <v>1</v>
      </c>
      <c r="K69" s="3">
        <f t="shared" ref="K69:K132" si="14">IF(AND(IF(I69+J69=2,TRUE,FALSE),IF(NOT(O69="Splice variant"),TRUE,FALSE)), 1,0)</f>
        <v>0</v>
      </c>
      <c r="L69">
        <f>IF(AND(COUNTIF(F:F,F69)&gt;1,COUNTIF('(L)P before PS1_PM5'!G:G,F69)&gt;0),1,0)</f>
        <v>0</v>
      </c>
      <c r="M69">
        <f>IF(AND(COUNTIF('(L)P before PS1_PM5'!G:G,F69)=1,COUNTIF('(L)P before PS1_PM5'!A:A,A69)=1),0,1)</f>
        <v>1</v>
      </c>
      <c r="N69" s="3">
        <f t="shared" ref="N69:N132" si="15">IF(AND(IF(AND(L69+M69=2,K69=0),TRUE,FALSE),IF(NOT(O69="Splice variant"), TRUE, FALSE)),1,0)</f>
        <v>0</v>
      </c>
      <c r="O69" t="str">
        <f>IF(COUNTIF(Splicing!A:A,A68)&gt;0,"Splice variant",VLOOKUP(A69,'All variants before PS1_PM5'!$A$1:$G$2252,7,FALSE))</f>
        <v>VUS</v>
      </c>
      <c r="P69">
        <f t="shared" si="9"/>
        <v>1</v>
      </c>
    </row>
    <row r="70" spans="1:16" x14ac:dyDescent="0.25">
      <c r="A70" t="s">
        <v>439</v>
      </c>
      <c r="B70" s="1">
        <v>4</v>
      </c>
      <c r="C70" t="s">
        <v>440</v>
      </c>
      <c r="D70" t="s">
        <v>6578</v>
      </c>
      <c r="E70" t="str">
        <f t="shared" si="10"/>
        <v>Pro</v>
      </c>
      <c r="F70" t="str">
        <f t="shared" si="11"/>
        <v>143</v>
      </c>
      <c r="G70" t="str">
        <f t="shared" si="12"/>
        <v>Leu</v>
      </c>
      <c r="H70" t="str">
        <f t="shared" si="13"/>
        <v>143Leu</v>
      </c>
      <c r="I70">
        <f>IF(AND(COUNTIF(H:H,H70)&gt;1,COUNTIF('(L)P before PS1_PM5'!I:I,H70)&gt;0),1,0)</f>
        <v>0</v>
      </c>
      <c r="J70">
        <f>IF(AND(COUNTIF('(L)P before PS1_PM5'!I:I,H70)=1,COUNTIF('(L)P before PS1_PM5'!A:A,A70)=1),0,1)</f>
        <v>0</v>
      </c>
      <c r="K70" s="3">
        <f t="shared" si="14"/>
        <v>0</v>
      </c>
      <c r="L70">
        <f>IF(AND(COUNTIF(F:F,F70)&gt;1,COUNTIF('(L)P before PS1_PM5'!G:G,F70)&gt;0),1,0)</f>
        <v>0</v>
      </c>
      <c r="M70">
        <f>IF(AND(COUNTIF('(L)P before PS1_PM5'!G:G,F70)=1,COUNTIF('(L)P before PS1_PM5'!A:A,A70)=1),0,1)</f>
        <v>0</v>
      </c>
      <c r="N70" s="3">
        <f t="shared" si="15"/>
        <v>0</v>
      </c>
      <c r="O70" t="str">
        <f>IF(COUNTIF(Splicing!A:A,A69)&gt;0,"Splice variant",VLOOKUP(A70,'All variants before PS1_PM5'!$A$1:$G$2252,7,FALSE))</f>
        <v>Likely pathogenic</v>
      </c>
      <c r="P70">
        <f t="shared" si="9"/>
        <v>1</v>
      </c>
    </row>
    <row r="71" spans="1:16" x14ac:dyDescent="0.25">
      <c r="A71" t="s">
        <v>457</v>
      </c>
      <c r="B71" s="1">
        <v>5</v>
      </c>
      <c r="C71" t="s">
        <v>458</v>
      </c>
      <c r="D71" t="s">
        <v>6579</v>
      </c>
      <c r="E71" t="str">
        <f t="shared" si="10"/>
        <v>Ile</v>
      </c>
      <c r="F71" t="str">
        <f t="shared" si="11"/>
        <v>151</v>
      </c>
      <c r="G71" t="str">
        <f t="shared" si="12"/>
        <v>Thr</v>
      </c>
      <c r="H71" t="str">
        <f t="shared" si="13"/>
        <v>151Thr</v>
      </c>
      <c r="I71">
        <f>IF(AND(COUNTIF(H:H,H71)&gt;1,COUNTIF('(L)P before PS1_PM5'!I:I,H71)&gt;0),1,0)</f>
        <v>0</v>
      </c>
      <c r="J71">
        <f>IF(AND(COUNTIF('(L)P before PS1_PM5'!I:I,H71)=1,COUNTIF('(L)P before PS1_PM5'!A:A,A71)=1),0,1)</f>
        <v>1</v>
      </c>
      <c r="K71" s="3">
        <f t="shared" si="14"/>
        <v>0</v>
      </c>
      <c r="L71">
        <f>IF(AND(COUNTIF(F:F,F71)&gt;1,COUNTIF('(L)P before PS1_PM5'!G:G,F71)&gt;0),1,0)</f>
        <v>0</v>
      </c>
      <c r="M71">
        <f>IF(AND(COUNTIF('(L)P before PS1_PM5'!G:G,F71)=1,COUNTIF('(L)P before PS1_PM5'!A:A,A71)=1),0,1)</f>
        <v>1</v>
      </c>
      <c r="N71" s="3">
        <f t="shared" si="15"/>
        <v>0</v>
      </c>
      <c r="O71" t="str">
        <f>IF(COUNTIF(Splicing!A:A,A70)&gt;0,"Splice variant",VLOOKUP(A71,'All variants before PS1_PM5'!$A$1:$G$2252,7,FALSE))</f>
        <v>VUS</v>
      </c>
      <c r="P71">
        <f t="shared" si="9"/>
        <v>1</v>
      </c>
    </row>
    <row r="72" spans="1:16" x14ac:dyDescent="0.25">
      <c r="A72" t="s">
        <v>463</v>
      </c>
      <c r="B72" s="1">
        <v>5</v>
      </c>
      <c r="C72" t="s">
        <v>464</v>
      </c>
      <c r="D72" t="s">
        <v>6580</v>
      </c>
      <c r="E72" t="str">
        <f t="shared" si="10"/>
        <v>Arg</v>
      </c>
      <c r="F72" t="str">
        <f t="shared" si="11"/>
        <v>152</v>
      </c>
      <c r="G72" t="str">
        <f t="shared" si="12"/>
        <v>Gln</v>
      </c>
      <c r="H72" t="str">
        <f t="shared" si="13"/>
        <v>152Gln</v>
      </c>
      <c r="I72">
        <f>IF(AND(COUNTIF(H:H,H72)&gt;1,COUNTIF('(L)P before PS1_PM5'!I:I,H72)&gt;0),1,0)</f>
        <v>0</v>
      </c>
      <c r="J72">
        <f>IF(AND(COUNTIF('(L)P before PS1_PM5'!I:I,H72)=1,COUNTIF('(L)P before PS1_PM5'!A:A,A72)=1),0,1)</f>
        <v>1</v>
      </c>
      <c r="K72" s="3">
        <f t="shared" si="14"/>
        <v>0</v>
      </c>
      <c r="L72">
        <f>IF(AND(COUNTIF(F:F,F72)&gt;1,COUNTIF('(L)P before PS1_PM5'!G:G,F72)&gt;0),1,0)</f>
        <v>0</v>
      </c>
      <c r="M72">
        <f>IF(AND(COUNTIF('(L)P before PS1_PM5'!G:G,F72)=1,COUNTIF('(L)P before PS1_PM5'!A:A,A72)=1),0,1)</f>
        <v>1</v>
      </c>
      <c r="N72" s="3">
        <f t="shared" si="15"/>
        <v>0</v>
      </c>
      <c r="O72" t="str">
        <f>IF(COUNTIF(Splicing!A:A,A71)&gt;0,"Splice variant",VLOOKUP(A72,'All variants before PS1_PM5'!$A$1:$G$2252,7,FALSE))</f>
        <v>VUS</v>
      </c>
      <c r="P72">
        <f t="shared" si="9"/>
        <v>1</v>
      </c>
    </row>
    <row r="73" spans="1:16" x14ac:dyDescent="0.25">
      <c r="A73" t="s">
        <v>466</v>
      </c>
      <c r="B73" s="1">
        <v>5</v>
      </c>
      <c r="C73" t="s">
        <v>467</v>
      </c>
      <c r="D73" t="s">
        <v>6581</v>
      </c>
      <c r="E73" t="str">
        <f t="shared" si="10"/>
        <v>Ile</v>
      </c>
      <c r="F73" t="str">
        <f t="shared" si="11"/>
        <v>153</v>
      </c>
      <c r="G73" t="str">
        <f t="shared" si="12"/>
        <v>Leu</v>
      </c>
      <c r="H73" t="str">
        <f t="shared" si="13"/>
        <v>153Leu</v>
      </c>
      <c r="I73">
        <f>IF(AND(COUNTIF(H:H,H73)&gt;1,COUNTIF('(L)P before PS1_PM5'!I:I,H73)&gt;0),1,0)</f>
        <v>0</v>
      </c>
      <c r="J73">
        <f>IF(AND(COUNTIF('(L)P before PS1_PM5'!I:I,H73)=1,COUNTIF('(L)P before PS1_PM5'!A:A,A73)=1),0,1)</f>
        <v>1</v>
      </c>
      <c r="K73" s="3">
        <f t="shared" si="14"/>
        <v>0</v>
      </c>
      <c r="L73">
        <f>IF(AND(COUNTIF(F:F,F73)&gt;1,COUNTIF('(L)P before PS1_PM5'!G:G,F73)&gt;0),1,0)</f>
        <v>0</v>
      </c>
      <c r="M73">
        <f>IF(AND(COUNTIF('(L)P before PS1_PM5'!G:G,F73)=1,COUNTIF('(L)P before PS1_PM5'!A:A,A73)=1),0,1)</f>
        <v>1</v>
      </c>
      <c r="N73" s="3">
        <f t="shared" si="15"/>
        <v>0</v>
      </c>
      <c r="O73" t="str">
        <f>IF(COUNTIF(Splicing!A:A,A72)&gt;0,"Splice variant",VLOOKUP(A73,'All variants before PS1_PM5'!$A$1:$G$2252,7,FALSE))</f>
        <v>VUS</v>
      </c>
      <c r="P73">
        <f t="shared" si="9"/>
        <v>1</v>
      </c>
    </row>
    <row r="74" spans="1:16" x14ac:dyDescent="0.25">
      <c r="A74" t="s">
        <v>469</v>
      </c>
      <c r="B74" s="1">
        <v>5</v>
      </c>
      <c r="C74" t="s">
        <v>470</v>
      </c>
      <c r="D74" t="s">
        <v>6582</v>
      </c>
      <c r="E74" t="str">
        <f t="shared" si="10"/>
        <v>Asp</v>
      </c>
      <c r="F74" t="str">
        <f t="shared" si="11"/>
        <v>155</v>
      </c>
      <c r="G74" t="str">
        <f t="shared" si="12"/>
        <v>Asn</v>
      </c>
      <c r="H74" t="str">
        <f t="shared" si="13"/>
        <v>155Asn</v>
      </c>
      <c r="I74">
        <f>IF(AND(COUNTIF(H:H,H74)&gt;1,COUNTIF('(L)P before PS1_PM5'!I:I,H74)&gt;0),1,0)</f>
        <v>0</v>
      </c>
      <c r="J74">
        <f>IF(AND(COUNTIF('(L)P before PS1_PM5'!I:I,H74)=1,COUNTIF('(L)P before PS1_PM5'!A:A,A74)=1),0,1)</f>
        <v>1</v>
      </c>
      <c r="K74" s="3">
        <f t="shared" si="14"/>
        <v>0</v>
      </c>
      <c r="L74">
        <f>IF(AND(COUNTIF(F:F,F74)&gt;1,COUNTIF('(L)P before PS1_PM5'!G:G,F74)&gt;0),1,0)</f>
        <v>0</v>
      </c>
      <c r="M74">
        <f>IF(AND(COUNTIF('(L)P before PS1_PM5'!G:G,F74)=1,COUNTIF('(L)P before PS1_PM5'!A:A,A74)=1),0,1)</f>
        <v>1</v>
      </c>
      <c r="N74" s="3">
        <f t="shared" si="15"/>
        <v>0</v>
      </c>
      <c r="O74" t="str">
        <f>IF(COUNTIF(Splicing!A:A,A73)&gt;0,"Splice variant",VLOOKUP(A74,'All variants before PS1_PM5'!$A$1:$G$2252,7,FALSE))</f>
        <v>VUS</v>
      </c>
      <c r="P74">
        <f t="shared" si="9"/>
        <v>2</v>
      </c>
    </row>
    <row r="75" spans="1:16" x14ac:dyDescent="0.25">
      <c r="A75" t="s">
        <v>472</v>
      </c>
      <c r="B75" s="1">
        <v>5</v>
      </c>
      <c r="C75" t="s">
        <v>473</v>
      </c>
      <c r="D75" t="s">
        <v>6583</v>
      </c>
      <c r="E75" t="str">
        <f t="shared" si="10"/>
        <v>Asp</v>
      </c>
      <c r="F75" t="str">
        <f t="shared" si="11"/>
        <v>155</v>
      </c>
      <c r="G75" t="str">
        <f t="shared" si="12"/>
        <v>Val</v>
      </c>
      <c r="H75" t="str">
        <f t="shared" si="13"/>
        <v>155Val</v>
      </c>
      <c r="I75">
        <f>IF(AND(COUNTIF(H:H,H75)&gt;1,COUNTIF('(L)P before PS1_PM5'!I:I,H75)&gt;0),1,0)</f>
        <v>0</v>
      </c>
      <c r="J75">
        <f>IF(AND(COUNTIF('(L)P before PS1_PM5'!I:I,H75)=1,COUNTIF('(L)P before PS1_PM5'!A:A,A75)=1),0,1)</f>
        <v>1</v>
      </c>
      <c r="K75" s="3">
        <f t="shared" si="14"/>
        <v>0</v>
      </c>
      <c r="L75">
        <f>IF(AND(COUNTIF(F:F,F75)&gt;1,COUNTIF('(L)P before PS1_PM5'!G:G,F75)&gt;0),1,0)</f>
        <v>0</v>
      </c>
      <c r="M75">
        <f>IF(AND(COUNTIF('(L)P before PS1_PM5'!G:G,F75)=1,COUNTIF('(L)P before PS1_PM5'!A:A,A75)=1),0,1)</f>
        <v>1</v>
      </c>
      <c r="N75" s="3">
        <f t="shared" si="15"/>
        <v>0</v>
      </c>
      <c r="O75" t="str">
        <f>IF(COUNTIF(Splicing!A:A,A74)&gt;0,"Splice variant",VLOOKUP(A75,'All variants before PS1_PM5'!$A$1:$G$2252,7,FALSE))</f>
        <v>VUS</v>
      </c>
      <c r="P75">
        <f t="shared" si="9"/>
        <v>2</v>
      </c>
    </row>
    <row r="76" spans="1:16" x14ac:dyDescent="0.25">
      <c r="A76" t="s">
        <v>475</v>
      </c>
      <c r="B76" s="1">
        <v>5</v>
      </c>
      <c r="C76" t="s">
        <v>476</v>
      </c>
      <c r="D76" t="s">
        <v>6584</v>
      </c>
      <c r="E76" t="str">
        <f t="shared" si="10"/>
        <v>Ile</v>
      </c>
      <c r="F76" t="str">
        <f t="shared" si="11"/>
        <v>156</v>
      </c>
      <c r="G76" t="str">
        <f t="shared" si="12"/>
        <v>Val</v>
      </c>
      <c r="H76" t="str">
        <f t="shared" si="13"/>
        <v>156Val</v>
      </c>
      <c r="I76">
        <f>IF(AND(COUNTIF(H:H,H76)&gt;1,COUNTIF('(L)P before PS1_PM5'!I:I,H76)&gt;0),1,0)</f>
        <v>0</v>
      </c>
      <c r="J76">
        <f>IF(AND(COUNTIF('(L)P before PS1_PM5'!I:I,H76)=1,COUNTIF('(L)P before PS1_PM5'!A:A,A76)=1),0,1)</f>
        <v>1</v>
      </c>
      <c r="K76" s="3">
        <f t="shared" si="14"/>
        <v>0</v>
      </c>
      <c r="L76">
        <f>IF(AND(COUNTIF(F:F,F76)&gt;1,COUNTIF('(L)P before PS1_PM5'!G:G,F76)&gt;0),1,0)</f>
        <v>0</v>
      </c>
      <c r="M76">
        <f>IF(AND(COUNTIF('(L)P before PS1_PM5'!G:G,F76)=1,COUNTIF('(L)P before PS1_PM5'!A:A,A76)=1),0,1)</f>
        <v>1</v>
      </c>
      <c r="N76" s="3">
        <f t="shared" si="15"/>
        <v>0</v>
      </c>
      <c r="O76" t="str">
        <f>IF(COUNTIF(Splicing!A:A,A75)&gt;0,"Splice variant",VLOOKUP(A76,'All variants before PS1_PM5'!$A$1:$G$2252,7,FALSE))</f>
        <v>VUS</v>
      </c>
      <c r="P76">
        <f t="shared" si="9"/>
        <v>1</v>
      </c>
    </row>
    <row r="77" spans="1:16" x14ac:dyDescent="0.25">
      <c r="A77" t="s">
        <v>484</v>
      </c>
      <c r="B77" s="1">
        <v>5</v>
      </c>
      <c r="C77" t="s">
        <v>485</v>
      </c>
      <c r="D77" t="s">
        <v>6585</v>
      </c>
      <c r="E77" t="str">
        <f t="shared" si="10"/>
        <v>Glu</v>
      </c>
      <c r="F77" t="str">
        <f t="shared" si="11"/>
        <v>161</v>
      </c>
      <c r="G77" t="str">
        <f t="shared" si="12"/>
        <v>Lys</v>
      </c>
      <c r="H77" t="str">
        <f t="shared" si="13"/>
        <v>161Lys</v>
      </c>
      <c r="I77">
        <f>IF(AND(COUNTIF(H:H,H77)&gt;1,COUNTIF('(L)P before PS1_PM5'!I:I,H77)&gt;0),1,0)</f>
        <v>0</v>
      </c>
      <c r="J77">
        <f>IF(AND(COUNTIF('(L)P before PS1_PM5'!I:I,H77)=1,COUNTIF('(L)P before PS1_PM5'!A:A,A77)=1),0,1)</f>
        <v>1</v>
      </c>
      <c r="K77" s="3">
        <f t="shared" si="14"/>
        <v>0</v>
      </c>
      <c r="L77">
        <f>IF(AND(COUNTIF(F:F,F77)&gt;1,COUNTIF('(L)P before PS1_PM5'!G:G,F77)&gt;0),1,0)</f>
        <v>0</v>
      </c>
      <c r="M77">
        <f>IF(AND(COUNTIF('(L)P before PS1_PM5'!G:G,F77)=1,COUNTIF('(L)P before PS1_PM5'!A:A,A77)=1),0,1)</f>
        <v>1</v>
      </c>
      <c r="N77" s="3">
        <f t="shared" si="15"/>
        <v>0</v>
      </c>
      <c r="O77" t="str">
        <f>IF(COUNTIF(Splicing!A:A,A76)&gt;0,"Splice variant",VLOOKUP(A77,'All variants before PS1_PM5'!$A$1:$G$2252,7,FALSE))</f>
        <v>VUS</v>
      </c>
      <c r="P77">
        <f t="shared" si="9"/>
        <v>1</v>
      </c>
    </row>
    <row r="78" spans="1:16" x14ac:dyDescent="0.25">
      <c r="A78" t="s">
        <v>493</v>
      </c>
      <c r="B78" s="1">
        <v>5</v>
      </c>
      <c r="C78" t="s">
        <v>494</v>
      </c>
      <c r="D78" t="s">
        <v>6586</v>
      </c>
      <c r="E78" t="str">
        <f t="shared" si="10"/>
        <v>Asn</v>
      </c>
      <c r="F78" t="str">
        <f t="shared" si="11"/>
        <v>170</v>
      </c>
      <c r="G78" t="str">
        <f t="shared" si="12"/>
        <v>Thr</v>
      </c>
      <c r="H78" t="str">
        <f t="shared" si="13"/>
        <v>170Thr</v>
      </c>
      <c r="I78">
        <f>IF(AND(COUNTIF(H:H,H78)&gt;1,COUNTIF('(L)P before PS1_PM5'!I:I,H78)&gt;0),1,0)</f>
        <v>0</v>
      </c>
      <c r="J78">
        <f>IF(AND(COUNTIF('(L)P before PS1_PM5'!I:I,H78)=1,COUNTIF('(L)P before PS1_PM5'!A:A,A78)=1),0,1)</f>
        <v>1</v>
      </c>
      <c r="K78" s="3">
        <f t="shared" si="14"/>
        <v>0</v>
      </c>
      <c r="L78">
        <f>IF(AND(COUNTIF(F:F,F78)&gt;1,COUNTIF('(L)P before PS1_PM5'!G:G,F78)&gt;0),1,0)</f>
        <v>0</v>
      </c>
      <c r="M78">
        <f>IF(AND(COUNTIF('(L)P before PS1_PM5'!G:G,F78)=1,COUNTIF('(L)P before PS1_PM5'!A:A,A78)=1),0,1)</f>
        <v>1</v>
      </c>
      <c r="N78" s="3">
        <f t="shared" si="15"/>
        <v>0</v>
      </c>
      <c r="O78" t="str">
        <f>IF(COUNTIF(Splicing!A:A,A77)&gt;0,"Splice variant",VLOOKUP(A78,'All variants before PS1_PM5'!$A$1:$G$2252,7,FALSE))</f>
        <v>VUS</v>
      </c>
      <c r="P78">
        <f t="shared" si="9"/>
        <v>1</v>
      </c>
    </row>
    <row r="79" spans="1:16" x14ac:dyDescent="0.25">
      <c r="A79" t="s">
        <v>496</v>
      </c>
      <c r="B79" s="1">
        <v>5</v>
      </c>
      <c r="C79" t="s">
        <v>497</v>
      </c>
      <c r="D79" t="s">
        <v>6587</v>
      </c>
      <c r="E79" t="str">
        <f t="shared" si="10"/>
        <v>Ile</v>
      </c>
      <c r="F79" t="str">
        <f t="shared" si="11"/>
        <v>171</v>
      </c>
      <c r="G79" t="str">
        <f t="shared" si="12"/>
        <v>Phe</v>
      </c>
      <c r="H79" t="str">
        <f t="shared" si="13"/>
        <v>171Phe</v>
      </c>
      <c r="I79">
        <f>IF(AND(COUNTIF(H:H,H79)&gt;1,COUNTIF('(L)P before PS1_PM5'!I:I,H79)&gt;0),1,0)</f>
        <v>0</v>
      </c>
      <c r="J79">
        <f>IF(AND(COUNTIF('(L)P before PS1_PM5'!I:I,H79)=1,COUNTIF('(L)P before PS1_PM5'!A:A,A79)=1),0,1)</f>
        <v>1</v>
      </c>
      <c r="K79" s="3">
        <f t="shared" si="14"/>
        <v>0</v>
      </c>
      <c r="L79">
        <f>IF(AND(COUNTIF(F:F,F79)&gt;1,COUNTIF('(L)P before PS1_PM5'!G:G,F79)&gt;0),1,0)</f>
        <v>0</v>
      </c>
      <c r="M79">
        <f>IF(AND(COUNTIF('(L)P before PS1_PM5'!G:G,F79)=1,COUNTIF('(L)P before PS1_PM5'!A:A,A79)=1),0,1)</f>
        <v>1</v>
      </c>
      <c r="N79" s="3">
        <f t="shared" si="15"/>
        <v>0</v>
      </c>
      <c r="O79" t="str">
        <f>IF(COUNTIF(Splicing!A:A,A78)&gt;0,"Splice variant",VLOOKUP(A79,'All variants before PS1_PM5'!$A$1:$G$2252,7,FALSE))</f>
        <v>VUS</v>
      </c>
      <c r="P79">
        <f t="shared" si="9"/>
        <v>1</v>
      </c>
    </row>
    <row r="80" spans="1:16" x14ac:dyDescent="0.25">
      <c r="A80" t="s">
        <v>499</v>
      </c>
      <c r="B80" s="1">
        <v>5</v>
      </c>
      <c r="C80" t="s">
        <v>500</v>
      </c>
      <c r="D80" t="s">
        <v>6588</v>
      </c>
      <c r="E80" t="str">
        <f t="shared" si="10"/>
        <v>Gly</v>
      </c>
      <c r="F80" t="str">
        <f t="shared" si="11"/>
        <v>172</v>
      </c>
      <c r="G80" t="str">
        <f t="shared" si="12"/>
        <v>Ser</v>
      </c>
      <c r="H80" t="str">
        <f t="shared" si="13"/>
        <v>172Ser</v>
      </c>
      <c r="I80">
        <f>IF(AND(COUNTIF(H:H,H80)&gt;1,COUNTIF('(L)P before PS1_PM5'!I:I,H80)&gt;0),1,0)</f>
        <v>0</v>
      </c>
      <c r="J80">
        <f>IF(AND(COUNTIF('(L)P before PS1_PM5'!I:I,H80)=1,COUNTIF('(L)P before PS1_PM5'!A:A,A80)=1),0,1)</f>
        <v>1</v>
      </c>
      <c r="K80" s="3">
        <f t="shared" si="14"/>
        <v>0</v>
      </c>
      <c r="L80">
        <f>IF(AND(COUNTIF(F:F,F80)&gt;1,COUNTIF('(L)P before PS1_PM5'!G:G,F80)&gt;0),1,0)</f>
        <v>0</v>
      </c>
      <c r="M80">
        <f>IF(AND(COUNTIF('(L)P before PS1_PM5'!G:G,F80)=1,COUNTIF('(L)P before PS1_PM5'!A:A,A80)=1),0,1)</f>
        <v>1</v>
      </c>
      <c r="N80" s="3">
        <f t="shared" si="15"/>
        <v>0</v>
      </c>
      <c r="O80" t="str">
        <f>IF(COUNTIF(Splicing!A:A,A79)&gt;0,"Splice variant",VLOOKUP(A80,'All variants before PS1_PM5'!$A$1:$G$2252,7,FALSE))</f>
        <v>VUS</v>
      </c>
      <c r="P80">
        <f t="shared" si="9"/>
        <v>1</v>
      </c>
    </row>
    <row r="81" spans="1:16" x14ac:dyDescent="0.25">
      <c r="A81" t="s">
        <v>508</v>
      </c>
      <c r="B81" s="1">
        <v>5</v>
      </c>
      <c r="C81" t="s">
        <v>509</v>
      </c>
      <c r="D81" t="s">
        <v>6589</v>
      </c>
      <c r="E81" t="str">
        <f t="shared" si="10"/>
        <v>Ser</v>
      </c>
      <c r="F81" t="str">
        <f t="shared" si="11"/>
        <v>184</v>
      </c>
      <c r="G81" t="str">
        <f t="shared" si="12"/>
        <v>Phe</v>
      </c>
      <c r="H81" t="str">
        <f t="shared" si="13"/>
        <v>184Phe</v>
      </c>
      <c r="I81">
        <f>IF(AND(COUNTIF(H:H,H81)&gt;1,COUNTIF('(L)P before PS1_PM5'!I:I,H81)&gt;0),1,0)</f>
        <v>0</v>
      </c>
      <c r="J81">
        <f>IF(AND(COUNTIF('(L)P before PS1_PM5'!I:I,H81)=1,COUNTIF('(L)P before PS1_PM5'!A:A,A81)=1),0,1)</f>
        <v>1</v>
      </c>
      <c r="K81" s="3">
        <f t="shared" si="14"/>
        <v>0</v>
      </c>
      <c r="L81">
        <f>IF(AND(COUNTIF(F:F,F81)&gt;1,COUNTIF('(L)P before PS1_PM5'!G:G,F81)&gt;0),1,0)</f>
        <v>0</v>
      </c>
      <c r="M81">
        <f>IF(AND(COUNTIF('(L)P before PS1_PM5'!G:G,F81)=1,COUNTIF('(L)P before PS1_PM5'!A:A,A81)=1),0,1)</f>
        <v>1</v>
      </c>
      <c r="N81" s="3">
        <f t="shared" si="15"/>
        <v>0</v>
      </c>
      <c r="O81" t="str">
        <f>IF(COUNTIF(Splicing!A:A,A80)&gt;0,"Splice variant",VLOOKUP(A81,'All variants before PS1_PM5'!$A$1:$G$2252,7,FALSE))</f>
        <v>VUS</v>
      </c>
      <c r="P81">
        <f t="shared" si="9"/>
        <v>2</v>
      </c>
    </row>
    <row r="82" spans="1:16" x14ac:dyDescent="0.25">
      <c r="A82" t="s">
        <v>511</v>
      </c>
      <c r="B82" s="1">
        <v>5</v>
      </c>
      <c r="C82" t="s">
        <v>512</v>
      </c>
      <c r="D82" t="s">
        <v>6590</v>
      </c>
      <c r="E82" t="str">
        <f t="shared" si="10"/>
        <v>Ser</v>
      </c>
      <c r="F82" t="str">
        <f t="shared" si="11"/>
        <v>184</v>
      </c>
      <c r="G82" t="str">
        <f t="shared" si="12"/>
        <v>Arg</v>
      </c>
      <c r="H82" t="str">
        <f t="shared" si="13"/>
        <v>184Arg</v>
      </c>
      <c r="I82">
        <f>IF(AND(COUNTIF(H:H,H82)&gt;1,COUNTIF('(L)P before PS1_PM5'!I:I,H82)&gt;0),1,0)</f>
        <v>0</v>
      </c>
      <c r="J82">
        <f>IF(AND(COUNTIF('(L)P before PS1_PM5'!I:I,H82)=1,COUNTIF('(L)P before PS1_PM5'!A:A,A82)=1),0,1)</f>
        <v>1</v>
      </c>
      <c r="K82" s="3">
        <f t="shared" si="14"/>
        <v>0</v>
      </c>
      <c r="L82">
        <f>IF(AND(COUNTIF(F:F,F82)&gt;1,COUNTIF('(L)P before PS1_PM5'!G:G,F82)&gt;0),1,0)</f>
        <v>0</v>
      </c>
      <c r="M82">
        <f>IF(AND(COUNTIF('(L)P before PS1_PM5'!G:G,F82)=1,COUNTIF('(L)P before PS1_PM5'!A:A,A82)=1),0,1)</f>
        <v>1</v>
      </c>
      <c r="N82" s="3">
        <f t="shared" si="15"/>
        <v>0</v>
      </c>
      <c r="O82" t="str">
        <f>IF(COUNTIF(Splicing!A:A,A81)&gt;0,"Splice variant",VLOOKUP(A82,'All variants before PS1_PM5'!$A$1:$G$2252,7,FALSE))</f>
        <v>VUS</v>
      </c>
      <c r="P82">
        <f t="shared" si="9"/>
        <v>2</v>
      </c>
    </row>
    <row r="83" spans="1:16" x14ac:dyDescent="0.25">
      <c r="A83" t="s">
        <v>517</v>
      </c>
      <c r="B83" s="1">
        <v>5</v>
      </c>
      <c r="C83" t="s">
        <v>518</v>
      </c>
      <c r="D83" t="s">
        <v>6591</v>
      </c>
      <c r="E83" t="str">
        <f t="shared" si="10"/>
        <v>Arg</v>
      </c>
      <c r="F83" t="str">
        <f t="shared" si="11"/>
        <v>187</v>
      </c>
      <c r="G83" t="str">
        <f t="shared" si="12"/>
        <v>Cys</v>
      </c>
      <c r="H83" t="str">
        <f t="shared" si="13"/>
        <v>187Cys</v>
      </c>
      <c r="I83">
        <f>IF(AND(COUNTIF(H:H,H83)&gt;1,COUNTIF('(L)P before PS1_PM5'!I:I,H83)&gt;0),1,0)</f>
        <v>0</v>
      </c>
      <c r="J83">
        <f>IF(AND(COUNTIF('(L)P before PS1_PM5'!I:I,H83)=1,COUNTIF('(L)P before PS1_PM5'!A:A,A83)=1),0,1)</f>
        <v>0</v>
      </c>
      <c r="K83" s="3">
        <f t="shared" si="14"/>
        <v>0</v>
      </c>
      <c r="L83">
        <f>IF(AND(COUNTIF(F:F,F83)&gt;1,COUNTIF('(L)P before PS1_PM5'!G:G,F83)&gt;0),1,0)</f>
        <v>1</v>
      </c>
      <c r="M83">
        <f>IF(AND(COUNTIF('(L)P before PS1_PM5'!G:G,F83)=1,COUNTIF('(L)P before PS1_PM5'!A:A,A83)=1),0,1)</f>
        <v>0</v>
      </c>
      <c r="N83" s="3">
        <f t="shared" si="15"/>
        <v>0</v>
      </c>
      <c r="O83" t="str">
        <f>IF(COUNTIF(Splicing!A:A,A82)&gt;0,"Splice variant",VLOOKUP(A83,'All variants before PS1_PM5'!$A$1:$G$2252,7,FALSE))</f>
        <v>Likely pathogenic</v>
      </c>
      <c r="P83">
        <f t="shared" si="9"/>
        <v>2</v>
      </c>
    </row>
    <row r="84" spans="1:16" x14ac:dyDescent="0.25">
      <c r="A84" t="s">
        <v>520</v>
      </c>
      <c r="B84" s="1">
        <v>5</v>
      </c>
      <c r="C84" t="s">
        <v>521</v>
      </c>
      <c r="D84" t="s">
        <v>6592</v>
      </c>
      <c r="E84" t="str">
        <f t="shared" si="10"/>
        <v>Arg</v>
      </c>
      <c r="F84" t="str">
        <f t="shared" si="11"/>
        <v>187</v>
      </c>
      <c r="G84" t="str">
        <f t="shared" si="12"/>
        <v>His</v>
      </c>
      <c r="H84" t="str">
        <f t="shared" si="13"/>
        <v>187His</v>
      </c>
      <c r="I84">
        <f>IF(AND(COUNTIF(H:H,H84)&gt;1,COUNTIF('(L)P before PS1_PM5'!I:I,H84)&gt;0),1,0)</f>
        <v>0</v>
      </c>
      <c r="J84">
        <f>IF(AND(COUNTIF('(L)P before PS1_PM5'!I:I,H84)=1,COUNTIF('(L)P before PS1_PM5'!A:A,A84)=1),0,1)</f>
        <v>1</v>
      </c>
      <c r="K84" s="3">
        <f t="shared" si="14"/>
        <v>0</v>
      </c>
      <c r="L84">
        <f>IF(AND(COUNTIF(F:F,F84)&gt;1,COUNTIF('(L)P before PS1_PM5'!G:G,F84)&gt;0),1,0)</f>
        <v>1</v>
      </c>
      <c r="M84">
        <f>IF(AND(COUNTIF('(L)P before PS1_PM5'!G:G,F84)=1,COUNTIF('(L)P before PS1_PM5'!A:A,A84)=1),0,1)</f>
        <v>1</v>
      </c>
      <c r="N84" s="3">
        <f t="shared" si="15"/>
        <v>1</v>
      </c>
      <c r="O84" t="str">
        <f>IF(COUNTIF(Splicing!A:A,A83)&gt;0,"Splice variant",VLOOKUP(A84,'All variants before PS1_PM5'!$A$1:$G$2252,7,FALSE))</f>
        <v>VUS</v>
      </c>
      <c r="P84">
        <f t="shared" si="9"/>
        <v>2</v>
      </c>
    </row>
    <row r="85" spans="1:16" x14ac:dyDescent="0.25">
      <c r="A85" t="s">
        <v>529</v>
      </c>
      <c r="B85" s="1">
        <v>5</v>
      </c>
      <c r="C85" t="s">
        <v>530</v>
      </c>
      <c r="D85" t="s">
        <v>6593</v>
      </c>
      <c r="E85" t="str">
        <f t="shared" si="10"/>
        <v>Gln</v>
      </c>
      <c r="F85" t="str">
        <f t="shared" si="11"/>
        <v>190</v>
      </c>
      <c r="G85" t="str">
        <f t="shared" si="12"/>
        <v>His</v>
      </c>
      <c r="H85" t="str">
        <f t="shared" si="13"/>
        <v>190His</v>
      </c>
      <c r="I85">
        <f>IF(AND(COUNTIF(H:H,H85)&gt;1,COUNTIF('(L)P before PS1_PM5'!I:I,H85)&gt;0),1,0)</f>
        <v>0</v>
      </c>
      <c r="J85">
        <f>IF(AND(COUNTIF('(L)P before PS1_PM5'!I:I,H85)=1,COUNTIF('(L)P before PS1_PM5'!A:A,A85)=1),0,1)</f>
        <v>1</v>
      </c>
      <c r="K85" s="3">
        <f t="shared" si="14"/>
        <v>0</v>
      </c>
      <c r="L85">
        <f>IF(AND(COUNTIF(F:F,F85)&gt;1,COUNTIF('(L)P before PS1_PM5'!G:G,F85)&gt;0),1,0)</f>
        <v>0</v>
      </c>
      <c r="M85">
        <f>IF(AND(COUNTIF('(L)P before PS1_PM5'!G:G,F85)=1,COUNTIF('(L)P before PS1_PM5'!A:A,A85)=1),0,1)</f>
        <v>1</v>
      </c>
      <c r="N85" s="3">
        <f t="shared" si="15"/>
        <v>0</v>
      </c>
      <c r="O85" t="str">
        <f>IF(COUNTIF(Splicing!A:A,A84)&gt;0,"Splice variant",VLOOKUP(A85,'All variants before PS1_PM5'!$A$1:$G$2252,7,FALSE))</f>
        <v>VUS</v>
      </c>
      <c r="P85">
        <f t="shared" si="9"/>
        <v>1</v>
      </c>
    </row>
    <row r="86" spans="1:16" x14ac:dyDescent="0.25">
      <c r="A86" t="s">
        <v>560</v>
      </c>
      <c r="B86" s="1">
        <v>6</v>
      </c>
      <c r="C86" t="s">
        <v>561</v>
      </c>
      <c r="D86" t="s">
        <v>6594</v>
      </c>
      <c r="E86" t="str">
        <f t="shared" si="10"/>
        <v>Ala</v>
      </c>
      <c r="F86" t="str">
        <f t="shared" si="11"/>
        <v>192</v>
      </c>
      <c r="G86" t="str">
        <f t="shared" si="12"/>
        <v>Thr</v>
      </c>
      <c r="H86" t="str">
        <f t="shared" si="13"/>
        <v>192Thr</v>
      </c>
      <c r="I86">
        <f>IF(AND(COUNTIF(H:H,H86)&gt;1,COUNTIF('(L)P before PS1_PM5'!I:I,H86)&gt;0),1,0)</f>
        <v>0</v>
      </c>
      <c r="J86">
        <f>IF(AND(COUNTIF('(L)P before PS1_PM5'!I:I,H86)=1,COUNTIF('(L)P before PS1_PM5'!A:A,A86)=1),0,1)</f>
        <v>1</v>
      </c>
      <c r="K86" s="3">
        <f t="shared" si="14"/>
        <v>0</v>
      </c>
      <c r="L86">
        <f>IF(AND(COUNTIF(F:F,F86)&gt;1,COUNTIF('(L)P before PS1_PM5'!G:G,F86)&gt;0),1,0)</f>
        <v>0</v>
      </c>
      <c r="M86">
        <f>IF(AND(COUNTIF('(L)P before PS1_PM5'!G:G,F86)=1,COUNTIF('(L)P before PS1_PM5'!A:A,A86)=1),0,1)</f>
        <v>1</v>
      </c>
      <c r="N86" s="3">
        <f t="shared" si="15"/>
        <v>0</v>
      </c>
      <c r="O86" t="str">
        <f>IF(COUNTIF(Splicing!A:A,A85)&gt;0,"Splice variant",VLOOKUP(A86,'All variants before PS1_PM5'!$A$1:$G$2252,7,FALSE))</f>
        <v>Splice variant</v>
      </c>
      <c r="P86">
        <f t="shared" si="9"/>
        <v>2</v>
      </c>
    </row>
    <row r="87" spans="1:16" x14ac:dyDescent="0.25">
      <c r="A87" t="s">
        <v>563</v>
      </c>
      <c r="B87" s="1">
        <v>6</v>
      </c>
      <c r="C87" t="s">
        <v>564</v>
      </c>
      <c r="D87" t="s">
        <v>6595</v>
      </c>
      <c r="E87" t="str">
        <f t="shared" si="10"/>
        <v>Ala</v>
      </c>
      <c r="F87" t="str">
        <f t="shared" si="11"/>
        <v>192</v>
      </c>
      <c r="G87" t="str">
        <f t="shared" si="12"/>
        <v>Val</v>
      </c>
      <c r="H87" t="str">
        <f t="shared" si="13"/>
        <v>192Val</v>
      </c>
      <c r="I87">
        <f>IF(AND(COUNTIF(H:H,H87)&gt;1,COUNTIF('(L)P before PS1_PM5'!I:I,H87)&gt;0),1,0)</f>
        <v>0</v>
      </c>
      <c r="J87">
        <f>IF(AND(COUNTIF('(L)P before PS1_PM5'!I:I,H87)=1,COUNTIF('(L)P before PS1_PM5'!A:A,A87)=1),0,1)</f>
        <v>1</v>
      </c>
      <c r="K87" s="3">
        <f t="shared" si="14"/>
        <v>0</v>
      </c>
      <c r="L87">
        <f>IF(AND(COUNTIF(F:F,F87)&gt;1,COUNTIF('(L)P before PS1_PM5'!G:G,F87)&gt;0),1,0)</f>
        <v>0</v>
      </c>
      <c r="M87">
        <f>IF(AND(COUNTIF('(L)P before PS1_PM5'!G:G,F87)=1,COUNTIF('(L)P before PS1_PM5'!A:A,A87)=1),0,1)</f>
        <v>1</v>
      </c>
      <c r="N87" s="3">
        <f t="shared" si="15"/>
        <v>0</v>
      </c>
      <c r="O87" t="str">
        <f>IF(COUNTIF(Splicing!A:A,A86)&gt;0,"Splice variant",VLOOKUP(A87,'All variants before PS1_PM5'!$A$1:$G$2252,7,FALSE))</f>
        <v>VUS</v>
      </c>
      <c r="P87">
        <f t="shared" si="9"/>
        <v>2</v>
      </c>
    </row>
    <row r="88" spans="1:16" x14ac:dyDescent="0.25">
      <c r="A88" t="s">
        <v>569</v>
      </c>
      <c r="B88" s="1">
        <v>6</v>
      </c>
      <c r="C88" t="s">
        <v>570</v>
      </c>
      <c r="D88" t="s">
        <v>6596</v>
      </c>
      <c r="E88" t="str">
        <f t="shared" si="10"/>
        <v>Pro</v>
      </c>
      <c r="F88" t="str">
        <f t="shared" si="11"/>
        <v>196</v>
      </c>
      <c r="G88" t="str">
        <f t="shared" si="12"/>
        <v>Leu</v>
      </c>
      <c r="H88" t="str">
        <f t="shared" si="13"/>
        <v>196Leu</v>
      </c>
      <c r="I88">
        <f>IF(AND(COUNTIF(H:H,H88)&gt;1,COUNTIF('(L)P before PS1_PM5'!I:I,H88)&gt;0),1,0)</f>
        <v>0</v>
      </c>
      <c r="J88">
        <f>IF(AND(COUNTIF('(L)P before PS1_PM5'!I:I,H88)=1,COUNTIF('(L)P before PS1_PM5'!A:A,A88)=1),0,1)</f>
        <v>1</v>
      </c>
      <c r="K88" s="3">
        <f t="shared" si="14"/>
        <v>0</v>
      </c>
      <c r="L88">
        <f>IF(AND(COUNTIF(F:F,F88)&gt;1,COUNTIF('(L)P before PS1_PM5'!G:G,F88)&gt;0),1,0)</f>
        <v>0</v>
      </c>
      <c r="M88">
        <f>IF(AND(COUNTIF('(L)P before PS1_PM5'!G:G,F88)=1,COUNTIF('(L)P before PS1_PM5'!A:A,A88)=1),0,1)</f>
        <v>1</v>
      </c>
      <c r="N88" s="3">
        <f t="shared" si="15"/>
        <v>0</v>
      </c>
      <c r="O88" t="str">
        <f>IF(COUNTIF(Splicing!A:A,A87)&gt;0,"Splice variant",VLOOKUP(A88,'All variants before PS1_PM5'!$A$1:$G$2252,7,FALSE))</f>
        <v>VUS</v>
      </c>
      <c r="P88">
        <f t="shared" si="9"/>
        <v>1</v>
      </c>
    </row>
    <row r="89" spans="1:16" x14ac:dyDescent="0.25">
      <c r="A89" t="s">
        <v>572</v>
      </c>
      <c r="B89" s="1">
        <v>6</v>
      </c>
      <c r="C89" t="s">
        <v>573</v>
      </c>
      <c r="D89" t="s">
        <v>6597</v>
      </c>
      <c r="E89" t="str">
        <f t="shared" si="10"/>
        <v>Asp</v>
      </c>
      <c r="F89" t="str">
        <f t="shared" si="11"/>
        <v>197</v>
      </c>
      <c r="G89" t="str">
        <f t="shared" si="12"/>
        <v>His</v>
      </c>
      <c r="H89" t="str">
        <f t="shared" si="13"/>
        <v>197His</v>
      </c>
      <c r="I89">
        <f>IF(AND(COUNTIF(H:H,H89)&gt;1,COUNTIF('(L)P before PS1_PM5'!I:I,H89)&gt;0),1,0)</f>
        <v>0</v>
      </c>
      <c r="J89">
        <f>IF(AND(COUNTIF('(L)P before PS1_PM5'!I:I,H89)=1,COUNTIF('(L)P before PS1_PM5'!A:A,A89)=1),0,1)</f>
        <v>1</v>
      </c>
      <c r="K89" s="3">
        <f t="shared" si="14"/>
        <v>0</v>
      </c>
      <c r="L89">
        <f>IF(AND(COUNTIF(F:F,F89)&gt;1,COUNTIF('(L)P before PS1_PM5'!G:G,F89)&gt;0),1,0)</f>
        <v>0</v>
      </c>
      <c r="M89">
        <f>IF(AND(COUNTIF('(L)P before PS1_PM5'!G:G,F89)=1,COUNTIF('(L)P before PS1_PM5'!A:A,A89)=1),0,1)</f>
        <v>1</v>
      </c>
      <c r="N89" s="3">
        <f t="shared" si="15"/>
        <v>0</v>
      </c>
      <c r="O89" t="str">
        <f>IF(COUNTIF(Splicing!A:A,A88)&gt;0,"Splice variant",VLOOKUP(A89,'All variants before PS1_PM5'!$A$1:$G$2252,7,FALSE))</f>
        <v>VUS</v>
      </c>
      <c r="P89">
        <f t="shared" si="9"/>
        <v>1</v>
      </c>
    </row>
    <row r="90" spans="1:16" x14ac:dyDescent="0.25">
      <c r="A90" t="s">
        <v>575</v>
      </c>
      <c r="B90" s="1">
        <v>6</v>
      </c>
      <c r="C90" t="s">
        <v>576</v>
      </c>
      <c r="D90" t="s">
        <v>6598</v>
      </c>
      <c r="E90" t="str">
        <f t="shared" si="10"/>
        <v>Ala</v>
      </c>
      <c r="F90" t="str">
        <f t="shared" si="11"/>
        <v>199</v>
      </c>
      <c r="G90" t="str">
        <f t="shared" si="12"/>
        <v>Val</v>
      </c>
      <c r="H90" t="str">
        <f t="shared" si="13"/>
        <v>199Val</v>
      </c>
      <c r="I90">
        <f>IF(AND(COUNTIF(H:H,H90)&gt;1,COUNTIF('(L)P before PS1_PM5'!I:I,H90)&gt;0),1,0)</f>
        <v>0</v>
      </c>
      <c r="J90">
        <f>IF(AND(COUNTIF('(L)P before PS1_PM5'!I:I,H90)=1,COUNTIF('(L)P before PS1_PM5'!A:A,A90)=1),0,1)</f>
        <v>1</v>
      </c>
      <c r="K90" s="3">
        <f t="shared" si="14"/>
        <v>0</v>
      </c>
      <c r="L90">
        <f>IF(AND(COUNTIF(F:F,F90)&gt;1,COUNTIF('(L)P before PS1_PM5'!G:G,F90)&gt;0),1,0)</f>
        <v>0</v>
      </c>
      <c r="M90">
        <f>IF(AND(COUNTIF('(L)P before PS1_PM5'!G:G,F90)=1,COUNTIF('(L)P before PS1_PM5'!A:A,A90)=1),0,1)</f>
        <v>1</v>
      </c>
      <c r="N90" s="3">
        <f t="shared" si="15"/>
        <v>0</v>
      </c>
      <c r="O90" t="str">
        <f>IF(COUNTIF(Splicing!A:A,A89)&gt;0,"Splice variant",VLOOKUP(A90,'All variants before PS1_PM5'!$A$1:$G$2252,7,FALSE))</f>
        <v>Likely benign</v>
      </c>
      <c r="P90">
        <f t="shared" si="9"/>
        <v>1</v>
      </c>
    </row>
    <row r="91" spans="1:16" x14ac:dyDescent="0.25">
      <c r="A91" t="s">
        <v>578</v>
      </c>
      <c r="B91" s="1">
        <v>6</v>
      </c>
      <c r="C91" t="s">
        <v>579</v>
      </c>
      <c r="D91" t="s">
        <v>6599</v>
      </c>
      <c r="E91" t="str">
        <f t="shared" si="10"/>
        <v>Ala</v>
      </c>
      <c r="F91" t="str">
        <f t="shared" si="11"/>
        <v>204</v>
      </c>
      <c r="G91" t="str">
        <f t="shared" si="12"/>
        <v>Thr</v>
      </c>
      <c r="H91" t="str">
        <f t="shared" si="13"/>
        <v>204Thr</v>
      </c>
      <c r="I91">
        <f>IF(AND(COUNTIF(H:H,H91)&gt;1,COUNTIF('(L)P before PS1_PM5'!I:I,H91)&gt;0),1,0)</f>
        <v>0</v>
      </c>
      <c r="J91">
        <f>IF(AND(COUNTIF('(L)P before PS1_PM5'!I:I,H91)=1,COUNTIF('(L)P before PS1_PM5'!A:A,A91)=1),0,1)</f>
        <v>1</v>
      </c>
      <c r="K91" s="3">
        <f t="shared" si="14"/>
        <v>0</v>
      </c>
      <c r="L91">
        <f>IF(AND(COUNTIF(F:F,F91)&gt;1,COUNTIF('(L)P before PS1_PM5'!G:G,F91)&gt;0),1,0)</f>
        <v>0</v>
      </c>
      <c r="M91">
        <f>IF(AND(COUNTIF('(L)P before PS1_PM5'!G:G,F91)=1,COUNTIF('(L)P before PS1_PM5'!A:A,A91)=1),0,1)</f>
        <v>1</v>
      </c>
      <c r="N91" s="3">
        <f t="shared" si="15"/>
        <v>0</v>
      </c>
      <c r="O91" t="str">
        <f>IF(COUNTIF(Splicing!A:A,A90)&gt;0,"Splice variant",VLOOKUP(A91,'All variants before PS1_PM5'!$A$1:$G$2252,7,FALSE))</f>
        <v>VUS</v>
      </c>
      <c r="P91">
        <f t="shared" si="9"/>
        <v>2</v>
      </c>
    </row>
    <row r="92" spans="1:16" x14ac:dyDescent="0.25">
      <c r="A92" t="s">
        <v>584</v>
      </c>
      <c r="B92" s="1">
        <v>6</v>
      </c>
      <c r="C92" t="s">
        <v>585</v>
      </c>
      <c r="D92" t="s">
        <v>6600</v>
      </c>
      <c r="E92" t="str">
        <f t="shared" si="10"/>
        <v>Ala</v>
      </c>
      <c r="F92" t="str">
        <f t="shared" si="11"/>
        <v>204</v>
      </c>
      <c r="G92" t="str">
        <f t="shared" si="12"/>
        <v>Asp</v>
      </c>
      <c r="H92" t="str">
        <f t="shared" si="13"/>
        <v>204Asp</v>
      </c>
      <c r="I92">
        <f>IF(AND(COUNTIF(H:H,H92)&gt;1,COUNTIF('(L)P before PS1_PM5'!I:I,H92)&gt;0),1,0)</f>
        <v>0</v>
      </c>
      <c r="J92">
        <f>IF(AND(COUNTIF('(L)P before PS1_PM5'!I:I,H92)=1,COUNTIF('(L)P before PS1_PM5'!A:A,A92)=1),0,1)</f>
        <v>1</v>
      </c>
      <c r="K92" s="3">
        <f t="shared" si="14"/>
        <v>0</v>
      </c>
      <c r="L92">
        <f>IF(AND(COUNTIF(F:F,F92)&gt;1,COUNTIF('(L)P before PS1_PM5'!G:G,F92)&gt;0),1,0)</f>
        <v>0</v>
      </c>
      <c r="M92">
        <f>IF(AND(COUNTIF('(L)P before PS1_PM5'!G:G,F92)=1,COUNTIF('(L)P before PS1_PM5'!A:A,A92)=1),0,1)</f>
        <v>1</v>
      </c>
      <c r="N92" s="3">
        <f t="shared" si="15"/>
        <v>0</v>
      </c>
      <c r="O92" t="str">
        <f>IF(COUNTIF(Splicing!A:A,A91)&gt;0,"Splice variant",VLOOKUP(A92,'All variants before PS1_PM5'!$A$1:$G$2252,7,FALSE))</f>
        <v>VUS</v>
      </c>
      <c r="P92">
        <f t="shared" si="9"/>
        <v>2</v>
      </c>
    </row>
    <row r="93" spans="1:16" x14ac:dyDescent="0.25">
      <c r="A93" t="s">
        <v>587</v>
      </c>
      <c r="B93" s="1">
        <v>6</v>
      </c>
      <c r="C93" t="s">
        <v>588</v>
      </c>
      <c r="D93" t="s">
        <v>6601</v>
      </c>
      <c r="E93" t="str">
        <f t="shared" si="10"/>
        <v>Cys</v>
      </c>
      <c r="F93" t="str">
        <f t="shared" si="11"/>
        <v>205</v>
      </c>
      <c r="G93" t="str">
        <f t="shared" si="12"/>
        <v>Gly</v>
      </c>
      <c r="H93" t="str">
        <f t="shared" si="13"/>
        <v>205Gly</v>
      </c>
      <c r="I93">
        <f>IF(AND(COUNTIF(H:H,H93)&gt;1,COUNTIF('(L)P before PS1_PM5'!I:I,H93)&gt;0),1,0)</f>
        <v>0</v>
      </c>
      <c r="J93">
        <f>IF(AND(COUNTIF('(L)P before PS1_PM5'!I:I,H93)=1,COUNTIF('(L)P before PS1_PM5'!A:A,A93)=1),0,1)</f>
        <v>1</v>
      </c>
      <c r="K93" s="3">
        <f t="shared" si="14"/>
        <v>0</v>
      </c>
      <c r="L93">
        <f>IF(AND(COUNTIF(F:F,F93)&gt;1,COUNTIF('(L)P before PS1_PM5'!G:G,F93)&gt;0),1,0)</f>
        <v>0</v>
      </c>
      <c r="M93">
        <f>IF(AND(COUNTIF('(L)P before PS1_PM5'!G:G,F93)=1,COUNTIF('(L)P before PS1_PM5'!A:A,A93)=1),0,1)</f>
        <v>1</v>
      </c>
      <c r="N93" s="3">
        <f t="shared" si="15"/>
        <v>0</v>
      </c>
      <c r="O93" t="str">
        <f>IF(COUNTIF(Splicing!A:A,A92)&gt;0,"Splice variant",VLOOKUP(A93,'All variants before PS1_PM5'!$A$1:$G$2252,7,FALSE))</f>
        <v>VUS</v>
      </c>
      <c r="P93">
        <f t="shared" si="9"/>
        <v>3</v>
      </c>
    </row>
    <row r="94" spans="1:16" x14ac:dyDescent="0.25">
      <c r="A94" t="s">
        <v>590</v>
      </c>
      <c r="B94" s="1">
        <v>6</v>
      </c>
      <c r="C94" t="s">
        <v>591</v>
      </c>
      <c r="D94" t="s">
        <v>6602</v>
      </c>
      <c r="E94" t="str">
        <f t="shared" si="10"/>
        <v>Cys</v>
      </c>
      <c r="F94" t="str">
        <f t="shared" si="11"/>
        <v>205</v>
      </c>
      <c r="G94" t="str">
        <f t="shared" si="12"/>
        <v>Tyr</v>
      </c>
      <c r="H94" t="str">
        <f t="shared" si="13"/>
        <v>205Tyr</v>
      </c>
      <c r="I94">
        <f>IF(AND(COUNTIF(H:H,H94)&gt;1,COUNTIF('(L)P before PS1_PM5'!I:I,H94)&gt;0),1,0)</f>
        <v>0</v>
      </c>
      <c r="J94">
        <f>IF(AND(COUNTIF('(L)P before PS1_PM5'!I:I,H94)=1,COUNTIF('(L)P before PS1_PM5'!A:A,A94)=1),0,1)</f>
        <v>1</v>
      </c>
      <c r="K94" s="3">
        <f t="shared" si="14"/>
        <v>0</v>
      </c>
      <c r="L94">
        <f>IF(AND(COUNTIF(F:F,F94)&gt;1,COUNTIF('(L)P before PS1_PM5'!G:G,F94)&gt;0),1,0)</f>
        <v>0</v>
      </c>
      <c r="M94">
        <f>IF(AND(COUNTIF('(L)P before PS1_PM5'!G:G,F94)=1,COUNTIF('(L)P before PS1_PM5'!A:A,A94)=1),0,1)</f>
        <v>1</v>
      </c>
      <c r="N94" s="3">
        <f t="shared" si="15"/>
        <v>0</v>
      </c>
      <c r="O94" t="str">
        <f>IF(COUNTIF(Splicing!A:A,A93)&gt;0,"Splice variant",VLOOKUP(A94,'All variants before PS1_PM5'!$A$1:$G$2252,7,FALSE))</f>
        <v>VUS</v>
      </c>
      <c r="P94">
        <f t="shared" si="9"/>
        <v>3</v>
      </c>
    </row>
    <row r="95" spans="1:16" x14ac:dyDescent="0.25">
      <c r="A95" t="s">
        <v>593</v>
      </c>
      <c r="B95" s="1">
        <v>6</v>
      </c>
      <c r="C95" t="s">
        <v>594</v>
      </c>
      <c r="D95" t="s">
        <v>6603</v>
      </c>
      <c r="E95" t="str">
        <f t="shared" si="10"/>
        <v>Cys</v>
      </c>
      <c r="F95" t="str">
        <f t="shared" si="11"/>
        <v>205</v>
      </c>
      <c r="G95" t="str">
        <f t="shared" si="12"/>
        <v>Phe</v>
      </c>
      <c r="H95" t="str">
        <f t="shared" si="13"/>
        <v>205Phe</v>
      </c>
      <c r="I95">
        <f>IF(AND(COUNTIF(H:H,H95)&gt;1,COUNTIF('(L)P before PS1_PM5'!I:I,H95)&gt;0),1,0)</f>
        <v>0</v>
      </c>
      <c r="J95">
        <f>IF(AND(COUNTIF('(L)P before PS1_PM5'!I:I,H95)=1,COUNTIF('(L)P before PS1_PM5'!A:A,A95)=1),0,1)</f>
        <v>1</v>
      </c>
      <c r="K95" s="3">
        <f t="shared" si="14"/>
        <v>0</v>
      </c>
      <c r="L95">
        <f>IF(AND(COUNTIF(F:F,F95)&gt;1,COUNTIF('(L)P before PS1_PM5'!G:G,F95)&gt;0),1,0)</f>
        <v>0</v>
      </c>
      <c r="M95">
        <f>IF(AND(COUNTIF('(L)P before PS1_PM5'!G:G,F95)=1,COUNTIF('(L)P before PS1_PM5'!A:A,A95)=1),0,1)</f>
        <v>1</v>
      </c>
      <c r="N95" s="3">
        <f t="shared" si="15"/>
        <v>0</v>
      </c>
      <c r="O95" t="str">
        <f>IF(COUNTIF(Splicing!A:A,A94)&gt;0,"Splice variant",VLOOKUP(A95,'All variants before PS1_PM5'!$A$1:$G$2252,7,FALSE))</f>
        <v>VUS</v>
      </c>
      <c r="P95">
        <f t="shared" si="9"/>
        <v>3</v>
      </c>
    </row>
    <row r="96" spans="1:16" x14ac:dyDescent="0.25">
      <c r="A96" t="s">
        <v>596</v>
      </c>
      <c r="B96" s="1">
        <v>6</v>
      </c>
      <c r="C96" t="s">
        <v>597</v>
      </c>
      <c r="D96" t="s">
        <v>6604</v>
      </c>
      <c r="E96" t="str">
        <f t="shared" si="10"/>
        <v>Ser</v>
      </c>
      <c r="F96" t="str">
        <f t="shared" si="11"/>
        <v>206</v>
      </c>
      <c r="G96" t="str">
        <f t="shared" si="12"/>
        <v>Arg</v>
      </c>
      <c r="H96" t="str">
        <f t="shared" si="13"/>
        <v>206Arg</v>
      </c>
      <c r="I96">
        <f>IF(AND(COUNTIF(H:H,H96)&gt;1,COUNTIF('(L)P before PS1_PM5'!I:I,H96)&gt;0),1,0)</f>
        <v>0</v>
      </c>
      <c r="J96">
        <f>IF(AND(COUNTIF('(L)P before PS1_PM5'!I:I,H96)=1,COUNTIF('(L)P before PS1_PM5'!A:A,A96)=1),0,1)</f>
        <v>1</v>
      </c>
      <c r="K96" s="3">
        <f t="shared" si="14"/>
        <v>0</v>
      </c>
      <c r="L96">
        <f>IF(AND(COUNTIF(F:F,F96)&gt;1,COUNTIF('(L)P before PS1_PM5'!G:G,F96)&gt;0),1,0)</f>
        <v>0</v>
      </c>
      <c r="M96">
        <f>IF(AND(COUNTIF('(L)P before PS1_PM5'!G:G,F96)=1,COUNTIF('(L)P before PS1_PM5'!A:A,A96)=1),0,1)</f>
        <v>1</v>
      </c>
      <c r="N96" s="3">
        <f t="shared" si="15"/>
        <v>0</v>
      </c>
      <c r="O96" t="str">
        <f>IF(COUNTIF(Splicing!A:A,A95)&gt;0,"Splice variant",VLOOKUP(A96,'All variants before PS1_PM5'!$A$1:$G$2252,7,FALSE))</f>
        <v>VUS</v>
      </c>
      <c r="P96">
        <f t="shared" si="9"/>
        <v>1</v>
      </c>
    </row>
    <row r="97" spans="1:16" x14ac:dyDescent="0.25">
      <c r="A97" t="s">
        <v>608</v>
      </c>
      <c r="B97" s="1">
        <v>6</v>
      </c>
      <c r="C97" t="s">
        <v>609</v>
      </c>
      <c r="D97" t="s">
        <v>6605</v>
      </c>
      <c r="E97" t="str">
        <f t="shared" si="10"/>
        <v>Glu</v>
      </c>
      <c r="F97" t="str">
        <f t="shared" si="11"/>
        <v>207</v>
      </c>
      <c r="G97" t="str">
        <f t="shared" si="12"/>
        <v>Gln</v>
      </c>
      <c r="H97" t="str">
        <f t="shared" si="13"/>
        <v>207Gln</v>
      </c>
      <c r="I97">
        <f>IF(AND(COUNTIF(H:H,H97)&gt;1,COUNTIF('(L)P before PS1_PM5'!I:I,H97)&gt;0),1,0)</f>
        <v>0</v>
      </c>
      <c r="J97">
        <f>IF(AND(COUNTIF('(L)P before PS1_PM5'!I:I,H97)=1,COUNTIF('(L)P before PS1_PM5'!A:A,A97)=1),0,1)</f>
        <v>1</v>
      </c>
      <c r="K97" s="3">
        <f t="shared" si="14"/>
        <v>0</v>
      </c>
      <c r="L97">
        <f>IF(AND(COUNTIF(F:F,F97)&gt;1,COUNTIF('(L)P before PS1_PM5'!G:G,F97)&gt;0),1,0)</f>
        <v>0</v>
      </c>
      <c r="M97">
        <f>IF(AND(COUNTIF('(L)P before PS1_PM5'!G:G,F97)=1,COUNTIF('(L)P before PS1_PM5'!A:A,A97)=1),0,1)</f>
        <v>1</v>
      </c>
      <c r="N97" s="3">
        <f t="shared" si="15"/>
        <v>0</v>
      </c>
      <c r="O97" t="str">
        <f>IF(COUNTIF(Splicing!A:A,A96)&gt;0,"Splice variant",VLOOKUP(A97,'All variants before PS1_PM5'!$A$1:$G$2252,7,FALSE))</f>
        <v>Likely benign</v>
      </c>
      <c r="P97">
        <f t="shared" si="9"/>
        <v>1</v>
      </c>
    </row>
    <row r="98" spans="1:16" x14ac:dyDescent="0.25">
      <c r="A98" t="s">
        <v>611</v>
      </c>
      <c r="B98" s="1">
        <v>6</v>
      </c>
      <c r="C98" t="s">
        <v>612</v>
      </c>
      <c r="D98" t="s">
        <v>6606</v>
      </c>
      <c r="E98" t="str">
        <f t="shared" si="10"/>
        <v>Leu</v>
      </c>
      <c r="F98" t="str">
        <f t="shared" si="11"/>
        <v>210</v>
      </c>
      <c r="G98" t="str">
        <f t="shared" si="12"/>
        <v>Gln</v>
      </c>
      <c r="H98" t="str">
        <f t="shared" si="13"/>
        <v>210Gln</v>
      </c>
      <c r="I98">
        <f>IF(AND(COUNTIF(H:H,H98)&gt;1,COUNTIF('(L)P before PS1_PM5'!I:I,H98)&gt;0),1,0)</f>
        <v>0</v>
      </c>
      <c r="J98">
        <f>IF(AND(COUNTIF('(L)P before PS1_PM5'!I:I,H98)=1,COUNTIF('(L)P before PS1_PM5'!A:A,A98)=1),0,1)</f>
        <v>1</v>
      </c>
      <c r="K98" s="3">
        <f t="shared" si="14"/>
        <v>0</v>
      </c>
      <c r="L98">
        <f>IF(AND(COUNTIF(F:F,F98)&gt;1,COUNTIF('(L)P before PS1_PM5'!G:G,F98)&gt;0),1,0)</f>
        <v>0</v>
      </c>
      <c r="M98">
        <f>IF(AND(COUNTIF('(L)P before PS1_PM5'!G:G,F98)=1,COUNTIF('(L)P before PS1_PM5'!A:A,A98)=1),0,1)</f>
        <v>1</v>
      </c>
      <c r="N98" s="3">
        <f t="shared" si="15"/>
        <v>0</v>
      </c>
      <c r="O98" t="str">
        <f>IF(COUNTIF(Splicing!A:A,A97)&gt;0,"Splice variant",VLOOKUP(A98,'All variants before PS1_PM5'!$A$1:$G$2252,7,FALSE))</f>
        <v>VUS</v>
      </c>
      <c r="P98">
        <f t="shared" si="9"/>
        <v>1</v>
      </c>
    </row>
    <row r="99" spans="1:16" x14ac:dyDescent="0.25">
      <c r="A99" t="s">
        <v>614</v>
      </c>
      <c r="B99" s="1">
        <v>6</v>
      </c>
      <c r="C99" t="s">
        <v>615</v>
      </c>
      <c r="D99" t="s">
        <v>6607</v>
      </c>
      <c r="E99" t="str">
        <f t="shared" si="10"/>
        <v>Arg</v>
      </c>
      <c r="F99" t="str">
        <f t="shared" si="11"/>
        <v>212</v>
      </c>
      <c r="G99" t="str">
        <f t="shared" si="12"/>
        <v>Cys</v>
      </c>
      <c r="H99" t="str">
        <f t="shared" si="13"/>
        <v>212Cys</v>
      </c>
      <c r="I99">
        <f>IF(AND(COUNTIF(H:H,H99)&gt;1,COUNTIF('(L)P before PS1_PM5'!I:I,H99)&gt;0),1,0)</f>
        <v>0</v>
      </c>
      <c r="J99">
        <f>IF(AND(COUNTIF('(L)P before PS1_PM5'!I:I,H99)=1,COUNTIF('(L)P before PS1_PM5'!A:A,A99)=1),0,1)</f>
        <v>0</v>
      </c>
      <c r="K99" s="3">
        <f t="shared" si="14"/>
        <v>0</v>
      </c>
      <c r="L99">
        <f>IF(AND(COUNTIF(F:F,F99)&gt;1,COUNTIF('(L)P before PS1_PM5'!G:G,F99)&gt;0),1,0)</f>
        <v>1</v>
      </c>
      <c r="M99">
        <f>IF(AND(COUNTIF('(L)P before PS1_PM5'!G:G,F99)=1,COUNTIF('(L)P before PS1_PM5'!A:A,A99)=1),0,1)</f>
        <v>0</v>
      </c>
      <c r="N99" s="3">
        <f t="shared" si="15"/>
        <v>0</v>
      </c>
      <c r="O99" t="str">
        <f>IF(COUNTIF(Splicing!A:A,A98)&gt;0,"Splice variant",VLOOKUP(A99,'All variants before PS1_PM5'!$A$1:$G$2252,7,FALSE))</f>
        <v>Pathogenic</v>
      </c>
      <c r="P99">
        <f t="shared" si="9"/>
        <v>2</v>
      </c>
    </row>
    <row r="100" spans="1:16" x14ac:dyDescent="0.25">
      <c r="A100" t="s">
        <v>617</v>
      </c>
      <c r="B100" s="1">
        <v>6</v>
      </c>
      <c r="C100" t="s">
        <v>618</v>
      </c>
      <c r="D100" t="s">
        <v>6608</v>
      </c>
      <c r="E100" t="str">
        <f t="shared" si="10"/>
        <v>Arg</v>
      </c>
      <c r="F100" t="str">
        <f t="shared" si="11"/>
        <v>212</v>
      </c>
      <c r="G100" t="str">
        <f t="shared" si="12"/>
        <v>His</v>
      </c>
      <c r="H100" t="str">
        <f t="shared" si="13"/>
        <v>212His</v>
      </c>
      <c r="I100">
        <f>IF(AND(COUNTIF(H:H,H100)&gt;1,COUNTIF('(L)P before PS1_PM5'!I:I,H100)&gt;0),1,0)</f>
        <v>0</v>
      </c>
      <c r="J100">
        <f>IF(AND(COUNTIF('(L)P before PS1_PM5'!I:I,H100)=1,COUNTIF('(L)P before PS1_PM5'!A:A,A100)=1),0,1)</f>
        <v>1</v>
      </c>
      <c r="K100" s="3">
        <f t="shared" si="14"/>
        <v>0</v>
      </c>
      <c r="L100">
        <f>IF(AND(COUNTIF(F:F,F100)&gt;1,COUNTIF('(L)P before PS1_PM5'!G:G,F100)&gt;0),1,0)</f>
        <v>1</v>
      </c>
      <c r="M100">
        <f>IF(AND(COUNTIF('(L)P before PS1_PM5'!G:G,F100)=1,COUNTIF('(L)P before PS1_PM5'!A:A,A100)=1),0,1)</f>
        <v>1</v>
      </c>
      <c r="N100" s="3">
        <f t="shared" si="15"/>
        <v>1</v>
      </c>
      <c r="O100" t="str">
        <f>IF(COUNTIF(Splicing!A:A,A99)&gt;0,"Splice variant",VLOOKUP(A100,'All variants before PS1_PM5'!$A$1:$G$2252,7,FALSE))</f>
        <v>Likely benign</v>
      </c>
      <c r="P100">
        <f t="shared" si="9"/>
        <v>2</v>
      </c>
    </row>
    <row r="101" spans="1:16" x14ac:dyDescent="0.25">
      <c r="A101" t="s">
        <v>629</v>
      </c>
      <c r="B101" s="1">
        <v>6</v>
      </c>
      <c r="C101" t="s">
        <v>630</v>
      </c>
      <c r="D101" t="s">
        <v>6609</v>
      </c>
      <c r="E101" t="str">
        <f t="shared" si="10"/>
        <v>Arg</v>
      </c>
      <c r="F101" t="str">
        <f t="shared" si="11"/>
        <v>219</v>
      </c>
      <c r="G101" t="str">
        <f t="shared" si="12"/>
        <v>Thr</v>
      </c>
      <c r="H101" t="str">
        <f t="shared" si="13"/>
        <v>219Thr</v>
      </c>
      <c r="I101">
        <f>IF(AND(COUNTIF(H:H,H101)&gt;1,COUNTIF('(L)P before PS1_PM5'!I:I,H101)&gt;0),1,0)</f>
        <v>0</v>
      </c>
      <c r="J101">
        <f>IF(AND(COUNTIF('(L)P before PS1_PM5'!I:I,H101)=1,COUNTIF('(L)P before PS1_PM5'!A:A,A101)=1),0,1)</f>
        <v>1</v>
      </c>
      <c r="K101" s="3">
        <f t="shared" si="14"/>
        <v>0</v>
      </c>
      <c r="L101">
        <f>IF(AND(COUNTIF(F:F,F101)&gt;1,COUNTIF('(L)P before PS1_PM5'!G:G,F101)&gt;0),1,0)</f>
        <v>0</v>
      </c>
      <c r="M101">
        <f>IF(AND(COUNTIF('(L)P before PS1_PM5'!G:G,F101)=1,COUNTIF('(L)P before PS1_PM5'!A:A,A101)=1),0,1)</f>
        <v>1</v>
      </c>
      <c r="N101" s="3">
        <f t="shared" si="15"/>
        <v>0</v>
      </c>
      <c r="O101" t="str">
        <f>IF(COUNTIF(Splicing!A:A,A100)&gt;0,"Splice variant",VLOOKUP(A101,'All variants before PS1_PM5'!$A$1:$G$2252,7,FALSE))</f>
        <v>VUS</v>
      </c>
      <c r="P101">
        <f t="shared" si="9"/>
        <v>1</v>
      </c>
    </row>
    <row r="102" spans="1:16" x14ac:dyDescent="0.25">
      <c r="A102" t="s">
        <v>632</v>
      </c>
      <c r="B102" s="1">
        <v>6</v>
      </c>
      <c r="C102" t="s">
        <v>633</v>
      </c>
      <c r="D102" t="s">
        <v>6610</v>
      </c>
      <c r="E102" t="str">
        <f t="shared" si="10"/>
        <v>Arg</v>
      </c>
      <c r="F102" t="str">
        <f t="shared" si="11"/>
        <v>220</v>
      </c>
      <c r="G102" t="str">
        <f t="shared" si="12"/>
        <v>Cys</v>
      </c>
      <c r="H102" t="str">
        <f t="shared" si="13"/>
        <v>220Cys</v>
      </c>
      <c r="I102">
        <f>IF(AND(COUNTIF(H:H,H102)&gt;1,COUNTIF('(L)P before PS1_PM5'!I:I,H102)&gt;0),1,0)</f>
        <v>0</v>
      </c>
      <c r="J102">
        <f>IF(AND(COUNTIF('(L)P before PS1_PM5'!I:I,H102)=1,COUNTIF('(L)P before PS1_PM5'!A:A,A102)=1),0,1)</f>
        <v>0</v>
      </c>
      <c r="K102" s="3">
        <f t="shared" si="14"/>
        <v>0</v>
      </c>
      <c r="L102">
        <f>IF(AND(COUNTIF(F:F,F102)&gt;1,COUNTIF('(L)P before PS1_PM5'!G:G,F102)&gt;0),1,0)</f>
        <v>0</v>
      </c>
      <c r="M102">
        <f>IF(AND(COUNTIF('(L)P before PS1_PM5'!G:G,F102)=1,COUNTIF('(L)P before PS1_PM5'!A:A,A102)=1),0,1)</f>
        <v>0</v>
      </c>
      <c r="N102" s="3">
        <f t="shared" si="15"/>
        <v>0</v>
      </c>
      <c r="O102" t="str">
        <f>IF(COUNTIF(Splicing!A:A,A101)&gt;0,"Splice variant",VLOOKUP(A102,'All variants before PS1_PM5'!$A$1:$G$2252,7,FALSE))</f>
        <v>Likely pathogenic</v>
      </c>
      <c r="P102">
        <f t="shared" si="9"/>
        <v>1</v>
      </c>
    </row>
    <row r="103" spans="1:16" x14ac:dyDescent="0.25">
      <c r="A103" t="s">
        <v>638</v>
      </c>
      <c r="B103" s="1">
        <v>6</v>
      </c>
      <c r="C103" t="s">
        <v>639</v>
      </c>
      <c r="D103" t="s">
        <v>6611</v>
      </c>
      <c r="E103" t="str">
        <f t="shared" si="10"/>
        <v>Gly</v>
      </c>
      <c r="F103" t="str">
        <f t="shared" si="11"/>
        <v>221</v>
      </c>
      <c r="G103" t="str">
        <f t="shared" si="12"/>
        <v>Arg</v>
      </c>
      <c r="H103" t="str">
        <f t="shared" si="13"/>
        <v>221Arg</v>
      </c>
      <c r="I103">
        <f>IF(AND(COUNTIF(H:H,H103)&gt;1,COUNTIF('(L)P before PS1_PM5'!I:I,H103)&gt;0),1,0)</f>
        <v>0</v>
      </c>
      <c r="J103">
        <f>IF(AND(COUNTIF('(L)P before PS1_PM5'!I:I,H103)=1,COUNTIF('(L)P before PS1_PM5'!A:A,A103)=1),0,1)</f>
        <v>1</v>
      </c>
      <c r="K103" s="3">
        <f t="shared" si="14"/>
        <v>0</v>
      </c>
      <c r="L103">
        <f>IF(AND(COUNTIF(F:F,F103)&gt;1,COUNTIF('(L)P before PS1_PM5'!G:G,F103)&gt;0),1,0)</f>
        <v>0</v>
      </c>
      <c r="M103">
        <f>IF(AND(COUNTIF('(L)P before PS1_PM5'!G:G,F103)=1,COUNTIF('(L)P before PS1_PM5'!A:A,A103)=1),0,1)</f>
        <v>1</v>
      </c>
      <c r="N103" s="3">
        <f t="shared" si="15"/>
        <v>0</v>
      </c>
      <c r="O103" t="str">
        <f>IF(COUNTIF(Splicing!A:A,A102)&gt;0,"Splice variant",VLOOKUP(A103,'All variants before PS1_PM5'!$A$1:$G$2252,7,FALSE))</f>
        <v>VUS</v>
      </c>
      <c r="P103">
        <f t="shared" si="9"/>
        <v>1</v>
      </c>
    </row>
    <row r="104" spans="1:16" x14ac:dyDescent="0.25">
      <c r="A104" t="s">
        <v>641</v>
      </c>
      <c r="B104" s="1">
        <v>6</v>
      </c>
      <c r="C104" t="s">
        <v>642</v>
      </c>
      <c r="D104" t="s">
        <v>6612</v>
      </c>
      <c r="E104" t="str">
        <f t="shared" si="10"/>
        <v>Lys</v>
      </c>
      <c r="F104" t="str">
        <f t="shared" si="11"/>
        <v>223</v>
      </c>
      <c r="G104" t="str">
        <f t="shared" si="12"/>
        <v>Gln</v>
      </c>
      <c r="H104" t="str">
        <f t="shared" si="13"/>
        <v>223Gln</v>
      </c>
      <c r="I104">
        <f>IF(AND(COUNTIF(H:H,H104)&gt;1,COUNTIF('(L)P before PS1_PM5'!I:I,H104)&gt;0),1,0)</f>
        <v>0</v>
      </c>
      <c r="J104">
        <f>IF(AND(COUNTIF('(L)P before PS1_PM5'!I:I,H104)=1,COUNTIF('(L)P before PS1_PM5'!A:A,A104)=1),0,1)</f>
        <v>1</v>
      </c>
      <c r="K104" s="3">
        <f t="shared" si="14"/>
        <v>0</v>
      </c>
      <c r="L104">
        <f>IF(AND(COUNTIF(F:F,F104)&gt;1,COUNTIF('(L)P before PS1_PM5'!G:G,F104)&gt;0),1,0)</f>
        <v>0</v>
      </c>
      <c r="M104">
        <f>IF(AND(COUNTIF('(L)P before PS1_PM5'!G:G,F104)=1,COUNTIF('(L)P before PS1_PM5'!A:A,A104)=1),0,1)</f>
        <v>1</v>
      </c>
      <c r="N104" s="3">
        <f t="shared" si="15"/>
        <v>0</v>
      </c>
      <c r="O104" t="str">
        <f>IF(COUNTIF(Splicing!A:A,A103)&gt;0,"Splice variant",VLOOKUP(A104,'All variants before PS1_PM5'!$A$1:$G$2252,7,FALSE))</f>
        <v>Likely benign</v>
      </c>
      <c r="P104">
        <f t="shared" si="9"/>
        <v>1</v>
      </c>
    </row>
    <row r="105" spans="1:16" x14ac:dyDescent="0.25">
      <c r="A105" t="s">
        <v>650</v>
      </c>
      <c r="B105" s="1">
        <v>6</v>
      </c>
      <c r="C105" t="s">
        <v>651</v>
      </c>
      <c r="D105" t="s">
        <v>6613</v>
      </c>
      <c r="E105" t="str">
        <f t="shared" si="10"/>
        <v>Val</v>
      </c>
      <c r="F105" t="str">
        <f t="shared" si="11"/>
        <v>225</v>
      </c>
      <c r="G105" t="str">
        <f t="shared" si="12"/>
        <v>Met</v>
      </c>
      <c r="H105" t="str">
        <f t="shared" si="13"/>
        <v>225Met</v>
      </c>
      <c r="I105">
        <f>IF(AND(COUNTIF(H:H,H105)&gt;1,COUNTIF('(L)P before PS1_PM5'!I:I,H105)&gt;0),1,0)</f>
        <v>0</v>
      </c>
      <c r="J105">
        <f>IF(AND(COUNTIF('(L)P before PS1_PM5'!I:I,H105)=1,COUNTIF('(L)P before PS1_PM5'!A:A,A105)=1),0,1)</f>
        <v>1</v>
      </c>
      <c r="K105" s="3">
        <f t="shared" si="14"/>
        <v>0</v>
      </c>
      <c r="L105">
        <f>IF(AND(COUNTIF(F:F,F105)&gt;1,COUNTIF('(L)P before PS1_PM5'!G:G,F105)&gt;0),1,0)</f>
        <v>0</v>
      </c>
      <c r="M105">
        <f>IF(AND(COUNTIF('(L)P before PS1_PM5'!G:G,F105)=1,COUNTIF('(L)P before PS1_PM5'!A:A,A105)=1),0,1)</f>
        <v>1</v>
      </c>
      <c r="N105" s="3">
        <f t="shared" si="15"/>
        <v>0</v>
      </c>
      <c r="O105" t="str">
        <f>IF(COUNTIF(Splicing!A:A,A104)&gt;0,"Splice variant",VLOOKUP(A105,'All variants before PS1_PM5'!$A$1:$G$2252,7,FALSE))</f>
        <v>VUS</v>
      </c>
      <c r="P105">
        <f t="shared" si="9"/>
        <v>1</v>
      </c>
    </row>
    <row r="106" spans="1:16" x14ac:dyDescent="0.25">
      <c r="A106" t="s">
        <v>653</v>
      </c>
      <c r="B106" s="1">
        <v>6</v>
      </c>
      <c r="C106" t="s">
        <v>654</v>
      </c>
      <c r="D106" t="s">
        <v>6614</v>
      </c>
      <c r="E106" t="str">
        <f t="shared" si="10"/>
        <v>Arg</v>
      </c>
      <c r="F106" t="str">
        <f t="shared" si="11"/>
        <v>226</v>
      </c>
      <c r="G106" t="str">
        <f t="shared" si="12"/>
        <v>Ser</v>
      </c>
      <c r="H106" t="str">
        <f t="shared" si="13"/>
        <v>226Ser</v>
      </c>
      <c r="I106">
        <f>IF(AND(COUNTIF(H:H,H106)&gt;1,COUNTIF('(L)P before PS1_PM5'!I:I,H106)&gt;0),1,0)</f>
        <v>0</v>
      </c>
      <c r="J106">
        <f>IF(AND(COUNTIF('(L)P before PS1_PM5'!I:I,H106)=1,COUNTIF('(L)P before PS1_PM5'!A:A,A106)=1),0,1)</f>
        <v>1</v>
      </c>
      <c r="K106" s="3">
        <f t="shared" si="14"/>
        <v>0</v>
      </c>
      <c r="L106">
        <f>IF(AND(COUNTIF(F:F,F106)&gt;1,COUNTIF('(L)P before PS1_PM5'!G:G,F106)&gt;0),1,0)</f>
        <v>0</v>
      </c>
      <c r="M106">
        <f>IF(AND(COUNTIF('(L)P before PS1_PM5'!G:G,F106)=1,COUNTIF('(L)P before PS1_PM5'!A:A,A106)=1),0,1)</f>
        <v>1</v>
      </c>
      <c r="N106" s="3">
        <f t="shared" si="15"/>
        <v>0</v>
      </c>
      <c r="O106" t="str">
        <f>IF(COUNTIF(Splicing!A:A,A105)&gt;0,"Splice variant",VLOOKUP(A106,'All variants before PS1_PM5'!$A$1:$G$2252,7,FALSE))</f>
        <v>VUS</v>
      </c>
      <c r="P106">
        <f t="shared" si="9"/>
        <v>4</v>
      </c>
    </row>
    <row r="107" spans="1:16" x14ac:dyDescent="0.25">
      <c r="A107" t="s">
        <v>656</v>
      </c>
      <c r="B107" s="1">
        <v>6</v>
      </c>
      <c r="C107" t="s">
        <v>657</v>
      </c>
      <c r="D107" t="s">
        <v>6615</v>
      </c>
      <c r="E107" t="str">
        <f t="shared" si="10"/>
        <v>Arg</v>
      </c>
      <c r="F107" t="str">
        <f t="shared" si="11"/>
        <v>226</v>
      </c>
      <c r="G107" t="str">
        <f t="shared" si="12"/>
        <v>Cys</v>
      </c>
      <c r="H107" t="str">
        <f t="shared" si="13"/>
        <v>226Cys</v>
      </c>
      <c r="I107">
        <f>IF(AND(COUNTIF(H:H,H107)&gt;1,COUNTIF('(L)P before PS1_PM5'!I:I,H107)&gt;0),1,0)</f>
        <v>0</v>
      </c>
      <c r="J107">
        <f>IF(AND(COUNTIF('(L)P before PS1_PM5'!I:I,H107)=1,COUNTIF('(L)P before PS1_PM5'!A:A,A107)=1),0,1)</f>
        <v>1</v>
      </c>
      <c r="K107" s="3">
        <f t="shared" si="14"/>
        <v>0</v>
      </c>
      <c r="L107">
        <f>IF(AND(COUNTIF(F:F,F107)&gt;1,COUNTIF('(L)P before PS1_PM5'!G:G,F107)&gt;0),1,0)</f>
        <v>0</v>
      </c>
      <c r="M107">
        <f>IF(AND(COUNTIF('(L)P before PS1_PM5'!G:G,F107)=1,COUNTIF('(L)P before PS1_PM5'!A:A,A107)=1),0,1)</f>
        <v>1</v>
      </c>
      <c r="N107" s="3">
        <f t="shared" si="15"/>
        <v>0</v>
      </c>
      <c r="O107" t="str">
        <f>IF(COUNTIF(Splicing!A:A,A106)&gt;0,"Splice variant",VLOOKUP(A107,'All variants before PS1_PM5'!$A$1:$G$2252,7,FALSE))</f>
        <v>Splice variant</v>
      </c>
      <c r="P107">
        <f t="shared" si="9"/>
        <v>4</v>
      </c>
    </row>
    <row r="108" spans="1:16" x14ac:dyDescent="0.25">
      <c r="A108" t="s">
        <v>662</v>
      </c>
      <c r="B108" s="1">
        <v>6</v>
      </c>
      <c r="C108" t="s">
        <v>663</v>
      </c>
      <c r="D108" t="s">
        <v>6616</v>
      </c>
      <c r="E108" t="str">
        <f t="shared" si="10"/>
        <v>Arg</v>
      </c>
      <c r="F108" t="str">
        <f t="shared" si="11"/>
        <v>226</v>
      </c>
      <c r="G108" t="str">
        <f t="shared" si="12"/>
        <v>His</v>
      </c>
      <c r="H108" t="str">
        <f t="shared" si="13"/>
        <v>226His</v>
      </c>
      <c r="I108">
        <f>IF(AND(COUNTIF(H:H,H108)&gt;1,COUNTIF('(L)P before PS1_PM5'!I:I,H108)&gt;0),1,0)</f>
        <v>0</v>
      </c>
      <c r="J108">
        <f>IF(AND(COUNTIF('(L)P before PS1_PM5'!I:I,H108)=1,COUNTIF('(L)P before PS1_PM5'!A:A,A108)=1),0,1)</f>
        <v>1</v>
      </c>
      <c r="K108" s="3">
        <f t="shared" si="14"/>
        <v>0</v>
      </c>
      <c r="L108">
        <f>IF(AND(COUNTIF(F:F,F108)&gt;1,COUNTIF('(L)P before PS1_PM5'!G:G,F108)&gt;0),1,0)</f>
        <v>0</v>
      </c>
      <c r="M108">
        <f>IF(AND(COUNTIF('(L)P before PS1_PM5'!G:G,F108)=1,COUNTIF('(L)P before PS1_PM5'!A:A,A108)=1),0,1)</f>
        <v>1</v>
      </c>
      <c r="N108" s="3">
        <f t="shared" si="15"/>
        <v>0</v>
      </c>
      <c r="O108" t="str">
        <f>IF(COUNTIF(Splicing!A:A,A107)&gt;0,"Splice variant",VLOOKUP(A108,'All variants before PS1_PM5'!$A$1:$G$2252,7,FALSE))</f>
        <v>VUS</v>
      </c>
      <c r="P108">
        <f t="shared" si="9"/>
        <v>4</v>
      </c>
    </row>
    <row r="109" spans="1:16" x14ac:dyDescent="0.25">
      <c r="A109" t="s">
        <v>665</v>
      </c>
      <c r="B109" s="1">
        <v>6</v>
      </c>
      <c r="C109" t="s">
        <v>666</v>
      </c>
      <c r="D109" t="s">
        <v>6617</v>
      </c>
      <c r="E109" t="str">
        <f t="shared" si="10"/>
        <v>Arg</v>
      </c>
      <c r="F109" t="str">
        <f t="shared" si="11"/>
        <v>226</v>
      </c>
      <c r="G109" t="str">
        <f t="shared" si="12"/>
        <v>Leu</v>
      </c>
      <c r="H109" t="str">
        <f t="shared" si="13"/>
        <v>226Leu</v>
      </c>
      <c r="I109">
        <f>IF(AND(COUNTIF(H:H,H109)&gt;1,COUNTIF('(L)P before PS1_PM5'!I:I,H109)&gt;0),1,0)</f>
        <v>0</v>
      </c>
      <c r="J109">
        <f>IF(AND(COUNTIF('(L)P before PS1_PM5'!I:I,H109)=1,COUNTIF('(L)P before PS1_PM5'!A:A,A109)=1),0,1)</f>
        <v>1</v>
      </c>
      <c r="K109" s="3">
        <f t="shared" si="14"/>
        <v>0</v>
      </c>
      <c r="L109">
        <f>IF(AND(COUNTIF(F:F,F109)&gt;1,COUNTIF('(L)P before PS1_PM5'!G:G,F109)&gt;0),1,0)</f>
        <v>0</v>
      </c>
      <c r="M109">
        <f>IF(AND(COUNTIF('(L)P before PS1_PM5'!G:G,F109)=1,COUNTIF('(L)P before PS1_PM5'!A:A,A109)=1),0,1)</f>
        <v>1</v>
      </c>
      <c r="N109" s="3">
        <f t="shared" si="15"/>
        <v>0</v>
      </c>
      <c r="O109" t="str">
        <f>IF(COUNTIF(Splicing!A:A,A108)&gt;0,"Splice variant",VLOOKUP(A109,'All variants before PS1_PM5'!$A$1:$G$2252,7,FALSE))</f>
        <v>VUS</v>
      </c>
      <c r="P109">
        <f t="shared" si="9"/>
        <v>4</v>
      </c>
    </row>
    <row r="110" spans="1:16" x14ac:dyDescent="0.25">
      <c r="A110" t="s">
        <v>668</v>
      </c>
      <c r="B110" s="1">
        <v>6</v>
      </c>
      <c r="C110" t="s">
        <v>669</v>
      </c>
      <c r="D110" t="s">
        <v>6618</v>
      </c>
      <c r="E110" t="str">
        <f t="shared" si="10"/>
        <v>Leu</v>
      </c>
      <c r="F110" t="str">
        <f t="shared" si="11"/>
        <v>229</v>
      </c>
      <c r="G110" t="str">
        <f t="shared" si="12"/>
        <v>Pro</v>
      </c>
      <c r="H110" t="str">
        <f t="shared" si="13"/>
        <v>229Pro</v>
      </c>
      <c r="I110">
        <f>IF(AND(COUNTIF(H:H,H110)&gt;1,COUNTIF('(L)P before PS1_PM5'!I:I,H110)&gt;0),1,0)</f>
        <v>0</v>
      </c>
      <c r="J110">
        <f>IF(AND(COUNTIF('(L)P before PS1_PM5'!I:I,H110)=1,COUNTIF('(L)P before PS1_PM5'!A:A,A110)=1),0,1)</f>
        <v>0</v>
      </c>
      <c r="K110" s="3">
        <f t="shared" si="14"/>
        <v>0</v>
      </c>
      <c r="L110">
        <f>IF(AND(COUNTIF(F:F,F110)&gt;1,COUNTIF('(L)P before PS1_PM5'!G:G,F110)&gt;0),1,0)</f>
        <v>0</v>
      </c>
      <c r="M110">
        <f>IF(AND(COUNTIF('(L)P before PS1_PM5'!G:G,F110)=1,COUNTIF('(L)P before PS1_PM5'!A:A,A110)=1),0,1)</f>
        <v>0</v>
      </c>
      <c r="N110" s="3">
        <f t="shared" si="15"/>
        <v>0</v>
      </c>
      <c r="O110" t="str">
        <f>IF(COUNTIF(Splicing!A:A,A109)&gt;0,"Splice variant",VLOOKUP(A110,'All variants before PS1_PM5'!$A$1:$G$2252,7,FALSE))</f>
        <v>Pathogenic</v>
      </c>
      <c r="P110">
        <f t="shared" si="9"/>
        <v>1</v>
      </c>
    </row>
    <row r="111" spans="1:16" x14ac:dyDescent="0.25">
      <c r="A111" t="s">
        <v>671</v>
      </c>
      <c r="B111" s="1">
        <v>6</v>
      </c>
      <c r="C111" t="s">
        <v>672</v>
      </c>
      <c r="D111" t="s">
        <v>6619</v>
      </c>
      <c r="E111" t="str">
        <f t="shared" si="10"/>
        <v>Cys</v>
      </c>
      <c r="F111" t="str">
        <f t="shared" si="11"/>
        <v>230</v>
      </c>
      <c r="G111" t="str">
        <f t="shared" si="12"/>
        <v>Ser</v>
      </c>
      <c r="H111" t="str">
        <f t="shared" si="13"/>
        <v>230Ser</v>
      </c>
      <c r="I111">
        <f>IF(AND(COUNTIF(H:H,H111)&gt;1,COUNTIF('(L)P before PS1_PM5'!I:I,H111)&gt;0),1,0)</f>
        <v>0</v>
      </c>
      <c r="J111">
        <f>IF(AND(COUNTIF('(L)P before PS1_PM5'!I:I,H111)=1,COUNTIF('(L)P before PS1_PM5'!A:A,A111)=1),0,1)</f>
        <v>0</v>
      </c>
      <c r="K111" s="3">
        <f t="shared" si="14"/>
        <v>0</v>
      </c>
      <c r="L111">
        <f>IF(AND(COUNTIF(F:F,F111)&gt;1,COUNTIF('(L)P before PS1_PM5'!G:G,F111)&gt;0),1,0)</f>
        <v>1</v>
      </c>
      <c r="M111">
        <f>IF(AND(COUNTIF('(L)P before PS1_PM5'!G:G,F111)=1,COUNTIF('(L)P before PS1_PM5'!A:A,A111)=1),0,1)</f>
        <v>0</v>
      </c>
      <c r="N111" s="3">
        <f t="shared" si="15"/>
        <v>0</v>
      </c>
      <c r="O111" t="str">
        <f>IF(COUNTIF(Splicing!A:A,A110)&gt;0,"Splice variant",VLOOKUP(A111,'All variants before PS1_PM5'!$A$1:$G$2252,7,FALSE))</f>
        <v>Likely pathogenic</v>
      </c>
      <c r="P111">
        <f t="shared" si="9"/>
        <v>2</v>
      </c>
    </row>
    <row r="112" spans="1:16" x14ac:dyDescent="0.25">
      <c r="A112" t="s">
        <v>674</v>
      </c>
      <c r="B112" s="1">
        <v>6</v>
      </c>
      <c r="C112" t="s">
        <v>675</v>
      </c>
      <c r="D112" t="s">
        <v>6620</v>
      </c>
      <c r="E112" t="str">
        <f t="shared" si="10"/>
        <v>Cys</v>
      </c>
      <c r="F112" t="str">
        <f t="shared" si="11"/>
        <v>230</v>
      </c>
      <c r="G112" t="str">
        <f t="shared" si="12"/>
        <v>Gly</v>
      </c>
      <c r="H112" t="str">
        <f t="shared" si="13"/>
        <v>230Gly</v>
      </c>
      <c r="I112">
        <f>IF(AND(COUNTIF(H:H,H112)&gt;1,COUNTIF('(L)P before PS1_PM5'!I:I,H112)&gt;0),1,0)</f>
        <v>0</v>
      </c>
      <c r="J112">
        <f>IF(AND(COUNTIF('(L)P before PS1_PM5'!I:I,H112)=1,COUNTIF('(L)P before PS1_PM5'!A:A,A112)=1),0,1)</f>
        <v>1</v>
      </c>
      <c r="K112" s="3">
        <f t="shared" si="14"/>
        <v>0</v>
      </c>
      <c r="L112">
        <f>IF(AND(COUNTIF(F:F,F112)&gt;1,COUNTIF('(L)P before PS1_PM5'!G:G,F112)&gt;0),1,0)</f>
        <v>1</v>
      </c>
      <c r="M112">
        <f>IF(AND(COUNTIF('(L)P before PS1_PM5'!G:G,F112)=1,COUNTIF('(L)P before PS1_PM5'!A:A,A112)=1),0,1)</f>
        <v>1</v>
      </c>
      <c r="N112" s="3">
        <f t="shared" si="15"/>
        <v>1</v>
      </c>
      <c r="O112" t="str">
        <f>IF(COUNTIF(Splicing!A:A,A111)&gt;0,"Splice variant",VLOOKUP(A112,'All variants before PS1_PM5'!$A$1:$G$2252,7,FALSE))</f>
        <v>VUS</v>
      </c>
      <c r="P112">
        <f t="shared" si="9"/>
        <v>2</v>
      </c>
    </row>
    <row r="113" spans="1:16" x14ac:dyDescent="0.25">
      <c r="A113" t="s">
        <v>680</v>
      </c>
      <c r="B113" s="1">
        <v>6</v>
      </c>
      <c r="C113" t="s">
        <v>681</v>
      </c>
      <c r="D113" t="s">
        <v>6621</v>
      </c>
      <c r="E113" t="str">
        <f t="shared" si="10"/>
        <v>Leu</v>
      </c>
      <c r="F113" t="str">
        <f t="shared" si="11"/>
        <v>232</v>
      </c>
      <c r="G113" t="str">
        <f t="shared" si="12"/>
        <v>Phe</v>
      </c>
      <c r="H113" t="str">
        <f t="shared" si="13"/>
        <v>232Phe</v>
      </c>
      <c r="I113">
        <f>IF(AND(COUNTIF(H:H,H113)&gt;1,COUNTIF('(L)P before PS1_PM5'!I:I,H113)&gt;0),1,0)</f>
        <v>0</v>
      </c>
      <c r="J113">
        <f>IF(AND(COUNTIF('(L)P before PS1_PM5'!I:I,H113)=1,COUNTIF('(L)P before PS1_PM5'!A:A,A113)=1),0,1)</f>
        <v>1</v>
      </c>
      <c r="K113" s="3">
        <f t="shared" si="14"/>
        <v>0</v>
      </c>
      <c r="L113">
        <f>IF(AND(COUNTIF(F:F,F113)&gt;1,COUNTIF('(L)P before PS1_PM5'!G:G,F113)&gt;0),1,0)</f>
        <v>0</v>
      </c>
      <c r="M113">
        <f>IF(AND(COUNTIF('(L)P before PS1_PM5'!G:G,F113)=1,COUNTIF('(L)P before PS1_PM5'!A:A,A113)=1),0,1)</f>
        <v>1</v>
      </c>
      <c r="N113" s="3">
        <f t="shared" si="15"/>
        <v>0</v>
      </c>
      <c r="O113" t="str">
        <f>IF(COUNTIF(Splicing!A:A,A112)&gt;0,"Splice variant",VLOOKUP(A113,'All variants before PS1_PM5'!$A$1:$G$2252,7,FALSE))</f>
        <v>VUS</v>
      </c>
      <c r="P113">
        <f t="shared" si="9"/>
        <v>1</v>
      </c>
    </row>
    <row r="114" spans="1:16" x14ac:dyDescent="0.25">
      <c r="A114" t="s">
        <v>698</v>
      </c>
      <c r="B114" s="1">
        <v>6</v>
      </c>
      <c r="C114" t="s">
        <v>699</v>
      </c>
      <c r="D114" t="s">
        <v>6622</v>
      </c>
      <c r="E114" t="str">
        <f t="shared" si="10"/>
        <v>Leu</v>
      </c>
      <c r="F114" t="str">
        <f t="shared" si="11"/>
        <v>237</v>
      </c>
      <c r="G114" t="str">
        <f t="shared" si="12"/>
        <v>Pro</v>
      </c>
      <c r="H114" t="str">
        <f t="shared" si="13"/>
        <v>237Pro</v>
      </c>
      <c r="I114">
        <f>IF(AND(COUNTIF(H:H,H114)&gt;1,COUNTIF('(L)P before PS1_PM5'!I:I,H114)&gt;0),1,0)</f>
        <v>0</v>
      </c>
      <c r="J114">
        <f>IF(AND(COUNTIF('(L)P before PS1_PM5'!I:I,H114)=1,COUNTIF('(L)P before PS1_PM5'!A:A,A114)=1),0,1)</f>
        <v>0</v>
      </c>
      <c r="K114" s="3">
        <f t="shared" si="14"/>
        <v>0</v>
      </c>
      <c r="L114">
        <f>IF(AND(COUNTIF(F:F,F114)&gt;1,COUNTIF('(L)P before PS1_PM5'!G:G,F114)&gt;0),1,0)</f>
        <v>0</v>
      </c>
      <c r="M114">
        <f>IF(AND(COUNTIF('(L)P before PS1_PM5'!G:G,F114)=1,COUNTIF('(L)P before PS1_PM5'!A:A,A114)=1),0,1)</f>
        <v>0</v>
      </c>
      <c r="N114" s="3">
        <f t="shared" si="15"/>
        <v>0</v>
      </c>
      <c r="O114" t="str">
        <f>IF(COUNTIF(Splicing!A:A,A113)&gt;0,"Splice variant",VLOOKUP(A114,'All variants before PS1_PM5'!$A$1:$G$2252,7,FALSE))</f>
        <v>Likely pathogenic</v>
      </c>
      <c r="P114">
        <f t="shared" si="9"/>
        <v>1</v>
      </c>
    </row>
    <row r="115" spans="1:16" x14ac:dyDescent="0.25">
      <c r="A115" t="s">
        <v>710</v>
      </c>
      <c r="B115" s="1">
        <v>6</v>
      </c>
      <c r="C115" t="s">
        <v>711</v>
      </c>
      <c r="D115" t="s">
        <v>6623</v>
      </c>
      <c r="E115" t="str">
        <f t="shared" si="10"/>
        <v>Ile</v>
      </c>
      <c r="F115" t="str">
        <f t="shared" si="11"/>
        <v>240</v>
      </c>
      <c r="G115" t="str">
        <f t="shared" si="12"/>
        <v>Arg</v>
      </c>
      <c r="H115" t="str">
        <f t="shared" si="13"/>
        <v>240Arg</v>
      </c>
      <c r="I115">
        <f>IF(AND(COUNTIF(H:H,H115)&gt;1,COUNTIF('(L)P before PS1_PM5'!I:I,H115)&gt;0),1,0)</f>
        <v>0</v>
      </c>
      <c r="J115">
        <f>IF(AND(COUNTIF('(L)P before PS1_PM5'!I:I,H115)=1,COUNTIF('(L)P before PS1_PM5'!A:A,A115)=1),0,1)</f>
        <v>0</v>
      </c>
      <c r="K115" s="3">
        <f t="shared" si="14"/>
        <v>0</v>
      </c>
      <c r="L115">
        <f>IF(AND(COUNTIF(F:F,F115)&gt;1,COUNTIF('(L)P before PS1_PM5'!G:G,F115)&gt;0),1,0)</f>
        <v>0</v>
      </c>
      <c r="M115">
        <f>IF(AND(COUNTIF('(L)P before PS1_PM5'!G:G,F115)=1,COUNTIF('(L)P before PS1_PM5'!A:A,A115)=1),0,1)</f>
        <v>0</v>
      </c>
      <c r="N115" s="3">
        <f t="shared" si="15"/>
        <v>0</v>
      </c>
      <c r="O115" t="str">
        <f>IF(COUNTIF(Splicing!A:A,A114)&gt;0,"Splice variant",VLOOKUP(A115,'All variants before PS1_PM5'!$A$1:$G$2252,7,FALSE))</f>
        <v>Likely pathogenic</v>
      </c>
      <c r="P115">
        <f t="shared" si="9"/>
        <v>1</v>
      </c>
    </row>
    <row r="116" spans="1:16" x14ac:dyDescent="0.25">
      <c r="A116" t="s">
        <v>713</v>
      </c>
      <c r="B116" s="1">
        <v>6</v>
      </c>
      <c r="C116" t="s">
        <v>714</v>
      </c>
      <c r="D116" t="s">
        <v>6624</v>
      </c>
      <c r="E116" t="str">
        <f t="shared" si="10"/>
        <v>Glu</v>
      </c>
      <c r="F116" t="str">
        <f t="shared" si="11"/>
        <v>241</v>
      </c>
      <c r="G116" t="str">
        <f t="shared" si="12"/>
        <v>Asp</v>
      </c>
      <c r="H116" t="str">
        <f t="shared" si="13"/>
        <v>241Asp</v>
      </c>
      <c r="I116">
        <f>IF(AND(COUNTIF(H:H,H116)&gt;1,COUNTIF('(L)P before PS1_PM5'!I:I,H116)&gt;0),1,0)</f>
        <v>0</v>
      </c>
      <c r="J116">
        <f>IF(AND(COUNTIF('(L)P before PS1_PM5'!I:I,H116)=1,COUNTIF('(L)P before PS1_PM5'!A:A,A116)=1),0,1)</f>
        <v>1</v>
      </c>
      <c r="K116" s="3">
        <f t="shared" si="14"/>
        <v>0</v>
      </c>
      <c r="L116">
        <f>IF(AND(COUNTIF(F:F,F116)&gt;1,COUNTIF('(L)P before PS1_PM5'!G:G,F116)&gt;0),1,0)</f>
        <v>0</v>
      </c>
      <c r="M116">
        <f>IF(AND(COUNTIF('(L)P before PS1_PM5'!G:G,F116)=1,COUNTIF('(L)P before PS1_PM5'!A:A,A116)=1),0,1)</f>
        <v>1</v>
      </c>
      <c r="N116" s="3">
        <f t="shared" si="15"/>
        <v>0</v>
      </c>
      <c r="O116" t="str">
        <f>IF(COUNTIF(Splicing!A:A,A115)&gt;0,"Splice variant",VLOOKUP(A116,'All variants before PS1_PM5'!$A$1:$G$2252,7,FALSE))</f>
        <v>VUS</v>
      </c>
      <c r="P116">
        <f t="shared" si="9"/>
        <v>1</v>
      </c>
    </row>
    <row r="117" spans="1:16" x14ac:dyDescent="0.25">
      <c r="A117" t="s">
        <v>722</v>
      </c>
      <c r="B117" s="1">
        <v>6</v>
      </c>
      <c r="C117" t="s">
        <v>723</v>
      </c>
      <c r="D117" t="s">
        <v>6625</v>
      </c>
      <c r="E117" t="str">
        <f t="shared" si="10"/>
        <v>Leu</v>
      </c>
      <c r="F117" t="str">
        <f t="shared" si="11"/>
        <v>244</v>
      </c>
      <c r="G117" t="str">
        <f t="shared" si="12"/>
        <v>Pro</v>
      </c>
      <c r="H117" t="str">
        <f t="shared" si="13"/>
        <v>244Pro</v>
      </c>
      <c r="I117">
        <f>IF(AND(COUNTIF(H:H,H117)&gt;1,COUNTIF('(L)P before PS1_PM5'!I:I,H117)&gt;0),1,0)</f>
        <v>0</v>
      </c>
      <c r="J117">
        <f>IF(AND(COUNTIF('(L)P before PS1_PM5'!I:I,H117)=1,COUNTIF('(L)P before PS1_PM5'!A:A,A117)=1),0,1)</f>
        <v>0</v>
      </c>
      <c r="K117" s="3">
        <f t="shared" si="14"/>
        <v>0</v>
      </c>
      <c r="L117">
        <f>IF(AND(COUNTIF(F:F,F117)&gt;1,COUNTIF('(L)P before PS1_PM5'!G:G,F117)&gt;0),1,0)</f>
        <v>0</v>
      </c>
      <c r="M117">
        <f>IF(AND(COUNTIF('(L)P before PS1_PM5'!G:G,F117)=1,COUNTIF('(L)P before PS1_PM5'!A:A,A117)=1),0,1)</f>
        <v>0</v>
      </c>
      <c r="N117" s="3">
        <f t="shared" si="15"/>
        <v>0</v>
      </c>
      <c r="O117" t="str">
        <f>IF(COUNTIF(Splicing!A:A,A116)&gt;0,"Splice variant",VLOOKUP(A117,'All variants before PS1_PM5'!$A$1:$G$2252,7,FALSE))</f>
        <v>Pathogenic</v>
      </c>
      <c r="P117">
        <f t="shared" si="9"/>
        <v>1</v>
      </c>
    </row>
    <row r="118" spans="1:16" x14ac:dyDescent="0.25">
      <c r="A118" t="s">
        <v>725</v>
      </c>
      <c r="B118" s="1">
        <v>6</v>
      </c>
      <c r="C118" t="s">
        <v>726</v>
      </c>
      <c r="D118" t="s">
        <v>6626</v>
      </c>
      <c r="E118" t="str">
        <f t="shared" si="10"/>
        <v>Tyr</v>
      </c>
      <c r="F118" t="str">
        <f t="shared" si="11"/>
        <v>245</v>
      </c>
      <c r="G118" t="str">
        <f t="shared" si="12"/>
        <v>His</v>
      </c>
      <c r="H118" t="str">
        <f t="shared" si="13"/>
        <v>245His</v>
      </c>
      <c r="I118">
        <f>IF(AND(COUNTIF(H:H,H118)&gt;1,COUNTIF('(L)P before PS1_PM5'!I:I,H118)&gt;0),1,0)</f>
        <v>0</v>
      </c>
      <c r="J118">
        <f>IF(AND(COUNTIF('(L)P before PS1_PM5'!I:I,H118)=1,COUNTIF('(L)P before PS1_PM5'!A:A,A118)=1),0,1)</f>
        <v>1</v>
      </c>
      <c r="K118" s="3">
        <f t="shared" si="14"/>
        <v>0</v>
      </c>
      <c r="L118">
        <f>IF(AND(COUNTIF(F:F,F118)&gt;1,COUNTIF('(L)P before PS1_PM5'!G:G,F118)&gt;0),1,0)</f>
        <v>0</v>
      </c>
      <c r="M118">
        <f>IF(AND(COUNTIF('(L)P before PS1_PM5'!G:G,F118)=1,COUNTIF('(L)P before PS1_PM5'!A:A,A118)=1),0,1)</f>
        <v>1</v>
      </c>
      <c r="N118" s="3">
        <f t="shared" si="15"/>
        <v>0</v>
      </c>
      <c r="O118" t="str">
        <f>IF(COUNTIF(Splicing!A:A,A117)&gt;0,"Splice variant",VLOOKUP(A118,'All variants before PS1_PM5'!$A$1:$G$2252,7,FALSE))</f>
        <v>VUS</v>
      </c>
      <c r="P118">
        <f t="shared" si="9"/>
        <v>1</v>
      </c>
    </row>
    <row r="119" spans="1:16" x14ac:dyDescent="0.25">
      <c r="A119" t="s">
        <v>731</v>
      </c>
      <c r="B119" s="1">
        <v>6</v>
      </c>
      <c r="C119" t="s">
        <v>732</v>
      </c>
      <c r="D119" t="s">
        <v>6627</v>
      </c>
      <c r="E119" t="str">
        <f t="shared" si="10"/>
        <v>Ala</v>
      </c>
      <c r="F119" t="str">
        <f t="shared" si="11"/>
        <v>246</v>
      </c>
      <c r="G119" t="str">
        <f t="shared" si="12"/>
        <v>Thr</v>
      </c>
      <c r="H119" t="str">
        <f t="shared" si="13"/>
        <v>246Thr</v>
      </c>
      <c r="I119">
        <f>IF(AND(COUNTIF(H:H,H119)&gt;1,COUNTIF('(L)P before PS1_PM5'!I:I,H119)&gt;0),1,0)</f>
        <v>0</v>
      </c>
      <c r="J119">
        <f>IF(AND(COUNTIF('(L)P before PS1_PM5'!I:I,H119)=1,COUNTIF('(L)P before PS1_PM5'!A:A,A119)=1),0,1)</f>
        <v>1</v>
      </c>
      <c r="K119" s="3">
        <f t="shared" si="14"/>
        <v>0</v>
      </c>
      <c r="L119">
        <f>IF(AND(COUNTIF(F:F,F119)&gt;1,COUNTIF('(L)P before PS1_PM5'!G:G,F119)&gt;0),1,0)</f>
        <v>0</v>
      </c>
      <c r="M119">
        <f>IF(AND(COUNTIF('(L)P before PS1_PM5'!G:G,F119)=1,COUNTIF('(L)P before PS1_PM5'!A:A,A119)=1),0,1)</f>
        <v>1</v>
      </c>
      <c r="N119" s="3">
        <f t="shared" si="15"/>
        <v>0</v>
      </c>
      <c r="O119" t="str">
        <f>IF(COUNTIF(Splicing!A:A,A118)&gt;0,"Splice variant",VLOOKUP(A119,'All variants before PS1_PM5'!$A$1:$G$2252,7,FALSE))</f>
        <v>VUS</v>
      </c>
      <c r="P119">
        <f t="shared" si="9"/>
        <v>1</v>
      </c>
    </row>
    <row r="120" spans="1:16" x14ac:dyDescent="0.25">
      <c r="A120" t="s">
        <v>734</v>
      </c>
      <c r="B120" s="1">
        <v>6</v>
      </c>
      <c r="C120" t="s">
        <v>735</v>
      </c>
      <c r="D120" t="s">
        <v>6628</v>
      </c>
      <c r="E120" t="str">
        <f t="shared" si="10"/>
        <v>Asn</v>
      </c>
      <c r="F120" t="str">
        <f t="shared" si="11"/>
        <v>247</v>
      </c>
      <c r="G120" t="str">
        <f t="shared" si="12"/>
        <v>Thr</v>
      </c>
      <c r="H120" t="str">
        <f t="shared" si="13"/>
        <v>247Thr</v>
      </c>
      <c r="I120">
        <f>IF(AND(COUNTIF(H:H,H120)&gt;1,COUNTIF('(L)P before PS1_PM5'!I:I,H120)&gt;0),1,0)</f>
        <v>0</v>
      </c>
      <c r="J120">
        <f>IF(AND(COUNTIF('(L)P before PS1_PM5'!I:I,H120)=1,COUNTIF('(L)P before PS1_PM5'!A:A,A120)=1),0,1)</f>
        <v>1</v>
      </c>
      <c r="K120" s="3">
        <f t="shared" si="14"/>
        <v>0</v>
      </c>
      <c r="L120">
        <f>IF(AND(COUNTIF(F:F,F120)&gt;1,COUNTIF('(L)P before PS1_PM5'!G:G,F120)&gt;0),1,0)</f>
        <v>1</v>
      </c>
      <c r="M120">
        <f>IF(AND(COUNTIF('(L)P before PS1_PM5'!G:G,F120)=1,COUNTIF('(L)P before PS1_PM5'!A:A,A120)=1),0,1)</f>
        <v>1</v>
      </c>
      <c r="N120" s="3">
        <f t="shared" si="15"/>
        <v>1</v>
      </c>
      <c r="O120" t="str">
        <f>IF(COUNTIF(Splicing!A:A,A119)&gt;0,"Splice variant",VLOOKUP(A120,'All variants before PS1_PM5'!$A$1:$G$2252,7,FALSE))</f>
        <v>VUS</v>
      </c>
      <c r="P120">
        <f t="shared" si="9"/>
        <v>4</v>
      </c>
    </row>
    <row r="121" spans="1:16" x14ac:dyDescent="0.25">
      <c r="A121" t="s">
        <v>737</v>
      </c>
      <c r="B121" s="1">
        <v>6</v>
      </c>
      <c r="C121" t="s">
        <v>738</v>
      </c>
      <c r="D121" t="s">
        <v>6629</v>
      </c>
      <c r="E121" t="str">
        <f t="shared" si="10"/>
        <v>Asn</v>
      </c>
      <c r="F121" t="str">
        <f t="shared" si="11"/>
        <v>247</v>
      </c>
      <c r="G121" t="str">
        <f t="shared" si="12"/>
        <v>Ser</v>
      </c>
      <c r="H121" t="str">
        <f t="shared" si="13"/>
        <v>247Ser</v>
      </c>
      <c r="I121">
        <f>IF(AND(COUNTIF(H:H,H121)&gt;1,COUNTIF('(L)P before PS1_PM5'!I:I,H121)&gt;0),1,0)</f>
        <v>0</v>
      </c>
      <c r="J121">
        <f>IF(AND(COUNTIF('(L)P before PS1_PM5'!I:I,H121)=1,COUNTIF('(L)P before PS1_PM5'!A:A,A121)=1),0,1)</f>
        <v>1</v>
      </c>
      <c r="K121" s="3">
        <f t="shared" si="14"/>
        <v>0</v>
      </c>
      <c r="L121">
        <f>IF(AND(COUNTIF(F:F,F121)&gt;1,COUNTIF('(L)P before PS1_PM5'!G:G,F121)&gt;0),1,0)</f>
        <v>1</v>
      </c>
      <c r="M121">
        <f>IF(AND(COUNTIF('(L)P before PS1_PM5'!G:G,F121)=1,COUNTIF('(L)P before PS1_PM5'!A:A,A121)=1),0,1)</f>
        <v>1</v>
      </c>
      <c r="N121" s="3">
        <f t="shared" si="15"/>
        <v>1</v>
      </c>
      <c r="O121" t="str">
        <f>IF(COUNTIF(Splicing!A:A,A120)&gt;0,"Splice variant",VLOOKUP(A121,'All variants before PS1_PM5'!$A$1:$G$2252,7,FALSE))</f>
        <v>VUS</v>
      </c>
      <c r="P121">
        <f t="shared" si="9"/>
        <v>4</v>
      </c>
    </row>
    <row r="122" spans="1:16" x14ac:dyDescent="0.25">
      <c r="A122" t="s">
        <v>740</v>
      </c>
      <c r="B122" s="1">
        <v>6</v>
      </c>
      <c r="C122" t="s">
        <v>741</v>
      </c>
      <c r="D122" t="s">
        <v>6630</v>
      </c>
      <c r="E122" t="str">
        <f t="shared" si="10"/>
        <v>Asn</v>
      </c>
      <c r="F122" t="str">
        <f t="shared" si="11"/>
        <v>247</v>
      </c>
      <c r="G122" t="str">
        <f t="shared" si="12"/>
        <v>Ile</v>
      </c>
      <c r="H122" t="str">
        <f t="shared" si="13"/>
        <v>247Ile</v>
      </c>
      <c r="I122">
        <f>IF(AND(COUNTIF(H:H,H122)&gt;1,COUNTIF('(L)P before PS1_PM5'!I:I,H122)&gt;0),1,0)</f>
        <v>0</v>
      </c>
      <c r="J122">
        <f>IF(AND(COUNTIF('(L)P before PS1_PM5'!I:I,H122)=1,COUNTIF('(L)P before PS1_PM5'!A:A,A122)=1),0,1)</f>
        <v>0</v>
      </c>
      <c r="K122" s="3">
        <f t="shared" si="14"/>
        <v>0</v>
      </c>
      <c r="L122">
        <f>IF(AND(COUNTIF(F:F,F122)&gt;1,COUNTIF('(L)P before PS1_PM5'!G:G,F122)&gt;0),1,0)</f>
        <v>1</v>
      </c>
      <c r="M122">
        <f>IF(AND(COUNTIF('(L)P before PS1_PM5'!G:G,F122)=1,COUNTIF('(L)P before PS1_PM5'!A:A,A122)=1),0,1)</f>
        <v>0</v>
      </c>
      <c r="N122" s="3">
        <f t="shared" si="15"/>
        <v>0</v>
      </c>
      <c r="O122" t="str">
        <f>IF(COUNTIF(Splicing!A:A,A121)&gt;0,"Splice variant",VLOOKUP(A122,'All variants before PS1_PM5'!$A$1:$G$2252,7,FALSE))</f>
        <v>Likely pathogenic</v>
      </c>
      <c r="P122">
        <f t="shared" si="9"/>
        <v>4</v>
      </c>
    </row>
    <row r="123" spans="1:16" x14ac:dyDescent="0.25">
      <c r="A123" t="s">
        <v>743</v>
      </c>
      <c r="B123" s="1">
        <v>6</v>
      </c>
      <c r="C123" t="s">
        <v>744</v>
      </c>
      <c r="D123" t="s">
        <v>6631</v>
      </c>
      <c r="E123" t="str">
        <f t="shared" si="10"/>
        <v>Asn</v>
      </c>
      <c r="F123" t="str">
        <f t="shared" si="11"/>
        <v>247</v>
      </c>
      <c r="G123" t="str">
        <f t="shared" si="12"/>
        <v>Lys</v>
      </c>
      <c r="H123" t="str">
        <f t="shared" si="13"/>
        <v>247Lys</v>
      </c>
      <c r="I123">
        <f>IF(AND(COUNTIF(H:H,H123)&gt;1,COUNTIF('(L)P before PS1_PM5'!I:I,H123)&gt;0),1,0)</f>
        <v>0</v>
      </c>
      <c r="J123">
        <f>IF(AND(COUNTIF('(L)P before PS1_PM5'!I:I,H123)=1,COUNTIF('(L)P before PS1_PM5'!A:A,A123)=1),0,1)</f>
        <v>1</v>
      </c>
      <c r="K123" s="3">
        <f t="shared" si="14"/>
        <v>0</v>
      </c>
      <c r="L123">
        <f>IF(AND(COUNTIF(F:F,F123)&gt;1,COUNTIF('(L)P before PS1_PM5'!G:G,F123)&gt;0),1,0)</f>
        <v>1</v>
      </c>
      <c r="M123">
        <f>IF(AND(COUNTIF('(L)P before PS1_PM5'!G:G,F123)=1,COUNTIF('(L)P before PS1_PM5'!A:A,A123)=1),0,1)</f>
        <v>1</v>
      </c>
      <c r="N123" s="3">
        <f t="shared" si="15"/>
        <v>1</v>
      </c>
      <c r="O123" t="str">
        <f>IF(COUNTIF(Splicing!A:A,A122)&gt;0,"Splice variant",VLOOKUP(A123,'All variants before PS1_PM5'!$A$1:$G$2252,7,FALSE))</f>
        <v>VUS</v>
      </c>
      <c r="P123">
        <f t="shared" si="9"/>
        <v>4</v>
      </c>
    </row>
    <row r="124" spans="1:16" x14ac:dyDescent="0.25">
      <c r="A124" t="s">
        <v>749</v>
      </c>
      <c r="B124" s="1">
        <v>6</v>
      </c>
      <c r="C124" t="s">
        <v>750</v>
      </c>
      <c r="D124" t="s">
        <v>6632</v>
      </c>
      <c r="E124" t="str">
        <f t="shared" si="10"/>
        <v>Asp</v>
      </c>
      <c r="F124" t="str">
        <f t="shared" si="11"/>
        <v>249</v>
      </c>
      <c r="G124" t="str">
        <f t="shared" si="12"/>
        <v>Gly</v>
      </c>
      <c r="H124" t="str">
        <f t="shared" si="13"/>
        <v>249Gly</v>
      </c>
      <c r="I124">
        <f>IF(AND(COUNTIF(H:H,H124)&gt;1,COUNTIF('(L)P before PS1_PM5'!I:I,H124)&gt;0),1,0)</f>
        <v>0</v>
      </c>
      <c r="J124">
        <f>IF(AND(COUNTIF('(L)P before PS1_PM5'!I:I,H124)=1,COUNTIF('(L)P before PS1_PM5'!A:A,A124)=1),0,1)</f>
        <v>0</v>
      </c>
      <c r="K124" s="3">
        <f t="shared" si="14"/>
        <v>0</v>
      </c>
      <c r="L124">
        <f>IF(AND(COUNTIF(F:F,F124)&gt;1,COUNTIF('(L)P before PS1_PM5'!G:G,F124)&gt;0),1,0)</f>
        <v>0</v>
      </c>
      <c r="M124">
        <f>IF(AND(COUNTIF('(L)P before PS1_PM5'!G:G,F124)=1,COUNTIF('(L)P before PS1_PM5'!A:A,A124)=1),0,1)</f>
        <v>0</v>
      </c>
      <c r="N124" s="3">
        <f t="shared" si="15"/>
        <v>0</v>
      </c>
      <c r="O124" t="str">
        <f>IF(COUNTIF(Splicing!A:A,A123)&gt;0,"Splice variant",VLOOKUP(A124,'All variants before PS1_PM5'!$A$1:$G$2252,7,FALSE))</f>
        <v>Likely pathogenic</v>
      </c>
      <c r="P124">
        <f t="shared" si="9"/>
        <v>1</v>
      </c>
    </row>
    <row r="125" spans="1:16" x14ac:dyDescent="0.25">
      <c r="A125" t="s">
        <v>758</v>
      </c>
      <c r="B125" s="1">
        <v>6</v>
      </c>
      <c r="C125" t="s">
        <v>759</v>
      </c>
      <c r="D125" t="s">
        <v>6633</v>
      </c>
      <c r="E125" t="str">
        <f t="shared" si="10"/>
        <v>Phe</v>
      </c>
      <c r="F125" t="str">
        <f t="shared" si="11"/>
        <v>254</v>
      </c>
      <c r="G125" t="str">
        <f t="shared" si="12"/>
        <v>Leu</v>
      </c>
      <c r="H125" t="str">
        <f t="shared" si="13"/>
        <v>254Leu</v>
      </c>
      <c r="I125">
        <f>IF(AND(COUNTIF(H:H,H125)&gt;1,COUNTIF('(L)P before PS1_PM5'!I:I,H125)&gt;0),1,0)</f>
        <v>0</v>
      </c>
      <c r="J125">
        <f>IF(AND(COUNTIF('(L)P before PS1_PM5'!I:I,H125)=1,COUNTIF('(L)P before PS1_PM5'!A:A,A125)=1),0,1)</f>
        <v>1</v>
      </c>
      <c r="K125" s="3">
        <f t="shared" si="14"/>
        <v>0</v>
      </c>
      <c r="L125">
        <f>IF(AND(COUNTIF(F:F,F125)&gt;1,COUNTIF('(L)P before PS1_PM5'!G:G,F125)&gt;0),1,0)</f>
        <v>0</v>
      </c>
      <c r="M125">
        <f>IF(AND(COUNTIF('(L)P before PS1_PM5'!G:G,F125)=1,COUNTIF('(L)P before PS1_PM5'!A:A,A125)=1),0,1)</f>
        <v>1</v>
      </c>
      <c r="N125" s="3">
        <f t="shared" si="15"/>
        <v>0</v>
      </c>
      <c r="O125" t="str">
        <f>IF(COUNTIF(Splicing!A:A,A124)&gt;0,"Splice variant",VLOOKUP(A125,'All variants before PS1_PM5'!$A$1:$G$2252,7,FALSE))</f>
        <v>VUS</v>
      </c>
      <c r="P125">
        <f t="shared" si="9"/>
        <v>1</v>
      </c>
    </row>
    <row r="126" spans="1:16" x14ac:dyDescent="0.25">
      <c r="A126" t="s">
        <v>761</v>
      </c>
      <c r="B126" s="1">
        <v>6</v>
      </c>
      <c r="C126" t="s">
        <v>762</v>
      </c>
      <c r="D126" t="s">
        <v>6634</v>
      </c>
      <c r="E126" t="str">
        <f t="shared" si="10"/>
        <v>Arg</v>
      </c>
      <c r="F126" t="str">
        <f t="shared" si="11"/>
        <v>255</v>
      </c>
      <c r="G126" t="str">
        <f t="shared" si="12"/>
        <v>Cys</v>
      </c>
      <c r="H126" t="str">
        <f t="shared" si="13"/>
        <v>255Cys</v>
      </c>
      <c r="I126">
        <f>IF(AND(COUNTIF(H:H,H126)&gt;1,COUNTIF('(L)P before PS1_PM5'!I:I,H126)&gt;0),1,0)</f>
        <v>0</v>
      </c>
      <c r="J126">
        <f>IF(AND(COUNTIF('(L)P before PS1_PM5'!I:I,H126)=1,COUNTIF('(L)P before PS1_PM5'!A:A,A126)=1),0,1)</f>
        <v>1</v>
      </c>
      <c r="K126" s="3">
        <f t="shared" si="14"/>
        <v>0</v>
      </c>
      <c r="L126">
        <f>IF(AND(COUNTIF(F:F,F126)&gt;1,COUNTIF('(L)P before PS1_PM5'!G:G,F126)&gt;0),1,0)</f>
        <v>0</v>
      </c>
      <c r="M126">
        <f>IF(AND(COUNTIF('(L)P before PS1_PM5'!G:G,F126)=1,COUNTIF('(L)P before PS1_PM5'!A:A,A126)=1),0,1)</f>
        <v>1</v>
      </c>
      <c r="N126" s="3">
        <f t="shared" si="15"/>
        <v>0</v>
      </c>
      <c r="O126" t="str">
        <f>IF(COUNTIF(Splicing!A:A,A125)&gt;0,"Splice variant",VLOOKUP(A126,'All variants before PS1_PM5'!$A$1:$G$2252,7,FALSE))</f>
        <v>VUS</v>
      </c>
      <c r="P126">
        <f t="shared" si="9"/>
        <v>2</v>
      </c>
    </row>
    <row r="127" spans="1:16" x14ac:dyDescent="0.25">
      <c r="A127" t="s">
        <v>764</v>
      </c>
      <c r="B127" s="1">
        <v>6</v>
      </c>
      <c r="C127" t="s">
        <v>765</v>
      </c>
      <c r="D127" t="s">
        <v>6635</v>
      </c>
      <c r="E127" t="str">
        <f t="shared" si="10"/>
        <v>Arg</v>
      </c>
      <c r="F127" t="str">
        <f t="shared" si="11"/>
        <v>255</v>
      </c>
      <c r="G127" t="str">
        <f t="shared" si="12"/>
        <v>His</v>
      </c>
      <c r="H127" t="str">
        <f t="shared" si="13"/>
        <v>255His</v>
      </c>
      <c r="I127">
        <f>IF(AND(COUNTIF(H:H,H127)&gt;1,COUNTIF('(L)P before PS1_PM5'!I:I,H127)&gt;0),1,0)</f>
        <v>0</v>
      </c>
      <c r="J127">
        <f>IF(AND(COUNTIF('(L)P before PS1_PM5'!I:I,H127)=1,COUNTIF('(L)P before PS1_PM5'!A:A,A127)=1),0,1)</f>
        <v>1</v>
      </c>
      <c r="K127" s="3">
        <f t="shared" si="14"/>
        <v>0</v>
      </c>
      <c r="L127">
        <f>IF(AND(COUNTIF(F:F,F127)&gt;1,COUNTIF('(L)P before PS1_PM5'!G:G,F127)&gt;0),1,0)</f>
        <v>0</v>
      </c>
      <c r="M127">
        <f>IF(AND(COUNTIF('(L)P before PS1_PM5'!G:G,F127)=1,COUNTIF('(L)P before PS1_PM5'!A:A,A127)=1),0,1)</f>
        <v>1</v>
      </c>
      <c r="N127" s="3">
        <f t="shared" si="15"/>
        <v>0</v>
      </c>
      <c r="O127" t="str">
        <f>IF(COUNTIF(Splicing!A:A,A126)&gt;0,"Splice variant",VLOOKUP(A127,'All variants before PS1_PM5'!$A$1:$G$2252,7,FALSE))</f>
        <v>VUS</v>
      </c>
      <c r="P127">
        <f t="shared" si="9"/>
        <v>2</v>
      </c>
    </row>
    <row r="128" spans="1:16" x14ac:dyDescent="0.25">
      <c r="A128" t="s">
        <v>767</v>
      </c>
      <c r="B128" s="1">
        <v>6</v>
      </c>
      <c r="C128" t="s">
        <v>768</v>
      </c>
      <c r="D128" t="s">
        <v>6636</v>
      </c>
      <c r="E128" t="str">
        <f t="shared" si="10"/>
        <v>Val</v>
      </c>
      <c r="F128" t="str">
        <f t="shared" si="11"/>
        <v>256</v>
      </c>
      <c r="G128" t="str">
        <f t="shared" si="12"/>
        <v>Leu</v>
      </c>
      <c r="H128" t="str">
        <f t="shared" si="13"/>
        <v>256Leu</v>
      </c>
      <c r="I128">
        <f>IF(AND(COUNTIF(H:H,H128)&gt;1,COUNTIF('(L)P before PS1_PM5'!I:I,H128)&gt;0),1,0)</f>
        <v>0</v>
      </c>
      <c r="J128">
        <f>IF(AND(COUNTIF('(L)P before PS1_PM5'!I:I,H128)=1,COUNTIF('(L)P before PS1_PM5'!A:A,A128)=1),0,1)</f>
        <v>1</v>
      </c>
      <c r="K128" s="3">
        <f t="shared" si="14"/>
        <v>0</v>
      </c>
      <c r="L128">
        <f>IF(AND(COUNTIF(F:F,F128)&gt;1,COUNTIF('(L)P before PS1_PM5'!G:G,F128)&gt;0),1,0)</f>
        <v>0</v>
      </c>
      <c r="M128">
        <f>IF(AND(COUNTIF('(L)P before PS1_PM5'!G:G,F128)=1,COUNTIF('(L)P before PS1_PM5'!A:A,A128)=1),0,1)</f>
        <v>1</v>
      </c>
      <c r="N128" s="3">
        <f t="shared" si="15"/>
        <v>0</v>
      </c>
      <c r="O128" t="str">
        <f>IF(COUNTIF(Splicing!A:A,A127)&gt;0,"Splice variant",VLOOKUP(A128,'All variants before PS1_PM5'!$A$1:$G$2252,7,FALSE))</f>
        <v>VUS</v>
      </c>
      <c r="P128">
        <f t="shared" si="9"/>
        <v>1</v>
      </c>
    </row>
    <row r="129" spans="1:16" x14ac:dyDescent="0.25">
      <c r="A129" t="s">
        <v>827</v>
      </c>
      <c r="B129" s="1">
        <v>7</v>
      </c>
      <c r="C129" t="s">
        <v>828</v>
      </c>
      <c r="D129" t="s">
        <v>6637</v>
      </c>
      <c r="E129" t="str">
        <f t="shared" si="10"/>
        <v>Leu</v>
      </c>
      <c r="F129" t="str">
        <f t="shared" si="11"/>
        <v>257</v>
      </c>
      <c r="G129" t="str">
        <f t="shared" si="12"/>
        <v>Arg</v>
      </c>
      <c r="H129" t="str">
        <f t="shared" si="13"/>
        <v>257Arg</v>
      </c>
      <c r="I129">
        <f>IF(AND(COUNTIF(H:H,H129)&gt;1,COUNTIF('(L)P before PS1_PM5'!I:I,H129)&gt;0),1,0)</f>
        <v>0</v>
      </c>
      <c r="J129">
        <f>IF(AND(COUNTIF('(L)P before PS1_PM5'!I:I,H129)=1,COUNTIF('(L)P before PS1_PM5'!A:A,A129)=1),0,1)</f>
        <v>1</v>
      </c>
      <c r="K129" s="3">
        <f t="shared" si="14"/>
        <v>0</v>
      </c>
      <c r="L129">
        <f>IF(AND(COUNTIF(F:F,F129)&gt;1,COUNTIF('(L)P before PS1_PM5'!G:G,F129)&gt;0),1,0)</f>
        <v>0</v>
      </c>
      <c r="M129">
        <f>IF(AND(COUNTIF('(L)P before PS1_PM5'!G:G,F129)=1,COUNTIF('(L)P before PS1_PM5'!A:A,A129)=1),0,1)</f>
        <v>1</v>
      </c>
      <c r="N129" s="3">
        <f t="shared" si="15"/>
        <v>0</v>
      </c>
      <c r="O129" t="str">
        <f>IF(COUNTIF(Splicing!A:A,A128)&gt;0,"Splice variant",VLOOKUP(A129,'All variants before PS1_PM5'!$A$1:$G$2252,7,FALSE))</f>
        <v>VUS</v>
      </c>
      <c r="P129">
        <f t="shared" si="9"/>
        <v>1</v>
      </c>
    </row>
    <row r="130" spans="1:16" x14ac:dyDescent="0.25">
      <c r="A130" t="s">
        <v>830</v>
      </c>
      <c r="B130" s="1">
        <v>7</v>
      </c>
      <c r="C130" t="s">
        <v>831</v>
      </c>
      <c r="D130" t="s">
        <v>6638</v>
      </c>
      <c r="E130" t="str">
        <f t="shared" si="10"/>
        <v>Pro</v>
      </c>
      <c r="F130" t="str">
        <f t="shared" si="11"/>
        <v>258</v>
      </c>
      <c r="G130" t="str">
        <f t="shared" si="12"/>
        <v>Ser</v>
      </c>
      <c r="H130" t="str">
        <f t="shared" si="13"/>
        <v>258Ser</v>
      </c>
      <c r="I130">
        <f>IF(AND(COUNTIF(H:H,H130)&gt;1,COUNTIF('(L)P before PS1_PM5'!I:I,H130)&gt;0),1,0)</f>
        <v>0</v>
      </c>
      <c r="J130">
        <f>IF(AND(COUNTIF('(L)P before PS1_PM5'!I:I,H130)=1,COUNTIF('(L)P before PS1_PM5'!A:A,A130)=1),0,1)</f>
        <v>1</v>
      </c>
      <c r="K130" s="3">
        <f t="shared" si="14"/>
        <v>0</v>
      </c>
      <c r="L130">
        <f>IF(AND(COUNTIF(F:F,F130)&gt;1,COUNTIF('(L)P before PS1_PM5'!G:G,F130)&gt;0),1,0)</f>
        <v>0</v>
      </c>
      <c r="M130">
        <f>IF(AND(COUNTIF('(L)P before PS1_PM5'!G:G,F130)=1,COUNTIF('(L)P before PS1_PM5'!A:A,A130)=1),0,1)</f>
        <v>1</v>
      </c>
      <c r="N130" s="3">
        <f t="shared" si="15"/>
        <v>0</v>
      </c>
      <c r="O130" t="str">
        <f>IF(COUNTIF(Splicing!A:A,A129)&gt;0,"Splice variant",VLOOKUP(A130,'All variants before PS1_PM5'!$A$1:$G$2252,7,FALSE))</f>
        <v>VUS</v>
      </c>
      <c r="P130">
        <f t="shared" si="9"/>
        <v>1</v>
      </c>
    </row>
    <row r="131" spans="1:16" x14ac:dyDescent="0.25">
      <c r="A131" t="s">
        <v>833</v>
      </c>
      <c r="B131" s="1">
        <v>7</v>
      </c>
      <c r="C131" t="s">
        <v>834</v>
      </c>
      <c r="D131" t="s">
        <v>6639</v>
      </c>
      <c r="E131" t="str">
        <f t="shared" si="10"/>
        <v>Arg</v>
      </c>
      <c r="F131" t="str">
        <f t="shared" si="11"/>
        <v>264</v>
      </c>
      <c r="G131" t="str">
        <f t="shared" si="12"/>
        <v>Cys</v>
      </c>
      <c r="H131" t="str">
        <f t="shared" si="13"/>
        <v>264Cys</v>
      </c>
      <c r="I131">
        <f>IF(AND(COUNTIF(H:H,H131)&gt;1,COUNTIF('(L)P before PS1_PM5'!I:I,H131)&gt;0),1,0)</f>
        <v>0</v>
      </c>
      <c r="J131">
        <f>IF(AND(COUNTIF('(L)P before PS1_PM5'!I:I,H131)=1,COUNTIF('(L)P before PS1_PM5'!A:A,A131)=1),0,1)</f>
        <v>1</v>
      </c>
      <c r="K131" s="3">
        <f t="shared" si="14"/>
        <v>0</v>
      </c>
      <c r="L131">
        <f>IF(AND(COUNTIF(F:F,F131)&gt;1,COUNTIF('(L)P before PS1_PM5'!G:G,F131)&gt;0),1,0)</f>
        <v>0</v>
      </c>
      <c r="M131">
        <f>IF(AND(COUNTIF('(L)P before PS1_PM5'!G:G,F131)=1,COUNTIF('(L)P before PS1_PM5'!A:A,A131)=1),0,1)</f>
        <v>1</v>
      </c>
      <c r="N131" s="3">
        <f t="shared" si="15"/>
        <v>0</v>
      </c>
      <c r="O131" t="str">
        <f>IF(COUNTIF(Splicing!A:A,A130)&gt;0,"Splice variant",VLOOKUP(A131,'All variants before PS1_PM5'!$A$1:$G$2252,7,FALSE))</f>
        <v>VUS</v>
      </c>
      <c r="P131">
        <f t="shared" ref="P131:P194" si="16">COUNTIF(F:F,F131)</f>
        <v>2</v>
      </c>
    </row>
    <row r="132" spans="1:16" x14ac:dyDescent="0.25">
      <c r="A132" t="s">
        <v>836</v>
      </c>
      <c r="B132" s="1">
        <v>7</v>
      </c>
      <c r="C132" t="s">
        <v>837</v>
      </c>
      <c r="D132" t="s">
        <v>6640</v>
      </c>
      <c r="E132" t="str">
        <f t="shared" si="10"/>
        <v>Arg</v>
      </c>
      <c r="F132" t="str">
        <f t="shared" si="11"/>
        <v>264</v>
      </c>
      <c r="G132" t="str">
        <f t="shared" si="12"/>
        <v>His</v>
      </c>
      <c r="H132" t="str">
        <f t="shared" si="13"/>
        <v>264His</v>
      </c>
      <c r="I132">
        <f>IF(AND(COUNTIF(H:H,H132)&gt;1,COUNTIF('(L)P before PS1_PM5'!I:I,H132)&gt;0),1,0)</f>
        <v>0</v>
      </c>
      <c r="J132">
        <f>IF(AND(COUNTIF('(L)P before PS1_PM5'!I:I,H132)=1,COUNTIF('(L)P before PS1_PM5'!A:A,A132)=1),0,1)</f>
        <v>1</v>
      </c>
      <c r="K132" s="3">
        <f t="shared" si="14"/>
        <v>0</v>
      </c>
      <c r="L132">
        <f>IF(AND(COUNTIF(F:F,F132)&gt;1,COUNTIF('(L)P before PS1_PM5'!G:G,F132)&gt;0),1,0)</f>
        <v>0</v>
      </c>
      <c r="M132">
        <f>IF(AND(COUNTIF('(L)P before PS1_PM5'!G:G,F132)=1,COUNTIF('(L)P before PS1_PM5'!A:A,A132)=1),0,1)</f>
        <v>1</v>
      </c>
      <c r="N132" s="3">
        <f t="shared" si="15"/>
        <v>0</v>
      </c>
      <c r="O132" t="str">
        <f>IF(COUNTIF(Splicing!A:A,A131)&gt;0,"Splice variant",VLOOKUP(A132,'All variants before PS1_PM5'!$A$1:$G$2252,7,FALSE))</f>
        <v>VUS</v>
      </c>
      <c r="P132">
        <f t="shared" si="16"/>
        <v>2</v>
      </c>
    </row>
    <row r="133" spans="1:16" x14ac:dyDescent="0.25">
      <c r="A133" t="s">
        <v>839</v>
      </c>
      <c r="B133" s="1">
        <v>7</v>
      </c>
      <c r="C133" t="s">
        <v>840</v>
      </c>
      <c r="D133" t="s">
        <v>6641</v>
      </c>
      <c r="E133" t="str">
        <f t="shared" ref="E133:E196" si="17">LEFT(D133,3)</f>
        <v>Trp</v>
      </c>
      <c r="F133" t="str">
        <f t="shared" ref="F133:F196" si="18">LEFT(RIGHT(D133,LEN(D133)-3),LEN(RIGHT(D133,LEN(D133)-3))-3)</f>
        <v>273</v>
      </c>
      <c r="G133" t="str">
        <f t="shared" ref="G133:G196" si="19">RIGHT(D133,3)</f>
        <v>Arg</v>
      </c>
      <c r="H133" t="str">
        <f t="shared" ref="H133:H196" si="20">F133&amp;G133</f>
        <v>273Arg</v>
      </c>
      <c r="I133">
        <f>IF(AND(COUNTIF(H:H,H133)&gt;1,COUNTIF('(L)P before PS1_PM5'!I:I,H133)&gt;0),1,0)</f>
        <v>0</v>
      </c>
      <c r="J133">
        <f>IF(AND(COUNTIF('(L)P before PS1_PM5'!I:I,H133)=1,COUNTIF('(L)P before PS1_PM5'!A:A,A133)=1),0,1)</f>
        <v>1</v>
      </c>
      <c r="K133" s="3">
        <f t="shared" ref="K133:K196" si="21">IF(AND(IF(I133+J133=2,TRUE,FALSE),IF(NOT(O133="Splice variant"),TRUE,FALSE)), 1,0)</f>
        <v>0</v>
      </c>
      <c r="L133">
        <f>IF(AND(COUNTIF(F:F,F133)&gt;1,COUNTIF('(L)P before PS1_PM5'!G:G,F133)&gt;0),1,0)</f>
        <v>0</v>
      </c>
      <c r="M133">
        <f>IF(AND(COUNTIF('(L)P before PS1_PM5'!G:G,F133)=1,COUNTIF('(L)P before PS1_PM5'!A:A,A133)=1),0,1)</f>
        <v>1</v>
      </c>
      <c r="N133" s="3">
        <f t="shared" ref="N133:N196" si="22">IF(AND(IF(AND(L133+M133=2,K133=0),TRUE,FALSE),IF(NOT(O133="Splice variant"), TRUE, FALSE)),1,0)</f>
        <v>0</v>
      </c>
      <c r="O133" t="str">
        <f>IF(COUNTIF(Splicing!A:A,A132)&gt;0,"Splice variant",VLOOKUP(A133,'All variants before PS1_PM5'!$A$1:$G$2252,7,FALSE))</f>
        <v>Splice variant</v>
      </c>
      <c r="P133">
        <f t="shared" si="16"/>
        <v>1</v>
      </c>
    </row>
    <row r="134" spans="1:16" x14ac:dyDescent="0.25">
      <c r="A134" t="s">
        <v>845</v>
      </c>
      <c r="B134" s="1">
        <v>7</v>
      </c>
      <c r="C134" t="s">
        <v>846</v>
      </c>
      <c r="D134" t="s">
        <v>6642</v>
      </c>
      <c r="E134" t="str">
        <f t="shared" si="17"/>
        <v>Ile</v>
      </c>
      <c r="F134" t="str">
        <f t="shared" si="18"/>
        <v>276</v>
      </c>
      <c r="G134" t="str">
        <f t="shared" si="19"/>
        <v>Val</v>
      </c>
      <c r="H134" t="str">
        <f t="shared" si="20"/>
        <v>276Val</v>
      </c>
      <c r="I134">
        <f>IF(AND(COUNTIF(H:H,H134)&gt;1,COUNTIF('(L)P before PS1_PM5'!I:I,H134)&gt;0),1,0)</f>
        <v>0</v>
      </c>
      <c r="J134">
        <f>IF(AND(COUNTIF('(L)P before PS1_PM5'!I:I,H134)=1,COUNTIF('(L)P before PS1_PM5'!A:A,A134)=1),0,1)</f>
        <v>1</v>
      </c>
      <c r="K134" s="3">
        <f t="shared" si="21"/>
        <v>0</v>
      </c>
      <c r="L134">
        <f>IF(AND(COUNTIF(F:F,F134)&gt;1,COUNTIF('(L)P before PS1_PM5'!G:G,F134)&gt;0),1,0)</f>
        <v>0</v>
      </c>
      <c r="M134">
        <f>IF(AND(COUNTIF('(L)P before PS1_PM5'!G:G,F134)=1,COUNTIF('(L)P before PS1_PM5'!A:A,A134)=1),0,1)</f>
        <v>1</v>
      </c>
      <c r="N134" s="3">
        <f t="shared" si="22"/>
        <v>0</v>
      </c>
      <c r="O134" t="str">
        <f>IF(COUNTIF(Splicing!A:A,A133)&gt;0,"Splice variant",VLOOKUP(A134,'All variants before PS1_PM5'!$A$1:$G$2252,7,FALSE))</f>
        <v>Splice variant</v>
      </c>
      <c r="P134">
        <f t="shared" si="16"/>
        <v>1</v>
      </c>
    </row>
    <row r="135" spans="1:16" x14ac:dyDescent="0.25">
      <c r="A135" t="s">
        <v>854</v>
      </c>
      <c r="B135" s="1">
        <v>7</v>
      </c>
      <c r="C135" t="s">
        <v>855</v>
      </c>
      <c r="D135" t="s">
        <v>6643</v>
      </c>
      <c r="E135" t="str">
        <f t="shared" si="17"/>
        <v>Met</v>
      </c>
      <c r="F135" t="str">
        <f t="shared" si="18"/>
        <v>280</v>
      </c>
      <c r="G135" t="str">
        <f t="shared" si="19"/>
        <v>Leu</v>
      </c>
      <c r="H135" t="str">
        <f t="shared" si="20"/>
        <v>280Leu</v>
      </c>
      <c r="I135">
        <f>IF(AND(COUNTIF(H:H,H135)&gt;1,COUNTIF('(L)P before PS1_PM5'!I:I,H135)&gt;0),1,0)</f>
        <v>0</v>
      </c>
      <c r="J135">
        <f>IF(AND(COUNTIF('(L)P before PS1_PM5'!I:I,H135)=1,COUNTIF('(L)P before PS1_PM5'!A:A,A135)=1),0,1)</f>
        <v>1</v>
      </c>
      <c r="K135" s="3">
        <f t="shared" si="21"/>
        <v>0</v>
      </c>
      <c r="L135">
        <f>IF(AND(COUNTIF(F:F,F135)&gt;1,COUNTIF('(L)P before PS1_PM5'!G:G,F135)&gt;0),1,0)</f>
        <v>0</v>
      </c>
      <c r="M135">
        <f>IF(AND(COUNTIF('(L)P before PS1_PM5'!G:G,F135)=1,COUNTIF('(L)P before PS1_PM5'!A:A,A135)=1),0,1)</f>
        <v>1</v>
      </c>
      <c r="N135" s="3">
        <f t="shared" si="22"/>
        <v>0</v>
      </c>
      <c r="O135" t="str">
        <f>IF(COUNTIF(Splicing!A:A,A134)&gt;0,"Splice variant",VLOOKUP(A135,'All variants before PS1_PM5'!$A$1:$G$2252,7,FALSE))</f>
        <v>VUS</v>
      </c>
      <c r="P135">
        <f t="shared" si="16"/>
        <v>3</v>
      </c>
    </row>
    <row r="136" spans="1:16" x14ac:dyDescent="0.25">
      <c r="A136" t="s">
        <v>857</v>
      </c>
      <c r="B136" s="1">
        <v>7</v>
      </c>
      <c r="C136" t="s">
        <v>858</v>
      </c>
      <c r="D136" t="s">
        <v>6644</v>
      </c>
      <c r="E136" t="str">
        <f t="shared" si="17"/>
        <v>Met</v>
      </c>
      <c r="F136" t="str">
        <f t="shared" si="18"/>
        <v>280</v>
      </c>
      <c r="G136" t="str">
        <f t="shared" si="19"/>
        <v>Thr</v>
      </c>
      <c r="H136" t="str">
        <f t="shared" si="20"/>
        <v>280Thr</v>
      </c>
      <c r="I136">
        <f>IF(AND(COUNTIF(H:H,H136)&gt;1,COUNTIF('(L)P before PS1_PM5'!I:I,H136)&gt;0),1,0)</f>
        <v>0</v>
      </c>
      <c r="J136">
        <f>IF(AND(COUNTIF('(L)P before PS1_PM5'!I:I,H136)=1,COUNTIF('(L)P before PS1_PM5'!A:A,A136)=1),0,1)</f>
        <v>1</v>
      </c>
      <c r="K136" s="3">
        <f t="shared" si="21"/>
        <v>0</v>
      </c>
      <c r="L136">
        <f>IF(AND(COUNTIF(F:F,F136)&gt;1,COUNTIF('(L)P before PS1_PM5'!G:G,F136)&gt;0),1,0)</f>
        <v>0</v>
      </c>
      <c r="M136">
        <f>IF(AND(COUNTIF('(L)P before PS1_PM5'!G:G,F136)=1,COUNTIF('(L)P before PS1_PM5'!A:A,A136)=1),0,1)</f>
        <v>1</v>
      </c>
      <c r="N136" s="3">
        <f t="shared" si="22"/>
        <v>0</v>
      </c>
      <c r="O136" t="str">
        <f>IF(COUNTIF(Splicing!A:A,A135)&gt;0,"Splice variant",VLOOKUP(A136,'All variants before PS1_PM5'!$A$1:$G$2252,7,FALSE))</f>
        <v>VUS</v>
      </c>
      <c r="P136">
        <f t="shared" si="16"/>
        <v>3</v>
      </c>
    </row>
    <row r="137" spans="1:16" x14ac:dyDescent="0.25">
      <c r="A137" t="s">
        <v>860</v>
      </c>
      <c r="B137" s="1">
        <v>7</v>
      </c>
      <c r="C137" t="s">
        <v>861</v>
      </c>
      <c r="D137" t="s">
        <v>6645</v>
      </c>
      <c r="E137" t="str">
        <f t="shared" si="17"/>
        <v>Met</v>
      </c>
      <c r="F137" t="str">
        <f t="shared" si="18"/>
        <v>280</v>
      </c>
      <c r="G137" t="str">
        <f t="shared" si="19"/>
        <v>Arg</v>
      </c>
      <c r="H137" t="str">
        <f t="shared" si="20"/>
        <v>280Arg</v>
      </c>
      <c r="I137">
        <f>IF(AND(COUNTIF(H:H,H137)&gt;1,COUNTIF('(L)P before PS1_PM5'!I:I,H137)&gt;0),1,0)</f>
        <v>0</v>
      </c>
      <c r="J137">
        <f>IF(AND(COUNTIF('(L)P before PS1_PM5'!I:I,H137)=1,COUNTIF('(L)P before PS1_PM5'!A:A,A137)=1),0,1)</f>
        <v>1</v>
      </c>
      <c r="K137" s="3">
        <f t="shared" si="21"/>
        <v>0</v>
      </c>
      <c r="L137">
        <f>IF(AND(COUNTIF(F:F,F137)&gt;1,COUNTIF('(L)P before PS1_PM5'!G:G,F137)&gt;0),1,0)</f>
        <v>0</v>
      </c>
      <c r="M137">
        <f>IF(AND(COUNTIF('(L)P before PS1_PM5'!G:G,F137)=1,COUNTIF('(L)P before PS1_PM5'!A:A,A137)=1),0,1)</f>
        <v>1</v>
      </c>
      <c r="N137" s="3">
        <f t="shared" si="22"/>
        <v>0</v>
      </c>
      <c r="O137" t="str">
        <f>IF(COUNTIF(Splicing!A:A,A136)&gt;0,"Splice variant",VLOOKUP(A137,'All variants before PS1_PM5'!$A$1:$G$2252,7,FALSE))</f>
        <v>VUS</v>
      </c>
      <c r="P137">
        <f t="shared" si="16"/>
        <v>3</v>
      </c>
    </row>
    <row r="138" spans="1:16" x14ac:dyDescent="0.25">
      <c r="A138" t="s">
        <v>900</v>
      </c>
      <c r="B138" s="1">
        <v>8</v>
      </c>
      <c r="C138" t="s">
        <v>901</v>
      </c>
      <c r="D138" t="s">
        <v>6646</v>
      </c>
      <c r="E138" t="str">
        <f t="shared" si="17"/>
        <v>Arg</v>
      </c>
      <c r="F138" t="str">
        <f t="shared" si="18"/>
        <v>290</v>
      </c>
      <c r="G138" t="str">
        <f t="shared" si="19"/>
        <v>Trp</v>
      </c>
      <c r="H138" t="str">
        <f t="shared" si="20"/>
        <v>290Trp</v>
      </c>
      <c r="I138">
        <f>IF(AND(COUNTIF(H:H,H138)&gt;1,COUNTIF('(L)P before PS1_PM5'!I:I,H138)&gt;0),1,0)</f>
        <v>0</v>
      </c>
      <c r="J138">
        <f>IF(AND(COUNTIF('(L)P before PS1_PM5'!I:I,H138)=1,COUNTIF('(L)P before PS1_PM5'!A:A,A138)=1),0,1)</f>
        <v>0</v>
      </c>
      <c r="K138" s="3">
        <f t="shared" si="21"/>
        <v>0</v>
      </c>
      <c r="L138">
        <f>IF(AND(COUNTIF(F:F,F138)&gt;1,COUNTIF('(L)P before PS1_PM5'!G:G,F138)&gt;0),1,0)</f>
        <v>1</v>
      </c>
      <c r="M138">
        <f>IF(AND(COUNTIF('(L)P before PS1_PM5'!G:G,F138)=1,COUNTIF('(L)P before PS1_PM5'!A:A,A138)=1),0,1)</f>
        <v>0</v>
      </c>
      <c r="N138" s="3">
        <f t="shared" si="22"/>
        <v>0</v>
      </c>
      <c r="O138" t="str">
        <f>IF(COUNTIF(Splicing!A:A,A137)&gt;0,"Splice variant",VLOOKUP(A138,'All variants before PS1_PM5'!$A$1:$G$2252,7,FALSE))</f>
        <v>Splice variant</v>
      </c>
      <c r="P138">
        <f t="shared" si="16"/>
        <v>2</v>
      </c>
    </row>
    <row r="139" spans="1:16" x14ac:dyDescent="0.25">
      <c r="A139" t="s">
        <v>903</v>
      </c>
      <c r="B139" s="1">
        <v>8</v>
      </c>
      <c r="C139" t="s">
        <v>904</v>
      </c>
      <c r="D139" t="s">
        <v>6647</v>
      </c>
      <c r="E139" t="str">
        <f t="shared" si="17"/>
        <v>Arg</v>
      </c>
      <c r="F139" t="str">
        <f t="shared" si="18"/>
        <v>290</v>
      </c>
      <c r="G139" t="str">
        <f t="shared" si="19"/>
        <v>Gln</v>
      </c>
      <c r="H139" t="str">
        <f t="shared" si="20"/>
        <v>290Gln</v>
      </c>
      <c r="I139">
        <f>IF(AND(COUNTIF(H:H,H139)&gt;1,COUNTIF('(L)P before PS1_PM5'!I:I,H139)&gt;0),1,0)</f>
        <v>0</v>
      </c>
      <c r="J139">
        <f>IF(AND(COUNTIF('(L)P before PS1_PM5'!I:I,H139)=1,COUNTIF('(L)P before PS1_PM5'!A:A,A139)=1),0,1)</f>
        <v>1</v>
      </c>
      <c r="K139" s="3">
        <f t="shared" si="21"/>
        <v>0</v>
      </c>
      <c r="L139">
        <f>IF(AND(COUNTIF(F:F,F139)&gt;1,COUNTIF('(L)P before PS1_PM5'!G:G,F139)&gt;0),1,0)</f>
        <v>1</v>
      </c>
      <c r="M139">
        <f>IF(AND(COUNTIF('(L)P before PS1_PM5'!G:G,F139)=1,COUNTIF('(L)P before PS1_PM5'!A:A,A139)=1),0,1)</f>
        <v>1</v>
      </c>
      <c r="N139" s="3">
        <f t="shared" si="22"/>
        <v>1</v>
      </c>
      <c r="O139" t="str">
        <f>IF(COUNTIF(Splicing!A:A,A138)&gt;0,"Splice variant",VLOOKUP(A139,'All variants before PS1_PM5'!$A$1:$G$2252,7,FALSE))</f>
        <v>VUS</v>
      </c>
      <c r="P139">
        <f t="shared" si="16"/>
        <v>2</v>
      </c>
    </row>
    <row r="140" spans="1:16" x14ac:dyDescent="0.25">
      <c r="A140" t="s">
        <v>906</v>
      </c>
      <c r="B140" s="1">
        <v>8</v>
      </c>
      <c r="C140" t="s">
        <v>907</v>
      </c>
      <c r="D140" t="s">
        <v>6648</v>
      </c>
      <c r="E140" t="str">
        <f t="shared" si="17"/>
        <v>Pro</v>
      </c>
      <c r="F140" t="str">
        <f t="shared" si="18"/>
        <v>291</v>
      </c>
      <c r="G140" t="str">
        <f t="shared" si="19"/>
        <v>Ala</v>
      </c>
      <c r="H140" t="str">
        <f t="shared" si="20"/>
        <v>291Ala</v>
      </c>
      <c r="I140">
        <f>IF(AND(COUNTIF(H:H,H140)&gt;1,COUNTIF('(L)P before PS1_PM5'!I:I,H140)&gt;0),1,0)</f>
        <v>0</v>
      </c>
      <c r="J140">
        <f>IF(AND(COUNTIF('(L)P before PS1_PM5'!I:I,H140)=1,COUNTIF('(L)P before PS1_PM5'!A:A,A140)=1),0,1)</f>
        <v>0</v>
      </c>
      <c r="K140" s="3">
        <f t="shared" si="21"/>
        <v>0</v>
      </c>
      <c r="L140">
        <f>IF(AND(COUNTIF(F:F,F140)&gt;1,COUNTIF('(L)P before PS1_PM5'!G:G,F140)&gt;0),1,0)</f>
        <v>1</v>
      </c>
      <c r="M140">
        <f>IF(AND(COUNTIF('(L)P before PS1_PM5'!G:G,F140)=1,COUNTIF('(L)P before PS1_PM5'!A:A,A140)=1),0,1)</f>
        <v>0</v>
      </c>
      <c r="N140" s="3">
        <f t="shared" si="22"/>
        <v>0</v>
      </c>
      <c r="O140" t="str">
        <f>IF(COUNTIF(Splicing!A:A,A139)&gt;0,"Splice variant",VLOOKUP(A140,'All variants before PS1_PM5'!$A$1:$G$2252,7,FALSE))</f>
        <v>Likely pathogenic</v>
      </c>
      <c r="P140">
        <f t="shared" si="16"/>
        <v>2</v>
      </c>
    </row>
    <row r="141" spans="1:16" x14ac:dyDescent="0.25">
      <c r="A141" t="s">
        <v>909</v>
      </c>
      <c r="B141" s="1">
        <v>8</v>
      </c>
      <c r="C141" t="s">
        <v>910</v>
      </c>
      <c r="D141" t="s">
        <v>6649</v>
      </c>
      <c r="E141" t="str">
        <f t="shared" si="17"/>
        <v>Pro</v>
      </c>
      <c r="F141" t="str">
        <f t="shared" si="18"/>
        <v>291</v>
      </c>
      <c r="G141" t="str">
        <f t="shared" si="19"/>
        <v>Leu</v>
      </c>
      <c r="H141" t="str">
        <f t="shared" si="20"/>
        <v>291Leu</v>
      </c>
      <c r="I141">
        <f>IF(AND(COUNTIF(H:H,H141)&gt;1,COUNTIF('(L)P before PS1_PM5'!I:I,H141)&gt;0),1,0)</f>
        <v>0</v>
      </c>
      <c r="J141">
        <f>IF(AND(COUNTIF('(L)P before PS1_PM5'!I:I,H141)=1,COUNTIF('(L)P before PS1_PM5'!A:A,A141)=1),0,1)</f>
        <v>1</v>
      </c>
      <c r="K141" s="3">
        <f t="shared" si="21"/>
        <v>0</v>
      </c>
      <c r="L141">
        <f>IF(AND(COUNTIF(F:F,F141)&gt;1,COUNTIF('(L)P before PS1_PM5'!G:G,F141)&gt;0),1,0)</f>
        <v>1</v>
      </c>
      <c r="M141">
        <f>IF(AND(COUNTIF('(L)P before PS1_PM5'!G:G,F141)=1,COUNTIF('(L)P before PS1_PM5'!A:A,A141)=1),0,1)</f>
        <v>1</v>
      </c>
      <c r="N141" s="3">
        <f t="shared" si="22"/>
        <v>1</v>
      </c>
      <c r="O141" t="str">
        <f>IF(COUNTIF(Splicing!A:A,A140)&gt;0,"Splice variant",VLOOKUP(A141,'All variants before PS1_PM5'!$A$1:$G$2252,7,FALSE))</f>
        <v>VUS</v>
      </c>
      <c r="P141">
        <f t="shared" si="16"/>
        <v>2</v>
      </c>
    </row>
    <row r="142" spans="1:16" x14ac:dyDescent="0.25">
      <c r="A142" t="s">
        <v>912</v>
      </c>
      <c r="B142" s="1">
        <v>8</v>
      </c>
      <c r="C142" t="s">
        <v>913</v>
      </c>
      <c r="D142" t="s">
        <v>6650</v>
      </c>
      <c r="E142" t="str">
        <f t="shared" si="17"/>
        <v>Ser</v>
      </c>
      <c r="F142" t="str">
        <f t="shared" si="18"/>
        <v>292</v>
      </c>
      <c r="G142" t="str">
        <f t="shared" si="19"/>
        <v>Arg</v>
      </c>
      <c r="H142" t="str">
        <f t="shared" si="20"/>
        <v>292Arg</v>
      </c>
      <c r="I142">
        <f>IF(AND(COUNTIF(H:H,H142)&gt;1,COUNTIF('(L)P before PS1_PM5'!I:I,H142)&gt;0),1,0)</f>
        <v>0</v>
      </c>
      <c r="J142">
        <f>IF(AND(COUNTIF('(L)P before PS1_PM5'!I:I,H142)=1,COUNTIF('(L)P before PS1_PM5'!A:A,A142)=1),0,1)</f>
        <v>1</v>
      </c>
      <c r="K142" s="3">
        <f t="shared" si="21"/>
        <v>0</v>
      </c>
      <c r="L142">
        <f>IF(AND(COUNTIF(F:F,F142)&gt;1,COUNTIF('(L)P before PS1_PM5'!G:G,F142)&gt;0),1,0)</f>
        <v>0</v>
      </c>
      <c r="M142">
        <f>IF(AND(COUNTIF('(L)P before PS1_PM5'!G:G,F142)=1,COUNTIF('(L)P before PS1_PM5'!A:A,A142)=1),0,1)</f>
        <v>1</v>
      </c>
      <c r="N142" s="3">
        <f t="shared" si="22"/>
        <v>0</v>
      </c>
      <c r="O142" t="str">
        <f>IF(COUNTIF(Splicing!A:A,A141)&gt;0,"Splice variant",VLOOKUP(A142,'All variants before PS1_PM5'!$A$1:$G$2252,7,FALSE))</f>
        <v>VUS</v>
      </c>
      <c r="P142">
        <f t="shared" si="16"/>
        <v>1</v>
      </c>
    </row>
    <row r="143" spans="1:16" x14ac:dyDescent="0.25">
      <c r="A143" t="s">
        <v>927</v>
      </c>
      <c r="B143" s="1">
        <v>8</v>
      </c>
      <c r="C143" t="s">
        <v>928</v>
      </c>
      <c r="D143" t="s">
        <v>6651</v>
      </c>
      <c r="E143" t="str">
        <f t="shared" si="17"/>
        <v>Thr</v>
      </c>
      <c r="F143" t="str">
        <f t="shared" si="18"/>
        <v>300</v>
      </c>
      <c r="G143" t="str">
        <f t="shared" si="19"/>
        <v>Asn</v>
      </c>
      <c r="H143" t="str">
        <f t="shared" si="20"/>
        <v>300Asn</v>
      </c>
      <c r="I143">
        <f>IF(AND(COUNTIF(H:H,H143)&gt;1,COUNTIF('(L)P before PS1_PM5'!I:I,H143)&gt;0),1,0)</f>
        <v>0</v>
      </c>
      <c r="J143">
        <f>IF(AND(COUNTIF('(L)P before PS1_PM5'!I:I,H143)=1,COUNTIF('(L)P before PS1_PM5'!A:A,A143)=1),0,1)</f>
        <v>1</v>
      </c>
      <c r="K143" s="3">
        <f t="shared" si="21"/>
        <v>0</v>
      </c>
      <c r="L143">
        <f>IF(AND(COUNTIF(F:F,F143)&gt;1,COUNTIF('(L)P before PS1_PM5'!G:G,F143)&gt;0),1,0)</f>
        <v>0</v>
      </c>
      <c r="M143">
        <f>IF(AND(COUNTIF('(L)P before PS1_PM5'!G:G,F143)=1,COUNTIF('(L)P before PS1_PM5'!A:A,A143)=1),0,1)</f>
        <v>1</v>
      </c>
      <c r="N143" s="3">
        <f t="shared" si="22"/>
        <v>0</v>
      </c>
      <c r="O143" t="str">
        <f>IF(COUNTIF(Splicing!A:A,A142)&gt;0,"Splice variant",VLOOKUP(A143,'All variants before PS1_PM5'!$A$1:$G$2252,7,FALSE))</f>
        <v>VUS</v>
      </c>
      <c r="P143">
        <f t="shared" si="16"/>
        <v>1</v>
      </c>
    </row>
    <row r="144" spans="1:16" x14ac:dyDescent="0.25">
      <c r="A144" t="s">
        <v>933</v>
      </c>
      <c r="B144" s="1">
        <v>8</v>
      </c>
      <c r="C144" t="s">
        <v>934</v>
      </c>
      <c r="D144" t="s">
        <v>6652</v>
      </c>
      <c r="E144" t="str">
        <f t="shared" si="17"/>
        <v>Met</v>
      </c>
      <c r="F144" t="str">
        <f t="shared" si="18"/>
        <v>304</v>
      </c>
      <c r="G144" t="str">
        <f t="shared" si="19"/>
        <v>Arg</v>
      </c>
      <c r="H144" t="str">
        <f t="shared" si="20"/>
        <v>304Arg</v>
      </c>
      <c r="I144">
        <f>IF(AND(COUNTIF(H:H,H144)&gt;1,COUNTIF('(L)P before PS1_PM5'!I:I,H144)&gt;0),1,0)</f>
        <v>0</v>
      </c>
      <c r="J144">
        <f>IF(AND(COUNTIF('(L)P before PS1_PM5'!I:I,H144)=1,COUNTIF('(L)P before PS1_PM5'!A:A,A144)=1),0,1)</f>
        <v>1</v>
      </c>
      <c r="K144" s="3">
        <f t="shared" si="21"/>
        <v>0</v>
      </c>
      <c r="L144">
        <f>IF(AND(COUNTIF(F:F,F144)&gt;1,COUNTIF('(L)P before PS1_PM5'!G:G,F144)&gt;0),1,0)</f>
        <v>0</v>
      </c>
      <c r="M144">
        <f>IF(AND(COUNTIF('(L)P before PS1_PM5'!G:G,F144)=1,COUNTIF('(L)P before PS1_PM5'!A:A,A144)=1),0,1)</f>
        <v>1</v>
      </c>
      <c r="N144" s="3">
        <f t="shared" si="22"/>
        <v>0</v>
      </c>
      <c r="O144" t="str">
        <f>IF(COUNTIF(Splicing!A:A,A143)&gt;0,"Splice variant",VLOOKUP(A144,'All variants before PS1_PM5'!$A$1:$G$2252,7,FALSE))</f>
        <v>VUS</v>
      </c>
      <c r="P144">
        <f t="shared" si="16"/>
        <v>1</v>
      </c>
    </row>
    <row r="145" spans="1:16" x14ac:dyDescent="0.25">
      <c r="A145" t="s">
        <v>939</v>
      </c>
      <c r="B145" s="1">
        <v>8</v>
      </c>
      <c r="C145" t="s">
        <v>940</v>
      </c>
      <c r="D145" t="s">
        <v>6653</v>
      </c>
      <c r="E145" t="str">
        <f t="shared" si="17"/>
        <v>Pro</v>
      </c>
      <c r="F145" t="str">
        <f t="shared" si="18"/>
        <v>309</v>
      </c>
      <c r="G145" t="str">
        <f t="shared" si="19"/>
        <v>Arg</v>
      </c>
      <c r="H145" t="str">
        <f t="shared" si="20"/>
        <v>309Arg</v>
      </c>
      <c r="I145">
        <f>IF(AND(COUNTIF(H:H,H145)&gt;1,COUNTIF('(L)P before PS1_PM5'!I:I,H145)&gt;0),1,0)</f>
        <v>0</v>
      </c>
      <c r="J145">
        <f>IF(AND(COUNTIF('(L)P before PS1_PM5'!I:I,H145)=1,COUNTIF('(L)P before PS1_PM5'!A:A,A145)=1),0,1)</f>
        <v>0</v>
      </c>
      <c r="K145" s="3">
        <f t="shared" si="21"/>
        <v>0</v>
      </c>
      <c r="L145">
        <f>IF(AND(COUNTIF(F:F,F145)&gt;1,COUNTIF('(L)P before PS1_PM5'!G:G,F145)&gt;0),1,0)</f>
        <v>0</v>
      </c>
      <c r="M145">
        <f>IF(AND(COUNTIF('(L)P before PS1_PM5'!G:G,F145)=1,COUNTIF('(L)P before PS1_PM5'!A:A,A145)=1),0,1)</f>
        <v>0</v>
      </c>
      <c r="N145" s="3">
        <f t="shared" si="22"/>
        <v>0</v>
      </c>
      <c r="O145" t="str">
        <f>IF(COUNTIF(Splicing!A:A,A144)&gt;0,"Splice variant",VLOOKUP(A145,'All variants before PS1_PM5'!$A$1:$G$2252,7,FALSE))</f>
        <v>Likely pathogenic</v>
      </c>
      <c r="P145">
        <f t="shared" si="16"/>
        <v>1</v>
      </c>
    </row>
    <row r="146" spans="1:16" x14ac:dyDescent="0.25">
      <c r="A146" t="s">
        <v>950</v>
      </c>
      <c r="B146" s="1">
        <v>8</v>
      </c>
      <c r="C146" t="s">
        <v>951</v>
      </c>
      <c r="D146" t="s">
        <v>6654</v>
      </c>
      <c r="E146" t="str">
        <f t="shared" si="17"/>
        <v>Leu</v>
      </c>
      <c r="F146" t="str">
        <f t="shared" si="18"/>
        <v>319</v>
      </c>
      <c r="G146" t="str">
        <f t="shared" si="19"/>
        <v>Arg</v>
      </c>
      <c r="H146" t="str">
        <f t="shared" si="20"/>
        <v>319Arg</v>
      </c>
      <c r="I146">
        <f>IF(AND(COUNTIF(H:H,H146)&gt;1,COUNTIF('(L)P before PS1_PM5'!I:I,H146)&gt;0),1,0)</f>
        <v>0</v>
      </c>
      <c r="J146">
        <f>IF(AND(COUNTIF('(L)P before PS1_PM5'!I:I,H146)=1,COUNTIF('(L)P before PS1_PM5'!A:A,A146)=1),0,1)</f>
        <v>1</v>
      </c>
      <c r="K146" s="3">
        <f t="shared" si="21"/>
        <v>0</v>
      </c>
      <c r="L146">
        <f>IF(AND(COUNTIF(F:F,F146)&gt;1,COUNTIF('(L)P before PS1_PM5'!G:G,F146)&gt;0),1,0)</f>
        <v>0</v>
      </c>
      <c r="M146">
        <f>IF(AND(COUNTIF('(L)P before PS1_PM5'!G:G,F146)=1,COUNTIF('(L)P before PS1_PM5'!A:A,A146)=1),0,1)</f>
        <v>1</v>
      </c>
      <c r="N146" s="3">
        <f t="shared" si="22"/>
        <v>0</v>
      </c>
      <c r="O146" t="str">
        <f>IF(COUNTIF(Splicing!A:A,A145)&gt;0,"Splice variant",VLOOKUP(A146,'All variants before PS1_PM5'!$A$1:$G$2252,7,FALSE))</f>
        <v>VUS</v>
      </c>
      <c r="P146">
        <f t="shared" si="16"/>
        <v>1</v>
      </c>
    </row>
    <row r="147" spans="1:16" x14ac:dyDescent="0.25">
      <c r="A147" t="s">
        <v>953</v>
      </c>
      <c r="B147" s="1">
        <v>8</v>
      </c>
      <c r="C147" t="s">
        <v>954</v>
      </c>
      <c r="D147" t="s">
        <v>6655</v>
      </c>
      <c r="E147" t="str">
        <f t="shared" si="17"/>
        <v>Ser</v>
      </c>
      <c r="F147" t="str">
        <f t="shared" si="18"/>
        <v>320</v>
      </c>
      <c r="G147" t="str">
        <f t="shared" si="19"/>
        <v>Cys</v>
      </c>
      <c r="H147" t="str">
        <f t="shared" si="20"/>
        <v>320Cys</v>
      </c>
      <c r="I147">
        <f>IF(AND(COUNTIF(H:H,H147)&gt;1,COUNTIF('(L)P before PS1_PM5'!I:I,H147)&gt;0),1,0)</f>
        <v>0</v>
      </c>
      <c r="J147">
        <f>IF(AND(COUNTIF('(L)P before PS1_PM5'!I:I,H147)=1,COUNTIF('(L)P before PS1_PM5'!A:A,A147)=1),0,1)</f>
        <v>1</v>
      </c>
      <c r="K147" s="3">
        <f t="shared" si="21"/>
        <v>0</v>
      </c>
      <c r="L147">
        <f>IF(AND(COUNTIF(F:F,F147)&gt;1,COUNTIF('(L)P before PS1_PM5'!G:G,F147)&gt;0),1,0)</f>
        <v>0</v>
      </c>
      <c r="M147">
        <f>IF(AND(COUNTIF('(L)P before PS1_PM5'!G:G,F147)=1,COUNTIF('(L)P before PS1_PM5'!A:A,A147)=1),0,1)</f>
        <v>1</v>
      </c>
      <c r="N147" s="3">
        <f t="shared" si="22"/>
        <v>0</v>
      </c>
      <c r="O147" t="str">
        <f>IF(COUNTIF(Splicing!A:A,A146)&gt;0,"Splice variant",VLOOKUP(A147,'All variants before PS1_PM5'!$A$1:$G$2252,7,FALSE))</f>
        <v>VUS</v>
      </c>
      <c r="P147">
        <f t="shared" si="16"/>
        <v>1</v>
      </c>
    </row>
    <row r="148" spans="1:16" x14ac:dyDescent="0.25">
      <c r="A148" t="s">
        <v>959</v>
      </c>
      <c r="B148" s="1">
        <v>8</v>
      </c>
      <c r="C148" t="s">
        <v>960</v>
      </c>
      <c r="D148" t="s">
        <v>6656</v>
      </c>
      <c r="E148" t="str">
        <f t="shared" si="17"/>
        <v>Cys</v>
      </c>
      <c r="F148" t="str">
        <f t="shared" si="18"/>
        <v>324</v>
      </c>
      <c r="G148" t="str">
        <f t="shared" si="19"/>
        <v>Arg</v>
      </c>
      <c r="H148" t="str">
        <f t="shared" si="20"/>
        <v>324Arg</v>
      </c>
      <c r="I148">
        <f>IF(AND(COUNTIF(H:H,H148)&gt;1,COUNTIF('(L)P before PS1_PM5'!I:I,H148)&gt;0),1,0)</f>
        <v>0</v>
      </c>
      <c r="J148">
        <f>IF(AND(COUNTIF('(L)P before PS1_PM5'!I:I,H148)=1,COUNTIF('(L)P before PS1_PM5'!A:A,A148)=1),0,1)</f>
        <v>1</v>
      </c>
      <c r="K148" s="3">
        <f t="shared" si="21"/>
        <v>0</v>
      </c>
      <c r="L148">
        <f>IF(AND(COUNTIF(F:F,F148)&gt;1,COUNTIF('(L)P before PS1_PM5'!G:G,F148)&gt;0),1,0)</f>
        <v>0</v>
      </c>
      <c r="M148">
        <f>IF(AND(COUNTIF('(L)P before PS1_PM5'!G:G,F148)=1,COUNTIF('(L)P before PS1_PM5'!A:A,A148)=1),0,1)</f>
        <v>1</v>
      </c>
      <c r="N148" s="3">
        <f t="shared" si="22"/>
        <v>0</v>
      </c>
      <c r="O148" t="str">
        <f>IF(COUNTIF(Splicing!A:A,A147)&gt;0,"Splice variant",VLOOKUP(A148,'All variants before PS1_PM5'!$A$1:$G$2252,7,FALSE))</f>
        <v>VUS</v>
      </c>
      <c r="P148">
        <f t="shared" si="16"/>
        <v>1</v>
      </c>
    </row>
    <row r="149" spans="1:16" x14ac:dyDescent="0.25">
      <c r="A149" t="s">
        <v>976</v>
      </c>
      <c r="B149" s="1">
        <v>8</v>
      </c>
      <c r="C149" t="s">
        <v>977</v>
      </c>
      <c r="D149" t="s">
        <v>6657</v>
      </c>
      <c r="E149" t="str">
        <f t="shared" si="17"/>
        <v>Glu</v>
      </c>
      <c r="F149" t="str">
        <f t="shared" si="18"/>
        <v>328</v>
      </c>
      <c r="G149" t="str">
        <f t="shared" si="19"/>
        <v>Val</v>
      </c>
      <c r="H149" t="str">
        <f t="shared" si="20"/>
        <v>328Val</v>
      </c>
      <c r="I149">
        <f>IF(AND(COUNTIF(H:H,H149)&gt;1,COUNTIF('(L)P before PS1_PM5'!I:I,H149)&gt;0),1,0)</f>
        <v>0</v>
      </c>
      <c r="J149">
        <f>IF(AND(COUNTIF('(L)P before PS1_PM5'!I:I,H149)=1,COUNTIF('(L)P before PS1_PM5'!A:A,A149)=1),0,1)</f>
        <v>0</v>
      </c>
      <c r="K149" s="3">
        <f t="shared" si="21"/>
        <v>0</v>
      </c>
      <c r="L149">
        <f>IF(AND(COUNTIF(F:F,F149)&gt;1,COUNTIF('(L)P before PS1_PM5'!G:G,F149)&gt;0),1,0)</f>
        <v>0</v>
      </c>
      <c r="M149">
        <f>IF(AND(COUNTIF('(L)P before PS1_PM5'!G:G,F149)=1,COUNTIF('(L)P before PS1_PM5'!A:A,A149)=1),0,1)</f>
        <v>0</v>
      </c>
      <c r="N149" s="3">
        <f t="shared" si="22"/>
        <v>0</v>
      </c>
      <c r="O149" t="str">
        <f>IF(COUNTIF(Splicing!A:A,A148)&gt;0,"Splice variant",VLOOKUP(A149,'All variants before PS1_PM5'!$A$1:$G$2252,7,FALSE))</f>
        <v>Pathogenic</v>
      </c>
      <c r="P149">
        <f t="shared" si="16"/>
        <v>1</v>
      </c>
    </row>
    <row r="150" spans="1:16" x14ac:dyDescent="0.25">
      <c r="A150" t="s">
        <v>979</v>
      </c>
      <c r="B150" s="1">
        <v>8</v>
      </c>
      <c r="C150" t="s">
        <v>980</v>
      </c>
      <c r="D150" t="s">
        <v>6658</v>
      </c>
      <c r="E150" t="str">
        <f t="shared" si="17"/>
        <v>Arg</v>
      </c>
      <c r="F150" t="str">
        <f t="shared" si="18"/>
        <v>333</v>
      </c>
      <c r="G150" t="str">
        <f t="shared" si="19"/>
        <v>Trp</v>
      </c>
      <c r="H150" t="str">
        <f t="shared" si="20"/>
        <v>333Trp</v>
      </c>
      <c r="I150">
        <f>IF(AND(COUNTIF(H:H,H150)&gt;1,COUNTIF('(L)P before PS1_PM5'!I:I,H150)&gt;0),1,0)</f>
        <v>0</v>
      </c>
      <c r="J150">
        <f>IF(AND(COUNTIF('(L)P before PS1_PM5'!I:I,H150)=1,COUNTIF('(L)P before PS1_PM5'!A:A,A150)=1),0,1)</f>
        <v>1</v>
      </c>
      <c r="K150" s="3">
        <f t="shared" si="21"/>
        <v>0</v>
      </c>
      <c r="L150">
        <f>IF(AND(COUNTIF(F:F,F150)&gt;1,COUNTIF('(L)P before PS1_PM5'!G:G,F150)&gt;0),1,0)</f>
        <v>0</v>
      </c>
      <c r="M150">
        <f>IF(AND(COUNTIF('(L)P before PS1_PM5'!G:G,F150)=1,COUNTIF('(L)P before PS1_PM5'!A:A,A150)=1),0,1)</f>
        <v>1</v>
      </c>
      <c r="N150" s="3">
        <f t="shared" si="22"/>
        <v>0</v>
      </c>
      <c r="O150" t="str">
        <f>IF(COUNTIF(Splicing!A:A,A149)&gt;0,"Splice variant",VLOOKUP(A150,'All variants before PS1_PM5'!$A$1:$G$2252,7,FALSE))</f>
        <v>VUS</v>
      </c>
      <c r="P150">
        <f t="shared" si="16"/>
        <v>2</v>
      </c>
    </row>
    <row r="151" spans="1:16" x14ac:dyDescent="0.25">
      <c r="A151" t="s">
        <v>982</v>
      </c>
      <c r="B151" s="1">
        <v>8</v>
      </c>
      <c r="C151" t="s">
        <v>983</v>
      </c>
      <c r="D151" t="s">
        <v>6659</v>
      </c>
      <c r="E151" t="str">
        <f t="shared" si="17"/>
        <v>Arg</v>
      </c>
      <c r="F151" t="str">
        <f t="shared" si="18"/>
        <v>333</v>
      </c>
      <c r="G151" t="str">
        <f t="shared" si="19"/>
        <v>Gln</v>
      </c>
      <c r="H151" t="str">
        <f t="shared" si="20"/>
        <v>333Gln</v>
      </c>
      <c r="I151">
        <f>IF(AND(COUNTIF(H:H,H151)&gt;1,COUNTIF('(L)P before PS1_PM5'!I:I,H151)&gt;0),1,0)</f>
        <v>0</v>
      </c>
      <c r="J151">
        <f>IF(AND(COUNTIF('(L)P before PS1_PM5'!I:I,H151)=1,COUNTIF('(L)P before PS1_PM5'!A:A,A151)=1),0,1)</f>
        <v>1</v>
      </c>
      <c r="K151" s="3">
        <f t="shared" si="21"/>
        <v>0</v>
      </c>
      <c r="L151">
        <f>IF(AND(COUNTIF(F:F,F151)&gt;1,COUNTIF('(L)P before PS1_PM5'!G:G,F151)&gt;0),1,0)</f>
        <v>0</v>
      </c>
      <c r="M151">
        <f>IF(AND(COUNTIF('(L)P before PS1_PM5'!G:G,F151)=1,COUNTIF('(L)P before PS1_PM5'!A:A,A151)=1),0,1)</f>
        <v>1</v>
      </c>
      <c r="N151" s="3">
        <f t="shared" si="22"/>
        <v>0</v>
      </c>
      <c r="O151" t="str">
        <f>IF(COUNTIF(Splicing!A:A,A150)&gt;0,"Splice variant",VLOOKUP(A151,'All variants before PS1_PM5'!$A$1:$G$2252,7,FALSE))</f>
        <v>VUS</v>
      </c>
      <c r="P151">
        <f t="shared" si="16"/>
        <v>2</v>
      </c>
    </row>
    <row r="152" spans="1:16" x14ac:dyDescent="0.25">
      <c r="A152" t="s">
        <v>988</v>
      </c>
      <c r="B152" s="1">
        <v>8</v>
      </c>
      <c r="C152" t="s">
        <v>989</v>
      </c>
      <c r="D152" t="s">
        <v>6660</v>
      </c>
      <c r="E152" t="str">
        <f t="shared" si="17"/>
        <v>Ser</v>
      </c>
      <c r="F152" t="str">
        <f t="shared" si="18"/>
        <v>336</v>
      </c>
      <c r="G152" t="str">
        <f t="shared" si="19"/>
        <v>Cys</v>
      </c>
      <c r="H152" t="str">
        <f t="shared" si="20"/>
        <v>336Cys</v>
      </c>
      <c r="I152">
        <f>IF(AND(COUNTIF(H:H,H152)&gt;1,COUNTIF('(L)P before PS1_PM5'!I:I,H152)&gt;0),1,0)</f>
        <v>0</v>
      </c>
      <c r="J152">
        <f>IF(AND(COUNTIF('(L)P before PS1_PM5'!I:I,H152)=1,COUNTIF('(L)P before PS1_PM5'!A:A,A152)=1),0,1)</f>
        <v>0</v>
      </c>
      <c r="K152" s="3">
        <f t="shared" si="21"/>
        <v>0</v>
      </c>
      <c r="L152">
        <f>IF(AND(COUNTIF(F:F,F152)&gt;1,COUNTIF('(L)P before PS1_PM5'!G:G,F152)&gt;0),1,0)</f>
        <v>0</v>
      </c>
      <c r="M152">
        <f>IF(AND(COUNTIF('(L)P before PS1_PM5'!G:G,F152)=1,COUNTIF('(L)P before PS1_PM5'!A:A,A152)=1),0,1)</f>
        <v>0</v>
      </c>
      <c r="N152" s="3">
        <f t="shared" si="22"/>
        <v>0</v>
      </c>
      <c r="O152" t="str">
        <f>IF(COUNTIF(Splicing!A:A,A151)&gt;0,"Splice variant",VLOOKUP(A152,'All variants before PS1_PM5'!$A$1:$G$2252,7,FALSE))</f>
        <v>Likely pathogenic</v>
      </c>
      <c r="P152">
        <f t="shared" si="16"/>
        <v>1</v>
      </c>
    </row>
    <row r="153" spans="1:16" x14ac:dyDescent="0.25">
      <c r="A153" t="s">
        <v>991</v>
      </c>
      <c r="B153" s="1">
        <v>8</v>
      </c>
      <c r="C153" t="s">
        <v>992</v>
      </c>
      <c r="D153" t="s">
        <v>6661</v>
      </c>
      <c r="E153" t="str">
        <f t="shared" si="17"/>
        <v>Phe</v>
      </c>
      <c r="F153" t="str">
        <f t="shared" si="18"/>
        <v>337</v>
      </c>
      <c r="G153" t="str">
        <f t="shared" si="19"/>
        <v>Leu</v>
      </c>
      <c r="H153" t="str">
        <f t="shared" si="20"/>
        <v>337Leu</v>
      </c>
      <c r="I153">
        <f>IF(AND(COUNTIF(H:H,H153)&gt;1,COUNTIF('(L)P before PS1_PM5'!I:I,H153)&gt;0),1,0)</f>
        <v>0</v>
      </c>
      <c r="J153">
        <f>IF(AND(COUNTIF('(L)P before PS1_PM5'!I:I,H153)=1,COUNTIF('(L)P before PS1_PM5'!A:A,A153)=1),0,1)</f>
        <v>1</v>
      </c>
      <c r="K153" s="3">
        <f t="shared" si="21"/>
        <v>0</v>
      </c>
      <c r="L153">
        <f>IF(AND(COUNTIF(F:F,F153)&gt;1,COUNTIF('(L)P before PS1_PM5'!G:G,F153)&gt;0),1,0)</f>
        <v>0</v>
      </c>
      <c r="M153">
        <f>IF(AND(COUNTIF('(L)P before PS1_PM5'!G:G,F153)=1,COUNTIF('(L)P before PS1_PM5'!A:A,A153)=1),0,1)</f>
        <v>1</v>
      </c>
      <c r="N153" s="3">
        <f t="shared" si="22"/>
        <v>0</v>
      </c>
      <c r="O153" t="str">
        <f>IF(COUNTIF(Splicing!A:A,A152)&gt;0,"Splice variant",VLOOKUP(A153,'All variants before PS1_PM5'!$A$1:$G$2252,7,FALSE))</f>
        <v>VUS</v>
      </c>
      <c r="P153">
        <f t="shared" si="16"/>
        <v>1</v>
      </c>
    </row>
    <row r="154" spans="1:16" x14ac:dyDescent="0.25">
      <c r="A154" t="s">
        <v>994</v>
      </c>
      <c r="B154" s="1">
        <v>8</v>
      </c>
      <c r="C154" t="s">
        <v>995</v>
      </c>
      <c r="D154" t="s">
        <v>6662</v>
      </c>
      <c r="E154" t="str">
        <f t="shared" si="17"/>
        <v>Trp</v>
      </c>
      <c r="F154" t="str">
        <f t="shared" si="18"/>
        <v>339</v>
      </c>
      <c r="G154" t="str">
        <f t="shared" si="19"/>
        <v>Gly</v>
      </c>
      <c r="H154" t="str">
        <f t="shared" si="20"/>
        <v>339Gly</v>
      </c>
      <c r="I154">
        <f>IF(AND(COUNTIF(H:H,H154)&gt;1,COUNTIF('(L)P before PS1_PM5'!I:I,H154)&gt;0),1,0)</f>
        <v>0</v>
      </c>
      <c r="J154">
        <f>IF(AND(COUNTIF('(L)P before PS1_PM5'!I:I,H154)=1,COUNTIF('(L)P before PS1_PM5'!A:A,A154)=1),0,1)</f>
        <v>0</v>
      </c>
      <c r="K154" s="3">
        <f t="shared" si="21"/>
        <v>0</v>
      </c>
      <c r="L154">
        <f>IF(AND(COUNTIF(F:F,F154)&gt;1,COUNTIF('(L)P before PS1_PM5'!G:G,F154)&gt;0),1,0)</f>
        <v>1</v>
      </c>
      <c r="M154">
        <f>IF(AND(COUNTIF('(L)P before PS1_PM5'!G:G,F154)=1,COUNTIF('(L)P before PS1_PM5'!A:A,A154)=1),0,1)</f>
        <v>0</v>
      </c>
      <c r="N154" s="3">
        <f t="shared" si="22"/>
        <v>0</v>
      </c>
      <c r="O154" t="str">
        <f>IF(COUNTIF(Splicing!A:A,A153)&gt;0,"Splice variant",VLOOKUP(A154,'All variants before PS1_PM5'!$A$1:$G$2252,7,FALSE))</f>
        <v>Pathogenic</v>
      </c>
      <c r="P154">
        <f t="shared" si="16"/>
        <v>2</v>
      </c>
    </row>
    <row r="155" spans="1:16" x14ac:dyDescent="0.25">
      <c r="A155" t="s">
        <v>997</v>
      </c>
      <c r="B155" s="1">
        <v>8</v>
      </c>
      <c r="C155" t="s">
        <v>998</v>
      </c>
      <c r="D155" t="s">
        <v>6663</v>
      </c>
      <c r="E155" t="str">
        <f t="shared" si="17"/>
        <v>Trp</v>
      </c>
      <c r="F155" t="str">
        <f t="shared" si="18"/>
        <v>339</v>
      </c>
      <c r="G155" t="str">
        <f t="shared" si="19"/>
        <v>Leu</v>
      </c>
      <c r="H155" t="str">
        <f t="shared" si="20"/>
        <v>339Leu</v>
      </c>
      <c r="I155">
        <f>IF(AND(COUNTIF(H:H,H155)&gt;1,COUNTIF('(L)P before PS1_PM5'!I:I,H155)&gt;0),1,0)</f>
        <v>0</v>
      </c>
      <c r="J155">
        <f>IF(AND(COUNTIF('(L)P before PS1_PM5'!I:I,H155)=1,COUNTIF('(L)P before PS1_PM5'!A:A,A155)=1),0,1)</f>
        <v>1</v>
      </c>
      <c r="K155" s="3">
        <f t="shared" si="21"/>
        <v>0</v>
      </c>
      <c r="L155">
        <f>IF(AND(COUNTIF(F:F,F155)&gt;1,COUNTIF('(L)P before PS1_PM5'!G:G,F155)&gt;0),1,0)</f>
        <v>1</v>
      </c>
      <c r="M155">
        <f>IF(AND(COUNTIF('(L)P before PS1_PM5'!G:G,F155)=1,COUNTIF('(L)P before PS1_PM5'!A:A,A155)=1),0,1)</f>
        <v>1</v>
      </c>
      <c r="N155" s="3">
        <f t="shared" si="22"/>
        <v>1</v>
      </c>
      <c r="O155" t="str">
        <f>IF(COUNTIF(Splicing!A:A,A154)&gt;0,"Splice variant",VLOOKUP(A155,'All variants before PS1_PM5'!$A$1:$G$2252,7,FALSE))</f>
        <v>VUS</v>
      </c>
      <c r="P155">
        <f t="shared" si="16"/>
        <v>2</v>
      </c>
    </row>
    <row r="156" spans="1:16" x14ac:dyDescent="0.25">
      <c r="A156" t="s">
        <v>1003</v>
      </c>
      <c r="B156" s="1">
        <v>8</v>
      </c>
      <c r="C156" t="s">
        <v>1004</v>
      </c>
      <c r="D156" t="s">
        <v>6664</v>
      </c>
      <c r="E156" t="str">
        <f t="shared" si="17"/>
        <v>Tyr</v>
      </c>
      <c r="F156" t="str">
        <f t="shared" si="18"/>
        <v>340</v>
      </c>
      <c r="G156" t="str">
        <f t="shared" si="19"/>
        <v>His</v>
      </c>
      <c r="H156" t="str">
        <f t="shared" si="20"/>
        <v>340His</v>
      </c>
      <c r="I156">
        <f>IF(AND(COUNTIF(H:H,H156)&gt;1,COUNTIF('(L)P before PS1_PM5'!I:I,H156)&gt;0),1,0)</f>
        <v>0</v>
      </c>
      <c r="J156">
        <f>IF(AND(COUNTIF('(L)P before PS1_PM5'!I:I,H156)=1,COUNTIF('(L)P before PS1_PM5'!A:A,A156)=1),0,1)</f>
        <v>0</v>
      </c>
      <c r="K156" s="3">
        <f t="shared" si="21"/>
        <v>0</v>
      </c>
      <c r="L156">
        <f>IF(AND(COUNTIF(F:F,F156)&gt;1,COUNTIF('(L)P before PS1_PM5'!G:G,F156)&gt;0),1,0)</f>
        <v>1</v>
      </c>
      <c r="M156">
        <f>IF(AND(COUNTIF('(L)P before PS1_PM5'!G:G,F156)=1,COUNTIF('(L)P before PS1_PM5'!A:A,A156)=1),0,1)</f>
        <v>1</v>
      </c>
      <c r="N156" s="3">
        <f t="shared" si="22"/>
        <v>1</v>
      </c>
      <c r="O156" t="str">
        <f>IF(COUNTIF(Splicing!A:A,A155)&gt;0,"Splice variant",VLOOKUP(A156,'All variants before PS1_PM5'!$A$1:$G$2252,7,FALSE))</f>
        <v>Likely pathogenic</v>
      </c>
      <c r="P156">
        <f t="shared" si="16"/>
        <v>3</v>
      </c>
    </row>
    <row r="157" spans="1:16" x14ac:dyDescent="0.25">
      <c r="A157" t="s">
        <v>1006</v>
      </c>
      <c r="B157" s="1">
        <v>8</v>
      </c>
      <c r="C157" t="s">
        <v>1007</v>
      </c>
      <c r="D157" t="s">
        <v>6665</v>
      </c>
      <c r="E157" t="str">
        <f t="shared" si="17"/>
        <v>Tyr</v>
      </c>
      <c r="F157" t="str">
        <f t="shared" si="18"/>
        <v>340</v>
      </c>
      <c r="G157" t="str">
        <f t="shared" si="19"/>
        <v>Asp</v>
      </c>
      <c r="H157" t="str">
        <f t="shared" si="20"/>
        <v>340Asp</v>
      </c>
      <c r="I157">
        <f>IF(AND(COUNTIF(H:H,H157)&gt;1,COUNTIF('(L)P before PS1_PM5'!I:I,H157)&gt;0),1,0)</f>
        <v>0</v>
      </c>
      <c r="J157">
        <f>IF(AND(COUNTIF('(L)P before PS1_PM5'!I:I,H157)=1,COUNTIF('(L)P before PS1_PM5'!A:A,A157)=1),0,1)</f>
        <v>0</v>
      </c>
      <c r="K157" s="3">
        <f t="shared" si="21"/>
        <v>0</v>
      </c>
      <c r="L157">
        <f>IF(AND(COUNTIF(F:F,F157)&gt;1,COUNTIF('(L)P before PS1_PM5'!G:G,F157)&gt;0),1,0)</f>
        <v>1</v>
      </c>
      <c r="M157">
        <f>IF(AND(COUNTIF('(L)P before PS1_PM5'!G:G,F157)=1,COUNTIF('(L)P before PS1_PM5'!A:A,A157)=1),0,1)</f>
        <v>1</v>
      </c>
      <c r="N157" s="3">
        <f t="shared" si="22"/>
        <v>1</v>
      </c>
      <c r="O157" t="str">
        <f>IF(COUNTIF(Splicing!A:A,A156)&gt;0,"Splice variant",VLOOKUP(A157,'All variants before PS1_PM5'!$A$1:$G$2252,7,FALSE))</f>
        <v>Likely pathogenic</v>
      </c>
      <c r="P157">
        <f t="shared" si="16"/>
        <v>3</v>
      </c>
    </row>
    <row r="158" spans="1:16" x14ac:dyDescent="0.25">
      <c r="A158" t="s">
        <v>1009</v>
      </c>
      <c r="B158" s="1">
        <v>8</v>
      </c>
      <c r="C158" t="s">
        <v>1010</v>
      </c>
      <c r="D158" t="s">
        <v>6666</v>
      </c>
      <c r="E158" t="str">
        <f t="shared" si="17"/>
        <v>Tyr</v>
      </c>
      <c r="F158" t="str">
        <f t="shared" si="18"/>
        <v>340</v>
      </c>
      <c r="G158" t="str">
        <f t="shared" si="19"/>
        <v>Cys</v>
      </c>
      <c r="H158" t="str">
        <f t="shared" si="20"/>
        <v>340Cys</v>
      </c>
      <c r="I158">
        <f>IF(AND(COUNTIF(H:H,H158)&gt;1,COUNTIF('(L)P before PS1_PM5'!I:I,H158)&gt;0),1,0)</f>
        <v>0</v>
      </c>
      <c r="J158">
        <f>IF(AND(COUNTIF('(L)P before PS1_PM5'!I:I,H158)=1,COUNTIF('(L)P before PS1_PM5'!A:A,A158)=1),0,1)</f>
        <v>0</v>
      </c>
      <c r="K158" s="3">
        <f t="shared" si="21"/>
        <v>0</v>
      </c>
      <c r="L158">
        <f>IF(AND(COUNTIF(F:F,F158)&gt;1,COUNTIF('(L)P before PS1_PM5'!G:G,F158)&gt;0),1,0)</f>
        <v>1</v>
      </c>
      <c r="M158">
        <f>IF(AND(COUNTIF('(L)P before PS1_PM5'!G:G,F158)=1,COUNTIF('(L)P before PS1_PM5'!A:A,A158)=1),0,1)</f>
        <v>1</v>
      </c>
      <c r="N158" s="3">
        <f t="shared" si="22"/>
        <v>1</v>
      </c>
      <c r="O158" t="str">
        <f>IF(COUNTIF(Splicing!A:A,A157)&gt;0,"Splice variant",VLOOKUP(A158,'All variants before PS1_PM5'!$A$1:$G$2252,7,FALSE))</f>
        <v>Likely pathogenic</v>
      </c>
      <c r="P158">
        <f t="shared" si="16"/>
        <v>3</v>
      </c>
    </row>
    <row r="159" spans="1:16" x14ac:dyDescent="0.25">
      <c r="A159" t="s">
        <v>1012</v>
      </c>
      <c r="B159" s="1">
        <v>8</v>
      </c>
      <c r="C159" t="s">
        <v>1013</v>
      </c>
      <c r="D159" t="s">
        <v>6667</v>
      </c>
      <c r="E159" t="str">
        <f t="shared" si="17"/>
        <v>Glu</v>
      </c>
      <c r="F159" t="str">
        <f t="shared" si="18"/>
        <v>341</v>
      </c>
      <c r="G159" t="str">
        <f t="shared" si="19"/>
        <v>Gly</v>
      </c>
      <c r="H159" t="str">
        <f t="shared" si="20"/>
        <v>341Gly</v>
      </c>
      <c r="I159">
        <f>IF(AND(COUNTIF(H:H,H159)&gt;1,COUNTIF('(L)P before PS1_PM5'!I:I,H159)&gt;0),1,0)</f>
        <v>0</v>
      </c>
      <c r="J159">
        <f>IF(AND(COUNTIF('(L)P before PS1_PM5'!I:I,H159)=1,COUNTIF('(L)P before PS1_PM5'!A:A,A159)=1),0,1)</f>
        <v>0</v>
      </c>
      <c r="K159" s="3">
        <f t="shared" si="21"/>
        <v>0</v>
      </c>
      <c r="L159">
        <f>IF(AND(COUNTIF(F:F,F159)&gt;1,COUNTIF('(L)P before PS1_PM5'!G:G,F159)&gt;0),1,0)</f>
        <v>1</v>
      </c>
      <c r="M159">
        <f>IF(AND(COUNTIF('(L)P before PS1_PM5'!G:G,F159)=1,COUNTIF('(L)P before PS1_PM5'!A:A,A159)=1),0,1)</f>
        <v>0</v>
      </c>
      <c r="N159" s="3">
        <f t="shared" si="22"/>
        <v>0</v>
      </c>
      <c r="O159" t="str">
        <f>IF(COUNTIF(Splicing!A:A,A158)&gt;0,"Splice variant",VLOOKUP(A159,'All variants before PS1_PM5'!$A$1:$G$2252,7,FALSE))</f>
        <v>Pathogenic</v>
      </c>
      <c r="P159">
        <f t="shared" si="16"/>
        <v>2</v>
      </c>
    </row>
    <row r="160" spans="1:16" x14ac:dyDescent="0.25">
      <c r="A160" t="s">
        <v>1015</v>
      </c>
      <c r="B160" s="1">
        <v>8</v>
      </c>
      <c r="C160" t="s">
        <v>1016</v>
      </c>
      <c r="D160" t="s">
        <v>6668</v>
      </c>
      <c r="E160" t="str">
        <f t="shared" si="17"/>
        <v>Glu</v>
      </c>
      <c r="F160" t="str">
        <f t="shared" si="18"/>
        <v>341</v>
      </c>
      <c r="G160" t="str">
        <f t="shared" si="19"/>
        <v>Val</v>
      </c>
      <c r="H160" t="str">
        <f t="shared" si="20"/>
        <v>341Val</v>
      </c>
      <c r="I160">
        <f>IF(AND(COUNTIF(H:H,H160)&gt;1,COUNTIF('(L)P before PS1_PM5'!I:I,H160)&gt;0),1,0)</f>
        <v>0</v>
      </c>
      <c r="J160">
        <f>IF(AND(COUNTIF('(L)P before PS1_PM5'!I:I,H160)=1,COUNTIF('(L)P before PS1_PM5'!A:A,A160)=1),0,1)</f>
        <v>1</v>
      </c>
      <c r="K160" s="3">
        <f t="shared" si="21"/>
        <v>0</v>
      </c>
      <c r="L160">
        <f>IF(AND(COUNTIF(F:F,F160)&gt;1,COUNTIF('(L)P before PS1_PM5'!G:G,F160)&gt;0),1,0)</f>
        <v>1</v>
      </c>
      <c r="M160">
        <f>IF(AND(COUNTIF('(L)P before PS1_PM5'!G:G,F160)=1,COUNTIF('(L)P before PS1_PM5'!A:A,A160)=1),0,1)</f>
        <v>1</v>
      </c>
      <c r="N160" s="3">
        <f t="shared" si="22"/>
        <v>1</v>
      </c>
      <c r="O160" t="str">
        <f>IF(COUNTIF(Splicing!A:A,A159)&gt;0,"Splice variant",VLOOKUP(A160,'All variants before PS1_PM5'!$A$1:$G$2252,7,FALSE))</f>
        <v>VUS</v>
      </c>
      <c r="P160">
        <f t="shared" si="16"/>
        <v>2</v>
      </c>
    </row>
    <row r="161" spans="1:16" x14ac:dyDescent="0.25">
      <c r="A161" t="s">
        <v>1027</v>
      </c>
      <c r="B161" s="1">
        <v>8</v>
      </c>
      <c r="C161" t="s">
        <v>1028</v>
      </c>
      <c r="D161" t="s">
        <v>6669</v>
      </c>
      <c r="E161" t="str">
        <f t="shared" si="17"/>
        <v>Tyr</v>
      </c>
      <c r="F161" t="str">
        <f t="shared" si="18"/>
        <v>345</v>
      </c>
      <c r="G161" t="str">
        <f t="shared" si="19"/>
        <v>Ser</v>
      </c>
      <c r="H161" t="str">
        <f t="shared" si="20"/>
        <v>345Ser</v>
      </c>
      <c r="I161">
        <f>IF(AND(COUNTIF(H:H,H161)&gt;1,COUNTIF('(L)P before PS1_PM5'!I:I,H161)&gt;0),1,0)</f>
        <v>0</v>
      </c>
      <c r="J161">
        <f>IF(AND(COUNTIF('(L)P before PS1_PM5'!I:I,H161)=1,COUNTIF('(L)P before PS1_PM5'!A:A,A161)=1),0,1)</f>
        <v>1</v>
      </c>
      <c r="K161" s="3">
        <f t="shared" si="21"/>
        <v>0</v>
      </c>
      <c r="L161">
        <f>IF(AND(COUNTIF(F:F,F161)&gt;1,COUNTIF('(L)P before PS1_PM5'!G:G,F161)&gt;0),1,0)</f>
        <v>1</v>
      </c>
      <c r="M161">
        <f>IF(AND(COUNTIF('(L)P before PS1_PM5'!G:G,F161)=1,COUNTIF('(L)P before PS1_PM5'!A:A,A161)=1),0,1)</f>
        <v>1</v>
      </c>
      <c r="N161" s="3">
        <f t="shared" si="22"/>
        <v>0</v>
      </c>
      <c r="O161" t="str">
        <f>IF(COUNTIF(Splicing!A:A,A160)&gt;0,"Splice variant",VLOOKUP(A161,'All variants before PS1_PM5'!$A$1:$G$2252,7,FALSE))</f>
        <v>Splice variant</v>
      </c>
      <c r="P161">
        <f t="shared" si="16"/>
        <v>2</v>
      </c>
    </row>
    <row r="162" spans="1:16" x14ac:dyDescent="0.25">
      <c r="A162" t="s">
        <v>1030</v>
      </c>
      <c r="B162" s="1">
        <v>8</v>
      </c>
      <c r="C162" t="s">
        <v>1031</v>
      </c>
      <c r="D162" t="s">
        <v>6670</v>
      </c>
      <c r="E162" t="str">
        <f t="shared" si="17"/>
        <v>Tyr</v>
      </c>
      <c r="F162" t="str">
        <f t="shared" si="18"/>
        <v>345</v>
      </c>
      <c r="G162" t="str">
        <f t="shared" si="19"/>
        <v>Cys</v>
      </c>
      <c r="H162" t="str">
        <f t="shared" si="20"/>
        <v>345Cys</v>
      </c>
      <c r="I162">
        <f>IF(AND(COUNTIF(H:H,H162)&gt;1,COUNTIF('(L)P before PS1_PM5'!I:I,H162)&gt;0),1,0)</f>
        <v>0</v>
      </c>
      <c r="J162">
        <f>IF(AND(COUNTIF('(L)P before PS1_PM5'!I:I,H162)=1,COUNTIF('(L)P before PS1_PM5'!A:A,A162)=1),0,1)</f>
        <v>0</v>
      </c>
      <c r="K162" s="3">
        <f t="shared" si="21"/>
        <v>0</v>
      </c>
      <c r="L162">
        <f>IF(AND(COUNTIF(F:F,F162)&gt;1,COUNTIF('(L)P before PS1_PM5'!G:G,F162)&gt;0),1,0)</f>
        <v>1</v>
      </c>
      <c r="M162">
        <f>IF(AND(COUNTIF('(L)P before PS1_PM5'!G:G,F162)=1,COUNTIF('(L)P before PS1_PM5'!A:A,A162)=1),0,1)</f>
        <v>0</v>
      </c>
      <c r="N162" s="3">
        <f t="shared" si="22"/>
        <v>0</v>
      </c>
      <c r="O162" t="str">
        <f>IF(COUNTIF(Splicing!A:A,A161)&gt;0,"Splice variant",VLOOKUP(A162,'All variants before PS1_PM5'!$A$1:$G$2252,7,FALSE))</f>
        <v>Likely pathogenic</v>
      </c>
      <c r="P162">
        <f t="shared" si="16"/>
        <v>2</v>
      </c>
    </row>
    <row r="163" spans="1:16" x14ac:dyDescent="0.25">
      <c r="A163" t="s">
        <v>1041</v>
      </c>
      <c r="B163" s="1">
        <v>8</v>
      </c>
      <c r="C163" t="s">
        <v>1042</v>
      </c>
      <c r="D163" t="s">
        <v>6671</v>
      </c>
      <c r="E163" t="str">
        <f t="shared" si="17"/>
        <v>Lys</v>
      </c>
      <c r="F163" t="str">
        <f t="shared" si="18"/>
        <v>346</v>
      </c>
      <c r="G163" t="str">
        <f t="shared" si="19"/>
        <v>Thr</v>
      </c>
      <c r="H163" t="str">
        <f t="shared" si="20"/>
        <v>346Thr</v>
      </c>
      <c r="I163">
        <f>IF(AND(COUNTIF(H:H,H163)&gt;1,COUNTIF('(L)P before PS1_PM5'!I:I,H163)&gt;0),1,0)</f>
        <v>0</v>
      </c>
      <c r="J163">
        <f>IF(AND(COUNTIF('(L)P before PS1_PM5'!I:I,H163)=1,COUNTIF('(L)P before PS1_PM5'!A:A,A163)=1),0,1)</f>
        <v>0</v>
      </c>
      <c r="K163" s="3">
        <f t="shared" si="21"/>
        <v>0</v>
      </c>
      <c r="L163">
        <f>IF(AND(COUNTIF(F:F,F163)&gt;1,COUNTIF('(L)P before PS1_PM5'!G:G,F163)&gt;0),1,0)</f>
        <v>0</v>
      </c>
      <c r="M163">
        <f>IF(AND(COUNTIF('(L)P before PS1_PM5'!G:G,F163)=1,COUNTIF('(L)P before PS1_PM5'!A:A,A163)=1),0,1)</f>
        <v>0</v>
      </c>
      <c r="N163" s="3">
        <f t="shared" si="22"/>
        <v>0</v>
      </c>
      <c r="O163" t="str">
        <f>IF(COUNTIF(Splicing!A:A,A162)&gt;0,"Splice variant",VLOOKUP(A163,'All variants before PS1_PM5'!$A$1:$G$2252,7,FALSE))</f>
        <v>Likely pathogenic</v>
      </c>
      <c r="P163">
        <f t="shared" si="16"/>
        <v>1</v>
      </c>
    </row>
    <row r="164" spans="1:16" x14ac:dyDescent="0.25">
      <c r="A164" t="s">
        <v>1044</v>
      </c>
      <c r="B164" s="1">
        <v>8</v>
      </c>
      <c r="C164" t="s">
        <v>1045</v>
      </c>
      <c r="D164" t="s">
        <v>6672</v>
      </c>
      <c r="E164" t="str">
        <f t="shared" si="17"/>
        <v>Phe</v>
      </c>
      <c r="F164" t="str">
        <f t="shared" si="18"/>
        <v>348</v>
      </c>
      <c r="G164" t="str">
        <f t="shared" si="19"/>
        <v>Cys</v>
      </c>
      <c r="H164" t="str">
        <f t="shared" si="20"/>
        <v>348Cys</v>
      </c>
      <c r="I164">
        <f>IF(AND(COUNTIF(H:H,H164)&gt;1,COUNTIF('(L)P before PS1_PM5'!I:I,H164)&gt;0),1,0)</f>
        <v>0</v>
      </c>
      <c r="J164">
        <f>IF(AND(COUNTIF('(L)P before PS1_PM5'!I:I,H164)=1,COUNTIF('(L)P before PS1_PM5'!A:A,A164)=1),0,1)</f>
        <v>1</v>
      </c>
      <c r="K164" s="3">
        <f t="shared" si="21"/>
        <v>0</v>
      </c>
      <c r="L164">
        <f>IF(AND(COUNTIF(F:F,F164)&gt;1,COUNTIF('(L)P before PS1_PM5'!G:G,F164)&gt;0),1,0)</f>
        <v>0</v>
      </c>
      <c r="M164">
        <f>IF(AND(COUNTIF('(L)P before PS1_PM5'!G:G,F164)=1,COUNTIF('(L)P before PS1_PM5'!A:A,A164)=1),0,1)</f>
        <v>1</v>
      </c>
      <c r="N164" s="3">
        <f t="shared" si="22"/>
        <v>0</v>
      </c>
      <c r="O164" t="str">
        <f>IF(COUNTIF(Splicing!A:A,A163)&gt;0,"Splice variant",VLOOKUP(A164,'All variants before PS1_PM5'!$A$1:$G$2252,7,FALSE))</f>
        <v>VUS</v>
      </c>
      <c r="P164">
        <f t="shared" si="16"/>
        <v>1</v>
      </c>
    </row>
    <row r="165" spans="1:16" x14ac:dyDescent="0.25">
      <c r="A165" t="s">
        <v>1053</v>
      </c>
      <c r="B165" s="1">
        <v>8</v>
      </c>
      <c r="C165" t="s">
        <v>1054</v>
      </c>
      <c r="D165" t="s">
        <v>6673</v>
      </c>
      <c r="E165" t="str">
        <f t="shared" si="17"/>
        <v>Tyr</v>
      </c>
      <c r="F165" t="str">
        <f t="shared" si="18"/>
        <v>362</v>
      </c>
      <c r="G165" t="str">
        <f t="shared" si="19"/>
        <v>Cys</v>
      </c>
      <c r="H165" t="str">
        <f t="shared" si="20"/>
        <v>362Cys</v>
      </c>
      <c r="I165">
        <f>IF(AND(COUNTIF(H:H,H165)&gt;1,COUNTIF('(L)P before PS1_PM5'!I:I,H165)&gt;0),1,0)</f>
        <v>0</v>
      </c>
      <c r="J165">
        <f>IF(AND(COUNTIF('(L)P before PS1_PM5'!I:I,H165)=1,COUNTIF('(L)P before PS1_PM5'!A:A,A165)=1),0,1)</f>
        <v>1</v>
      </c>
      <c r="K165" s="3">
        <f t="shared" si="21"/>
        <v>0</v>
      </c>
      <c r="L165">
        <f>IF(AND(COUNTIF(F:F,F165)&gt;1,COUNTIF('(L)P before PS1_PM5'!G:G,F165)&gt;0),1,0)</f>
        <v>0</v>
      </c>
      <c r="M165">
        <f>IF(AND(COUNTIF('(L)P before PS1_PM5'!G:G,F165)=1,COUNTIF('(L)P before PS1_PM5'!A:A,A165)=1),0,1)</f>
        <v>1</v>
      </c>
      <c r="N165" s="3">
        <f t="shared" si="22"/>
        <v>0</v>
      </c>
      <c r="O165" t="str">
        <f>IF(COUNTIF(Splicing!A:A,A164)&gt;0,"Splice variant",VLOOKUP(A165,'All variants before PS1_PM5'!$A$1:$G$2252,7,FALSE))</f>
        <v>VUS</v>
      </c>
      <c r="P165">
        <f t="shared" si="16"/>
        <v>1</v>
      </c>
    </row>
    <row r="166" spans="1:16" x14ac:dyDescent="0.25">
      <c r="A166" t="s">
        <v>1081</v>
      </c>
      <c r="B166" s="1">
        <v>9</v>
      </c>
      <c r="C166" t="s">
        <v>1082</v>
      </c>
      <c r="D166" t="s">
        <v>6674</v>
      </c>
      <c r="E166" t="str">
        <f t="shared" si="17"/>
        <v>Asn</v>
      </c>
      <c r="F166" t="str">
        <f t="shared" si="18"/>
        <v>380</v>
      </c>
      <c r="G166" t="str">
        <f t="shared" si="19"/>
        <v>Lys</v>
      </c>
      <c r="H166" t="str">
        <f t="shared" si="20"/>
        <v>380Lys</v>
      </c>
      <c r="I166">
        <f>IF(AND(COUNTIF(H:H,H166)&gt;1,COUNTIF('(L)P before PS1_PM5'!I:I,H166)&gt;0),1,0)</f>
        <v>0</v>
      </c>
      <c r="J166">
        <f>IF(AND(COUNTIF('(L)P before PS1_PM5'!I:I,H166)=1,COUNTIF('(L)P before PS1_PM5'!A:A,A166)=1),0,1)</f>
        <v>1</v>
      </c>
      <c r="K166" s="3">
        <f t="shared" si="21"/>
        <v>0</v>
      </c>
      <c r="L166">
        <f>IF(AND(COUNTIF(F:F,F166)&gt;1,COUNTIF('(L)P before PS1_PM5'!G:G,F166)&gt;0),1,0)</f>
        <v>0</v>
      </c>
      <c r="M166">
        <f>IF(AND(COUNTIF('(L)P before PS1_PM5'!G:G,F166)=1,COUNTIF('(L)P before PS1_PM5'!A:A,A166)=1),0,1)</f>
        <v>1</v>
      </c>
      <c r="N166" s="3">
        <f t="shared" si="22"/>
        <v>0</v>
      </c>
      <c r="O166" t="str">
        <f>IF(COUNTIF(Splicing!A:A,A165)&gt;0,"Splice variant",VLOOKUP(A166,'All variants before PS1_PM5'!$A$1:$G$2252,7,FALSE))</f>
        <v>VUS</v>
      </c>
      <c r="P166">
        <f t="shared" si="16"/>
        <v>1</v>
      </c>
    </row>
    <row r="167" spans="1:16" x14ac:dyDescent="0.25">
      <c r="A167" t="s">
        <v>1084</v>
      </c>
      <c r="B167" s="1">
        <v>9</v>
      </c>
      <c r="C167" t="s">
        <v>1085</v>
      </c>
      <c r="D167" t="s">
        <v>6675</v>
      </c>
      <c r="E167" t="str">
        <f t="shared" si="17"/>
        <v>Lys</v>
      </c>
      <c r="F167" t="str">
        <f t="shared" si="18"/>
        <v>384</v>
      </c>
      <c r="G167" t="str">
        <f t="shared" si="19"/>
        <v>Glu</v>
      </c>
      <c r="H167" t="str">
        <f t="shared" si="20"/>
        <v>384Glu</v>
      </c>
      <c r="I167">
        <f>IF(AND(COUNTIF(H:H,H167)&gt;1,COUNTIF('(L)P before PS1_PM5'!I:I,H167)&gt;0),1,0)</f>
        <v>0</v>
      </c>
      <c r="J167">
        <f>IF(AND(COUNTIF('(L)P before PS1_PM5'!I:I,H167)=1,COUNTIF('(L)P before PS1_PM5'!A:A,A167)=1),0,1)</f>
        <v>1</v>
      </c>
      <c r="K167" s="3">
        <f t="shared" si="21"/>
        <v>0</v>
      </c>
      <c r="L167">
        <f>IF(AND(COUNTIF(F:F,F167)&gt;1,COUNTIF('(L)P before PS1_PM5'!G:G,F167)&gt;0),1,0)</f>
        <v>0</v>
      </c>
      <c r="M167">
        <f>IF(AND(COUNTIF('(L)P before PS1_PM5'!G:G,F167)=1,COUNTIF('(L)P before PS1_PM5'!A:A,A167)=1),0,1)</f>
        <v>1</v>
      </c>
      <c r="N167" s="3">
        <f t="shared" si="22"/>
        <v>0</v>
      </c>
      <c r="O167" t="str">
        <f>IF(COUNTIF(Splicing!A:A,A166)&gt;0,"Splice variant",VLOOKUP(A167,'All variants before PS1_PM5'!$A$1:$G$2252,7,FALSE))</f>
        <v>VUS</v>
      </c>
      <c r="P167">
        <f t="shared" si="16"/>
        <v>1</v>
      </c>
    </row>
    <row r="168" spans="1:16" x14ac:dyDescent="0.25">
      <c r="A168" t="s">
        <v>1090</v>
      </c>
      <c r="B168" s="1">
        <v>9</v>
      </c>
      <c r="C168" t="s">
        <v>1091</v>
      </c>
      <c r="D168" t="s">
        <v>6676</v>
      </c>
      <c r="E168" t="str">
        <f t="shared" si="17"/>
        <v>Ala</v>
      </c>
      <c r="F168" t="str">
        <f t="shared" si="18"/>
        <v>386</v>
      </c>
      <c r="G168" t="str">
        <f t="shared" si="19"/>
        <v>Thr</v>
      </c>
      <c r="H168" t="str">
        <f t="shared" si="20"/>
        <v>386Thr</v>
      </c>
      <c r="I168">
        <f>IF(AND(COUNTIF(H:H,H168)&gt;1,COUNTIF('(L)P before PS1_PM5'!I:I,H168)&gt;0),1,0)</f>
        <v>0</v>
      </c>
      <c r="J168">
        <f>IF(AND(COUNTIF('(L)P before PS1_PM5'!I:I,H168)=1,COUNTIF('(L)P before PS1_PM5'!A:A,A168)=1),0,1)</f>
        <v>1</v>
      </c>
      <c r="K168" s="3">
        <f t="shared" si="21"/>
        <v>0</v>
      </c>
      <c r="L168">
        <f>IF(AND(COUNTIF(F:F,F168)&gt;1,COUNTIF('(L)P before PS1_PM5'!G:G,F168)&gt;0),1,0)</f>
        <v>0</v>
      </c>
      <c r="M168">
        <f>IF(AND(COUNTIF('(L)P before PS1_PM5'!G:G,F168)=1,COUNTIF('(L)P before PS1_PM5'!A:A,A168)=1),0,1)</f>
        <v>1</v>
      </c>
      <c r="N168" s="3">
        <f t="shared" si="22"/>
        <v>0</v>
      </c>
      <c r="O168" t="str">
        <f>IF(COUNTIF(Splicing!A:A,A167)&gt;0,"Splice variant",VLOOKUP(A168,'All variants before PS1_PM5'!$A$1:$G$2252,7,FALSE))</f>
        <v>VUS</v>
      </c>
      <c r="P168">
        <f t="shared" si="16"/>
        <v>1</v>
      </c>
    </row>
    <row r="169" spans="1:16" x14ac:dyDescent="0.25">
      <c r="A169" t="s">
        <v>1101</v>
      </c>
      <c r="B169" s="1">
        <v>9</v>
      </c>
      <c r="C169" t="s">
        <v>1102</v>
      </c>
      <c r="D169" t="s">
        <v>6677</v>
      </c>
      <c r="E169" t="str">
        <f t="shared" si="17"/>
        <v>Leu</v>
      </c>
      <c r="F169" t="str">
        <f t="shared" si="18"/>
        <v>394</v>
      </c>
      <c r="G169" t="str">
        <f t="shared" si="19"/>
        <v>Gln</v>
      </c>
      <c r="H169" t="str">
        <f t="shared" si="20"/>
        <v>394Gln</v>
      </c>
      <c r="I169">
        <f>IF(AND(COUNTIF(H:H,H169)&gt;1,COUNTIF('(L)P before PS1_PM5'!I:I,H169)&gt;0),1,0)</f>
        <v>0</v>
      </c>
      <c r="J169">
        <f>IF(AND(COUNTIF('(L)P before PS1_PM5'!I:I,H169)=1,COUNTIF('(L)P before PS1_PM5'!A:A,A169)=1),0,1)</f>
        <v>1</v>
      </c>
      <c r="K169" s="3">
        <f t="shared" si="21"/>
        <v>0</v>
      </c>
      <c r="L169">
        <f>IF(AND(COUNTIF(F:F,F169)&gt;1,COUNTIF('(L)P before PS1_PM5'!G:G,F169)&gt;0),1,0)</f>
        <v>0</v>
      </c>
      <c r="M169">
        <f>IF(AND(COUNTIF('(L)P before PS1_PM5'!G:G,F169)=1,COUNTIF('(L)P before PS1_PM5'!A:A,A169)=1),0,1)</f>
        <v>1</v>
      </c>
      <c r="N169" s="3">
        <f t="shared" si="22"/>
        <v>0</v>
      </c>
      <c r="O169" t="str">
        <f>IF(COUNTIF(Splicing!A:A,A168)&gt;0,"Splice variant",VLOOKUP(A169,'All variants before PS1_PM5'!$A$1:$G$2252,7,FALSE))</f>
        <v>VUS</v>
      </c>
      <c r="P169">
        <f t="shared" si="16"/>
        <v>1</v>
      </c>
    </row>
    <row r="170" spans="1:16" x14ac:dyDescent="0.25">
      <c r="A170" t="s">
        <v>1104</v>
      </c>
      <c r="B170" s="1">
        <v>9</v>
      </c>
      <c r="C170" t="s">
        <v>1105</v>
      </c>
      <c r="D170" t="s">
        <v>6678</v>
      </c>
      <c r="E170" t="str">
        <f t="shared" si="17"/>
        <v>Thr</v>
      </c>
      <c r="F170" t="str">
        <f t="shared" si="18"/>
        <v>401</v>
      </c>
      <c r="G170" t="str">
        <f t="shared" si="19"/>
        <v>Pro</v>
      </c>
      <c r="H170" t="str">
        <f t="shared" si="20"/>
        <v>401Pro</v>
      </c>
      <c r="I170">
        <f>IF(AND(COUNTIF(H:H,H170)&gt;1,COUNTIF('(L)P before PS1_PM5'!I:I,H170)&gt;0),1,0)</f>
        <v>0</v>
      </c>
      <c r="J170">
        <f>IF(AND(COUNTIF('(L)P before PS1_PM5'!I:I,H170)=1,COUNTIF('(L)P before PS1_PM5'!A:A,A170)=1),0,1)</f>
        <v>1</v>
      </c>
      <c r="K170" s="3">
        <f t="shared" si="21"/>
        <v>0</v>
      </c>
      <c r="L170">
        <f>IF(AND(COUNTIF(F:F,F170)&gt;1,COUNTIF('(L)P before PS1_PM5'!G:G,F170)&gt;0),1,0)</f>
        <v>0</v>
      </c>
      <c r="M170">
        <f>IF(AND(COUNTIF('(L)P before PS1_PM5'!G:G,F170)=1,COUNTIF('(L)P before PS1_PM5'!A:A,A170)=1),0,1)</f>
        <v>1</v>
      </c>
      <c r="N170" s="3">
        <f t="shared" si="22"/>
        <v>0</v>
      </c>
      <c r="O170" t="str">
        <f>IF(COUNTIF(Splicing!A:A,A169)&gt;0,"Splice variant",VLOOKUP(A170,'All variants before PS1_PM5'!$A$1:$G$2252,7,FALSE))</f>
        <v>VUS</v>
      </c>
      <c r="P170">
        <f t="shared" si="16"/>
        <v>1</v>
      </c>
    </row>
    <row r="171" spans="1:16" x14ac:dyDescent="0.25">
      <c r="A171" t="s">
        <v>1107</v>
      </c>
      <c r="B171" s="1">
        <v>9</v>
      </c>
      <c r="C171" t="s">
        <v>1108</v>
      </c>
      <c r="D171" t="s">
        <v>6679</v>
      </c>
      <c r="E171" t="str">
        <f t="shared" si="17"/>
        <v>Pro</v>
      </c>
      <c r="F171" t="str">
        <f t="shared" si="18"/>
        <v>402</v>
      </c>
      <c r="G171" t="str">
        <f t="shared" si="19"/>
        <v>Ala</v>
      </c>
      <c r="H171" t="str">
        <f t="shared" si="20"/>
        <v>402Ala</v>
      </c>
      <c r="I171">
        <f>IF(AND(COUNTIF(H:H,H171)&gt;1,COUNTIF('(L)P before PS1_PM5'!I:I,H171)&gt;0),1,0)</f>
        <v>0</v>
      </c>
      <c r="J171">
        <f>IF(AND(COUNTIF('(L)P before PS1_PM5'!I:I,H171)=1,COUNTIF('(L)P before PS1_PM5'!A:A,A171)=1),0,1)</f>
        <v>0</v>
      </c>
      <c r="K171" s="3">
        <f t="shared" si="21"/>
        <v>0</v>
      </c>
      <c r="L171">
        <f>IF(AND(COUNTIF(F:F,F171)&gt;1,COUNTIF('(L)P before PS1_PM5'!G:G,F171)&gt;0),1,0)</f>
        <v>1</v>
      </c>
      <c r="M171">
        <f>IF(AND(COUNTIF('(L)P before PS1_PM5'!G:G,F171)=1,COUNTIF('(L)P before PS1_PM5'!A:A,A171)=1),0,1)</f>
        <v>0</v>
      </c>
      <c r="N171" s="3">
        <f t="shared" si="22"/>
        <v>0</v>
      </c>
      <c r="O171" t="str">
        <f>IF(COUNTIF(Splicing!A:A,A170)&gt;0,"Splice variant",VLOOKUP(A171,'All variants before PS1_PM5'!$A$1:$G$2252,7,FALSE))</f>
        <v>Likely pathogenic</v>
      </c>
      <c r="P171">
        <f t="shared" si="16"/>
        <v>2</v>
      </c>
    </row>
    <row r="172" spans="1:16" x14ac:dyDescent="0.25">
      <c r="A172" t="s">
        <v>1110</v>
      </c>
      <c r="B172" s="1">
        <v>9</v>
      </c>
      <c r="C172" t="s">
        <v>1111</v>
      </c>
      <c r="D172" t="s">
        <v>6680</v>
      </c>
      <c r="E172" t="str">
        <f t="shared" si="17"/>
        <v>Pro</v>
      </c>
      <c r="F172" t="str">
        <f t="shared" si="18"/>
        <v>402</v>
      </c>
      <c r="G172" t="str">
        <f t="shared" si="19"/>
        <v>Ser</v>
      </c>
      <c r="H172" t="str">
        <f t="shared" si="20"/>
        <v>402Ser</v>
      </c>
      <c r="I172">
        <f>IF(AND(COUNTIF(H:H,H172)&gt;1,COUNTIF('(L)P before PS1_PM5'!I:I,H172)&gt;0),1,0)</f>
        <v>0</v>
      </c>
      <c r="J172">
        <f>IF(AND(COUNTIF('(L)P before PS1_PM5'!I:I,H172)=1,COUNTIF('(L)P before PS1_PM5'!A:A,A172)=1),0,1)</f>
        <v>1</v>
      </c>
      <c r="K172" s="3">
        <f t="shared" si="21"/>
        <v>0</v>
      </c>
      <c r="L172">
        <f>IF(AND(COUNTIF(F:F,F172)&gt;1,COUNTIF('(L)P before PS1_PM5'!G:G,F172)&gt;0),1,0)</f>
        <v>1</v>
      </c>
      <c r="M172">
        <f>IF(AND(COUNTIF('(L)P before PS1_PM5'!G:G,F172)=1,COUNTIF('(L)P before PS1_PM5'!A:A,A172)=1),0,1)</f>
        <v>1</v>
      </c>
      <c r="N172" s="3">
        <f t="shared" si="22"/>
        <v>1</v>
      </c>
      <c r="O172" t="str">
        <f>IF(COUNTIF(Splicing!A:A,A171)&gt;0,"Splice variant",VLOOKUP(A172,'All variants before PS1_PM5'!$A$1:$G$2252,7,FALSE))</f>
        <v>VUS</v>
      </c>
      <c r="P172">
        <f t="shared" si="16"/>
        <v>2</v>
      </c>
    </row>
    <row r="173" spans="1:16" x14ac:dyDescent="0.25">
      <c r="A173" t="s">
        <v>1113</v>
      </c>
      <c r="B173" s="1">
        <v>9</v>
      </c>
      <c r="C173" t="s">
        <v>1114</v>
      </c>
      <c r="D173" t="s">
        <v>6681</v>
      </c>
      <c r="E173" t="str">
        <f t="shared" si="17"/>
        <v>Asp</v>
      </c>
      <c r="F173" t="str">
        <f t="shared" si="18"/>
        <v>403</v>
      </c>
      <c r="G173" t="str">
        <f t="shared" si="19"/>
        <v>Val</v>
      </c>
      <c r="H173" t="str">
        <f t="shared" si="20"/>
        <v>403Val</v>
      </c>
      <c r="I173">
        <f>IF(AND(COUNTIF(H:H,H173)&gt;1,COUNTIF('(L)P before PS1_PM5'!I:I,H173)&gt;0),1,0)</f>
        <v>0</v>
      </c>
      <c r="J173">
        <f>IF(AND(COUNTIF('(L)P before PS1_PM5'!I:I,H173)=1,COUNTIF('(L)P before PS1_PM5'!A:A,A173)=1),0,1)</f>
        <v>0</v>
      </c>
      <c r="K173" s="3">
        <f t="shared" si="21"/>
        <v>0</v>
      </c>
      <c r="L173">
        <f>IF(AND(COUNTIF(F:F,F173)&gt;1,COUNTIF('(L)P before PS1_PM5'!G:G,F173)&gt;0),1,0)</f>
        <v>0</v>
      </c>
      <c r="M173">
        <f>IF(AND(COUNTIF('(L)P before PS1_PM5'!G:G,F173)=1,COUNTIF('(L)P before PS1_PM5'!A:A,A173)=1),0,1)</f>
        <v>0</v>
      </c>
      <c r="N173" s="3">
        <f t="shared" si="22"/>
        <v>0</v>
      </c>
      <c r="O173" t="str">
        <f>IF(COUNTIF(Splicing!A:A,A172)&gt;0,"Splice variant",VLOOKUP(A173,'All variants before PS1_PM5'!$A$1:$G$2252,7,FALSE))</f>
        <v>Likely pathogenic</v>
      </c>
      <c r="P173">
        <f t="shared" si="16"/>
        <v>1</v>
      </c>
    </row>
    <row r="174" spans="1:16" x14ac:dyDescent="0.25">
      <c r="A174" t="s">
        <v>1121</v>
      </c>
      <c r="B174" s="1">
        <v>9</v>
      </c>
      <c r="C174" t="s">
        <v>1122</v>
      </c>
      <c r="D174" t="s">
        <v>6682</v>
      </c>
      <c r="E174" t="str">
        <f t="shared" si="17"/>
        <v>Ala</v>
      </c>
      <c r="F174" t="str">
        <f t="shared" si="18"/>
        <v>407</v>
      </c>
      <c r="G174" t="str">
        <f t="shared" si="19"/>
        <v>Val</v>
      </c>
      <c r="H174" t="str">
        <f t="shared" si="20"/>
        <v>407Val</v>
      </c>
      <c r="I174">
        <f>IF(AND(COUNTIF(H:H,H174)&gt;1,COUNTIF('(L)P before PS1_PM5'!I:I,H174)&gt;0),1,0)</f>
        <v>0</v>
      </c>
      <c r="J174">
        <f>IF(AND(COUNTIF('(L)P before PS1_PM5'!I:I,H174)=1,COUNTIF('(L)P before PS1_PM5'!A:A,A174)=1),0,1)</f>
        <v>1</v>
      </c>
      <c r="K174" s="3">
        <f t="shared" si="21"/>
        <v>0</v>
      </c>
      <c r="L174">
        <f>IF(AND(COUNTIF(F:F,F174)&gt;1,COUNTIF('(L)P before PS1_PM5'!G:G,F174)&gt;0),1,0)</f>
        <v>0</v>
      </c>
      <c r="M174">
        <f>IF(AND(COUNTIF('(L)P before PS1_PM5'!G:G,F174)=1,COUNTIF('(L)P before PS1_PM5'!A:A,A174)=1),0,1)</f>
        <v>1</v>
      </c>
      <c r="N174" s="3">
        <f t="shared" si="22"/>
        <v>0</v>
      </c>
      <c r="O174" t="str">
        <f>IF(COUNTIF(Splicing!A:A,A173)&gt;0,"Splice variant",VLOOKUP(A174,'All variants before PS1_PM5'!$A$1:$G$2252,7,FALSE))</f>
        <v>VUS</v>
      </c>
      <c r="P174">
        <f t="shared" si="16"/>
        <v>1</v>
      </c>
    </row>
    <row r="175" spans="1:16" x14ac:dyDescent="0.25">
      <c r="A175" t="s">
        <v>1130</v>
      </c>
      <c r="B175" s="1">
        <v>9</v>
      </c>
      <c r="C175" t="s">
        <v>1131</v>
      </c>
      <c r="D175" t="s">
        <v>6683</v>
      </c>
      <c r="E175" t="str">
        <f t="shared" si="17"/>
        <v>Ile</v>
      </c>
      <c r="F175" t="str">
        <f t="shared" si="18"/>
        <v>410</v>
      </c>
      <c r="G175" t="str">
        <f t="shared" si="19"/>
        <v>Thr</v>
      </c>
      <c r="H175" t="str">
        <f t="shared" si="20"/>
        <v>410Thr</v>
      </c>
      <c r="I175">
        <f>IF(AND(COUNTIF(H:H,H175)&gt;1,COUNTIF('(L)P before PS1_PM5'!I:I,H175)&gt;0),1,0)</f>
        <v>0</v>
      </c>
      <c r="J175">
        <f>IF(AND(COUNTIF('(L)P before PS1_PM5'!I:I,H175)=1,COUNTIF('(L)P before PS1_PM5'!A:A,A175)=1),0,1)</f>
        <v>0</v>
      </c>
      <c r="K175" s="3">
        <f t="shared" si="21"/>
        <v>0</v>
      </c>
      <c r="L175">
        <f>IF(AND(COUNTIF(F:F,F175)&gt;1,COUNTIF('(L)P before PS1_PM5'!G:G,F175)&gt;0),1,0)</f>
        <v>0</v>
      </c>
      <c r="M175">
        <f>IF(AND(COUNTIF('(L)P before PS1_PM5'!G:G,F175)=1,COUNTIF('(L)P before PS1_PM5'!A:A,A175)=1),0,1)</f>
        <v>0</v>
      </c>
      <c r="N175" s="3">
        <f t="shared" si="22"/>
        <v>0</v>
      </c>
      <c r="O175" t="str">
        <f>IF(COUNTIF(Splicing!A:A,A174)&gt;0,"Splice variant",VLOOKUP(A175,'All variants before PS1_PM5'!$A$1:$G$2252,7,FALSE))</f>
        <v>Likely pathogenic</v>
      </c>
      <c r="P175">
        <f t="shared" si="16"/>
        <v>1</v>
      </c>
    </row>
    <row r="176" spans="1:16" x14ac:dyDescent="0.25">
      <c r="A176" t="s">
        <v>1133</v>
      </c>
      <c r="B176" s="1">
        <v>9</v>
      </c>
      <c r="C176" t="s">
        <v>1134</v>
      </c>
      <c r="D176" t="s">
        <v>6684</v>
      </c>
      <c r="E176" t="str">
        <f t="shared" si="17"/>
        <v>Leu</v>
      </c>
      <c r="F176" t="str">
        <f t="shared" si="18"/>
        <v>411</v>
      </c>
      <c r="G176" t="str">
        <f t="shared" si="19"/>
        <v>Pro</v>
      </c>
      <c r="H176" t="str">
        <f t="shared" si="20"/>
        <v>411Pro</v>
      </c>
      <c r="I176">
        <f>IF(AND(COUNTIF(H:H,H176)&gt;1,COUNTIF('(L)P before PS1_PM5'!I:I,H176)&gt;0),1,0)</f>
        <v>0</v>
      </c>
      <c r="J176">
        <f>IF(AND(COUNTIF('(L)P before PS1_PM5'!I:I,H176)=1,COUNTIF('(L)P before PS1_PM5'!A:A,A176)=1),0,1)</f>
        <v>0</v>
      </c>
      <c r="K176" s="3">
        <f t="shared" si="21"/>
        <v>0</v>
      </c>
      <c r="L176">
        <f>IF(AND(COUNTIF(F:F,F176)&gt;1,COUNTIF('(L)P before PS1_PM5'!G:G,F176)&gt;0),1,0)</f>
        <v>0</v>
      </c>
      <c r="M176">
        <f>IF(AND(COUNTIF('(L)P before PS1_PM5'!G:G,F176)=1,COUNTIF('(L)P before PS1_PM5'!A:A,A176)=1),0,1)</f>
        <v>0</v>
      </c>
      <c r="N176" s="3">
        <f t="shared" si="22"/>
        <v>0</v>
      </c>
      <c r="O176" t="str">
        <f>IF(COUNTIF(Splicing!A:A,A175)&gt;0,"Splice variant",VLOOKUP(A176,'All variants before PS1_PM5'!$A$1:$G$2252,7,FALSE))</f>
        <v>Likely pathogenic</v>
      </c>
      <c r="P176">
        <f t="shared" si="16"/>
        <v>1</v>
      </c>
    </row>
    <row r="177" spans="1:16" x14ac:dyDescent="0.25">
      <c r="A177" t="s">
        <v>1139</v>
      </c>
      <c r="B177" s="1">
        <v>9</v>
      </c>
      <c r="C177" t="s">
        <v>1140</v>
      </c>
      <c r="D177" t="s">
        <v>6685</v>
      </c>
      <c r="E177" t="str">
        <f t="shared" si="17"/>
        <v>Asn</v>
      </c>
      <c r="F177" t="str">
        <f t="shared" si="18"/>
        <v>413</v>
      </c>
      <c r="G177" t="str">
        <f t="shared" si="19"/>
        <v>Tyr</v>
      </c>
      <c r="H177" t="str">
        <f t="shared" si="20"/>
        <v>413Tyr</v>
      </c>
      <c r="I177">
        <f>IF(AND(COUNTIF(H:H,H177)&gt;1,COUNTIF('(L)P before PS1_PM5'!I:I,H177)&gt;0),1,0)</f>
        <v>0</v>
      </c>
      <c r="J177">
        <f>IF(AND(COUNTIF('(L)P before PS1_PM5'!I:I,H177)=1,COUNTIF('(L)P before PS1_PM5'!A:A,A177)=1),0,1)</f>
        <v>1</v>
      </c>
      <c r="K177" s="3">
        <f t="shared" si="21"/>
        <v>0</v>
      </c>
      <c r="L177">
        <f>IF(AND(COUNTIF(F:F,F177)&gt;1,COUNTIF('(L)P before PS1_PM5'!G:G,F177)&gt;0),1,0)</f>
        <v>0</v>
      </c>
      <c r="M177">
        <f>IF(AND(COUNTIF('(L)P before PS1_PM5'!G:G,F177)=1,COUNTIF('(L)P before PS1_PM5'!A:A,A177)=1),0,1)</f>
        <v>1</v>
      </c>
      <c r="N177" s="3">
        <f t="shared" si="22"/>
        <v>0</v>
      </c>
      <c r="O177" t="str">
        <f>IF(COUNTIF(Splicing!A:A,A176)&gt;0,"Splice variant",VLOOKUP(A177,'All variants before PS1_PM5'!$A$1:$G$2252,7,FALSE))</f>
        <v>VUS</v>
      </c>
      <c r="P177">
        <f t="shared" si="16"/>
        <v>1</v>
      </c>
    </row>
    <row r="178" spans="1:16" x14ac:dyDescent="0.25">
      <c r="A178" t="s">
        <v>1153</v>
      </c>
      <c r="B178" s="1">
        <v>10</v>
      </c>
      <c r="C178" t="s">
        <v>1154</v>
      </c>
      <c r="D178" t="s">
        <v>6686</v>
      </c>
      <c r="E178" t="str">
        <f t="shared" si="17"/>
        <v>Asn</v>
      </c>
      <c r="F178" t="str">
        <f t="shared" si="18"/>
        <v>415</v>
      </c>
      <c r="G178" t="str">
        <f t="shared" si="19"/>
        <v>Asp</v>
      </c>
      <c r="H178" t="str">
        <f t="shared" si="20"/>
        <v>415Asp</v>
      </c>
      <c r="I178">
        <f>IF(AND(COUNTIF(H:H,H178)&gt;1,COUNTIF('(L)P before PS1_PM5'!I:I,H178)&gt;0),1,0)</f>
        <v>0</v>
      </c>
      <c r="J178">
        <f>IF(AND(COUNTIF('(L)P before PS1_PM5'!I:I,H178)=1,COUNTIF('(L)P before PS1_PM5'!A:A,A178)=1),0,1)</f>
        <v>1</v>
      </c>
      <c r="K178" s="3">
        <f t="shared" si="21"/>
        <v>0</v>
      </c>
      <c r="L178">
        <f>IF(AND(COUNTIF(F:F,F178)&gt;1,COUNTIF('(L)P before PS1_PM5'!G:G,F178)&gt;0),1,0)</f>
        <v>1</v>
      </c>
      <c r="M178">
        <f>IF(AND(COUNTIF('(L)P before PS1_PM5'!G:G,F178)=1,COUNTIF('(L)P before PS1_PM5'!A:A,A178)=1),0,1)</f>
        <v>1</v>
      </c>
      <c r="N178" s="3">
        <f t="shared" si="22"/>
        <v>0</v>
      </c>
      <c r="O178" t="str">
        <f>IF(COUNTIF(Splicing!A:A,A177)&gt;0,"Splice variant",VLOOKUP(A178,'All variants before PS1_PM5'!$A$1:$G$2252,7,FALSE))</f>
        <v>Splice variant</v>
      </c>
      <c r="P178">
        <f t="shared" si="16"/>
        <v>3</v>
      </c>
    </row>
    <row r="179" spans="1:16" x14ac:dyDescent="0.25">
      <c r="A179" t="s">
        <v>1156</v>
      </c>
      <c r="B179" s="1">
        <v>10</v>
      </c>
      <c r="C179" t="s">
        <v>1157</v>
      </c>
      <c r="D179" t="s">
        <v>6687</v>
      </c>
      <c r="E179" t="str">
        <f t="shared" si="17"/>
        <v>Asn</v>
      </c>
      <c r="F179" t="str">
        <f t="shared" si="18"/>
        <v>415</v>
      </c>
      <c r="G179" t="str">
        <f t="shared" si="19"/>
        <v>Ser</v>
      </c>
      <c r="H179" t="str">
        <f t="shared" si="20"/>
        <v>415Ser</v>
      </c>
      <c r="I179">
        <f>IF(AND(COUNTIF(H:H,H179)&gt;1,COUNTIF('(L)P before PS1_PM5'!I:I,H179)&gt;0),1,0)</f>
        <v>0</v>
      </c>
      <c r="J179">
        <f>IF(AND(COUNTIF('(L)P before PS1_PM5'!I:I,H179)=1,COUNTIF('(L)P before PS1_PM5'!A:A,A179)=1),0,1)</f>
        <v>0</v>
      </c>
      <c r="K179" s="3">
        <f t="shared" si="21"/>
        <v>0</v>
      </c>
      <c r="L179">
        <f>IF(AND(COUNTIF(F:F,F179)&gt;1,COUNTIF('(L)P before PS1_PM5'!G:G,F179)&gt;0),1,0)</f>
        <v>1</v>
      </c>
      <c r="M179">
        <f>IF(AND(COUNTIF('(L)P before PS1_PM5'!G:G,F179)=1,COUNTIF('(L)P before PS1_PM5'!A:A,A179)=1),0,1)</f>
        <v>1</v>
      </c>
      <c r="N179" s="3">
        <f t="shared" si="22"/>
        <v>1</v>
      </c>
      <c r="O179" t="str">
        <f>IF(COUNTIF(Splicing!A:A,A178)&gt;0,"Splice variant",VLOOKUP(A179,'All variants before PS1_PM5'!$A$1:$G$2252,7,FALSE))</f>
        <v>Likely pathogenic</v>
      </c>
      <c r="P179">
        <f t="shared" si="16"/>
        <v>3</v>
      </c>
    </row>
    <row r="180" spans="1:16" x14ac:dyDescent="0.25">
      <c r="A180" t="s">
        <v>1159</v>
      </c>
      <c r="B180" s="1">
        <v>10</v>
      </c>
      <c r="C180" t="s">
        <v>1160</v>
      </c>
      <c r="D180" t="s">
        <v>6688</v>
      </c>
      <c r="E180" t="str">
        <f t="shared" si="17"/>
        <v>Asn</v>
      </c>
      <c r="F180" t="str">
        <f t="shared" si="18"/>
        <v>415</v>
      </c>
      <c r="G180" t="str">
        <f t="shared" si="19"/>
        <v>Lys</v>
      </c>
      <c r="H180" t="str">
        <f t="shared" si="20"/>
        <v>415Lys</v>
      </c>
      <c r="I180">
        <f>IF(AND(COUNTIF(H:H,H180)&gt;1,COUNTIF('(L)P before PS1_PM5'!I:I,H180)&gt;0),1,0)</f>
        <v>0</v>
      </c>
      <c r="J180">
        <f>IF(AND(COUNTIF('(L)P before PS1_PM5'!I:I,H180)=1,COUNTIF('(L)P before PS1_PM5'!A:A,A180)=1),0,1)</f>
        <v>0</v>
      </c>
      <c r="K180" s="3">
        <f t="shared" si="21"/>
        <v>0</v>
      </c>
      <c r="L180">
        <f>IF(AND(COUNTIF(F:F,F180)&gt;1,COUNTIF('(L)P before PS1_PM5'!G:G,F180)&gt;0),1,0)</f>
        <v>1</v>
      </c>
      <c r="M180">
        <f>IF(AND(COUNTIF('(L)P before PS1_PM5'!G:G,F180)=1,COUNTIF('(L)P before PS1_PM5'!A:A,A180)=1),0,1)</f>
        <v>1</v>
      </c>
      <c r="N180" s="3">
        <f t="shared" si="22"/>
        <v>1</v>
      </c>
      <c r="O180" t="str">
        <f>IF(COUNTIF(Splicing!A:A,A179)&gt;0,"Splice variant",VLOOKUP(A180,'All variants before PS1_PM5'!$A$1:$G$2252,7,FALSE))</f>
        <v>Likely pathogenic</v>
      </c>
      <c r="P180">
        <f t="shared" si="16"/>
        <v>3</v>
      </c>
    </row>
    <row r="181" spans="1:16" x14ac:dyDescent="0.25">
      <c r="A181" t="s">
        <v>1162</v>
      </c>
      <c r="B181" s="1">
        <v>10</v>
      </c>
      <c r="C181" t="s">
        <v>1163</v>
      </c>
      <c r="D181" t="s">
        <v>6689</v>
      </c>
      <c r="E181" t="str">
        <f t="shared" si="17"/>
        <v>Thr</v>
      </c>
      <c r="F181" t="str">
        <f t="shared" si="18"/>
        <v>417</v>
      </c>
      <c r="G181" t="str">
        <f t="shared" si="19"/>
        <v>Ala</v>
      </c>
      <c r="H181" t="str">
        <f t="shared" si="20"/>
        <v>417Ala</v>
      </c>
      <c r="I181">
        <f>IF(AND(COUNTIF(H:H,H181)&gt;1,COUNTIF('(L)P before PS1_PM5'!I:I,H181)&gt;0),1,0)</f>
        <v>0</v>
      </c>
      <c r="J181">
        <f>IF(AND(COUNTIF('(L)P before PS1_PM5'!I:I,H181)=1,COUNTIF('(L)P before PS1_PM5'!A:A,A181)=1),0,1)</f>
        <v>1</v>
      </c>
      <c r="K181" s="3">
        <f t="shared" si="21"/>
        <v>0</v>
      </c>
      <c r="L181">
        <f>IF(AND(COUNTIF(F:F,F181)&gt;1,COUNTIF('(L)P before PS1_PM5'!G:G,F181)&gt;0),1,0)</f>
        <v>0</v>
      </c>
      <c r="M181">
        <f>IF(AND(COUNTIF('(L)P before PS1_PM5'!G:G,F181)=1,COUNTIF('(L)P before PS1_PM5'!A:A,A181)=1),0,1)</f>
        <v>1</v>
      </c>
      <c r="N181" s="3">
        <f t="shared" si="22"/>
        <v>0</v>
      </c>
      <c r="O181" t="str">
        <f>IF(COUNTIF(Splicing!A:A,A180)&gt;0,"Splice variant",VLOOKUP(A181,'All variants before PS1_PM5'!$A$1:$G$2252,7,FALSE))</f>
        <v>VUS</v>
      </c>
      <c r="P181">
        <f t="shared" si="16"/>
        <v>1</v>
      </c>
    </row>
    <row r="182" spans="1:16" x14ac:dyDescent="0.25">
      <c r="A182" t="s">
        <v>1165</v>
      </c>
      <c r="B182" s="1">
        <v>10</v>
      </c>
      <c r="C182" t="s">
        <v>1166</v>
      </c>
      <c r="D182" t="s">
        <v>6690</v>
      </c>
      <c r="E182" t="str">
        <f t="shared" si="17"/>
        <v>Phe</v>
      </c>
      <c r="F182" t="str">
        <f t="shared" si="18"/>
        <v>418</v>
      </c>
      <c r="G182" t="str">
        <f t="shared" si="19"/>
        <v>Leu</v>
      </c>
      <c r="H182" t="str">
        <f t="shared" si="20"/>
        <v>418Leu</v>
      </c>
      <c r="I182">
        <f>IF(AND(COUNTIF(H:H,H182)&gt;1,COUNTIF('(L)P before PS1_PM5'!I:I,H182)&gt;0),1,0)</f>
        <v>0</v>
      </c>
      <c r="J182">
        <f>IF(AND(COUNTIF('(L)P before PS1_PM5'!I:I,H182)=1,COUNTIF('(L)P before PS1_PM5'!A:A,A182)=1),0,1)</f>
        <v>1</v>
      </c>
      <c r="K182" s="3">
        <f t="shared" si="21"/>
        <v>0</v>
      </c>
      <c r="L182">
        <f>IF(AND(COUNTIF(F:F,F182)&gt;1,COUNTIF('(L)P before PS1_PM5'!G:G,F182)&gt;0),1,0)</f>
        <v>1</v>
      </c>
      <c r="M182">
        <f>IF(AND(COUNTIF('(L)P before PS1_PM5'!G:G,F182)=1,COUNTIF('(L)P before PS1_PM5'!A:A,A182)=1),0,1)</f>
        <v>1</v>
      </c>
      <c r="N182" s="3">
        <f t="shared" si="22"/>
        <v>1</v>
      </c>
      <c r="O182" t="str">
        <f>IF(COUNTIF(Splicing!A:A,A181)&gt;0,"Splice variant",VLOOKUP(A182,'All variants before PS1_PM5'!$A$1:$G$2252,7,FALSE))</f>
        <v>VUS</v>
      </c>
      <c r="P182">
        <f t="shared" si="16"/>
        <v>2</v>
      </c>
    </row>
    <row r="183" spans="1:16" x14ac:dyDescent="0.25">
      <c r="A183" t="s">
        <v>1168</v>
      </c>
      <c r="B183" s="1">
        <v>10</v>
      </c>
      <c r="C183" t="s">
        <v>1169</v>
      </c>
      <c r="D183" t="s">
        <v>6691</v>
      </c>
      <c r="E183" t="str">
        <f t="shared" si="17"/>
        <v>Phe</v>
      </c>
      <c r="F183" t="str">
        <f t="shared" si="18"/>
        <v>418</v>
      </c>
      <c r="G183" t="str">
        <f t="shared" si="19"/>
        <v>Ser</v>
      </c>
      <c r="H183" t="str">
        <f t="shared" si="20"/>
        <v>418Ser</v>
      </c>
      <c r="I183">
        <f>IF(AND(COUNTIF(H:H,H183)&gt;1,COUNTIF('(L)P before PS1_PM5'!I:I,H183)&gt;0),1,0)</f>
        <v>0</v>
      </c>
      <c r="J183">
        <f>IF(AND(COUNTIF('(L)P before PS1_PM5'!I:I,H183)=1,COUNTIF('(L)P before PS1_PM5'!A:A,A183)=1),0,1)</f>
        <v>0</v>
      </c>
      <c r="K183" s="3">
        <f t="shared" si="21"/>
        <v>0</v>
      </c>
      <c r="L183">
        <f>IF(AND(COUNTIF(F:F,F183)&gt;1,COUNTIF('(L)P before PS1_PM5'!G:G,F183)&gt;0),1,0)</f>
        <v>1</v>
      </c>
      <c r="M183">
        <f>IF(AND(COUNTIF('(L)P before PS1_PM5'!G:G,F183)=1,COUNTIF('(L)P before PS1_PM5'!A:A,A183)=1),0,1)</f>
        <v>0</v>
      </c>
      <c r="N183" s="3">
        <f t="shared" si="22"/>
        <v>0</v>
      </c>
      <c r="O183" t="str">
        <f>IF(COUNTIF(Splicing!A:A,A182)&gt;0,"Splice variant",VLOOKUP(A183,'All variants before PS1_PM5'!$A$1:$G$2252,7,FALSE))</f>
        <v>Likely pathogenic</v>
      </c>
      <c r="P183">
        <f t="shared" si="16"/>
        <v>2</v>
      </c>
    </row>
    <row r="184" spans="1:16" x14ac:dyDescent="0.25">
      <c r="A184" t="s">
        <v>1171</v>
      </c>
      <c r="B184" s="1">
        <v>10</v>
      </c>
      <c r="C184" t="s">
        <v>1172</v>
      </c>
      <c r="D184" t="s">
        <v>6692</v>
      </c>
      <c r="E184" t="str">
        <f t="shared" si="17"/>
        <v>His</v>
      </c>
      <c r="F184" t="str">
        <f t="shared" si="18"/>
        <v>423</v>
      </c>
      <c r="G184" t="str">
        <f t="shared" si="19"/>
        <v>Tyr</v>
      </c>
      <c r="H184" t="str">
        <f t="shared" si="20"/>
        <v>423Tyr</v>
      </c>
      <c r="I184">
        <f>IF(AND(COUNTIF(H:H,H184)&gt;1,COUNTIF('(L)P before PS1_PM5'!I:I,H184)&gt;0),1,0)</f>
        <v>0</v>
      </c>
      <c r="J184">
        <f>IF(AND(COUNTIF('(L)P before PS1_PM5'!I:I,H184)=1,COUNTIF('(L)P before PS1_PM5'!A:A,A184)=1),0,1)</f>
        <v>1</v>
      </c>
      <c r="K184" s="3">
        <f t="shared" si="21"/>
        <v>0</v>
      </c>
      <c r="L184">
        <f>IF(AND(COUNTIF(F:F,F184)&gt;1,COUNTIF('(L)P before PS1_PM5'!G:G,F184)&gt;0),1,0)</f>
        <v>0</v>
      </c>
      <c r="M184">
        <f>IF(AND(COUNTIF('(L)P before PS1_PM5'!G:G,F184)=1,COUNTIF('(L)P before PS1_PM5'!A:A,A184)=1),0,1)</f>
        <v>1</v>
      </c>
      <c r="N184" s="3">
        <f t="shared" si="22"/>
        <v>0</v>
      </c>
      <c r="O184" t="str">
        <f>IF(COUNTIF(Splicing!A:A,A183)&gt;0,"Splice variant",VLOOKUP(A184,'All variants before PS1_PM5'!$A$1:$G$2252,7,FALSE))</f>
        <v>VUS</v>
      </c>
      <c r="P184">
        <f t="shared" si="16"/>
        <v>3</v>
      </c>
    </row>
    <row r="185" spans="1:16" x14ac:dyDescent="0.25">
      <c r="A185" t="s">
        <v>1174</v>
      </c>
      <c r="B185" s="1">
        <v>10</v>
      </c>
      <c r="C185" t="s">
        <v>1175</v>
      </c>
      <c r="D185" t="s">
        <v>6693</v>
      </c>
      <c r="E185" t="str">
        <f t="shared" si="17"/>
        <v>His</v>
      </c>
      <c r="F185" t="str">
        <f t="shared" si="18"/>
        <v>423</v>
      </c>
      <c r="G185" t="str">
        <f t="shared" si="19"/>
        <v>Pro</v>
      </c>
      <c r="H185" t="str">
        <f t="shared" si="20"/>
        <v>423Pro</v>
      </c>
      <c r="I185">
        <f>IF(AND(COUNTIF(H:H,H185)&gt;1,COUNTIF('(L)P before PS1_PM5'!I:I,H185)&gt;0),1,0)</f>
        <v>0</v>
      </c>
      <c r="J185">
        <f>IF(AND(COUNTIF('(L)P before PS1_PM5'!I:I,H185)=1,COUNTIF('(L)P before PS1_PM5'!A:A,A185)=1),0,1)</f>
        <v>1</v>
      </c>
      <c r="K185" s="3">
        <f t="shared" si="21"/>
        <v>0</v>
      </c>
      <c r="L185">
        <f>IF(AND(COUNTIF(F:F,F185)&gt;1,COUNTIF('(L)P before PS1_PM5'!G:G,F185)&gt;0),1,0)</f>
        <v>0</v>
      </c>
      <c r="M185">
        <f>IF(AND(COUNTIF('(L)P before PS1_PM5'!G:G,F185)=1,COUNTIF('(L)P before PS1_PM5'!A:A,A185)=1),0,1)</f>
        <v>1</v>
      </c>
      <c r="N185" s="3">
        <f t="shared" si="22"/>
        <v>0</v>
      </c>
      <c r="O185" t="str">
        <f>IF(COUNTIF(Splicing!A:A,A184)&gt;0,"Splice variant",VLOOKUP(A185,'All variants before PS1_PM5'!$A$1:$G$2252,7,FALSE))</f>
        <v>VUS</v>
      </c>
      <c r="P185">
        <f t="shared" si="16"/>
        <v>3</v>
      </c>
    </row>
    <row r="186" spans="1:16" x14ac:dyDescent="0.25">
      <c r="A186" t="s">
        <v>1177</v>
      </c>
      <c r="B186" s="1">
        <v>10</v>
      </c>
      <c r="C186" t="s">
        <v>1178</v>
      </c>
      <c r="D186" t="s">
        <v>6694</v>
      </c>
      <c r="E186" t="str">
        <f t="shared" si="17"/>
        <v>His</v>
      </c>
      <c r="F186" t="str">
        <f t="shared" si="18"/>
        <v>423</v>
      </c>
      <c r="G186" t="str">
        <f t="shared" si="19"/>
        <v>Arg</v>
      </c>
      <c r="H186" t="str">
        <f t="shared" si="20"/>
        <v>423Arg</v>
      </c>
      <c r="I186">
        <f>IF(AND(COUNTIF(H:H,H186)&gt;1,COUNTIF('(L)P before PS1_PM5'!I:I,H186)&gt;0),1,0)</f>
        <v>0</v>
      </c>
      <c r="J186">
        <f>IF(AND(COUNTIF('(L)P before PS1_PM5'!I:I,H186)=1,COUNTIF('(L)P before PS1_PM5'!A:A,A186)=1),0,1)</f>
        <v>1</v>
      </c>
      <c r="K186" s="3">
        <f t="shared" si="21"/>
        <v>0</v>
      </c>
      <c r="L186">
        <f>IF(AND(COUNTIF(F:F,F186)&gt;1,COUNTIF('(L)P before PS1_PM5'!G:G,F186)&gt;0),1,0)</f>
        <v>0</v>
      </c>
      <c r="M186">
        <f>IF(AND(COUNTIF('(L)P before PS1_PM5'!G:G,F186)=1,COUNTIF('(L)P before PS1_PM5'!A:A,A186)=1),0,1)</f>
        <v>1</v>
      </c>
      <c r="N186" s="3">
        <f t="shared" si="22"/>
        <v>0</v>
      </c>
      <c r="O186" t="str">
        <f>IF(COUNTIF(Splicing!A:A,A185)&gt;0,"Splice variant",VLOOKUP(A186,'All variants before PS1_PM5'!$A$1:$G$2252,7,FALSE))</f>
        <v>Likely benign</v>
      </c>
      <c r="P186">
        <f t="shared" si="16"/>
        <v>3</v>
      </c>
    </row>
    <row r="187" spans="1:16" x14ac:dyDescent="0.25">
      <c r="A187" t="s">
        <v>1183</v>
      </c>
      <c r="B187" s="1">
        <v>10</v>
      </c>
      <c r="C187" t="s">
        <v>1184</v>
      </c>
      <c r="D187" t="s">
        <v>6695</v>
      </c>
      <c r="E187" t="str">
        <f t="shared" si="17"/>
        <v>Val</v>
      </c>
      <c r="F187" t="str">
        <f t="shared" si="18"/>
        <v>424</v>
      </c>
      <c r="G187" t="str">
        <f t="shared" si="19"/>
        <v>Ala</v>
      </c>
      <c r="H187" t="str">
        <f t="shared" si="20"/>
        <v>424Ala</v>
      </c>
      <c r="I187">
        <f>IF(AND(COUNTIF(H:H,H187)&gt;1,COUNTIF('(L)P before PS1_PM5'!I:I,H187)&gt;0),1,0)</f>
        <v>0</v>
      </c>
      <c r="J187">
        <f>IF(AND(COUNTIF('(L)P before PS1_PM5'!I:I,H187)=1,COUNTIF('(L)P before PS1_PM5'!A:A,A187)=1),0,1)</f>
        <v>1</v>
      </c>
      <c r="K187" s="3">
        <f t="shared" si="21"/>
        <v>0</v>
      </c>
      <c r="L187">
        <f>IF(AND(COUNTIF(F:F,F187)&gt;1,COUNTIF('(L)P before PS1_PM5'!G:G,F187)&gt;0),1,0)</f>
        <v>0</v>
      </c>
      <c r="M187">
        <f>IF(AND(COUNTIF('(L)P before PS1_PM5'!G:G,F187)=1,COUNTIF('(L)P before PS1_PM5'!A:A,A187)=1),0,1)</f>
        <v>1</v>
      </c>
      <c r="N187" s="3">
        <f t="shared" si="22"/>
        <v>0</v>
      </c>
      <c r="O187" t="str">
        <f>IF(COUNTIF(Splicing!A:A,A186)&gt;0,"Splice variant",VLOOKUP(A187,'All variants before PS1_PM5'!$A$1:$G$2252,7,FALSE))</f>
        <v>VUS</v>
      </c>
      <c r="P187">
        <f t="shared" si="16"/>
        <v>1</v>
      </c>
    </row>
    <row r="188" spans="1:16" x14ac:dyDescent="0.25">
      <c r="A188" t="s">
        <v>1189</v>
      </c>
      <c r="B188" s="1">
        <v>10</v>
      </c>
      <c r="C188" t="s">
        <v>1190</v>
      </c>
      <c r="D188" t="s">
        <v>6696</v>
      </c>
      <c r="E188" t="str">
        <f t="shared" si="17"/>
        <v>Val</v>
      </c>
      <c r="F188" t="str">
        <f t="shared" si="18"/>
        <v>428</v>
      </c>
      <c r="G188" t="str">
        <f t="shared" si="19"/>
        <v>Asp</v>
      </c>
      <c r="H188" t="str">
        <f t="shared" si="20"/>
        <v>428Asp</v>
      </c>
      <c r="I188">
        <f>IF(AND(COUNTIF(H:H,H188)&gt;1,COUNTIF('(L)P before PS1_PM5'!I:I,H188)&gt;0),1,0)</f>
        <v>0</v>
      </c>
      <c r="J188">
        <f>IF(AND(COUNTIF('(L)P before PS1_PM5'!I:I,H188)=1,COUNTIF('(L)P before PS1_PM5'!A:A,A188)=1),0,1)</f>
        <v>1</v>
      </c>
      <c r="K188" s="3">
        <f t="shared" si="21"/>
        <v>0</v>
      </c>
      <c r="L188">
        <f>IF(AND(COUNTIF(F:F,F188)&gt;1,COUNTIF('(L)P before PS1_PM5'!G:G,F188)&gt;0),1,0)</f>
        <v>0</v>
      </c>
      <c r="M188">
        <f>IF(AND(COUNTIF('(L)P before PS1_PM5'!G:G,F188)=1,COUNTIF('(L)P before PS1_PM5'!A:A,A188)=1),0,1)</f>
        <v>1</v>
      </c>
      <c r="N188" s="3">
        <f t="shared" si="22"/>
        <v>0</v>
      </c>
      <c r="O188" t="str">
        <f>IF(COUNTIF(Splicing!A:A,A187)&gt;0,"Splice variant",VLOOKUP(A188,'All variants before PS1_PM5'!$A$1:$G$2252,7,FALSE))</f>
        <v>VUS</v>
      </c>
      <c r="P188">
        <f t="shared" si="16"/>
        <v>1</v>
      </c>
    </row>
    <row r="189" spans="1:16" x14ac:dyDescent="0.25">
      <c r="A189" t="s">
        <v>1192</v>
      </c>
      <c r="B189" s="1">
        <v>10</v>
      </c>
      <c r="C189" t="s">
        <v>1193</v>
      </c>
      <c r="D189" t="s">
        <v>6697</v>
      </c>
      <c r="E189" t="str">
        <f t="shared" si="17"/>
        <v>Ala</v>
      </c>
      <c r="F189" t="str">
        <f t="shared" si="18"/>
        <v>430</v>
      </c>
      <c r="G189" t="str">
        <f t="shared" si="19"/>
        <v>Asp</v>
      </c>
      <c r="H189" t="str">
        <f t="shared" si="20"/>
        <v>430Asp</v>
      </c>
      <c r="I189">
        <f>IF(AND(COUNTIF(H:H,H189)&gt;1,COUNTIF('(L)P before PS1_PM5'!I:I,H189)&gt;0),1,0)</f>
        <v>0</v>
      </c>
      <c r="J189">
        <f>IF(AND(COUNTIF('(L)P before PS1_PM5'!I:I,H189)=1,COUNTIF('(L)P before PS1_PM5'!A:A,A189)=1),0,1)</f>
        <v>1</v>
      </c>
      <c r="K189" s="3">
        <f t="shared" si="21"/>
        <v>0</v>
      </c>
      <c r="L189">
        <f>IF(AND(COUNTIF(F:F,F189)&gt;1,COUNTIF('(L)P before PS1_PM5'!G:G,F189)&gt;0),1,0)</f>
        <v>0</v>
      </c>
      <c r="M189">
        <f>IF(AND(COUNTIF('(L)P before PS1_PM5'!G:G,F189)=1,COUNTIF('(L)P before PS1_PM5'!A:A,A189)=1),0,1)</f>
        <v>1</v>
      </c>
      <c r="N189" s="3">
        <f t="shared" si="22"/>
        <v>0</v>
      </c>
      <c r="O189" t="str">
        <f>IF(COUNTIF(Splicing!A:A,A188)&gt;0,"Splice variant",VLOOKUP(A189,'All variants before PS1_PM5'!$A$1:$G$2252,7,FALSE))</f>
        <v>VUS</v>
      </c>
      <c r="P189">
        <f t="shared" si="16"/>
        <v>1</v>
      </c>
    </row>
    <row r="190" spans="1:16" x14ac:dyDescent="0.25">
      <c r="A190" t="s">
        <v>1201</v>
      </c>
      <c r="B190" s="1">
        <v>10</v>
      </c>
      <c r="C190" t="s">
        <v>1202</v>
      </c>
      <c r="D190" t="s">
        <v>6698</v>
      </c>
      <c r="E190" t="str">
        <f t="shared" si="17"/>
        <v>Trp</v>
      </c>
      <c r="F190" t="str">
        <f t="shared" si="18"/>
        <v>431</v>
      </c>
      <c r="G190" t="str">
        <f t="shared" si="19"/>
        <v>Cys</v>
      </c>
      <c r="H190" t="str">
        <f t="shared" si="20"/>
        <v>431Cys</v>
      </c>
      <c r="I190">
        <f>IF(AND(COUNTIF(H:H,H190)&gt;1,COUNTIF('(L)P before PS1_PM5'!I:I,H190)&gt;0),1,0)</f>
        <v>0</v>
      </c>
      <c r="J190">
        <f>IF(AND(COUNTIF('(L)P before PS1_PM5'!I:I,H190)=1,COUNTIF('(L)P before PS1_PM5'!A:A,A190)=1),0,1)</f>
        <v>0</v>
      </c>
      <c r="K190" s="3">
        <f t="shared" si="21"/>
        <v>0</v>
      </c>
      <c r="L190">
        <f>IF(AND(COUNTIF(F:F,F190)&gt;1,COUNTIF('(L)P before PS1_PM5'!G:G,F190)&gt;0),1,0)</f>
        <v>0</v>
      </c>
      <c r="M190">
        <f>IF(AND(COUNTIF('(L)P before PS1_PM5'!G:G,F190)=1,COUNTIF('(L)P before PS1_PM5'!A:A,A190)=1),0,1)</f>
        <v>0</v>
      </c>
      <c r="N190" s="3">
        <f t="shared" si="22"/>
        <v>0</v>
      </c>
      <c r="O190" t="str">
        <f>IF(COUNTIF(Splicing!A:A,A189)&gt;0,"Splice variant",VLOOKUP(A190,'All variants before PS1_PM5'!$A$1:$G$2252,7,FALSE))</f>
        <v>Likely pathogenic</v>
      </c>
      <c r="P190">
        <f t="shared" si="16"/>
        <v>1</v>
      </c>
    </row>
    <row r="191" spans="1:16" x14ac:dyDescent="0.25">
      <c r="A191" t="s">
        <v>1204</v>
      </c>
      <c r="B191" s="1">
        <v>10</v>
      </c>
      <c r="C191" t="s">
        <v>1205</v>
      </c>
      <c r="D191" t="s">
        <v>6699</v>
      </c>
      <c r="E191" t="str">
        <f t="shared" si="17"/>
        <v>Glu</v>
      </c>
      <c r="F191" t="str">
        <f t="shared" si="18"/>
        <v>432</v>
      </c>
      <c r="G191" t="str">
        <f t="shared" si="19"/>
        <v>Lys</v>
      </c>
      <c r="H191" t="str">
        <f t="shared" si="20"/>
        <v>432Lys</v>
      </c>
      <c r="I191">
        <f>IF(AND(COUNTIF(H:H,H191)&gt;1,COUNTIF('(L)P before PS1_PM5'!I:I,H191)&gt;0),1,0)</f>
        <v>0</v>
      </c>
      <c r="J191">
        <f>IF(AND(COUNTIF('(L)P before PS1_PM5'!I:I,H191)=1,COUNTIF('(L)P before PS1_PM5'!A:A,A191)=1),0,1)</f>
        <v>1</v>
      </c>
      <c r="K191" s="3">
        <f t="shared" si="21"/>
        <v>0</v>
      </c>
      <c r="L191">
        <f>IF(AND(COUNTIF(F:F,F191)&gt;1,COUNTIF('(L)P before PS1_PM5'!G:G,F191)&gt;0),1,0)</f>
        <v>0</v>
      </c>
      <c r="M191">
        <f>IF(AND(COUNTIF('(L)P before PS1_PM5'!G:G,F191)=1,COUNTIF('(L)P before PS1_PM5'!A:A,A191)=1),0,1)</f>
        <v>1</v>
      </c>
      <c r="N191" s="3">
        <f t="shared" si="22"/>
        <v>0</v>
      </c>
      <c r="O191" t="str">
        <f>IF(COUNTIF(Splicing!A:A,A190)&gt;0,"Splice variant",VLOOKUP(A191,'All variants before PS1_PM5'!$A$1:$G$2252,7,FALSE))</f>
        <v>VUS</v>
      </c>
      <c r="P191">
        <f t="shared" si="16"/>
        <v>1</v>
      </c>
    </row>
    <row r="192" spans="1:16" x14ac:dyDescent="0.25">
      <c r="A192" t="s">
        <v>1207</v>
      </c>
      <c r="B192" s="1">
        <v>10</v>
      </c>
      <c r="C192" t="s">
        <v>1208</v>
      </c>
      <c r="D192" t="s">
        <v>6700</v>
      </c>
      <c r="E192" t="str">
        <f t="shared" si="17"/>
        <v>Val</v>
      </c>
      <c r="F192" t="str">
        <f t="shared" si="18"/>
        <v>434</v>
      </c>
      <c r="G192" t="str">
        <f t="shared" si="19"/>
        <v>Gly</v>
      </c>
      <c r="H192" t="str">
        <f t="shared" si="20"/>
        <v>434Gly</v>
      </c>
      <c r="I192">
        <f>IF(AND(COUNTIF(H:H,H192)&gt;1,COUNTIF('(L)P before PS1_PM5'!I:I,H192)&gt;0),1,0)</f>
        <v>0</v>
      </c>
      <c r="J192">
        <f>IF(AND(COUNTIF('(L)P before PS1_PM5'!I:I,H192)=1,COUNTIF('(L)P before PS1_PM5'!A:A,A192)=1),0,1)</f>
        <v>0</v>
      </c>
      <c r="K192" s="3">
        <f t="shared" si="21"/>
        <v>0</v>
      </c>
      <c r="L192">
        <f>IF(AND(COUNTIF(F:F,F192)&gt;1,COUNTIF('(L)P before PS1_PM5'!G:G,F192)&gt;0),1,0)</f>
        <v>0</v>
      </c>
      <c r="M192">
        <f>IF(AND(COUNTIF('(L)P before PS1_PM5'!G:G,F192)=1,COUNTIF('(L)P before PS1_PM5'!A:A,A192)=1),0,1)</f>
        <v>0</v>
      </c>
      <c r="N192" s="3">
        <f t="shared" si="22"/>
        <v>0</v>
      </c>
      <c r="O192" t="str">
        <f>IF(COUNTIF(Splicing!A:A,A191)&gt;0,"Splice variant",VLOOKUP(A192,'All variants before PS1_PM5'!$A$1:$G$2252,7,FALSE))</f>
        <v>Likely pathogenic</v>
      </c>
      <c r="P192">
        <f t="shared" si="16"/>
        <v>1</v>
      </c>
    </row>
    <row r="193" spans="1:16" x14ac:dyDescent="0.25">
      <c r="A193" t="s">
        <v>1216</v>
      </c>
      <c r="B193" s="1">
        <v>10</v>
      </c>
      <c r="C193" t="s">
        <v>1217</v>
      </c>
      <c r="D193" t="s">
        <v>6701</v>
      </c>
      <c r="E193" t="str">
        <f t="shared" si="17"/>
        <v>Gln</v>
      </c>
      <c r="F193" t="str">
        <f t="shared" si="18"/>
        <v>437</v>
      </c>
      <c r="G193" t="str">
        <f t="shared" si="19"/>
        <v>Lys</v>
      </c>
      <c r="H193" t="str">
        <f t="shared" si="20"/>
        <v>437Lys</v>
      </c>
      <c r="I193">
        <f>IF(AND(COUNTIF(H:H,H193)&gt;1,COUNTIF('(L)P before PS1_PM5'!I:I,H193)&gt;0),1,0)</f>
        <v>0</v>
      </c>
      <c r="J193">
        <f>IF(AND(COUNTIF('(L)P before PS1_PM5'!I:I,H193)=1,COUNTIF('(L)P before PS1_PM5'!A:A,A193)=1),0,1)</f>
        <v>1</v>
      </c>
      <c r="K193" s="3">
        <f t="shared" si="21"/>
        <v>0</v>
      </c>
      <c r="L193">
        <f>IF(AND(COUNTIF(F:F,F193)&gt;1,COUNTIF('(L)P before PS1_PM5'!G:G,F193)&gt;0),1,0)</f>
        <v>0</v>
      </c>
      <c r="M193">
        <f>IF(AND(COUNTIF('(L)P before PS1_PM5'!G:G,F193)=1,COUNTIF('(L)P before PS1_PM5'!A:A,A193)=1),0,1)</f>
        <v>1</v>
      </c>
      <c r="N193" s="3">
        <f t="shared" si="22"/>
        <v>0</v>
      </c>
      <c r="O193" t="str">
        <f>IF(COUNTIF(Splicing!A:A,A192)&gt;0,"Splice variant",VLOOKUP(A193,'All variants before PS1_PM5'!$A$1:$G$2252,7,FALSE))</f>
        <v>VUS</v>
      </c>
      <c r="P193">
        <f t="shared" si="16"/>
        <v>1</v>
      </c>
    </row>
    <row r="194" spans="1:16" x14ac:dyDescent="0.25">
      <c r="A194" t="s">
        <v>1225</v>
      </c>
      <c r="B194" s="1">
        <v>10</v>
      </c>
      <c r="C194" t="s">
        <v>1226</v>
      </c>
      <c r="D194" t="s">
        <v>6702</v>
      </c>
      <c r="E194" t="str">
        <f t="shared" si="17"/>
        <v>Tyr</v>
      </c>
      <c r="F194" t="str">
        <f t="shared" si="18"/>
        <v>440</v>
      </c>
      <c r="G194" t="str">
        <f t="shared" si="19"/>
        <v>Cys</v>
      </c>
      <c r="H194" t="str">
        <f t="shared" si="20"/>
        <v>440Cys</v>
      </c>
      <c r="I194">
        <f>IF(AND(COUNTIF(H:H,H194)&gt;1,COUNTIF('(L)P before PS1_PM5'!I:I,H194)&gt;0),1,0)</f>
        <v>0</v>
      </c>
      <c r="J194">
        <f>IF(AND(COUNTIF('(L)P before PS1_PM5'!I:I,H194)=1,COUNTIF('(L)P before PS1_PM5'!A:A,A194)=1),0,1)</f>
        <v>1</v>
      </c>
      <c r="K194" s="3">
        <f t="shared" si="21"/>
        <v>0</v>
      </c>
      <c r="L194">
        <f>IF(AND(COUNTIF(F:F,F194)&gt;1,COUNTIF('(L)P before PS1_PM5'!G:G,F194)&gt;0),1,0)</f>
        <v>0</v>
      </c>
      <c r="M194">
        <f>IF(AND(COUNTIF('(L)P before PS1_PM5'!G:G,F194)=1,COUNTIF('(L)P before PS1_PM5'!A:A,A194)=1),0,1)</f>
        <v>1</v>
      </c>
      <c r="N194" s="3">
        <f t="shared" si="22"/>
        <v>0</v>
      </c>
      <c r="O194" t="str">
        <f>IF(COUNTIF(Splicing!A:A,A193)&gt;0,"Splice variant",VLOOKUP(A194,'All variants before PS1_PM5'!$A$1:$G$2252,7,FALSE))</f>
        <v>VUS</v>
      </c>
      <c r="P194">
        <f t="shared" si="16"/>
        <v>1</v>
      </c>
    </row>
    <row r="195" spans="1:16" x14ac:dyDescent="0.25">
      <c r="A195" t="s">
        <v>1228</v>
      </c>
      <c r="B195" s="1">
        <v>10</v>
      </c>
      <c r="C195" t="s">
        <v>1229</v>
      </c>
      <c r="D195" t="s">
        <v>6703</v>
      </c>
      <c r="E195" t="str">
        <f t="shared" si="17"/>
        <v>Ser</v>
      </c>
      <c r="F195" t="str">
        <f t="shared" si="18"/>
        <v>445</v>
      </c>
      <c r="G195" t="str">
        <f t="shared" si="19"/>
        <v>Arg</v>
      </c>
      <c r="H195" t="str">
        <f t="shared" si="20"/>
        <v>445Arg</v>
      </c>
      <c r="I195">
        <f>IF(AND(COUNTIF(H:H,H195)&gt;1,COUNTIF('(L)P before PS1_PM5'!I:I,H195)&gt;0),1,0)</f>
        <v>0</v>
      </c>
      <c r="J195">
        <f>IF(AND(COUNTIF('(L)P before PS1_PM5'!I:I,H195)=1,COUNTIF('(L)P before PS1_PM5'!A:A,A195)=1),0,1)</f>
        <v>0</v>
      </c>
      <c r="K195" s="3">
        <f t="shared" si="21"/>
        <v>0</v>
      </c>
      <c r="L195">
        <f>IF(AND(COUNTIF(F:F,F195)&gt;1,COUNTIF('(L)P before PS1_PM5'!G:G,F195)&gt;0),1,0)</f>
        <v>0</v>
      </c>
      <c r="M195">
        <f>IF(AND(COUNTIF('(L)P before PS1_PM5'!G:G,F195)=1,COUNTIF('(L)P before PS1_PM5'!A:A,A195)=1),0,1)</f>
        <v>0</v>
      </c>
      <c r="N195" s="3">
        <f t="shared" si="22"/>
        <v>0</v>
      </c>
      <c r="O195" t="str">
        <f>IF(COUNTIF(Splicing!A:A,A194)&gt;0,"Splice variant",VLOOKUP(A195,'All variants before PS1_PM5'!$A$1:$G$2252,7,FALSE))</f>
        <v>Likely pathogenic</v>
      </c>
      <c r="P195">
        <f t="shared" ref="P195:P258" si="23">COUNTIF(F:F,F195)</f>
        <v>1</v>
      </c>
    </row>
    <row r="196" spans="1:16" x14ac:dyDescent="0.25">
      <c r="A196" t="s">
        <v>1234</v>
      </c>
      <c r="B196" s="1">
        <v>10</v>
      </c>
      <c r="C196" t="s">
        <v>1235</v>
      </c>
      <c r="D196" t="s">
        <v>6704</v>
      </c>
      <c r="E196" t="str">
        <f t="shared" si="17"/>
        <v>Met</v>
      </c>
      <c r="F196" t="str">
        <f t="shared" si="18"/>
        <v>448</v>
      </c>
      <c r="G196" t="str">
        <f t="shared" si="19"/>
        <v>Lys</v>
      </c>
      <c r="H196" t="str">
        <f t="shared" si="20"/>
        <v>448Lys</v>
      </c>
      <c r="I196">
        <f>IF(AND(COUNTIF(H:H,H196)&gt;1,COUNTIF('(L)P before PS1_PM5'!I:I,H196)&gt;0),1,0)</f>
        <v>0</v>
      </c>
      <c r="J196">
        <f>IF(AND(COUNTIF('(L)P before PS1_PM5'!I:I,H196)=1,COUNTIF('(L)P before PS1_PM5'!A:A,A196)=1),0,1)</f>
        <v>0</v>
      </c>
      <c r="K196" s="3">
        <f t="shared" si="21"/>
        <v>0</v>
      </c>
      <c r="L196">
        <f>IF(AND(COUNTIF(F:F,F196)&gt;1,COUNTIF('(L)P before PS1_PM5'!G:G,F196)&gt;0),1,0)</f>
        <v>0</v>
      </c>
      <c r="M196">
        <f>IF(AND(COUNTIF('(L)P before PS1_PM5'!G:G,F196)=1,COUNTIF('(L)P before PS1_PM5'!A:A,A196)=1),0,1)</f>
        <v>0</v>
      </c>
      <c r="N196" s="3">
        <f t="shared" si="22"/>
        <v>0</v>
      </c>
      <c r="O196" t="str">
        <f>IF(COUNTIF(Splicing!A:A,A195)&gt;0,"Splice variant",VLOOKUP(A196,'All variants before PS1_PM5'!$A$1:$G$2252,7,FALSE))</f>
        <v>Pathogenic</v>
      </c>
      <c r="P196">
        <f t="shared" si="23"/>
        <v>1</v>
      </c>
    </row>
    <row r="197" spans="1:16" x14ac:dyDescent="0.25">
      <c r="A197" t="s">
        <v>1243</v>
      </c>
      <c r="B197" s="1">
        <v>10</v>
      </c>
      <c r="C197" t="s">
        <v>1244</v>
      </c>
      <c r="D197" t="s">
        <v>6705</v>
      </c>
      <c r="E197" t="str">
        <f t="shared" ref="E197:E260" si="24">LEFT(D197,3)</f>
        <v>Ile</v>
      </c>
      <c r="F197" t="str">
        <f t="shared" ref="F197:F260" si="25">LEFT(RIGHT(D197,LEN(D197)-3),LEN(RIGHT(D197,LEN(D197)-3))-3)</f>
        <v>451</v>
      </c>
      <c r="G197" t="str">
        <f t="shared" ref="G197:G260" si="26">RIGHT(D197,3)</f>
        <v>Leu</v>
      </c>
      <c r="H197" t="str">
        <f t="shared" ref="H197:H260" si="27">F197&amp;G197</f>
        <v>451Leu</v>
      </c>
      <c r="I197">
        <f>IF(AND(COUNTIF(H:H,H197)&gt;1,COUNTIF('(L)P before PS1_PM5'!I:I,H197)&gt;0),1,0)</f>
        <v>0</v>
      </c>
      <c r="J197">
        <f>IF(AND(COUNTIF('(L)P before PS1_PM5'!I:I,H197)=1,COUNTIF('(L)P before PS1_PM5'!A:A,A197)=1),0,1)</f>
        <v>1</v>
      </c>
      <c r="K197" s="3">
        <f t="shared" ref="K197:K260" si="28">IF(AND(IF(I197+J197=2,TRUE,FALSE),IF(NOT(O197="Splice variant"),TRUE,FALSE)), 1,0)</f>
        <v>0</v>
      </c>
      <c r="L197">
        <f>IF(AND(COUNTIF(F:F,F197)&gt;1,COUNTIF('(L)P before PS1_PM5'!G:G,F197)&gt;0),1,0)</f>
        <v>0</v>
      </c>
      <c r="M197">
        <f>IF(AND(COUNTIF('(L)P before PS1_PM5'!G:G,F197)=1,COUNTIF('(L)P before PS1_PM5'!A:A,A197)=1),0,1)</f>
        <v>1</v>
      </c>
      <c r="N197" s="3">
        <f t="shared" ref="N197:N260" si="29">IF(AND(IF(AND(L197+M197=2,K197=0),TRUE,FALSE),IF(NOT(O197="Splice variant"), TRUE, FALSE)),1,0)</f>
        <v>0</v>
      </c>
      <c r="O197" t="str">
        <f>IF(COUNTIF(Splicing!A:A,A196)&gt;0,"Splice variant",VLOOKUP(A197,'All variants before PS1_PM5'!$A$1:$G$2252,7,FALSE))</f>
        <v>VUS</v>
      </c>
      <c r="P197">
        <f t="shared" si="23"/>
        <v>1</v>
      </c>
    </row>
    <row r="198" spans="1:16" x14ac:dyDescent="0.25">
      <c r="A198" t="s">
        <v>1267</v>
      </c>
      <c r="B198" s="1">
        <v>11</v>
      </c>
      <c r="C198" t="s">
        <v>1268</v>
      </c>
      <c r="D198" t="s">
        <v>6706</v>
      </c>
      <c r="E198" t="str">
        <f t="shared" si="24"/>
        <v>Asp</v>
      </c>
      <c r="F198" t="str">
        <f t="shared" si="25"/>
        <v>453</v>
      </c>
      <c r="G198" t="str">
        <f t="shared" si="26"/>
        <v>Tyr</v>
      </c>
      <c r="H198" t="str">
        <f t="shared" si="27"/>
        <v>453Tyr</v>
      </c>
      <c r="I198">
        <f>IF(AND(COUNTIF(H:H,H198)&gt;1,COUNTIF('(L)P before PS1_PM5'!I:I,H198)&gt;0),1,0)</f>
        <v>0</v>
      </c>
      <c r="J198">
        <f>IF(AND(COUNTIF('(L)P before PS1_PM5'!I:I,H198)=1,COUNTIF('(L)P before PS1_PM5'!A:A,A198)=1),0,1)</f>
        <v>1</v>
      </c>
      <c r="K198" s="3">
        <f t="shared" si="28"/>
        <v>0</v>
      </c>
      <c r="L198">
        <f>IF(AND(COUNTIF(F:F,F198)&gt;1,COUNTIF('(L)P before PS1_PM5'!G:G,F198)&gt;0),1,0)</f>
        <v>0</v>
      </c>
      <c r="M198">
        <f>IF(AND(COUNTIF('(L)P before PS1_PM5'!G:G,F198)=1,COUNTIF('(L)P before PS1_PM5'!A:A,A198)=1),0,1)</f>
        <v>1</v>
      </c>
      <c r="N198" s="3">
        <f t="shared" si="29"/>
        <v>0</v>
      </c>
      <c r="O198" t="str">
        <f>IF(COUNTIF(Splicing!A:A,A197)&gt;0,"Splice variant",VLOOKUP(A198,'All variants before PS1_PM5'!$A$1:$G$2252,7,FALSE))</f>
        <v>VUS</v>
      </c>
      <c r="P198">
        <f t="shared" si="23"/>
        <v>2</v>
      </c>
    </row>
    <row r="199" spans="1:16" x14ac:dyDescent="0.25">
      <c r="A199" t="s">
        <v>1273</v>
      </c>
      <c r="B199" s="1">
        <v>11</v>
      </c>
      <c r="C199" t="s">
        <v>1274</v>
      </c>
      <c r="D199" t="s">
        <v>6707</v>
      </c>
      <c r="E199" t="str">
        <f t="shared" si="24"/>
        <v>Asp</v>
      </c>
      <c r="F199" t="str">
        <f t="shared" si="25"/>
        <v>453</v>
      </c>
      <c r="G199" t="str">
        <f t="shared" si="26"/>
        <v>Glu</v>
      </c>
      <c r="H199" t="str">
        <f t="shared" si="27"/>
        <v>453Glu</v>
      </c>
      <c r="I199">
        <f>IF(AND(COUNTIF(H:H,H199)&gt;1,COUNTIF('(L)P before PS1_PM5'!I:I,H199)&gt;0),1,0)</f>
        <v>0</v>
      </c>
      <c r="J199">
        <f>IF(AND(COUNTIF('(L)P before PS1_PM5'!I:I,H199)=1,COUNTIF('(L)P before PS1_PM5'!A:A,A199)=1),0,1)</f>
        <v>1</v>
      </c>
      <c r="K199" s="3">
        <f t="shared" si="28"/>
        <v>0</v>
      </c>
      <c r="L199">
        <f>IF(AND(COUNTIF(F:F,F199)&gt;1,COUNTIF('(L)P before PS1_PM5'!G:G,F199)&gt;0),1,0)</f>
        <v>0</v>
      </c>
      <c r="M199">
        <f>IF(AND(COUNTIF('(L)P before PS1_PM5'!G:G,F199)=1,COUNTIF('(L)P before PS1_PM5'!A:A,A199)=1),0,1)</f>
        <v>1</v>
      </c>
      <c r="N199" s="3">
        <f t="shared" si="29"/>
        <v>0</v>
      </c>
      <c r="O199" t="str">
        <f>IF(COUNTIF(Splicing!A:A,A198)&gt;0,"Splice variant",VLOOKUP(A199,'All variants before PS1_PM5'!$A$1:$G$2252,7,FALSE))</f>
        <v>Splice variant</v>
      </c>
      <c r="P199">
        <f t="shared" si="23"/>
        <v>2</v>
      </c>
    </row>
    <row r="200" spans="1:16" x14ac:dyDescent="0.25">
      <c r="A200" t="s">
        <v>1276</v>
      </c>
      <c r="B200" s="1">
        <v>11</v>
      </c>
      <c r="C200" t="s">
        <v>1277</v>
      </c>
      <c r="D200" t="s">
        <v>6708</v>
      </c>
      <c r="E200" t="str">
        <f t="shared" si="24"/>
        <v>Leu</v>
      </c>
      <c r="F200" t="str">
        <f t="shared" si="25"/>
        <v>455</v>
      </c>
      <c r="G200" t="str">
        <f t="shared" si="26"/>
        <v>Met</v>
      </c>
      <c r="H200" t="str">
        <f t="shared" si="27"/>
        <v>455Met</v>
      </c>
      <c r="I200">
        <f>IF(AND(COUNTIF(H:H,H200)&gt;1,COUNTIF('(L)P before PS1_PM5'!I:I,H200)&gt;0),1,0)</f>
        <v>0</v>
      </c>
      <c r="J200">
        <f>IF(AND(COUNTIF('(L)P before PS1_PM5'!I:I,H200)=1,COUNTIF('(L)P before PS1_PM5'!A:A,A200)=1),0,1)</f>
        <v>1</v>
      </c>
      <c r="K200" s="3">
        <f t="shared" si="28"/>
        <v>0</v>
      </c>
      <c r="L200">
        <f>IF(AND(COUNTIF(F:F,F200)&gt;1,COUNTIF('(L)P before PS1_PM5'!G:G,F200)&gt;0),1,0)</f>
        <v>1</v>
      </c>
      <c r="M200">
        <f>IF(AND(COUNTIF('(L)P before PS1_PM5'!G:G,F200)=1,COUNTIF('(L)P before PS1_PM5'!A:A,A200)=1),0,1)</f>
        <v>1</v>
      </c>
      <c r="N200" s="3">
        <f t="shared" si="29"/>
        <v>0</v>
      </c>
      <c r="O200" t="str">
        <f>IF(COUNTIF(Splicing!A:A,A199)&gt;0,"Splice variant",VLOOKUP(A200,'All variants before PS1_PM5'!$A$1:$G$2252,7,FALSE))</f>
        <v>Splice variant</v>
      </c>
      <c r="P200">
        <f t="shared" si="23"/>
        <v>3</v>
      </c>
    </row>
    <row r="201" spans="1:16" x14ac:dyDescent="0.25">
      <c r="A201" t="s">
        <v>1279</v>
      </c>
      <c r="B201" s="1">
        <v>11</v>
      </c>
      <c r="C201" t="s">
        <v>1280</v>
      </c>
      <c r="D201" t="s">
        <v>6709</v>
      </c>
      <c r="E201" t="str">
        <f t="shared" si="24"/>
        <v>Leu</v>
      </c>
      <c r="F201" t="str">
        <f t="shared" si="25"/>
        <v>455</v>
      </c>
      <c r="G201" t="str">
        <f t="shared" si="26"/>
        <v>Gln</v>
      </c>
      <c r="H201" t="str">
        <f t="shared" si="27"/>
        <v>455Gln</v>
      </c>
      <c r="I201">
        <f>IF(AND(COUNTIF(H:H,H201)&gt;1,COUNTIF('(L)P before PS1_PM5'!I:I,H201)&gt;0),1,0)</f>
        <v>0</v>
      </c>
      <c r="J201">
        <f>IF(AND(COUNTIF('(L)P before PS1_PM5'!I:I,H201)=1,COUNTIF('(L)P before PS1_PM5'!A:A,A201)=1),0,1)</f>
        <v>0</v>
      </c>
      <c r="K201" s="3">
        <f t="shared" si="28"/>
        <v>0</v>
      </c>
      <c r="L201">
        <f>IF(AND(COUNTIF(F:F,F201)&gt;1,COUNTIF('(L)P before PS1_PM5'!G:G,F201)&gt;0),1,0)</f>
        <v>1</v>
      </c>
      <c r="M201">
        <f>IF(AND(COUNTIF('(L)P before PS1_PM5'!G:G,F201)=1,COUNTIF('(L)P before PS1_PM5'!A:A,A201)=1),0,1)</f>
        <v>0</v>
      </c>
      <c r="N201" s="3">
        <f t="shared" si="29"/>
        <v>0</v>
      </c>
      <c r="O201" t="str">
        <f>IF(COUNTIF(Splicing!A:A,A200)&gt;0,"Splice variant",VLOOKUP(A201,'All variants before PS1_PM5'!$A$1:$G$2252,7,FALSE))</f>
        <v>Likely pathogenic</v>
      </c>
      <c r="P201">
        <f t="shared" si="23"/>
        <v>3</v>
      </c>
    </row>
    <row r="202" spans="1:16" x14ac:dyDescent="0.25">
      <c r="A202" t="s">
        <v>1282</v>
      </c>
      <c r="B202" s="1">
        <v>11</v>
      </c>
      <c r="C202" t="s">
        <v>1283</v>
      </c>
      <c r="D202" t="s">
        <v>6710</v>
      </c>
      <c r="E202" t="str">
        <f t="shared" si="24"/>
        <v>Leu</v>
      </c>
      <c r="F202" t="str">
        <f t="shared" si="25"/>
        <v>455</v>
      </c>
      <c r="G202" t="str">
        <f t="shared" si="26"/>
        <v>Pro</v>
      </c>
      <c r="H202" t="str">
        <f t="shared" si="27"/>
        <v>455Pro</v>
      </c>
      <c r="I202">
        <f>IF(AND(COUNTIF(H:H,H202)&gt;1,COUNTIF('(L)P before PS1_PM5'!I:I,H202)&gt;0),1,0)</f>
        <v>0</v>
      </c>
      <c r="J202">
        <f>IF(AND(COUNTIF('(L)P before PS1_PM5'!I:I,H202)=1,COUNTIF('(L)P before PS1_PM5'!A:A,A202)=1),0,1)</f>
        <v>1</v>
      </c>
      <c r="K202" s="3">
        <f t="shared" si="28"/>
        <v>0</v>
      </c>
      <c r="L202">
        <f>IF(AND(COUNTIF(F:F,F202)&gt;1,COUNTIF('(L)P before PS1_PM5'!G:G,F202)&gt;0),1,0)</f>
        <v>1</v>
      </c>
      <c r="M202">
        <f>IF(AND(COUNTIF('(L)P before PS1_PM5'!G:G,F202)=1,COUNTIF('(L)P before PS1_PM5'!A:A,A202)=1),0,1)</f>
        <v>1</v>
      </c>
      <c r="N202" s="3">
        <f t="shared" si="29"/>
        <v>1</v>
      </c>
      <c r="O202" t="str">
        <f>IF(COUNTIF(Splicing!A:A,A201)&gt;0,"Splice variant",VLOOKUP(A202,'All variants before PS1_PM5'!$A$1:$G$2252,7,FALSE))</f>
        <v>VUS</v>
      </c>
      <c r="P202">
        <f t="shared" si="23"/>
        <v>3</v>
      </c>
    </row>
    <row r="203" spans="1:16" x14ac:dyDescent="0.25">
      <c r="A203" t="s">
        <v>1285</v>
      </c>
      <c r="B203" s="1">
        <v>11</v>
      </c>
      <c r="C203" t="s">
        <v>1286</v>
      </c>
      <c r="D203" t="s">
        <v>6711</v>
      </c>
      <c r="E203" t="str">
        <f t="shared" si="24"/>
        <v>Pro</v>
      </c>
      <c r="F203" t="str">
        <f t="shared" si="25"/>
        <v>458</v>
      </c>
      <c r="G203" t="str">
        <f t="shared" si="26"/>
        <v>Ser</v>
      </c>
      <c r="H203" t="str">
        <f t="shared" si="27"/>
        <v>458Ser</v>
      </c>
      <c r="I203">
        <f>IF(AND(COUNTIF(H:H,H203)&gt;1,COUNTIF('(L)P before PS1_PM5'!I:I,H203)&gt;0),1,0)</f>
        <v>0</v>
      </c>
      <c r="J203">
        <f>IF(AND(COUNTIF('(L)P before PS1_PM5'!I:I,H203)=1,COUNTIF('(L)P before PS1_PM5'!A:A,A203)=1),0,1)</f>
        <v>0</v>
      </c>
      <c r="K203" s="3">
        <f t="shared" si="28"/>
        <v>0</v>
      </c>
      <c r="L203">
        <f>IF(AND(COUNTIF(F:F,F203)&gt;1,COUNTIF('(L)P before PS1_PM5'!G:G,F203)&gt;0),1,0)</f>
        <v>1</v>
      </c>
      <c r="M203">
        <f>IF(AND(COUNTIF('(L)P before PS1_PM5'!G:G,F203)=1,COUNTIF('(L)P before PS1_PM5'!A:A,A203)=1),0,1)</f>
        <v>0</v>
      </c>
      <c r="N203" s="3">
        <f t="shared" si="29"/>
        <v>0</v>
      </c>
      <c r="O203" t="str">
        <f>IF(COUNTIF(Splicing!A:A,A202)&gt;0,"Splice variant",VLOOKUP(A203,'All variants before PS1_PM5'!$A$1:$G$2252,7,FALSE))</f>
        <v>Likely pathogenic</v>
      </c>
      <c r="P203">
        <f t="shared" si="23"/>
        <v>2</v>
      </c>
    </row>
    <row r="204" spans="1:16" x14ac:dyDescent="0.25">
      <c r="A204" t="s">
        <v>1288</v>
      </c>
      <c r="B204" s="1">
        <v>11</v>
      </c>
      <c r="C204" t="s">
        <v>1289</v>
      </c>
      <c r="D204" t="s">
        <v>6712</v>
      </c>
      <c r="E204" t="str">
        <f t="shared" si="24"/>
        <v>Pro</v>
      </c>
      <c r="F204" t="str">
        <f t="shared" si="25"/>
        <v>458</v>
      </c>
      <c r="G204" t="str">
        <f t="shared" si="26"/>
        <v>Leu</v>
      </c>
      <c r="H204" t="str">
        <f t="shared" si="27"/>
        <v>458Leu</v>
      </c>
      <c r="I204">
        <f>IF(AND(COUNTIF(H:H,H204)&gt;1,COUNTIF('(L)P before PS1_PM5'!I:I,H204)&gt;0),1,0)</f>
        <v>0</v>
      </c>
      <c r="J204">
        <f>IF(AND(COUNTIF('(L)P before PS1_PM5'!I:I,H204)=1,COUNTIF('(L)P before PS1_PM5'!A:A,A204)=1),0,1)</f>
        <v>1</v>
      </c>
      <c r="K204" s="3">
        <f t="shared" si="28"/>
        <v>0</v>
      </c>
      <c r="L204">
        <f>IF(AND(COUNTIF(F:F,F204)&gt;1,COUNTIF('(L)P before PS1_PM5'!G:G,F204)&gt;0),1,0)</f>
        <v>1</v>
      </c>
      <c r="M204">
        <f>IF(AND(COUNTIF('(L)P before PS1_PM5'!G:G,F204)=1,COUNTIF('(L)P before PS1_PM5'!A:A,A204)=1),0,1)</f>
        <v>1</v>
      </c>
      <c r="N204" s="3">
        <f t="shared" si="29"/>
        <v>1</v>
      </c>
      <c r="O204" t="str">
        <f>IF(COUNTIF(Splicing!A:A,A203)&gt;0,"Splice variant",VLOOKUP(A204,'All variants before PS1_PM5'!$A$1:$G$2252,7,FALSE))</f>
        <v>VUS</v>
      </c>
      <c r="P204">
        <f t="shared" si="23"/>
        <v>2</v>
      </c>
    </row>
    <row r="205" spans="1:16" x14ac:dyDescent="0.25">
      <c r="A205" t="s">
        <v>1303</v>
      </c>
      <c r="B205" s="1">
        <v>11</v>
      </c>
      <c r="C205" t="s">
        <v>1304</v>
      </c>
      <c r="D205" t="s">
        <v>6713</v>
      </c>
      <c r="E205" t="str">
        <f t="shared" si="24"/>
        <v>Glu</v>
      </c>
      <c r="F205" t="str">
        <f t="shared" si="25"/>
        <v>471</v>
      </c>
      <c r="G205" t="str">
        <f t="shared" si="26"/>
        <v>Lys</v>
      </c>
      <c r="H205" t="str">
        <f t="shared" si="27"/>
        <v>471Lys</v>
      </c>
      <c r="I205">
        <f>IF(AND(COUNTIF(H:H,H205)&gt;1,COUNTIF('(L)P before PS1_PM5'!I:I,H205)&gt;0),1,0)</f>
        <v>0</v>
      </c>
      <c r="J205">
        <f>IF(AND(COUNTIF('(L)P before PS1_PM5'!I:I,H205)=1,COUNTIF('(L)P before PS1_PM5'!A:A,A205)=1),0,1)</f>
        <v>1</v>
      </c>
      <c r="K205" s="3">
        <f t="shared" si="28"/>
        <v>0</v>
      </c>
      <c r="L205">
        <f>IF(AND(COUNTIF(F:F,F205)&gt;1,COUNTIF('(L)P before PS1_PM5'!G:G,F205)&gt;0),1,0)</f>
        <v>0</v>
      </c>
      <c r="M205">
        <f>IF(AND(COUNTIF('(L)P before PS1_PM5'!G:G,F205)=1,COUNTIF('(L)P before PS1_PM5'!A:A,A205)=1),0,1)</f>
        <v>1</v>
      </c>
      <c r="N205" s="3">
        <f t="shared" si="29"/>
        <v>0</v>
      </c>
      <c r="O205" t="str">
        <f>IF(COUNTIF(Splicing!A:A,A204)&gt;0,"Splice variant",VLOOKUP(A205,'All variants before PS1_PM5'!$A$1:$G$2252,7,FALSE))</f>
        <v>Splice variant</v>
      </c>
      <c r="P205">
        <f t="shared" si="23"/>
        <v>2</v>
      </c>
    </row>
    <row r="206" spans="1:16" x14ac:dyDescent="0.25">
      <c r="A206" t="s">
        <v>1306</v>
      </c>
      <c r="B206" s="1">
        <v>11</v>
      </c>
      <c r="C206" t="s">
        <v>1307</v>
      </c>
      <c r="D206" t="s">
        <v>6714</v>
      </c>
      <c r="E206" t="str">
        <f t="shared" si="24"/>
        <v>Glu</v>
      </c>
      <c r="F206" t="str">
        <f t="shared" si="25"/>
        <v>471</v>
      </c>
      <c r="G206" t="str">
        <f t="shared" si="26"/>
        <v>Gln</v>
      </c>
      <c r="H206" t="str">
        <f t="shared" si="27"/>
        <v>471Gln</v>
      </c>
      <c r="I206">
        <f>IF(AND(COUNTIF(H:H,H206)&gt;1,COUNTIF('(L)P before PS1_PM5'!I:I,H206)&gt;0),1,0)</f>
        <v>0</v>
      </c>
      <c r="J206">
        <f>IF(AND(COUNTIF('(L)P before PS1_PM5'!I:I,H206)=1,COUNTIF('(L)P before PS1_PM5'!A:A,A206)=1),0,1)</f>
        <v>1</v>
      </c>
      <c r="K206" s="3">
        <f t="shared" si="28"/>
        <v>0</v>
      </c>
      <c r="L206">
        <f>IF(AND(COUNTIF(F:F,F206)&gt;1,COUNTIF('(L)P before PS1_PM5'!G:G,F206)&gt;0),1,0)</f>
        <v>0</v>
      </c>
      <c r="M206">
        <f>IF(AND(COUNTIF('(L)P before PS1_PM5'!G:G,F206)=1,COUNTIF('(L)P before PS1_PM5'!A:A,A206)=1),0,1)</f>
        <v>1</v>
      </c>
      <c r="N206" s="3">
        <f t="shared" si="29"/>
        <v>0</v>
      </c>
      <c r="O206" t="str">
        <f>IF(COUNTIF(Splicing!A:A,A205)&gt;0,"Splice variant",VLOOKUP(A206,'All variants before PS1_PM5'!$A$1:$G$2252,7,FALSE))</f>
        <v>VUS</v>
      </c>
      <c r="P206">
        <f t="shared" si="23"/>
        <v>2</v>
      </c>
    </row>
    <row r="207" spans="1:16" x14ac:dyDescent="0.25">
      <c r="A207" t="s">
        <v>1318</v>
      </c>
      <c r="B207" s="1">
        <v>11</v>
      </c>
      <c r="C207" t="s">
        <v>1319</v>
      </c>
      <c r="D207" t="s">
        <v>6715</v>
      </c>
      <c r="E207" t="str">
        <f t="shared" si="24"/>
        <v>Arg</v>
      </c>
      <c r="F207" t="str">
        <f t="shared" si="25"/>
        <v>487</v>
      </c>
      <c r="G207" t="str">
        <f t="shared" si="26"/>
        <v>Gln</v>
      </c>
      <c r="H207" t="str">
        <f t="shared" si="27"/>
        <v>487Gln</v>
      </c>
      <c r="I207">
        <f>IF(AND(COUNTIF(H:H,H207)&gt;1,COUNTIF('(L)P before PS1_PM5'!I:I,H207)&gt;0),1,0)</f>
        <v>0</v>
      </c>
      <c r="J207">
        <f>IF(AND(COUNTIF('(L)P before PS1_PM5'!I:I,H207)=1,COUNTIF('(L)P before PS1_PM5'!A:A,A207)=1),0,1)</f>
        <v>1</v>
      </c>
      <c r="K207" s="3">
        <f t="shared" si="28"/>
        <v>0</v>
      </c>
      <c r="L207">
        <f>IF(AND(COUNTIF(F:F,F207)&gt;1,COUNTIF('(L)P before PS1_PM5'!G:G,F207)&gt;0),1,0)</f>
        <v>0</v>
      </c>
      <c r="M207">
        <f>IF(AND(COUNTIF('(L)P before PS1_PM5'!G:G,F207)=1,COUNTIF('(L)P before PS1_PM5'!A:A,A207)=1),0,1)</f>
        <v>1</v>
      </c>
      <c r="N207" s="3">
        <f t="shared" si="29"/>
        <v>0</v>
      </c>
      <c r="O207" t="str">
        <f>IF(COUNTIF(Splicing!A:A,A206)&gt;0,"Splice variant",VLOOKUP(A207,'All variants before PS1_PM5'!$A$1:$G$2252,7,FALSE))</f>
        <v>Likely benign</v>
      </c>
      <c r="P207">
        <f t="shared" si="23"/>
        <v>1</v>
      </c>
    </row>
    <row r="208" spans="1:16" x14ac:dyDescent="0.25">
      <c r="A208" t="s">
        <v>1324</v>
      </c>
      <c r="B208" s="1">
        <v>11</v>
      </c>
      <c r="C208" t="s">
        <v>1325</v>
      </c>
      <c r="D208" t="s">
        <v>6716</v>
      </c>
      <c r="E208" t="str">
        <f t="shared" si="24"/>
        <v>Asp</v>
      </c>
      <c r="F208" t="str">
        <f t="shared" si="25"/>
        <v>498</v>
      </c>
      <c r="G208" t="str">
        <f t="shared" si="26"/>
        <v>Asn</v>
      </c>
      <c r="H208" t="str">
        <f t="shared" si="27"/>
        <v>498Asn</v>
      </c>
      <c r="I208">
        <f>IF(AND(COUNTIF(H:H,H208)&gt;1,COUNTIF('(L)P before PS1_PM5'!I:I,H208)&gt;0),1,0)</f>
        <v>0</v>
      </c>
      <c r="J208">
        <f>IF(AND(COUNTIF('(L)P before PS1_PM5'!I:I,H208)=1,COUNTIF('(L)P before PS1_PM5'!A:A,A208)=1),0,1)</f>
        <v>1</v>
      </c>
      <c r="K208" s="3">
        <f t="shared" si="28"/>
        <v>0</v>
      </c>
      <c r="L208">
        <f>IF(AND(COUNTIF(F:F,F208)&gt;1,COUNTIF('(L)P before PS1_PM5'!G:G,F208)&gt;0),1,0)</f>
        <v>0</v>
      </c>
      <c r="M208">
        <f>IF(AND(COUNTIF('(L)P before PS1_PM5'!G:G,F208)=1,COUNTIF('(L)P before PS1_PM5'!A:A,A208)=1),0,1)</f>
        <v>1</v>
      </c>
      <c r="N208" s="3">
        <f t="shared" si="29"/>
        <v>0</v>
      </c>
      <c r="O208" t="str">
        <f>IF(COUNTIF(Splicing!A:A,A207)&gt;0,"Splice variant",VLOOKUP(A208,'All variants before PS1_PM5'!$A$1:$G$2252,7,FALSE))</f>
        <v>VUS</v>
      </c>
      <c r="P208">
        <f t="shared" si="23"/>
        <v>2</v>
      </c>
    </row>
    <row r="209" spans="1:16" x14ac:dyDescent="0.25">
      <c r="A209" t="s">
        <v>1327</v>
      </c>
      <c r="B209" s="1">
        <v>11</v>
      </c>
      <c r="C209" t="s">
        <v>1328</v>
      </c>
      <c r="D209" t="s">
        <v>6717</v>
      </c>
      <c r="E209" t="str">
        <f t="shared" si="24"/>
        <v>Asp</v>
      </c>
      <c r="F209" t="str">
        <f t="shared" si="25"/>
        <v>498</v>
      </c>
      <c r="G209" t="str">
        <f t="shared" si="26"/>
        <v>Glu</v>
      </c>
      <c r="H209" t="str">
        <f t="shared" si="27"/>
        <v>498Glu</v>
      </c>
      <c r="I209">
        <f>IF(AND(COUNTIF(H:H,H209)&gt;1,COUNTIF('(L)P before PS1_PM5'!I:I,H209)&gt;0),1,0)</f>
        <v>0</v>
      </c>
      <c r="J209">
        <f>IF(AND(COUNTIF('(L)P before PS1_PM5'!I:I,H209)=1,COUNTIF('(L)P before PS1_PM5'!A:A,A209)=1),0,1)</f>
        <v>1</v>
      </c>
      <c r="K209" s="3">
        <f t="shared" si="28"/>
        <v>0</v>
      </c>
      <c r="L209">
        <f>IF(AND(COUNTIF(F:F,F209)&gt;1,COUNTIF('(L)P before PS1_PM5'!G:G,F209)&gt;0),1,0)</f>
        <v>0</v>
      </c>
      <c r="M209">
        <f>IF(AND(COUNTIF('(L)P before PS1_PM5'!G:G,F209)=1,COUNTIF('(L)P before PS1_PM5'!A:A,A209)=1),0,1)</f>
        <v>1</v>
      </c>
      <c r="N209" s="3">
        <f t="shared" si="29"/>
        <v>0</v>
      </c>
      <c r="O209" t="str">
        <f>IF(COUNTIF(Splicing!A:A,A208)&gt;0,"Splice variant",VLOOKUP(A209,'All variants before PS1_PM5'!$A$1:$G$2252,7,FALSE))</f>
        <v>VUS</v>
      </c>
      <c r="P209">
        <f t="shared" si="23"/>
        <v>2</v>
      </c>
    </row>
    <row r="210" spans="1:16" x14ac:dyDescent="0.25">
      <c r="A210" t="s">
        <v>1335</v>
      </c>
      <c r="B210" s="1">
        <v>11</v>
      </c>
      <c r="C210" t="s">
        <v>1336</v>
      </c>
      <c r="D210" t="s">
        <v>6718</v>
      </c>
      <c r="E210" t="str">
        <f t="shared" si="24"/>
        <v>Trp</v>
      </c>
      <c r="F210" t="str">
        <f t="shared" si="25"/>
        <v>499</v>
      </c>
      <c r="G210" t="str">
        <f t="shared" si="26"/>
        <v>Cys</v>
      </c>
      <c r="H210" t="str">
        <f t="shared" si="27"/>
        <v>499Cys</v>
      </c>
      <c r="I210">
        <f>IF(AND(COUNTIF(H:H,H210)&gt;1,COUNTIF('(L)P before PS1_PM5'!I:I,H210)&gt;0),1,0)</f>
        <v>0</v>
      </c>
      <c r="J210">
        <f>IF(AND(COUNTIF('(L)P before PS1_PM5'!I:I,H210)=1,COUNTIF('(L)P before PS1_PM5'!A:A,A210)=1),0,1)</f>
        <v>1</v>
      </c>
      <c r="K210" s="3">
        <f t="shared" si="28"/>
        <v>0</v>
      </c>
      <c r="L210">
        <f>IF(AND(COUNTIF(F:F,F210)&gt;1,COUNTIF('(L)P before PS1_PM5'!G:G,F210)&gt;0),1,0)</f>
        <v>0</v>
      </c>
      <c r="M210">
        <f>IF(AND(COUNTIF('(L)P before PS1_PM5'!G:G,F210)=1,COUNTIF('(L)P before PS1_PM5'!A:A,A210)=1),0,1)</f>
        <v>1</v>
      </c>
      <c r="N210" s="3">
        <f t="shared" si="29"/>
        <v>0</v>
      </c>
      <c r="O210" t="str">
        <f>IF(COUNTIF(Splicing!A:A,A209)&gt;0,"Splice variant",VLOOKUP(A210,'All variants before PS1_PM5'!$A$1:$G$2252,7,FALSE))</f>
        <v>VUS</v>
      </c>
      <c r="P210">
        <f t="shared" si="23"/>
        <v>1</v>
      </c>
    </row>
    <row r="211" spans="1:16" x14ac:dyDescent="0.25">
      <c r="A211" t="s">
        <v>1341</v>
      </c>
      <c r="B211" s="1">
        <v>11</v>
      </c>
      <c r="C211" t="s">
        <v>1342</v>
      </c>
      <c r="D211" t="s">
        <v>6719</v>
      </c>
      <c r="E211" t="str">
        <f t="shared" si="24"/>
        <v>Asn</v>
      </c>
      <c r="F211" t="str">
        <f t="shared" si="25"/>
        <v>504</v>
      </c>
      <c r="G211" t="str">
        <f t="shared" si="26"/>
        <v>His</v>
      </c>
      <c r="H211" t="str">
        <f t="shared" si="27"/>
        <v>504His</v>
      </c>
      <c r="I211">
        <f>IF(AND(COUNTIF(H:H,H211)&gt;1,COUNTIF('(L)P before PS1_PM5'!I:I,H211)&gt;0),1,0)</f>
        <v>0</v>
      </c>
      <c r="J211">
        <f>IF(AND(COUNTIF('(L)P before PS1_PM5'!I:I,H211)=1,COUNTIF('(L)P before PS1_PM5'!A:A,A211)=1),0,1)</f>
        <v>1</v>
      </c>
      <c r="K211" s="3">
        <f t="shared" si="28"/>
        <v>0</v>
      </c>
      <c r="L211">
        <f>IF(AND(COUNTIF(F:F,F211)&gt;1,COUNTIF('(L)P before PS1_PM5'!G:G,F211)&gt;0),1,0)</f>
        <v>0</v>
      </c>
      <c r="M211">
        <f>IF(AND(COUNTIF('(L)P before PS1_PM5'!G:G,F211)=1,COUNTIF('(L)P before PS1_PM5'!A:A,A211)=1),0,1)</f>
        <v>1</v>
      </c>
      <c r="N211" s="3">
        <f t="shared" si="29"/>
        <v>0</v>
      </c>
      <c r="O211" t="str">
        <f>IF(COUNTIF(Splicing!A:A,A210)&gt;0,"Splice variant",VLOOKUP(A211,'All variants before PS1_PM5'!$A$1:$G$2252,7,FALSE))</f>
        <v>VUS</v>
      </c>
      <c r="P211">
        <f t="shared" si="23"/>
        <v>1</v>
      </c>
    </row>
    <row r="212" spans="1:16" x14ac:dyDescent="0.25">
      <c r="A212" t="s">
        <v>1350</v>
      </c>
      <c r="B212" s="1">
        <v>11</v>
      </c>
      <c r="C212" t="s">
        <v>1351</v>
      </c>
      <c r="D212" t="s">
        <v>6720</v>
      </c>
      <c r="E212" t="str">
        <f t="shared" si="24"/>
        <v>Asp</v>
      </c>
      <c r="F212" t="str">
        <f t="shared" si="25"/>
        <v>507</v>
      </c>
      <c r="G212" t="str">
        <f t="shared" si="26"/>
        <v>Tyr</v>
      </c>
      <c r="H212" t="str">
        <f t="shared" si="27"/>
        <v>507Tyr</v>
      </c>
      <c r="I212">
        <f>IF(AND(COUNTIF(H:H,H212)&gt;1,COUNTIF('(L)P before PS1_PM5'!I:I,H212)&gt;0),1,0)</f>
        <v>0</v>
      </c>
      <c r="J212">
        <f>IF(AND(COUNTIF('(L)P before PS1_PM5'!I:I,H212)=1,COUNTIF('(L)P before PS1_PM5'!A:A,A212)=1),0,1)</f>
        <v>0</v>
      </c>
      <c r="K212" s="3">
        <f t="shared" si="28"/>
        <v>0</v>
      </c>
      <c r="L212">
        <f>IF(AND(COUNTIF(F:F,F212)&gt;1,COUNTIF('(L)P before PS1_PM5'!G:G,F212)&gt;0),1,0)</f>
        <v>0</v>
      </c>
      <c r="M212">
        <f>IF(AND(COUNTIF('(L)P before PS1_PM5'!G:G,F212)=1,COUNTIF('(L)P before PS1_PM5'!A:A,A212)=1),0,1)</f>
        <v>0</v>
      </c>
      <c r="N212" s="3">
        <f t="shared" si="29"/>
        <v>0</v>
      </c>
      <c r="O212" t="str">
        <f>IF(COUNTIF(Splicing!A:A,A211)&gt;0,"Splice variant",VLOOKUP(A212,'All variants before PS1_PM5'!$A$1:$G$2252,7,FALSE))</f>
        <v>Likely pathogenic</v>
      </c>
      <c r="P212">
        <f t="shared" si="23"/>
        <v>1</v>
      </c>
    </row>
    <row r="213" spans="1:16" x14ac:dyDescent="0.25">
      <c r="A213" t="s">
        <v>1353</v>
      </c>
      <c r="B213" s="1">
        <v>11</v>
      </c>
      <c r="C213" t="s">
        <v>1354</v>
      </c>
      <c r="D213" t="s">
        <v>6721</v>
      </c>
      <c r="E213" t="str">
        <f t="shared" si="24"/>
        <v>Arg</v>
      </c>
      <c r="F213" t="str">
        <f t="shared" si="25"/>
        <v>508</v>
      </c>
      <c r="G213" t="str">
        <f t="shared" si="26"/>
        <v>Cys</v>
      </c>
      <c r="H213" t="str">
        <f t="shared" si="27"/>
        <v>508Cys</v>
      </c>
      <c r="I213">
        <f>IF(AND(COUNTIF(H:H,H213)&gt;1,COUNTIF('(L)P before PS1_PM5'!I:I,H213)&gt;0),1,0)</f>
        <v>0</v>
      </c>
      <c r="J213">
        <f>IF(AND(COUNTIF('(L)P before PS1_PM5'!I:I,H213)=1,COUNTIF('(L)P before PS1_PM5'!A:A,A213)=1),0,1)</f>
        <v>1</v>
      </c>
      <c r="K213" s="3">
        <f t="shared" si="28"/>
        <v>0</v>
      </c>
      <c r="L213">
        <f>IF(AND(COUNTIF(F:F,F213)&gt;1,COUNTIF('(L)P before PS1_PM5'!G:G,F213)&gt;0),1,0)</f>
        <v>1</v>
      </c>
      <c r="M213">
        <f>IF(AND(COUNTIF('(L)P before PS1_PM5'!G:G,F213)=1,COUNTIF('(L)P before PS1_PM5'!A:A,A213)=1),0,1)</f>
        <v>1</v>
      </c>
      <c r="N213" s="3">
        <f t="shared" si="29"/>
        <v>1</v>
      </c>
      <c r="O213" t="str">
        <f>IF(COUNTIF(Splicing!A:A,A212)&gt;0,"Splice variant",VLOOKUP(A213,'All variants before PS1_PM5'!$A$1:$G$2252,7,FALSE))</f>
        <v>VUS</v>
      </c>
      <c r="P213">
        <f t="shared" si="23"/>
        <v>2</v>
      </c>
    </row>
    <row r="214" spans="1:16" x14ac:dyDescent="0.25">
      <c r="A214" t="s">
        <v>1356</v>
      </c>
      <c r="B214" s="1">
        <v>11</v>
      </c>
      <c r="C214" t="s">
        <v>1357</v>
      </c>
      <c r="D214" t="s">
        <v>6722</v>
      </c>
      <c r="E214" t="str">
        <f t="shared" si="24"/>
        <v>Arg</v>
      </c>
      <c r="F214" t="str">
        <f t="shared" si="25"/>
        <v>508</v>
      </c>
      <c r="G214" t="str">
        <f t="shared" si="26"/>
        <v>Pro</v>
      </c>
      <c r="H214" t="str">
        <f t="shared" si="27"/>
        <v>508Pro</v>
      </c>
      <c r="I214">
        <f>IF(AND(COUNTIF(H:H,H214)&gt;1,COUNTIF('(L)P before PS1_PM5'!I:I,H214)&gt;0),1,0)</f>
        <v>0</v>
      </c>
      <c r="J214">
        <f>IF(AND(COUNTIF('(L)P before PS1_PM5'!I:I,H214)=1,COUNTIF('(L)P before PS1_PM5'!A:A,A214)=1),0,1)</f>
        <v>0</v>
      </c>
      <c r="K214" s="3">
        <f t="shared" si="28"/>
        <v>0</v>
      </c>
      <c r="L214">
        <f>IF(AND(COUNTIF(F:F,F214)&gt;1,COUNTIF('(L)P before PS1_PM5'!G:G,F214)&gt;0),1,0)</f>
        <v>1</v>
      </c>
      <c r="M214">
        <f>IF(AND(COUNTIF('(L)P before PS1_PM5'!G:G,F214)=1,COUNTIF('(L)P before PS1_PM5'!A:A,A214)=1),0,1)</f>
        <v>0</v>
      </c>
      <c r="N214" s="3">
        <f t="shared" si="29"/>
        <v>0</v>
      </c>
      <c r="O214" t="str">
        <f>IF(COUNTIF(Splicing!A:A,A213)&gt;0,"Splice variant",VLOOKUP(A214,'All variants before PS1_PM5'!$A$1:$G$2252,7,FALSE))</f>
        <v>Likely pathogenic</v>
      </c>
      <c r="P214">
        <f t="shared" si="23"/>
        <v>2</v>
      </c>
    </row>
    <row r="215" spans="1:16" x14ac:dyDescent="0.25">
      <c r="A215" t="s">
        <v>1359</v>
      </c>
      <c r="B215" s="1">
        <v>11</v>
      </c>
      <c r="C215" t="s">
        <v>1360</v>
      </c>
      <c r="D215" t="s">
        <v>6723</v>
      </c>
      <c r="E215" t="str">
        <f t="shared" si="24"/>
        <v>Leu</v>
      </c>
      <c r="F215" t="str">
        <f t="shared" si="25"/>
        <v>510</v>
      </c>
      <c r="G215" t="str">
        <f t="shared" si="26"/>
        <v>Pro</v>
      </c>
      <c r="H215" t="str">
        <f t="shared" si="27"/>
        <v>510Pro</v>
      </c>
      <c r="I215">
        <f>IF(AND(COUNTIF(H:H,H215)&gt;1,COUNTIF('(L)P before PS1_PM5'!I:I,H215)&gt;0),1,0)</f>
        <v>0</v>
      </c>
      <c r="J215">
        <f>IF(AND(COUNTIF('(L)P before PS1_PM5'!I:I,H215)=1,COUNTIF('(L)P before PS1_PM5'!A:A,A215)=1),0,1)</f>
        <v>0</v>
      </c>
      <c r="K215" s="3">
        <f t="shared" si="28"/>
        <v>0</v>
      </c>
      <c r="L215">
        <f>IF(AND(COUNTIF(F:F,F215)&gt;1,COUNTIF('(L)P before PS1_PM5'!G:G,F215)&gt;0),1,0)</f>
        <v>1</v>
      </c>
      <c r="M215">
        <f>IF(AND(COUNTIF('(L)P before PS1_PM5'!G:G,F215)=1,COUNTIF('(L)P before PS1_PM5'!A:A,A215)=1),0,1)</f>
        <v>1</v>
      </c>
      <c r="N215" s="3">
        <f t="shared" si="29"/>
        <v>1</v>
      </c>
      <c r="O215" t="str">
        <f>IF(COUNTIF(Splicing!A:A,A214)&gt;0,"Splice variant",VLOOKUP(A215,'All variants before PS1_PM5'!$A$1:$G$2252,7,FALSE))</f>
        <v>Likely pathogenic</v>
      </c>
      <c r="P215">
        <f t="shared" si="23"/>
        <v>2</v>
      </c>
    </row>
    <row r="216" spans="1:16" x14ac:dyDescent="0.25">
      <c r="A216" t="s">
        <v>1362</v>
      </c>
      <c r="B216" s="1">
        <v>11</v>
      </c>
      <c r="C216" t="s">
        <v>1363</v>
      </c>
      <c r="D216" t="s">
        <v>6724</v>
      </c>
      <c r="E216" t="str">
        <f t="shared" si="24"/>
        <v>Leu</v>
      </c>
      <c r="F216" t="str">
        <f t="shared" si="25"/>
        <v>510</v>
      </c>
      <c r="G216" t="str">
        <f t="shared" si="26"/>
        <v>Arg</v>
      </c>
      <c r="H216" t="str">
        <f t="shared" si="27"/>
        <v>510Arg</v>
      </c>
      <c r="I216">
        <f>IF(AND(COUNTIF(H:H,H216)&gt;1,COUNTIF('(L)P before PS1_PM5'!I:I,H216)&gt;0),1,0)</f>
        <v>0</v>
      </c>
      <c r="J216">
        <f>IF(AND(COUNTIF('(L)P before PS1_PM5'!I:I,H216)=1,COUNTIF('(L)P before PS1_PM5'!A:A,A216)=1),0,1)</f>
        <v>0</v>
      </c>
      <c r="K216" s="3">
        <f t="shared" si="28"/>
        <v>0</v>
      </c>
      <c r="L216">
        <f>IF(AND(COUNTIF(F:F,F216)&gt;1,COUNTIF('(L)P before PS1_PM5'!G:G,F216)&gt;0),1,0)</f>
        <v>1</v>
      </c>
      <c r="M216">
        <f>IF(AND(COUNTIF('(L)P before PS1_PM5'!G:G,F216)=1,COUNTIF('(L)P before PS1_PM5'!A:A,A216)=1),0,1)</f>
        <v>1</v>
      </c>
      <c r="N216" s="3">
        <f t="shared" si="29"/>
        <v>1</v>
      </c>
      <c r="O216" t="str">
        <f>IF(COUNTIF(Splicing!A:A,A215)&gt;0,"Splice variant",VLOOKUP(A216,'All variants before PS1_PM5'!$A$1:$G$2252,7,FALSE))</f>
        <v>Likely pathogenic</v>
      </c>
      <c r="P216">
        <f t="shared" si="23"/>
        <v>2</v>
      </c>
    </row>
    <row r="217" spans="1:16" x14ac:dyDescent="0.25">
      <c r="A217" t="s">
        <v>1365</v>
      </c>
      <c r="B217" s="1">
        <v>11</v>
      </c>
      <c r="C217" t="s">
        <v>1366</v>
      </c>
      <c r="D217" t="s">
        <v>6725</v>
      </c>
      <c r="E217" t="str">
        <f t="shared" si="24"/>
        <v>Arg</v>
      </c>
      <c r="F217" t="str">
        <f t="shared" si="25"/>
        <v>511</v>
      </c>
      <c r="G217" t="str">
        <f t="shared" si="26"/>
        <v>Cys</v>
      </c>
      <c r="H217" t="str">
        <f t="shared" si="27"/>
        <v>511Cys</v>
      </c>
      <c r="I217">
        <f>IF(AND(COUNTIF(H:H,H217)&gt;1,COUNTIF('(L)P before PS1_PM5'!I:I,H217)&gt;0),1,0)</f>
        <v>0</v>
      </c>
      <c r="J217">
        <f>IF(AND(COUNTIF('(L)P before PS1_PM5'!I:I,H217)=1,COUNTIF('(L)P before PS1_PM5'!A:A,A217)=1),0,1)</f>
        <v>0</v>
      </c>
      <c r="K217" s="3">
        <f t="shared" si="28"/>
        <v>0</v>
      </c>
      <c r="L217">
        <f>IF(AND(COUNTIF(F:F,F217)&gt;1,COUNTIF('(L)P before PS1_PM5'!G:G,F217)&gt;0),1,0)</f>
        <v>1</v>
      </c>
      <c r="M217">
        <f>IF(AND(COUNTIF('(L)P before PS1_PM5'!G:G,F217)=1,COUNTIF('(L)P before PS1_PM5'!A:A,A217)=1),0,1)</f>
        <v>0</v>
      </c>
      <c r="N217" s="3">
        <f t="shared" si="29"/>
        <v>0</v>
      </c>
      <c r="O217" t="str">
        <f>IF(COUNTIF(Splicing!A:A,A216)&gt;0,"Splice variant",VLOOKUP(A217,'All variants before PS1_PM5'!$A$1:$G$2252,7,FALSE))</f>
        <v>Likely pathogenic</v>
      </c>
      <c r="P217">
        <f t="shared" si="23"/>
        <v>2</v>
      </c>
    </row>
    <row r="218" spans="1:16" x14ac:dyDescent="0.25">
      <c r="A218" t="s">
        <v>1368</v>
      </c>
      <c r="B218" s="1">
        <v>11</v>
      </c>
      <c r="C218" t="s">
        <v>1369</v>
      </c>
      <c r="D218" t="s">
        <v>6726</v>
      </c>
      <c r="E218" t="str">
        <f t="shared" si="24"/>
        <v>Arg</v>
      </c>
      <c r="F218" t="str">
        <f t="shared" si="25"/>
        <v>511</v>
      </c>
      <c r="G218" t="str">
        <f t="shared" si="26"/>
        <v>His</v>
      </c>
      <c r="H218" t="str">
        <f t="shared" si="27"/>
        <v>511His</v>
      </c>
      <c r="I218">
        <f>IF(AND(COUNTIF(H:H,H218)&gt;1,COUNTIF('(L)P before PS1_PM5'!I:I,H218)&gt;0),1,0)</f>
        <v>0</v>
      </c>
      <c r="J218">
        <f>IF(AND(COUNTIF('(L)P before PS1_PM5'!I:I,H218)=1,COUNTIF('(L)P before PS1_PM5'!A:A,A218)=1),0,1)</f>
        <v>1</v>
      </c>
      <c r="K218" s="3">
        <f t="shared" si="28"/>
        <v>0</v>
      </c>
      <c r="L218">
        <f>IF(AND(COUNTIF(F:F,F218)&gt;1,COUNTIF('(L)P before PS1_PM5'!G:G,F218)&gt;0),1,0)</f>
        <v>1</v>
      </c>
      <c r="M218">
        <f>IF(AND(COUNTIF('(L)P before PS1_PM5'!G:G,F218)=1,COUNTIF('(L)P before PS1_PM5'!A:A,A218)=1),0,1)</f>
        <v>1</v>
      </c>
      <c r="N218" s="3">
        <f t="shared" si="29"/>
        <v>1</v>
      </c>
      <c r="O218" t="str">
        <f>IF(COUNTIF(Splicing!A:A,A217)&gt;0,"Splice variant",VLOOKUP(A218,'All variants before PS1_PM5'!$A$1:$G$2252,7,FALSE))</f>
        <v>VUS</v>
      </c>
      <c r="P218">
        <f t="shared" si="23"/>
        <v>2</v>
      </c>
    </row>
    <row r="219" spans="1:16" x14ac:dyDescent="0.25">
      <c r="A219" t="s">
        <v>1371</v>
      </c>
      <c r="B219" s="1">
        <v>11</v>
      </c>
      <c r="C219" t="s">
        <v>1372</v>
      </c>
      <c r="D219" t="s">
        <v>6727</v>
      </c>
      <c r="E219" t="str">
        <f t="shared" si="24"/>
        <v>Val</v>
      </c>
      <c r="F219" t="str">
        <f t="shared" si="25"/>
        <v>513</v>
      </c>
      <c r="G219" t="str">
        <f t="shared" si="26"/>
        <v>Ala</v>
      </c>
      <c r="H219" t="str">
        <f t="shared" si="27"/>
        <v>513Ala</v>
      </c>
      <c r="I219">
        <f>IF(AND(COUNTIF(H:H,H219)&gt;1,COUNTIF('(L)P before PS1_PM5'!I:I,H219)&gt;0),1,0)</f>
        <v>0</v>
      </c>
      <c r="J219">
        <f>IF(AND(COUNTIF('(L)P before PS1_PM5'!I:I,H219)=1,COUNTIF('(L)P before PS1_PM5'!A:A,A219)=1),0,1)</f>
        <v>1</v>
      </c>
      <c r="K219" s="3">
        <f t="shared" si="28"/>
        <v>0</v>
      </c>
      <c r="L219">
        <f>IF(AND(COUNTIF(F:F,F219)&gt;1,COUNTIF('(L)P before PS1_PM5'!G:G,F219)&gt;0),1,0)</f>
        <v>0</v>
      </c>
      <c r="M219">
        <f>IF(AND(COUNTIF('(L)P before PS1_PM5'!G:G,F219)=1,COUNTIF('(L)P before PS1_PM5'!A:A,A219)=1),0,1)</f>
        <v>1</v>
      </c>
      <c r="N219" s="3">
        <f t="shared" si="29"/>
        <v>0</v>
      </c>
      <c r="O219" t="str">
        <f>IF(COUNTIF(Splicing!A:A,A218)&gt;0,"Splice variant",VLOOKUP(A219,'All variants before PS1_PM5'!$A$1:$G$2252,7,FALSE))</f>
        <v>VUS</v>
      </c>
      <c r="P219">
        <f t="shared" si="23"/>
        <v>2</v>
      </c>
    </row>
    <row r="220" spans="1:16" x14ac:dyDescent="0.25">
      <c r="A220" t="s">
        <v>1374</v>
      </c>
      <c r="B220" s="1">
        <v>11</v>
      </c>
      <c r="C220" t="s">
        <v>1372</v>
      </c>
      <c r="D220" t="s">
        <v>6727</v>
      </c>
      <c r="E220" t="str">
        <f t="shared" si="24"/>
        <v>Val</v>
      </c>
      <c r="F220" t="str">
        <f t="shared" si="25"/>
        <v>513</v>
      </c>
      <c r="G220" t="str">
        <f t="shared" si="26"/>
        <v>Ala</v>
      </c>
      <c r="H220" t="str">
        <f t="shared" si="27"/>
        <v>513Ala</v>
      </c>
      <c r="I220">
        <f>IF(AND(COUNTIF(H:H,H220)&gt;1,COUNTIF('(L)P before PS1_PM5'!I:I,H220)&gt;0),1,0)</f>
        <v>0</v>
      </c>
      <c r="J220">
        <f>IF(AND(COUNTIF('(L)P before PS1_PM5'!I:I,H220)=1,COUNTIF('(L)P before PS1_PM5'!A:A,A220)=1),0,1)</f>
        <v>1</v>
      </c>
      <c r="K220" s="3">
        <f t="shared" si="28"/>
        <v>0</v>
      </c>
      <c r="L220">
        <f>IF(AND(COUNTIF(F:F,F220)&gt;1,COUNTIF('(L)P before PS1_PM5'!G:G,F220)&gt;0),1,0)</f>
        <v>0</v>
      </c>
      <c r="M220">
        <f>IF(AND(COUNTIF('(L)P before PS1_PM5'!G:G,F220)=1,COUNTIF('(L)P before PS1_PM5'!A:A,A220)=1),0,1)</f>
        <v>1</v>
      </c>
      <c r="N220" s="3">
        <f t="shared" si="29"/>
        <v>0</v>
      </c>
      <c r="O220" t="str">
        <f>IF(COUNTIF(Splicing!A:A,A219)&gt;0,"Splice variant",VLOOKUP(A220,'All variants before PS1_PM5'!$A$1:$G$2252,7,FALSE))</f>
        <v>VUS</v>
      </c>
      <c r="P220">
        <f t="shared" si="23"/>
        <v>2</v>
      </c>
    </row>
    <row r="221" spans="1:16" x14ac:dyDescent="0.25">
      <c r="A221" t="s">
        <v>1376</v>
      </c>
      <c r="B221" s="1">
        <v>11</v>
      </c>
      <c r="C221" t="s">
        <v>1377</v>
      </c>
      <c r="D221" t="s">
        <v>6728</v>
      </c>
      <c r="E221" t="str">
        <f t="shared" si="24"/>
        <v>Glu</v>
      </c>
      <c r="F221" t="str">
        <f t="shared" si="25"/>
        <v>518</v>
      </c>
      <c r="G221" t="str">
        <f t="shared" si="26"/>
        <v>Lys</v>
      </c>
      <c r="H221" t="str">
        <f t="shared" si="27"/>
        <v>518Lys</v>
      </c>
      <c r="I221">
        <f>IF(AND(COUNTIF(H:H,H221)&gt;1,COUNTIF('(L)P before PS1_PM5'!I:I,H221)&gt;0),1,0)</f>
        <v>0</v>
      </c>
      <c r="J221">
        <f>IF(AND(COUNTIF('(L)P before PS1_PM5'!I:I,H221)=1,COUNTIF('(L)P before PS1_PM5'!A:A,A221)=1),0,1)</f>
        <v>1</v>
      </c>
      <c r="K221" s="3">
        <f t="shared" si="28"/>
        <v>0</v>
      </c>
      <c r="L221">
        <f>IF(AND(COUNTIF(F:F,F221)&gt;1,COUNTIF('(L)P before PS1_PM5'!G:G,F221)&gt;0),1,0)</f>
        <v>0</v>
      </c>
      <c r="M221">
        <f>IF(AND(COUNTIF('(L)P before PS1_PM5'!G:G,F221)=1,COUNTIF('(L)P before PS1_PM5'!A:A,A221)=1),0,1)</f>
        <v>1</v>
      </c>
      <c r="N221" s="3">
        <f t="shared" si="29"/>
        <v>0</v>
      </c>
      <c r="O221" t="str">
        <f>IF(COUNTIF(Splicing!A:A,A220)&gt;0,"Splice variant",VLOOKUP(A221,'All variants before PS1_PM5'!$A$1:$G$2252,7,FALSE))</f>
        <v>VUS</v>
      </c>
      <c r="P221">
        <f t="shared" si="23"/>
        <v>1</v>
      </c>
    </row>
    <row r="222" spans="1:16" x14ac:dyDescent="0.25">
      <c r="A222" t="s">
        <v>1403</v>
      </c>
      <c r="B222" s="1">
        <v>12</v>
      </c>
      <c r="C222" t="s">
        <v>1404</v>
      </c>
      <c r="D222" t="s">
        <v>6729</v>
      </c>
      <c r="E222" t="str">
        <f t="shared" si="24"/>
        <v>Cys</v>
      </c>
      <c r="F222" t="str">
        <f t="shared" si="25"/>
        <v>519</v>
      </c>
      <c r="G222" t="str">
        <f t="shared" si="26"/>
        <v>Arg</v>
      </c>
      <c r="H222" t="str">
        <f t="shared" si="27"/>
        <v>519Arg</v>
      </c>
      <c r="I222">
        <f>IF(AND(COUNTIF(H:H,H222)&gt;1,COUNTIF('(L)P before PS1_PM5'!I:I,H222)&gt;0),1,0)</f>
        <v>0</v>
      </c>
      <c r="J222">
        <f>IF(AND(COUNTIF('(L)P before PS1_PM5'!I:I,H222)=1,COUNTIF('(L)P before PS1_PM5'!A:A,A222)=1),0,1)</f>
        <v>1</v>
      </c>
      <c r="K222" s="3">
        <f t="shared" si="28"/>
        <v>0</v>
      </c>
      <c r="L222">
        <f>IF(AND(COUNTIF(F:F,F222)&gt;1,COUNTIF('(L)P before PS1_PM5'!G:G,F222)&gt;0),1,0)</f>
        <v>1</v>
      </c>
      <c r="M222">
        <f>IF(AND(COUNTIF('(L)P before PS1_PM5'!G:G,F222)=1,COUNTIF('(L)P before PS1_PM5'!A:A,A222)=1),0,1)</f>
        <v>1</v>
      </c>
      <c r="N222" s="3">
        <f t="shared" si="29"/>
        <v>1</v>
      </c>
      <c r="O222" t="str">
        <f>IF(COUNTIF(Splicing!A:A,A221)&gt;0,"Splice variant",VLOOKUP(A222,'All variants before PS1_PM5'!$A$1:$G$2252,7,FALSE))</f>
        <v>VUS</v>
      </c>
      <c r="P222">
        <f t="shared" si="23"/>
        <v>2</v>
      </c>
    </row>
    <row r="223" spans="1:16" x14ac:dyDescent="0.25">
      <c r="A223" t="s">
        <v>1406</v>
      </c>
      <c r="B223" s="1">
        <v>12</v>
      </c>
      <c r="C223" t="s">
        <v>1407</v>
      </c>
      <c r="D223" t="s">
        <v>6730</v>
      </c>
      <c r="E223" t="str">
        <f t="shared" si="24"/>
        <v>Cys</v>
      </c>
      <c r="F223" t="str">
        <f t="shared" si="25"/>
        <v>519</v>
      </c>
      <c r="G223" t="str">
        <f t="shared" si="26"/>
        <v>Tyr</v>
      </c>
      <c r="H223" t="str">
        <f t="shared" si="27"/>
        <v>519Tyr</v>
      </c>
      <c r="I223">
        <f>IF(AND(COUNTIF(H:H,H223)&gt;1,COUNTIF('(L)P before PS1_PM5'!I:I,H223)&gt;0),1,0)</f>
        <v>0</v>
      </c>
      <c r="J223">
        <f>IF(AND(COUNTIF('(L)P before PS1_PM5'!I:I,H223)=1,COUNTIF('(L)P before PS1_PM5'!A:A,A223)=1),0,1)</f>
        <v>0</v>
      </c>
      <c r="K223" s="3">
        <f t="shared" si="28"/>
        <v>0</v>
      </c>
      <c r="L223">
        <f>IF(AND(COUNTIF(F:F,F223)&gt;1,COUNTIF('(L)P before PS1_PM5'!G:G,F223)&gt;0),1,0)</f>
        <v>1</v>
      </c>
      <c r="M223">
        <f>IF(AND(COUNTIF('(L)P before PS1_PM5'!G:G,F223)=1,COUNTIF('(L)P before PS1_PM5'!A:A,A223)=1),0,1)</f>
        <v>0</v>
      </c>
      <c r="N223" s="3">
        <f t="shared" si="29"/>
        <v>0</v>
      </c>
      <c r="O223" t="str">
        <f>IF(COUNTIF(Splicing!A:A,A222)&gt;0,"Splice variant",VLOOKUP(A223,'All variants before PS1_PM5'!$A$1:$G$2252,7,FALSE))</f>
        <v>Likely pathogenic</v>
      </c>
      <c r="P223">
        <f t="shared" si="23"/>
        <v>2</v>
      </c>
    </row>
    <row r="224" spans="1:16" x14ac:dyDescent="0.25">
      <c r="A224" t="s">
        <v>1421</v>
      </c>
      <c r="B224" s="1">
        <v>12</v>
      </c>
      <c r="C224" t="s">
        <v>1422</v>
      </c>
      <c r="D224" t="s">
        <v>6731</v>
      </c>
      <c r="E224" t="str">
        <f t="shared" si="24"/>
        <v>Phe</v>
      </c>
      <c r="F224" t="str">
        <f t="shared" si="25"/>
        <v>525</v>
      </c>
      <c r="G224" t="str">
        <f t="shared" si="26"/>
        <v>Ser</v>
      </c>
      <c r="H224" t="str">
        <f t="shared" si="27"/>
        <v>525Ser</v>
      </c>
      <c r="I224">
        <f>IF(AND(COUNTIF(H:H,H224)&gt;1,COUNTIF('(L)P before PS1_PM5'!I:I,H224)&gt;0),1,0)</f>
        <v>0</v>
      </c>
      <c r="J224">
        <f>IF(AND(COUNTIF('(L)P before PS1_PM5'!I:I,H224)=1,COUNTIF('(L)P before PS1_PM5'!A:A,A224)=1),0,1)</f>
        <v>0</v>
      </c>
      <c r="K224" s="3">
        <f t="shared" si="28"/>
        <v>0</v>
      </c>
      <c r="L224">
        <f>IF(AND(COUNTIF(F:F,F224)&gt;1,COUNTIF('(L)P before PS1_PM5'!G:G,F224)&gt;0),1,0)</f>
        <v>1</v>
      </c>
      <c r="M224">
        <f>IF(AND(COUNTIF('(L)P before PS1_PM5'!G:G,F224)=1,COUNTIF('(L)P before PS1_PM5'!A:A,A224)=1),0,1)</f>
        <v>0</v>
      </c>
      <c r="N224" s="3">
        <f t="shared" si="29"/>
        <v>0</v>
      </c>
      <c r="O224" t="str">
        <f>IF(COUNTIF(Splicing!A:A,A223)&gt;0,"Splice variant",VLOOKUP(A224,'All variants before PS1_PM5'!$A$1:$G$2252,7,FALSE))</f>
        <v>Likely pathogenic</v>
      </c>
      <c r="P224">
        <f t="shared" si="23"/>
        <v>2</v>
      </c>
    </row>
    <row r="225" spans="1:16" x14ac:dyDescent="0.25">
      <c r="A225" t="s">
        <v>1424</v>
      </c>
      <c r="B225" s="1">
        <v>12</v>
      </c>
      <c r="C225" t="s">
        <v>1425</v>
      </c>
      <c r="D225" t="s">
        <v>6732</v>
      </c>
      <c r="E225" t="str">
        <f t="shared" si="24"/>
        <v>Phe</v>
      </c>
      <c r="F225" t="str">
        <f t="shared" si="25"/>
        <v>525</v>
      </c>
      <c r="G225" t="str">
        <f t="shared" si="26"/>
        <v>Cys</v>
      </c>
      <c r="H225" t="str">
        <f t="shared" si="27"/>
        <v>525Cys</v>
      </c>
      <c r="I225">
        <f>IF(AND(COUNTIF(H:H,H225)&gt;1,COUNTIF('(L)P before PS1_PM5'!I:I,H225)&gt;0),1,0)</f>
        <v>0</v>
      </c>
      <c r="J225">
        <f>IF(AND(COUNTIF('(L)P before PS1_PM5'!I:I,H225)=1,COUNTIF('(L)P before PS1_PM5'!A:A,A225)=1),0,1)</f>
        <v>1</v>
      </c>
      <c r="K225" s="3">
        <f t="shared" si="28"/>
        <v>0</v>
      </c>
      <c r="L225">
        <f>IF(AND(COUNTIF(F:F,F225)&gt;1,COUNTIF('(L)P before PS1_PM5'!G:G,F225)&gt;0),1,0)</f>
        <v>1</v>
      </c>
      <c r="M225">
        <f>IF(AND(COUNTIF('(L)P before PS1_PM5'!G:G,F225)=1,COUNTIF('(L)P before PS1_PM5'!A:A,A225)=1),0,1)</f>
        <v>1</v>
      </c>
      <c r="N225" s="3">
        <f t="shared" si="29"/>
        <v>1</v>
      </c>
      <c r="O225" t="str">
        <f>IF(COUNTIF(Splicing!A:A,A224)&gt;0,"Splice variant",VLOOKUP(A225,'All variants before PS1_PM5'!$A$1:$G$2252,7,FALSE))</f>
        <v>VUS</v>
      </c>
      <c r="P225">
        <f t="shared" si="23"/>
        <v>2</v>
      </c>
    </row>
    <row r="226" spans="1:16" x14ac:dyDescent="0.25">
      <c r="A226" t="s">
        <v>1427</v>
      </c>
      <c r="B226" s="1">
        <v>12</v>
      </c>
      <c r="C226" t="s">
        <v>1428</v>
      </c>
      <c r="D226" t="s">
        <v>6733</v>
      </c>
      <c r="E226" t="str">
        <f t="shared" si="24"/>
        <v>Glu</v>
      </c>
      <c r="F226" t="str">
        <f t="shared" si="25"/>
        <v>526</v>
      </c>
      <c r="G226" t="str">
        <f t="shared" si="26"/>
        <v>Ala</v>
      </c>
      <c r="H226" t="str">
        <f t="shared" si="27"/>
        <v>526Ala</v>
      </c>
      <c r="I226">
        <f>IF(AND(COUNTIF(H:H,H226)&gt;1,COUNTIF('(L)P before PS1_PM5'!I:I,H226)&gt;0),1,0)</f>
        <v>0</v>
      </c>
      <c r="J226">
        <f>IF(AND(COUNTIF('(L)P before PS1_PM5'!I:I,H226)=1,COUNTIF('(L)P before PS1_PM5'!A:A,A226)=1),0,1)</f>
        <v>1</v>
      </c>
      <c r="K226" s="3">
        <f t="shared" si="28"/>
        <v>0</v>
      </c>
      <c r="L226">
        <f>IF(AND(COUNTIF(F:F,F226)&gt;1,COUNTIF('(L)P before PS1_PM5'!G:G,F226)&gt;0),1,0)</f>
        <v>0</v>
      </c>
      <c r="M226">
        <f>IF(AND(COUNTIF('(L)P before PS1_PM5'!G:G,F226)=1,COUNTIF('(L)P before PS1_PM5'!A:A,A226)=1),0,1)</f>
        <v>1</v>
      </c>
      <c r="N226" s="3">
        <f t="shared" si="29"/>
        <v>0</v>
      </c>
      <c r="O226" t="str">
        <f>IF(COUNTIF(Splicing!A:A,A225)&gt;0,"Splice variant",VLOOKUP(A226,'All variants before PS1_PM5'!$A$1:$G$2252,7,FALSE))</f>
        <v>VUS</v>
      </c>
      <c r="P226">
        <f t="shared" si="23"/>
        <v>1</v>
      </c>
    </row>
    <row r="227" spans="1:16" x14ac:dyDescent="0.25">
      <c r="A227" t="s">
        <v>1433</v>
      </c>
      <c r="B227" s="1">
        <v>12</v>
      </c>
      <c r="C227" t="s">
        <v>1434</v>
      </c>
      <c r="D227" t="s">
        <v>6734</v>
      </c>
      <c r="E227" t="str">
        <f t="shared" si="24"/>
        <v>Asn</v>
      </c>
      <c r="F227" t="str">
        <f t="shared" si="25"/>
        <v>529</v>
      </c>
      <c r="G227" t="str">
        <f t="shared" si="26"/>
        <v>Ser</v>
      </c>
      <c r="H227" t="str">
        <f t="shared" si="27"/>
        <v>529Ser</v>
      </c>
      <c r="I227">
        <f>IF(AND(COUNTIF(H:H,H227)&gt;1,COUNTIF('(L)P before PS1_PM5'!I:I,H227)&gt;0),1,0)</f>
        <v>0</v>
      </c>
      <c r="J227">
        <f>IF(AND(COUNTIF('(L)P before PS1_PM5'!I:I,H227)=1,COUNTIF('(L)P before PS1_PM5'!A:A,A227)=1),0,1)</f>
        <v>1</v>
      </c>
      <c r="K227" s="3">
        <f t="shared" si="28"/>
        <v>0</v>
      </c>
      <c r="L227">
        <f>IF(AND(COUNTIF(F:F,F227)&gt;1,COUNTIF('(L)P before PS1_PM5'!G:G,F227)&gt;0),1,0)</f>
        <v>0</v>
      </c>
      <c r="M227">
        <f>IF(AND(COUNTIF('(L)P before PS1_PM5'!G:G,F227)=1,COUNTIF('(L)P before PS1_PM5'!A:A,A227)=1),0,1)</f>
        <v>1</v>
      </c>
      <c r="N227" s="3">
        <f t="shared" si="29"/>
        <v>0</v>
      </c>
      <c r="O227" t="str">
        <f>IF(COUNTIF(Splicing!A:A,A226)&gt;0,"Splice variant",VLOOKUP(A227,'All variants before PS1_PM5'!$A$1:$G$2252,7,FALSE))</f>
        <v>VUS</v>
      </c>
      <c r="P227">
        <f t="shared" si="23"/>
        <v>1</v>
      </c>
    </row>
    <row r="228" spans="1:16" x14ac:dyDescent="0.25">
      <c r="A228" t="s">
        <v>1436</v>
      </c>
      <c r="B228" s="1">
        <v>12</v>
      </c>
      <c r="C228" t="s">
        <v>1437</v>
      </c>
      <c r="D228" t="s">
        <v>6735</v>
      </c>
      <c r="E228" t="str">
        <f t="shared" si="24"/>
        <v>Asp</v>
      </c>
      <c r="F228" t="str">
        <f t="shared" si="25"/>
        <v>530</v>
      </c>
      <c r="G228" t="str">
        <f t="shared" si="26"/>
        <v>Asn</v>
      </c>
      <c r="H228" t="str">
        <f t="shared" si="27"/>
        <v>530Asn</v>
      </c>
      <c r="I228">
        <f>IF(AND(COUNTIF(H:H,H228)&gt;1,COUNTIF('(L)P before PS1_PM5'!I:I,H228)&gt;0),1,0)</f>
        <v>0</v>
      </c>
      <c r="J228">
        <f>IF(AND(COUNTIF('(L)P before PS1_PM5'!I:I,H228)=1,COUNTIF('(L)P before PS1_PM5'!A:A,A228)=1),0,1)</f>
        <v>1</v>
      </c>
      <c r="K228" s="3">
        <f t="shared" si="28"/>
        <v>0</v>
      </c>
      <c r="L228">
        <f>IF(AND(COUNTIF(F:F,F228)&gt;1,COUNTIF('(L)P before PS1_PM5'!G:G,F228)&gt;0),1,0)</f>
        <v>0</v>
      </c>
      <c r="M228">
        <f>IF(AND(COUNTIF('(L)P before PS1_PM5'!G:G,F228)=1,COUNTIF('(L)P before PS1_PM5'!A:A,A228)=1),0,1)</f>
        <v>1</v>
      </c>
      <c r="N228" s="3">
        <f t="shared" si="29"/>
        <v>0</v>
      </c>
      <c r="O228" t="str">
        <f>IF(COUNTIF(Splicing!A:A,A227)&gt;0,"Splice variant",VLOOKUP(A228,'All variants before PS1_PM5'!$A$1:$G$2252,7,FALSE))</f>
        <v>VUS</v>
      </c>
      <c r="P228">
        <f t="shared" si="23"/>
        <v>1</v>
      </c>
    </row>
    <row r="229" spans="1:16" x14ac:dyDescent="0.25">
      <c r="A229" t="s">
        <v>1439</v>
      </c>
      <c r="B229" s="1">
        <v>12</v>
      </c>
      <c r="C229" t="s">
        <v>1440</v>
      </c>
      <c r="D229" t="s">
        <v>6736</v>
      </c>
      <c r="E229" t="str">
        <f t="shared" si="24"/>
        <v>Glu</v>
      </c>
      <c r="F229" t="str">
        <f t="shared" si="25"/>
        <v>531</v>
      </c>
      <c r="G229" t="str">
        <f t="shared" si="26"/>
        <v>Gly</v>
      </c>
      <c r="H229" t="str">
        <f t="shared" si="27"/>
        <v>531Gly</v>
      </c>
      <c r="I229">
        <f>IF(AND(COUNTIF(H:H,H229)&gt;1,COUNTIF('(L)P before PS1_PM5'!I:I,H229)&gt;0),1,0)</f>
        <v>0</v>
      </c>
      <c r="J229">
        <f>IF(AND(COUNTIF('(L)P before PS1_PM5'!I:I,H229)=1,COUNTIF('(L)P before PS1_PM5'!A:A,A229)=1),0,1)</f>
        <v>1</v>
      </c>
      <c r="K229" s="3">
        <f t="shared" si="28"/>
        <v>0</v>
      </c>
      <c r="L229">
        <f>IF(AND(COUNTIF(F:F,F229)&gt;1,COUNTIF('(L)P before PS1_PM5'!G:G,F229)&gt;0),1,0)</f>
        <v>0</v>
      </c>
      <c r="M229">
        <f>IF(AND(COUNTIF('(L)P before PS1_PM5'!G:G,F229)=1,COUNTIF('(L)P before PS1_PM5'!A:A,A229)=1),0,1)</f>
        <v>1</v>
      </c>
      <c r="N229" s="3">
        <f t="shared" si="29"/>
        <v>0</v>
      </c>
      <c r="O229" t="str">
        <f>IF(COUNTIF(Splicing!A:A,A228)&gt;0,"Splice variant",VLOOKUP(A229,'All variants before PS1_PM5'!$A$1:$G$2252,7,FALSE))</f>
        <v>VUS</v>
      </c>
      <c r="P229">
        <f t="shared" si="23"/>
        <v>1</v>
      </c>
    </row>
    <row r="230" spans="1:16" x14ac:dyDescent="0.25">
      <c r="A230" t="s">
        <v>1445</v>
      </c>
      <c r="B230" s="1">
        <v>12</v>
      </c>
      <c r="C230" t="s">
        <v>1446</v>
      </c>
      <c r="D230" t="s">
        <v>6737</v>
      </c>
      <c r="E230" t="str">
        <f t="shared" si="24"/>
        <v>Arg</v>
      </c>
      <c r="F230" t="str">
        <f t="shared" si="25"/>
        <v>537</v>
      </c>
      <c r="G230" t="str">
        <f t="shared" si="26"/>
        <v>Cys</v>
      </c>
      <c r="H230" t="str">
        <f t="shared" si="27"/>
        <v>537Cys</v>
      </c>
      <c r="I230">
        <f>IF(AND(COUNTIF(H:H,H230)&gt;1,COUNTIF('(L)P before PS1_PM5'!I:I,H230)&gt;0),1,0)</f>
        <v>0</v>
      </c>
      <c r="J230">
        <f>IF(AND(COUNTIF('(L)P before PS1_PM5'!I:I,H230)=1,COUNTIF('(L)P before PS1_PM5'!A:A,A230)=1),0,1)</f>
        <v>0</v>
      </c>
      <c r="K230" s="3">
        <f t="shared" si="28"/>
        <v>0</v>
      </c>
      <c r="L230">
        <f>IF(AND(COUNTIF(F:F,F230)&gt;1,COUNTIF('(L)P before PS1_PM5'!G:G,F230)&gt;0),1,0)</f>
        <v>1</v>
      </c>
      <c r="M230">
        <f>IF(AND(COUNTIF('(L)P before PS1_PM5'!G:G,F230)=1,COUNTIF('(L)P before PS1_PM5'!A:A,A230)=1),0,1)</f>
        <v>0</v>
      </c>
      <c r="N230" s="3">
        <f t="shared" si="29"/>
        <v>0</v>
      </c>
      <c r="O230" t="str">
        <f>IF(COUNTIF(Splicing!A:A,A229)&gt;0,"Splice variant",VLOOKUP(A230,'All variants before PS1_PM5'!$A$1:$G$2252,7,FALSE))</f>
        <v>Pathogenic</v>
      </c>
      <c r="P230">
        <f t="shared" si="23"/>
        <v>2</v>
      </c>
    </row>
    <row r="231" spans="1:16" x14ac:dyDescent="0.25">
      <c r="A231" t="s">
        <v>1448</v>
      </c>
      <c r="B231" s="1">
        <v>12</v>
      </c>
      <c r="C231" t="s">
        <v>1449</v>
      </c>
      <c r="D231" t="s">
        <v>6738</v>
      </c>
      <c r="E231" t="str">
        <f t="shared" si="24"/>
        <v>Arg</v>
      </c>
      <c r="F231" t="str">
        <f t="shared" si="25"/>
        <v>537</v>
      </c>
      <c r="G231" t="str">
        <f t="shared" si="26"/>
        <v>His</v>
      </c>
      <c r="H231" t="str">
        <f t="shared" si="27"/>
        <v>537His</v>
      </c>
      <c r="I231">
        <f>IF(AND(COUNTIF(H:H,H231)&gt;1,COUNTIF('(L)P before PS1_PM5'!I:I,H231)&gt;0),1,0)</f>
        <v>0</v>
      </c>
      <c r="J231">
        <f>IF(AND(COUNTIF('(L)P before PS1_PM5'!I:I,H231)=1,COUNTIF('(L)P before PS1_PM5'!A:A,A231)=1),0,1)</f>
        <v>1</v>
      </c>
      <c r="K231" s="3">
        <f t="shared" si="28"/>
        <v>0</v>
      </c>
      <c r="L231">
        <f>IF(AND(COUNTIF(F:F,F231)&gt;1,COUNTIF('(L)P before PS1_PM5'!G:G,F231)&gt;0),1,0)</f>
        <v>1</v>
      </c>
      <c r="M231">
        <f>IF(AND(COUNTIF('(L)P before PS1_PM5'!G:G,F231)=1,COUNTIF('(L)P before PS1_PM5'!A:A,A231)=1),0,1)</f>
        <v>1</v>
      </c>
      <c r="N231" s="3">
        <f t="shared" si="29"/>
        <v>1</v>
      </c>
      <c r="O231" t="str">
        <f>IF(COUNTIF(Splicing!A:A,A230)&gt;0,"Splice variant",VLOOKUP(A231,'All variants before PS1_PM5'!$A$1:$G$2252,7,FALSE))</f>
        <v>VUS</v>
      </c>
      <c r="P231">
        <f t="shared" si="23"/>
        <v>2</v>
      </c>
    </row>
    <row r="232" spans="1:16" x14ac:dyDescent="0.25">
      <c r="A232" t="s">
        <v>1451</v>
      </c>
      <c r="B232" s="1">
        <v>12</v>
      </c>
      <c r="C232" t="s">
        <v>1452</v>
      </c>
      <c r="D232" t="s">
        <v>6739</v>
      </c>
      <c r="E232" t="str">
        <f t="shared" si="24"/>
        <v>Ala</v>
      </c>
      <c r="F232" t="str">
        <f t="shared" si="25"/>
        <v>538</v>
      </c>
      <c r="G232" t="str">
        <f t="shared" si="26"/>
        <v>Asp</v>
      </c>
      <c r="H232" t="str">
        <f t="shared" si="27"/>
        <v>538Asp</v>
      </c>
      <c r="I232">
        <f>IF(AND(COUNTIF(H:H,H232)&gt;1,COUNTIF('(L)P before PS1_PM5'!I:I,H232)&gt;0),1,0)</f>
        <v>0</v>
      </c>
      <c r="J232">
        <f>IF(AND(COUNTIF('(L)P before PS1_PM5'!I:I,H232)=1,COUNTIF('(L)P before PS1_PM5'!A:A,A232)=1),0,1)</f>
        <v>1</v>
      </c>
      <c r="K232" s="3">
        <f t="shared" si="28"/>
        <v>0</v>
      </c>
      <c r="L232">
        <f>IF(AND(COUNTIF(F:F,F232)&gt;1,COUNTIF('(L)P before PS1_PM5'!G:G,F232)&gt;0),1,0)</f>
        <v>0</v>
      </c>
      <c r="M232">
        <f>IF(AND(COUNTIF('(L)P before PS1_PM5'!G:G,F232)=1,COUNTIF('(L)P before PS1_PM5'!A:A,A232)=1),0,1)</f>
        <v>1</v>
      </c>
      <c r="N232" s="3">
        <f t="shared" si="29"/>
        <v>0</v>
      </c>
      <c r="O232" t="str">
        <f>IF(COUNTIF(Splicing!A:A,A231)&gt;0,"Splice variant",VLOOKUP(A232,'All variants before PS1_PM5'!$A$1:$G$2252,7,FALSE))</f>
        <v>VUS</v>
      </c>
      <c r="P232">
        <f t="shared" si="23"/>
        <v>2</v>
      </c>
    </row>
    <row r="233" spans="1:16" x14ac:dyDescent="0.25">
      <c r="A233" t="s">
        <v>1454</v>
      </c>
      <c r="B233" s="1">
        <v>12</v>
      </c>
      <c r="C233" t="s">
        <v>1455</v>
      </c>
      <c r="D233" t="s">
        <v>6740</v>
      </c>
      <c r="E233" t="str">
        <f t="shared" si="24"/>
        <v>Ala</v>
      </c>
      <c r="F233" t="str">
        <f t="shared" si="25"/>
        <v>538</v>
      </c>
      <c r="G233" t="str">
        <f t="shared" si="26"/>
        <v>Val</v>
      </c>
      <c r="H233" t="str">
        <f t="shared" si="27"/>
        <v>538Val</v>
      </c>
      <c r="I233">
        <f>IF(AND(COUNTIF(H:H,H233)&gt;1,COUNTIF('(L)P before PS1_PM5'!I:I,H233)&gt;0),1,0)</f>
        <v>0</v>
      </c>
      <c r="J233">
        <f>IF(AND(COUNTIF('(L)P before PS1_PM5'!I:I,H233)=1,COUNTIF('(L)P before PS1_PM5'!A:A,A233)=1),0,1)</f>
        <v>1</v>
      </c>
      <c r="K233" s="3">
        <f t="shared" si="28"/>
        <v>0</v>
      </c>
      <c r="L233">
        <f>IF(AND(COUNTIF(F:F,F233)&gt;1,COUNTIF('(L)P before PS1_PM5'!G:G,F233)&gt;0),1,0)</f>
        <v>0</v>
      </c>
      <c r="M233">
        <f>IF(AND(COUNTIF('(L)P before PS1_PM5'!G:G,F233)=1,COUNTIF('(L)P before PS1_PM5'!A:A,A233)=1),0,1)</f>
        <v>1</v>
      </c>
      <c r="N233" s="3">
        <f t="shared" si="29"/>
        <v>0</v>
      </c>
      <c r="O233" t="str">
        <f>IF(COUNTIF(Splicing!A:A,A232)&gt;0,"Splice variant",VLOOKUP(A233,'All variants before PS1_PM5'!$A$1:$G$2252,7,FALSE))</f>
        <v>VUS</v>
      </c>
      <c r="P233">
        <f t="shared" si="23"/>
        <v>2</v>
      </c>
    </row>
    <row r="234" spans="1:16" x14ac:dyDescent="0.25">
      <c r="A234" t="s">
        <v>1463</v>
      </c>
      <c r="B234" s="1">
        <v>12</v>
      </c>
      <c r="C234" t="s">
        <v>1464</v>
      </c>
      <c r="D234" t="s">
        <v>6741</v>
      </c>
      <c r="E234" t="str">
        <f t="shared" si="24"/>
        <v>Leu</v>
      </c>
      <c r="F234" t="str">
        <f t="shared" si="25"/>
        <v>539</v>
      </c>
      <c r="G234" t="str">
        <f t="shared" si="26"/>
        <v>Val</v>
      </c>
      <c r="H234" t="str">
        <f t="shared" si="27"/>
        <v>539Val</v>
      </c>
      <c r="I234">
        <f>IF(AND(COUNTIF(H:H,H234)&gt;1,COUNTIF('(L)P before PS1_PM5'!I:I,H234)&gt;0),1,0)</f>
        <v>0</v>
      </c>
      <c r="J234">
        <f>IF(AND(COUNTIF('(L)P before PS1_PM5'!I:I,H234)=1,COUNTIF('(L)P before PS1_PM5'!A:A,A234)=1),0,1)</f>
        <v>1</v>
      </c>
      <c r="K234" s="3">
        <f t="shared" si="28"/>
        <v>0</v>
      </c>
      <c r="L234">
        <f>IF(AND(COUNTIF(F:F,F234)&gt;1,COUNTIF('(L)P before PS1_PM5'!G:G,F234)&gt;0),1,0)</f>
        <v>0</v>
      </c>
      <c r="M234">
        <f>IF(AND(COUNTIF('(L)P before PS1_PM5'!G:G,F234)=1,COUNTIF('(L)P before PS1_PM5'!A:A,A234)=1),0,1)</f>
        <v>1</v>
      </c>
      <c r="N234" s="3">
        <f t="shared" si="29"/>
        <v>0</v>
      </c>
      <c r="O234" t="str">
        <f>IF(COUNTIF(Splicing!A:A,A233)&gt;0,"Splice variant",VLOOKUP(A234,'All variants before PS1_PM5'!$A$1:$G$2252,7,FALSE))</f>
        <v>VUS</v>
      </c>
      <c r="P234">
        <f t="shared" si="23"/>
        <v>1</v>
      </c>
    </row>
    <row r="235" spans="1:16" x14ac:dyDescent="0.25">
      <c r="A235" t="s">
        <v>1472</v>
      </c>
      <c r="B235" s="1">
        <v>12</v>
      </c>
      <c r="C235" t="s">
        <v>1473</v>
      </c>
      <c r="D235" t="s">
        <v>6742</v>
      </c>
      <c r="E235" t="str">
        <f t="shared" si="24"/>
        <v>Leu</v>
      </c>
      <c r="F235" t="str">
        <f t="shared" si="25"/>
        <v>541</v>
      </c>
      <c r="G235" t="str">
        <f t="shared" si="26"/>
        <v>Pro</v>
      </c>
      <c r="H235" t="str">
        <f t="shared" si="27"/>
        <v>541Pro</v>
      </c>
      <c r="I235">
        <f>IF(AND(COUNTIF(H:H,H235)&gt;1,COUNTIF('(L)P before PS1_PM5'!I:I,H235)&gt;0),1,0)</f>
        <v>0</v>
      </c>
      <c r="J235">
        <f>IF(AND(COUNTIF('(L)P before PS1_PM5'!I:I,H235)=1,COUNTIF('(L)P before PS1_PM5'!A:A,A235)=1),0,1)</f>
        <v>0</v>
      </c>
      <c r="K235" s="3">
        <f t="shared" si="28"/>
        <v>0</v>
      </c>
      <c r="L235">
        <f>IF(AND(COUNTIF(F:F,F235)&gt;1,COUNTIF('(L)P before PS1_PM5'!G:G,F235)&gt;0),1,0)</f>
        <v>0</v>
      </c>
      <c r="M235">
        <f>IF(AND(COUNTIF('(L)P before PS1_PM5'!G:G,F235)=1,COUNTIF('(L)P before PS1_PM5'!A:A,A235)=1),0,1)</f>
        <v>0</v>
      </c>
      <c r="N235" s="3">
        <f t="shared" si="29"/>
        <v>0</v>
      </c>
      <c r="O235" t="str">
        <f>IF(COUNTIF(Splicing!A:A,A234)&gt;0,"Splice variant",VLOOKUP(A235,'All variants before PS1_PM5'!$A$1:$G$2252,7,FALSE))</f>
        <v>Pathogenic</v>
      </c>
      <c r="P235">
        <f t="shared" si="23"/>
        <v>1</v>
      </c>
    </row>
    <row r="236" spans="1:16" x14ac:dyDescent="0.25">
      <c r="A236" t="s">
        <v>1478</v>
      </c>
      <c r="B236" s="1">
        <v>12</v>
      </c>
      <c r="C236" t="s">
        <v>1479</v>
      </c>
      <c r="D236" t="s">
        <v>6743</v>
      </c>
      <c r="E236" t="str">
        <f t="shared" si="24"/>
        <v>Asn</v>
      </c>
      <c r="F236" t="str">
        <f t="shared" si="25"/>
        <v>545</v>
      </c>
      <c r="G236" t="str">
        <f t="shared" si="26"/>
        <v>Tyr</v>
      </c>
      <c r="H236" t="str">
        <f t="shared" si="27"/>
        <v>545Tyr</v>
      </c>
      <c r="I236">
        <f>IF(AND(COUNTIF(H:H,H236)&gt;1,COUNTIF('(L)P before PS1_PM5'!I:I,H236)&gt;0),1,0)</f>
        <v>0</v>
      </c>
      <c r="J236">
        <f>IF(AND(COUNTIF('(L)P before PS1_PM5'!I:I,H236)=1,COUNTIF('(L)P before PS1_PM5'!A:A,A236)=1),0,1)</f>
        <v>1</v>
      </c>
      <c r="K236" s="3">
        <f t="shared" si="28"/>
        <v>0</v>
      </c>
      <c r="L236">
        <f>IF(AND(COUNTIF(F:F,F236)&gt;1,COUNTIF('(L)P before PS1_PM5'!G:G,F236)&gt;0),1,0)</f>
        <v>0</v>
      </c>
      <c r="M236">
        <f>IF(AND(COUNTIF('(L)P before PS1_PM5'!G:G,F236)=1,COUNTIF('(L)P before PS1_PM5'!A:A,A236)=1),0,1)</f>
        <v>1</v>
      </c>
      <c r="N236" s="3">
        <f t="shared" si="29"/>
        <v>0</v>
      </c>
      <c r="O236" t="str">
        <f>IF(COUNTIF(Splicing!A:A,A235)&gt;0,"Splice variant",VLOOKUP(A236,'All variants before PS1_PM5'!$A$1:$G$2252,7,FALSE))</f>
        <v>VUS</v>
      </c>
      <c r="P236">
        <f t="shared" si="23"/>
        <v>1</v>
      </c>
    </row>
    <row r="237" spans="1:16" x14ac:dyDescent="0.25">
      <c r="A237" t="s">
        <v>1484</v>
      </c>
      <c r="B237" s="1">
        <v>12</v>
      </c>
      <c r="C237" t="s">
        <v>1485</v>
      </c>
      <c r="D237" t="s">
        <v>6744</v>
      </c>
      <c r="E237" t="str">
        <f t="shared" si="24"/>
        <v>Met</v>
      </c>
      <c r="F237" t="str">
        <f t="shared" si="25"/>
        <v>546</v>
      </c>
      <c r="G237" t="str">
        <f t="shared" si="26"/>
        <v>Leu</v>
      </c>
      <c r="H237" t="str">
        <f t="shared" si="27"/>
        <v>546Leu</v>
      </c>
      <c r="I237">
        <f>IF(AND(COUNTIF(H:H,H237)&gt;1,COUNTIF('(L)P before PS1_PM5'!I:I,H237)&gt;0),1,0)</f>
        <v>0</v>
      </c>
      <c r="J237">
        <f>IF(AND(COUNTIF('(L)P before PS1_PM5'!I:I,H237)=1,COUNTIF('(L)P before PS1_PM5'!A:A,A237)=1),0,1)</f>
        <v>1</v>
      </c>
      <c r="K237" s="3">
        <f t="shared" si="28"/>
        <v>0</v>
      </c>
      <c r="L237">
        <f>IF(AND(COUNTIF(F:F,F237)&gt;1,COUNTIF('(L)P before PS1_PM5'!G:G,F237)&gt;0),1,0)</f>
        <v>0</v>
      </c>
      <c r="M237">
        <f>IF(AND(COUNTIF('(L)P before PS1_PM5'!G:G,F237)=1,COUNTIF('(L)P before PS1_PM5'!A:A,A237)=1),0,1)</f>
        <v>1</v>
      </c>
      <c r="N237" s="3">
        <f t="shared" si="29"/>
        <v>0</v>
      </c>
      <c r="O237" t="str">
        <f>IF(COUNTIF(Splicing!A:A,A236)&gt;0,"Splice variant",VLOOKUP(A237,'All variants before PS1_PM5'!$A$1:$G$2252,7,FALSE))</f>
        <v>VUS</v>
      </c>
      <c r="P237">
        <f t="shared" si="23"/>
        <v>1</v>
      </c>
    </row>
    <row r="238" spans="1:16" x14ac:dyDescent="0.25">
      <c r="A238" t="s">
        <v>1487</v>
      </c>
      <c r="B238" s="1">
        <v>12</v>
      </c>
      <c r="C238" t="s">
        <v>1488</v>
      </c>
      <c r="D238" t="s">
        <v>6745</v>
      </c>
      <c r="E238" t="str">
        <f t="shared" si="24"/>
        <v>Trp</v>
      </c>
      <c r="F238" t="str">
        <f t="shared" si="25"/>
        <v>548</v>
      </c>
      <c r="G238" t="str">
        <f t="shared" si="26"/>
        <v>Arg</v>
      </c>
      <c r="H238" t="str">
        <f t="shared" si="27"/>
        <v>548Arg</v>
      </c>
      <c r="I238">
        <f>IF(AND(COUNTIF(H:H,H238)&gt;1,COUNTIF('(L)P before PS1_PM5'!I:I,H238)&gt;0),1,0)</f>
        <v>0</v>
      </c>
      <c r="J238">
        <f>IF(AND(COUNTIF('(L)P before PS1_PM5'!I:I,H238)=1,COUNTIF('(L)P before PS1_PM5'!A:A,A238)=1),0,1)</f>
        <v>1</v>
      </c>
      <c r="K238" s="3">
        <f t="shared" si="28"/>
        <v>0</v>
      </c>
      <c r="L238">
        <f>IF(AND(COUNTIF(F:F,F238)&gt;1,COUNTIF('(L)P before PS1_PM5'!G:G,F238)&gt;0),1,0)</f>
        <v>0</v>
      </c>
      <c r="M238">
        <f>IF(AND(COUNTIF('(L)P before PS1_PM5'!G:G,F238)=1,COUNTIF('(L)P before PS1_PM5'!A:A,A238)=1),0,1)</f>
        <v>1</v>
      </c>
      <c r="N238" s="3">
        <f t="shared" si="29"/>
        <v>0</v>
      </c>
      <c r="O238" t="str">
        <f>IF(COUNTIF(Splicing!A:A,A237)&gt;0,"Splice variant",VLOOKUP(A238,'All variants before PS1_PM5'!$A$1:$G$2252,7,FALSE))</f>
        <v>VUS</v>
      </c>
      <c r="P238">
        <f t="shared" si="23"/>
        <v>1</v>
      </c>
    </row>
    <row r="239" spans="1:16" x14ac:dyDescent="0.25">
      <c r="A239" t="s">
        <v>1495</v>
      </c>
      <c r="B239" s="1">
        <v>12</v>
      </c>
      <c r="C239" t="s">
        <v>1496</v>
      </c>
      <c r="D239" t="s">
        <v>6746</v>
      </c>
      <c r="E239" t="str">
        <f t="shared" si="24"/>
        <v>Ala</v>
      </c>
      <c r="F239" t="str">
        <f t="shared" si="25"/>
        <v>549</v>
      </c>
      <c r="G239" t="str">
        <f t="shared" si="26"/>
        <v>Pro</v>
      </c>
      <c r="H239" t="str">
        <f t="shared" si="27"/>
        <v>549Pro</v>
      </c>
      <c r="I239">
        <f>IF(AND(COUNTIF(H:H,H239)&gt;1,COUNTIF('(L)P before PS1_PM5'!I:I,H239)&gt;0),1,0)</f>
        <v>0</v>
      </c>
      <c r="J239">
        <f>IF(AND(COUNTIF('(L)P before PS1_PM5'!I:I,H239)=1,COUNTIF('(L)P before PS1_PM5'!A:A,A239)=1),0,1)</f>
        <v>1</v>
      </c>
      <c r="K239" s="3">
        <f t="shared" si="28"/>
        <v>0</v>
      </c>
      <c r="L239">
        <f>IF(AND(COUNTIF(F:F,F239)&gt;1,COUNTIF('(L)P before PS1_PM5'!G:G,F239)&gt;0),1,0)</f>
        <v>0</v>
      </c>
      <c r="M239">
        <f>IF(AND(COUNTIF('(L)P before PS1_PM5'!G:G,F239)=1,COUNTIF('(L)P before PS1_PM5'!A:A,A239)=1),0,1)</f>
        <v>1</v>
      </c>
      <c r="N239" s="3">
        <f t="shared" si="29"/>
        <v>0</v>
      </c>
      <c r="O239" t="str">
        <f>IF(COUNTIF(Splicing!A:A,A238)&gt;0,"Splice variant",VLOOKUP(A239,'All variants before PS1_PM5'!$A$1:$G$2252,7,FALSE))</f>
        <v>VUS</v>
      </c>
      <c r="P239">
        <f t="shared" si="23"/>
        <v>2</v>
      </c>
    </row>
    <row r="240" spans="1:16" x14ac:dyDescent="0.25">
      <c r="A240" t="s">
        <v>1498</v>
      </c>
      <c r="B240" s="1">
        <v>12</v>
      </c>
      <c r="C240" t="s">
        <v>1499</v>
      </c>
      <c r="D240" t="s">
        <v>6747</v>
      </c>
      <c r="E240" t="str">
        <f t="shared" si="24"/>
        <v>Ala</v>
      </c>
      <c r="F240" t="str">
        <f t="shared" si="25"/>
        <v>549</v>
      </c>
      <c r="G240" t="str">
        <f t="shared" si="26"/>
        <v>Asp</v>
      </c>
      <c r="H240" t="str">
        <f t="shared" si="27"/>
        <v>549Asp</v>
      </c>
      <c r="I240">
        <f>IF(AND(COUNTIF(H:H,H240)&gt;1,COUNTIF('(L)P before PS1_PM5'!I:I,H240)&gt;0),1,0)</f>
        <v>0</v>
      </c>
      <c r="J240">
        <f>IF(AND(COUNTIF('(L)P before PS1_PM5'!I:I,H240)=1,COUNTIF('(L)P before PS1_PM5'!A:A,A240)=1),0,1)</f>
        <v>1</v>
      </c>
      <c r="K240" s="3">
        <f t="shared" si="28"/>
        <v>0</v>
      </c>
      <c r="L240">
        <f>IF(AND(COUNTIF(F:F,F240)&gt;1,COUNTIF('(L)P before PS1_PM5'!G:G,F240)&gt;0),1,0)</f>
        <v>0</v>
      </c>
      <c r="M240">
        <f>IF(AND(COUNTIF('(L)P before PS1_PM5'!G:G,F240)=1,COUNTIF('(L)P before PS1_PM5'!A:A,A240)=1),0,1)</f>
        <v>1</v>
      </c>
      <c r="N240" s="3">
        <f t="shared" si="29"/>
        <v>0</v>
      </c>
      <c r="O240" t="str">
        <f>IF(COUNTIF(Splicing!A:A,A239)&gt;0,"Splice variant",VLOOKUP(A240,'All variants before PS1_PM5'!$A$1:$G$2252,7,FALSE))</f>
        <v>VUS</v>
      </c>
      <c r="P240">
        <f t="shared" si="23"/>
        <v>2</v>
      </c>
    </row>
    <row r="241" spans="1:16" x14ac:dyDescent="0.25">
      <c r="A241" t="s">
        <v>1504</v>
      </c>
      <c r="B241" s="1">
        <v>12</v>
      </c>
      <c r="C241" t="s">
        <v>1505</v>
      </c>
      <c r="D241" t="s">
        <v>6748</v>
      </c>
      <c r="E241" t="str">
        <f t="shared" si="24"/>
        <v>Gly</v>
      </c>
      <c r="F241" t="str">
        <f t="shared" si="25"/>
        <v>550</v>
      </c>
      <c r="G241" t="str">
        <f t="shared" si="26"/>
        <v>Arg</v>
      </c>
      <c r="H241" t="str">
        <f t="shared" si="27"/>
        <v>550Arg</v>
      </c>
      <c r="I241">
        <f>IF(AND(COUNTIF(H:H,H241)&gt;1,COUNTIF('(L)P before PS1_PM5'!I:I,H241)&gt;0),1,0)</f>
        <v>1</v>
      </c>
      <c r="J241">
        <f>IF(AND(COUNTIF('(L)P before PS1_PM5'!I:I,H241)=1,COUNTIF('(L)P before PS1_PM5'!A:A,A241)=1),0,1)</f>
        <v>0</v>
      </c>
      <c r="K241" s="3">
        <f t="shared" si="28"/>
        <v>0</v>
      </c>
      <c r="L241">
        <f>IF(AND(COUNTIF(F:F,F241)&gt;1,COUNTIF('(L)P before PS1_PM5'!G:G,F241)&gt;0),1,0)</f>
        <v>1</v>
      </c>
      <c r="M241">
        <f>IF(AND(COUNTIF('(L)P before PS1_PM5'!G:G,F241)=1,COUNTIF('(L)P before PS1_PM5'!A:A,A241)=1),0,1)</f>
        <v>0</v>
      </c>
      <c r="N241" s="3">
        <f t="shared" si="29"/>
        <v>0</v>
      </c>
      <c r="O241" t="str">
        <f>IF(COUNTIF(Splicing!A:A,A240)&gt;0,"Splice variant",VLOOKUP(A241,'All variants before PS1_PM5'!$A$1:$G$2252,7,FALSE))</f>
        <v>Pathogenic</v>
      </c>
      <c r="P241">
        <f t="shared" si="23"/>
        <v>2</v>
      </c>
    </row>
    <row r="242" spans="1:16" x14ac:dyDescent="0.25">
      <c r="A242" t="s">
        <v>1507</v>
      </c>
      <c r="B242" s="1">
        <v>12</v>
      </c>
      <c r="C242" t="s">
        <v>1505</v>
      </c>
      <c r="D242" t="s">
        <v>6748</v>
      </c>
      <c r="E242" t="str">
        <f t="shared" si="24"/>
        <v>Gly</v>
      </c>
      <c r="F242" t="str">
        <f t="shared" si="25"/>
        <v>550</v>
      </c>
      <c r="G242" t="str">
        <f t="shared" si="26"/>
        <v>Arg</v>
      </c>
      <c r="H242" t="str">
        <f t="shared" si="27"/>
        <v>550Arg</v>
      </c>
      <c r="I242">
        <f>IF(AND(COUNTIF(H:H,H242)&gt;1,COUNTIF('(L)P before PS1_PM5'!I:I,H242)&gt;0),1,0)</f>
        <v>1</v>
      </c>
      <c r="J242">
        <f>IF(AND(COUNTIF('(L)P before PS1_PM5'!I:I,H242)=1,COUNTIF('(L)P before PS1_PM5'!A:A,A242)=1),0,1)</f>
        <v>1</v>
      </c>
      <c r="K242" s="3">
        <f t="shared" si="28"/>
        <v>1</v>
      </c>
      <c r="L242">
        <f>IF(AND(COUNTIF(F:F,F242)&gt;1,COUNTIF('(L)P before PS1_PM5'!G:G,F242)&gt;0),1,0)</f>
        <v>1</v>
      </c>
      <c r="M242">
        <f>IF(AND(COUNTIF('(L)P before PS1_PM5'!G:G,F242)=1,COUNTIF('(L)P before PS1_PM5'!A:A,A242)=1),0,1)</f>
        <v>1</v>
      </c>
      <c r="N242" s="3">
        <f t="shared" si="29"/>
        <v>0</v>
      </c>
      <c r="O242" t="str">
        <f>IF(COUNTIF(Splicing!A:A,A241)&gt;0,"Splice variant",VLOOKUP(A242,'All variants before PS1_PM5'!$A$1:$G$2252,7,FALSE))</f>
        <v>VUS</v>
      </c>
      <c r="P242">
        <f t="shared" si="23"/>
        <v>2</v>
      </c>
    </row>
    <row r="243" spans="1:16" x14ac:dyDescent="0.25">
      <c r="A243" t="s">
        <v>1515</v>
      </c>
      <c r="B243" s="1">
        <v>12</v>
      </c>
      <c r="C243" t="s">
        <v>1516</v>
      </c>
      <c r="D243" t="s">
        <v>6749</v>
      </c>
      <c r="E243" t="str">
        <f t="shared" si="24"/>
        <v>Val</v>
      </c>
      <c r="F243" t="str">
        <f t="shared" si="25"/>
        <v>552</v>
      </c>
      <c r="G243" t="str">
        <f t="shared" si="26"/>
        <v>Ile</v>
      </c>
      <c r="H243" t="str">
        <f t="shared" si="27"/>
        <v>552Ile</v>
      </c>
      <c r="I243">
        <f>IF(AND(COUNTIF(H:H,H243)&gt;1,COUNTIF('(L)P before PS1_PM5'!I:I,H243)&gt;0),1,0)</f>
        <v>0</v>
      </c>
      <c r="J243">
        <f>IF(AND(COUNTIF('(L)P before PS1_PM5'!I:I,H243)=1,COUNTIF('(L)P before PS1_PM5'!A:A,A243)=1),0,1)</f>
        <v>1</v>
      </c>
      <c r="K243" s="3">
        <f t="shared" si="28"/>
        <v>0</v>
      </c>
      <c r="L243">
        <f>IF(AND(COUNTIF(F:F,F243)&gt;1,COUNTIF('(L)P before PS1_PM5'!G:G,F243)&gt;0),1,0)</f>
        <v>0</v>
      </c>
      <c r="M243">
        <f>IF(AND(COUNTIF('(L)P before PS1_PM5'!G:G,F243)=1,COUNTIF('(L)P before PS1_PM5'!A:A,A243)=1),0,1)</f>
        <v>1</v>
      </c>
      <c r="N243" s="3">
        <f t="shared" si="29"/>
        <v>0</v>
      </c>
      <c r="O243" t="str">
        <f>IF(COUNTIF(Splicing!A:A,A242)&gt;0,"Splice variant",VLOOKUP(A243,'All variants before PS1_PM5'!$A$1:$G$2252,7,FALSE))</f>
        <v>VUS</v>
      </c>
      <c r="P243">
        <f t="shared" si="23"/>
        <v>1</v>
      </c>
    </row>
    <row r="244" spans="1:16" x14ac:dyDescent="0.25">
      <c r="A244" t="s">
        <v>1521</v>
      </c>
      <c r="B244" s="1">
        <v>12</v>
      </c>
      <c r="C244" t="s">
        <v>1522</v>
      </c>
      <c r="D244" t="s">
        <v>6750</v>
      </c>
      <c r="E244" t="str">
        <f t="shared" si="24"/>
        <v>Phe</v>
      </c>
      <c r="F244" t="str">
        <f t="shared" si="25"/>
        <v>553</v>
      </c>
      <c r="G244" t="str">
        <f t="shared" si="26"/>
        <v>Leu</v>
      </c>
      <c r="H244" t="str">
        <f t="shared" si="27"/>
        <v>553Leu</v>
      </c>
      <c r="I244">
        <f>IF(AND(COUNTIF(H:H,H244)&gt;1,COUNTIF('(L)P before PS1_PM5'!I:I,H244)&gt;0),1,0)</f>
        <v>0</v>
      </c>
      <c r="J244">
        <f>IF(AND(COUNTIF('(L)P before PS1_PM5'!I:I,H244)=1,COUNTIF('(L)P before PS1_PM5'!A:A,A244)=1),0,1)</f>
        <v>0</v>
      </c>
      <c r="K244" s="3">
        <f t="shared" si="28"/>
        <v>0</v>
      </c>
      <c r="L244">
        <f>IF(AND(COUNTIF(F:F,F244)&gt;1,COUNTIF('(L)P before PS1_PM5'!G:G,F244)&gt;0),1,0)</f>
        <v>0</v>
      </c>
      <c r="M244">
        <f>IF(AND(COUNTIF('(L)P before PS1_PM5'!G:G,F244)=1,COUNTIF('(L)P before PS1_PM5'!A:A,A244)=1),0,1)</f>
        <v>0</v>
      </c>
      <c r="N244" s="3">
        <f t="shared" si="29"/>
        <v>0</v>
      </c>
      <c r="O244" t="str">
        <f>IF(COUNTIF(Splicing!A:A,A243)&gt;0,"Splice variant",VLOOKUP(A244,'All variants before PS1_PM5'!$A$1:$G$2252,7,FALSE))</f>
        <v>Likely pathogenic</v>
      </c>
      <c r="P244">
        <f t="shared" si="23"/>
        <v>1</v>
      </c>
    </row>
    <row r="245" spans="1:16" x14ac:dyDescent="0.25">
      <c r="A245" t="s">
        <v>1524</v>
      </c>
      <c r="B245" s="1">
        <v>12</v>
      </c>
      <c r="C245" t="s">
        <v>1525</v>
      </c>
      <c r="D245" t="s">
        <v>6751</v>
      </c>
      <c r="E245" t="str">
        <f t="shared" si="24"/>
        <v>Asp</v>
      </c>
      <c r="F245" t="str">
        <f t="shared" si="25"/>
        <v>555</v>
      </c>
      <c r="G245" t="str">
        <f t="shared" si="26"/>
        <v>Asn</v>
      </c>
      <c r="H245" t="str">
        <f t="shared" si="27"/>
        <v>555Asn</v>
      </c>
      <c r="I245">
        <f>IF(AND(COUNTIF(H:H,H245)&gt;1,COUNTIF('(L)P before PS1_PM5'!I:I,H245)&gt;0),1,0)</f>
        <v>0</v>
      </c>
      <c r="J245">
        <f>IF(AND(COUNTIF('(L)P before PS1_PM5'!I:I,H245)=1,COUNTIF('(L)P before PS1_PM5'!A:A,A245)=1),0,1)</f>
        <v>1</v>
      </c>
      <c r="K245" s="3">
        <f t="shared" si="28"/>
        <v>0</v>
      </c>
      <c r="L245">
        <f>IF(AND(COUNTIF(F:F,F245)&gt;1,COUNTIF('(L)P before PS1_PM5'!G:G,F245)&gt;0),1,0)</f>
        <v>0</v>
      </c>
      <c r="M245">
        <f>IF(AND(COUNTIF('(L)P before PS1_PM5'!G:G,F245)=1,COUNTIF('(L)P before PS1_PM5'!A:A,A245)=1),0,1)</f>
        <v>1</v>
      </c>
      <c r="N245" s="3">
        <f t="shared" si="29"/>
        <v>0</v>
      </c>
      <c r="O245" t="str">
        <f>IF(COUNTIF(Splicing!A:A,A244)&gt;0,"Splice variant",VLOOKUP(A245,'All variants before PS1_PM5'!$A$1:$G$2252,7,FALSE))</f>
        <v>VUS</v>
      </c>
      <c r="P245">
        <f t="shared" si="23"/>
        <v>1</v>
      </c>
    </row>
    <row r="246" spans="1:16" x14ac:dyDescent="0.25">
      <c r="A246" t="s">
        <v>1527</v>
      </c>
      <c r="B246" s="1">
        <v>12</v>
      </c>
      <c r="C246" t="s">
        <v>1528</v>
      </c>
      <c r="D246" t="s">
        <v>6752</v>
      </c>
      <c r="E246" t="str">
        <f t="shared" si="24"/>
        <v>Met</v>
      </c>
      <c r="F246" t="str">
        <f t="shared" si="25"/>
        <v>556</v>
      </c>
      <c r="G246" t="str">
        <f t="shared" si="26"/>
        <v>Arg</v>
      </c>
      <c r="H246" t="str">
        <f t="shared" si="27"/>
        <v>556Arg</v>
      </c>
      <c r="I246">
        <f>IF(AND(COUNTIF(H:H,H246)&gt;1,COUNTIF('(L)P before PS1_PM5'!I:I,H246)&gt;0),1,0)</f>
        <v>0</v>
      </c>
      <c r="J246">
        <f>IF(AND(COUNTIF('(L)P before PS1_PM5'!I:I,H246)=1,COUNTIF('(L)P before PS1_PM5'!A:A,A246)=1),0,1)</f>
        <v>1</v>
      </c>
      <c r="K246" s="3">
        <f t="shared" si="28"/>
        <v>0</v>
      </c>
      <c r="L246">
        <f>IF(AND(COUNTIF(F:F,F246)&gt;1,COUNTIF('(L)P before PS1_PM5'!G:G,F246)&gt;0),1,0)</f>
        <v>0</v>
      </c>
      <c r="M246">
        <f>IF(AND(COUNTIF('(L)P before PS1_PM5'!G:G,F246)=1,COUNTIF('(L)P before PS1_PM5'!A:A,A246)=1),0,1)</f>
        <v>1</v>
      </c>
      <c r="N246" s="3">
        <f t="shared" si="29"/>
        <v>0</v>
      </c>
      <c r="O246" t="str">
        <f>IF(COUNTIF(Splicing!A:A,A245)&gt;0,"Splice variant",VLOOKUP(A246,'All variants before PS1_PM5'!$A$1:$G$2252,7,FALSE))</f>
        <v>Likely pathogenic</v>
      </c>
      <c r="P246">
        <f t="shared" si="23"/>
        <v>1</v>
      </c>
    </row>
    <row r="247" spans="1:16" x14ac:dyDescent="0.25">
      <c r="A247" t="s">
        <v>1533</v>
      </c>
      <c r="B247" s="1">
        <v>12</v>
      </c>
      <c r="C247" t="s">
        <v>1534</v>
      </c>
      <c r="D247" t="s">
        <v>6753</v>
      </c>
      <c r="E247" t="str">
        <f t="shared" si="24"/>
        <v>Trp</v>
      </c>
      <c r="F247" t="str">
        <f t="shared" si="25"/>
        <v>559</v>
      </c>
      <c r="G247" t="str">
        <f t="shared" si="26"/>
        <v>Cys</v>
      </c>
      <c r="H247" t="str">
        <f t="shared" si="27"/>
        <v>559Cys</v>
      </c>
      <c r="I247">
        <f>IF(AND(COUNTIF(H:H,H247)&gt;1,COUNTIF('(L)P before PS1_PM5'!I:I,H247)&gt;0),1,0)</f>
        <v>0</v>
      </c>
      <c r="J247">
        <f>IF(AND(COUNTIF('(L)P before PS1_PM5'!I:I,H247)=1,COUNTIF('(L)P before PS1_PM5'!A:A,A247)=1),0,1)</f>
        <v>1</v>
      </c>
      <c r="K247" s="3">
        <f t="shared" si="28"/>
        <v>0</v>
      </c>
      <c r="L247">
        <f>IF(AND(COUNTIF(F:F,F247)&gt;1,COUNTIF('(L)P before PS1_PM5'!G:G,F247)&gt;0),1,0)</f>
        <v>0</v>
      </c>
      <c r="M247">
        <f>IF(AND(COUNTIF('(L)P before PS1_PM5'!G:G,F247)=1,COUNTIF('(L)P before PS1_PM5'!A:A,A247)=1),0,1)</f>
        <v>1</v>
      </c>
      <c r="N247" s="3">
        <f t="shared" si="29"/>
        <v>0</v>
      </c>
      <c r="O247" t="str">
        <f>IF(COUNTIF(Splicing!A:A,A246)&gt;0,"Splice variant",VLOOKUP(A247,'All variants before PS1_PM5'!$A$1:$G$2252,7,FALSE))</f>
        <v>Splice variant</v>
      </c>
      <c r="P247">
        <f t="shared" si="23"/>
        <v>1</v>
      </c>
    </row>
    <row r="248" spans="1:16" x14ac:dyDescent="0.25">
      <c r="A248" t="s">
        <v>1544</v>
      </c>
      <c r="B248" s="1">
        <v>12</v>
      </c>
      <c r="C248" t="s">
        <v>1545</v>
      </c>
      <c r="D248" t="s">
        <v>6754</v>
      </c>
      <c r="E248" t="str">
        <f t="shared" si="24"/>
        <v>Val</v>
      </c>
      <c r="F248" t="str">
        <f t="shared" si="25"/>
        <v>567</v>
      </c>
      <c r="G248" t="str">
        <f t="shared" si="26"/>
        <v>Met</v>
      </c>
      <c r="H248" t="str">
        <f t="shared" si="27"/>
        <v>567Met</v>
      </c>
      <c r="I248">
        <f>IF(AND(COUNTIF(H:H,H248)&gt;1,COUNTIF('(L)P before PS1_PM5'!I:I,H248)&gt;0),1,0)</f>
        <v>0</v>
      </c>
      <c r="J248">
        <f>IF(AND(COUNTIF('(L)P before PS1_PM5'!I:I,H248)=1,COUNTIF('(L)P before PS1_PM5'!A:A,A248)=1),0,1)</f>
        <v>1</v>
      </c>
      <c r="K248" s="3">
        <f t="shared" si="28"/>
        <v>0</v>
      </c>
      <c r="L248">
        <f>IF(AND(COUNTIF(F:F,F248)&gt;1,COUNTIF('(L)P before PS1_PM5'!G:G,F248)&gt;0),1,0)</f>
        <v>0</v>
      </c>
      <c r="M248">
        <f>IF(AND(COUNTIF('(L)P before PS1_PM5'!G:G,F248)=1,COUNTIF('(L)P before PS1_PM5'!A:A,A248)=1),0,1)</f>
        <v>1</v>
      </c>
      <c r="N248" s="3">
        <f t="shared" si="29"/>
        <v>0</v>
      </c>
      <c r="O248" t="str">
        <f>IF(COUNTIF(Splicing!A:A,A247)&gt;0,"Splice variant",VLOOKUP(A248,'All variants before PS1_PM5'!$A$1:$G$2252,7,FALSE))</f>
        <v>VUS</v>
      </c>
      <c r="P248">
        <f t="shared" si="23"/>
        <v>1</v>
      </c>
    </row>
    <row r="249" spans="1:16" x14ac:dyDescent="0.25">
      <c r="A249" t="s">
        <v>1547</v>
      </c>
      <c r="B249" s="1">
        <v>12</v>
      </c>
      <c r="C249" t="s">
        <v>1548</v>
      </c>
      <c r="D249" t="s">
        <v>6755</v>
      </c>
      <c r="E249" t="str">
        <f t="shared" si="24"/>
        <v>Tyr</v>
      </c>
      <c r="F249" t="str">
        <f t="shared" si="25"/>
        <v>569</v>
      </c>
      <c r="G249" t="str">
        <f t="shared" si="26"/>
        <v>Cys</v>
      </c>
      <c r="H249" t="str">
        <f t="shared" si="27"/>
        <v>569Cys</v>
      </c>
      <c r="I249">
        <f>IF(AND(COUNTIF(H:H,H249)&gt;1,COUNTIF('(L)P before PS1_PM5'!I:I,H249)&gt;0),1,0)</f>
        <v>0</v>
      </c>
      <c r="J249">
        <f>IF(AND(COUNTIF('(L)P before PS1_PM5'!I:I,H249)=1,COUNTIF('(L)P before PS1_PM5'!A:A,A249)=1),0,1)</f>
        <v>1</v>
      </c>
      <c r="K249" s="3">
        <f t="shared" si="28"/>
        <v>0</v>
      </c>
      <c r="L249">
        <f>IF(AND(COUNTIF(F:F,F249)&gt;1,COUNTIF('(L)P before PS1_PM5'!G:G,F249)&gt;0),1,0)</f>
        <v>0</v>
      </c>
      <c r="M249">
        <f>IF(AND(COUNTIF('(L)P before PS1_PM5'!G:G,F249)=1,COUNTIF('(L)P before PS1_PM5'!A:A,A249)=1),0,1)</f>
        <v>1</v>
      </c>
      <c r="N249" s="3">
        <f t="shared" si="29"/>
        <v>0</v>
      </c>
      <c r="O249" t="str">
        <f>IF(COUNTIF(Splicing!A:A,A248)&gt;0,"Splice variant",VLOOKUP(A249,'All variants before PS1_PM5'!$A$1:$G$2252,7,FALSE))</f>
        <v>VUS</v>
      </c>
      <c r="P249">
        <f t="shared" si="23"/>
        <v>1</v>
      </c>
    </row>
    <row r="250" spans="1:16" x14ac:dyDescent="0.25">
      <c r="A250" t="s">
        <v>1553</v>
      </c>
      <c r="B250" s="1">
        <v>12</v>
      </c>
      <c r="C250" t="s">
        <v>1554</v>
      </c>
      <c r="D250" t="s">
        <v>6756</v>
      </c>
      <c r="E250" t="str">
        <f t="shared" si="24"/>
        <v>Arg</v>
      </c>
      <c r="F250" t="str">
        <f t="shared" si="25"/>
        <v>572</v>
      </c>
      <c r="G250" t="str">
        <f t="shared" si="26"/>
        <v>Gln</v>
      </c>
      <c r="H250" t="str">
        <f t="shared" si="27"/>
        <v>572Gln</v>
      </c>
      <c r="I250">
        <f>IF(AND(COUNTIF(H:H,H250)&gt;1,COUNTIF('(L)P before PS1_PM5'!I:I,H250)&gt;0),1,0)</f>
        <v>0</v>
      </c>
      <c r="J250">
        <f>IF(AND(COUNTIF('(L)P before PS1_PM5'!I:I,H250)=1,COUNTIF('(L)P before PS1_PM5'!A:A,A250)=1),0,1)</f>
        <v>0</v>
      </c>
      <c r="K250" s="3">
        <f t="shared" si="28"/>
        <v>0</v>
      </c>
      <c r="L250">
        <f>IF(AND(COUNTIF(F:F,F250)&gt;1,COUNTIF('(L)P before PS1_PM5'!G:G,F250)&gt;0),1,0)</f>
        <v>1</v>
      </c>
      <c r="M250">
        <f>IF(AND(COUNTIF('(L)P before PS1_PM5'!G:G,F250)=1,COUNTIF('(L)P before PS1_PM5'!A:A,A250)=1),0,1)</f>
        <v>1</v>
      </c>
      <c r="N250" s="3">
        <f t="shared" si="29"/>
        <v>1</v>
      </c>
      <c r="O250" t="str">
        <f>IF(COUNTIF(Splicing!A:A,A249)&gt;0,"Splice variant",VLOOKUP(A250,'All variants before PS1_PM5'!$A$1:$G$2252,7,FALSE))</f>
        <v>Likely pathogenic</v>
      </c>
      <c r="P250">
        <f t="shared" si="23"/>
        <v>2</v>
      </c>
    </row>
    <row r="251" spans="1:16" x14ac:dyDescent="0.25">
      <c r="A251" t="s">
        <v>1556</v>
      </c>
      <c r="B251" s="1">
        <v>12</v>
      </c>
      <c r="C251" t="s">
        <v>1557</v>
      </c>
      <c r="D251" t="s">
        <v>6757</v>
      </c>
      <c r="E251" t="str">
        <f t="shared" si="24"/>
        <v>Arg</v>
      </c>
      <c r="F251" t="str">
        <f t="shared" si="25"/>
        <v>572</v>
      </c>
      <c r="G251" t="str">
        <f t="shared" si="26"/>
        <v>Pro</v>
      </c>
      <c r="H251" t="str">
        <f t="shared" si="27"/>
        <v>572Pro</v>
      </c>
      <c r="I251">
        <f>IF(AND(COUNTIF(H:H,H251)&gt;1,COUNTIF('(L)P before PS1_PM5'!I:I,H251)&gt;0),1,0)</f>
        <v>0</v>
      </c>
      <c r="J251">
        <f>IF(AND(COUNTIF('(L)P before PS1_PM5'!I:I,H251)=1,COUNTIF('(L)P before PS1_PM5'!A:A,A251)=1),0,1)</f>
        <v>0</v>
      </c>
      <c r="K251" s="3">
        <f t="shared" si="28"/>
        <v>0</v>
      </c>
      <c r="L251">
        <f>IF(AND(COUNTIF(F:F,F251)&gt;1,COUNTIF('(L)P before PS1_PM5'!G:G,F251)&gt;0),1,0)</f>
        <v>1</v>
      </c>
      <c r="M251">
        <f>IF(AND(COUNTIF('(L)P before PS1_PM5'!G:G,F251)=1,COUNTIF('(L)P before PS1_PM5'!A:A,A251)=1),0,1)</f>
        <v>1</v>
      </c>
      <c r="N251" s="3">
        <f t="shared" si="29"/>
        <v>1</v>
      </c>
      <c r="O251" t="str">
        <f>IF(COUNTIF(Splicing!A:A,A250)&gt;0,"Splice variant",VLOOKUP(A251,'All variants before PS1_PM5'!$A$1:$G$2252,7,FALSE))</f>
        <v>Likely pathogenic</v>
      </c>
      <c r="P251">
        <f t="shared" si="23"/>
        <v>2</v>
      </c>
    </row>
    <row r="252" spans="1:16" x14ac:dyDescent="0.25">
      <c r="A252" t="s">
        <v>1559</v>
      </c>
      <c r="B252" s="1">
        <v>12</v>
      </c>
      <c r="C252" t="s">
        <v>1560</v>
      </c>
      <c r="D252" t="s">
        <v>6758</v>
      </c>
      <c r="E252" t="str">
        <f t="shared" si="24"/>
        <v>Met</v>
      </c>
      <c r="F252" t="str">
        <f t="shared" si="25"/>
        <v>573</v>
      </c>
      <c r="G252" t="str">
        <f t="shared" si="26"/>
        <v>Ile</v>
      </c>
      <c r="H252" t="str">
        <f t="shared" si="27"/>
        <v>573Ile</v>
      </c>
      <c r="I252">
        <f>IF(AND(COUNTIF(H:H,H252)&gt;1,COUNTIF('(L)P before PS1_PM5'!I:I,H252)&gt;0),1,0)</f>
        <v>0</v>
      </c>
      <c r="J252">
        <f>IF(AND(COUNTIF('(L)P before PS1_PM5'!I:I,H252)=1,COUNTIF('(L)P before PS1_PM5'!A:A,A252)=1),0,1)</f>
        <v>1</v>
      </c>
      <c r="K252" s="3">
        <f t="shared" si="28"/>
        <v>0</v>
      </c>
      <c r="L252">
        <f>IF(AND(COUNTIF(F:F,F252)&gt;1,COUNTIF('(L)P before PS1_PM5'!G:G,F252)&gt;0),1,0)</f>
        <v>0</v>
      </c>
      <c r="M252">
        <f>IF(AND(COUNTIF('(L)P before PS1_PM5'!G:G,F252)=1,COUNTIF('(L)P before PS1_PM5'!A:A,A252)=1),0,1)</f>
        <v>1</v>
      </c>
      <c r="N252" s="3">
        <f t="shared" si="29"/>
        <v>0</v>
      </c>
      <c r="O252" t="str">
        <f>IF(COUNTIF(Splicing!A:A,A251)&gt;0,"Splice variant",VLOOKUP(A252,'All variants before PS1_PM5'!$A$1:$G$2252,7,FALSE))</f>
        <v>VUS</v>
      </c>
      <c r="P252">
        <f t="shared" si="23"/>
        <v>1</v>
      </c>
    </row>
    <row r="253" spans="1:16" x14ac:dyDescent="0.25">
      <c r="A253" t="s">
        <v>1565</v>
      </c>
      <c r="B253" s="1">
        <v>12</v>
      </c>
      <c r="C253" t="s">
        <v>1566</v>
      </c>
      <c r="D253" t="s">
        <v>6759</v>
      </c>
      <c r="E253" t="str">
        <f t="shared" si="24"/>
        <v>Asp</v>
      </c>
      <c r="F253" t="str">
        <f t="shared" si="25"/>
        <v>576</v>
      </c>
      <c r="G253" t="str">
        <f t="shared" si="26"/>
        <v>His</v>
      </c>
      <c r="H253" t="str">
        <f t="shared" si="27"/>
        <v>576His</v>
      </c>
      <c r="I253">
        <f>IF(AND(COUNTIF(H:H,H253)&gt;1,COUNTIF('(L)P before PS1_PM5'!I:I,H253)&gt;0),1,0)</f>
        <v>0</v>
      </c>
      <c r="J253">
        <f>IF(AND(COUNTIF('(L)P before PS1_PM5'!I:I,H253)=1,COUNTIF('(L)P before PS1_PM5'!A:A,A253)=1),0,1)</f>
        <v>0</v>
      </c>
      <c r="K253" s="3">
        <f t="shared" si="28"/>
        <v>0</v>
      </c>
      <c r="L253">
        <f>IF(AND(COUNTIF(F:F,F253)&gt;1,COUNTIF('(L)P before PS1_PM5'!G:G,F253)&gt;0),1,0)</f>
        <v>0</v>
      </c>
      <c r="M253">
        <f>IF(AND(COUNTIF('(L)P before PS1_PM5'!G:G,F253)=1,COUNTIF('(L)P before PS1_PM5'!A:A,A253)=1),0,1)</f>
        <v>0</v>
      </c>
      <c r="N253" s="3">
        <f t="shared" si="29"/>
        <v>0</v>
      </c>
      <c r="O253" t="str">
        <f>IF(COUNTIF(Splicing!A:A,A252)&gt;0,"Splice variant",VLOOKUP(A253,'All variants before PS1_PM5'!$A$1:$G$2252,7,FALSE))</f>
        <v>Splice variant</v>
      </c>
      <c r="P253">
        <f t="shared" si="23"/>
        <v>1</v>
      </c>
    </row>
    <row r="254" spans="1:16" x14ac:dyDescent="0.25">
      <c r="A254" t="s">
        <v>1568</v>
      </c>
      <c r="B254" s="1">
        <v>12</v>
      </c>
      <c r="C254" t="s">
        <v>1569</v>
      </c>
      <c r="D254" t="s">
        <v>6760</v>
      </c>
      <c r="E254" t="str">
        <f t="shared" si="24"/>
        <v>Thr</v>
      </c>
      <c r="F254" t="str">
        <f t="shared" si="25"/>
        <v>581</v>
      </c>
      <c r="G254" t="str">
        <f t="shared" si="26"/>
        <v>Asn</v>
      </c>
      <c r="H254" t="str">
        <f t="shared" si="27"/>
        <v>581Asn</v>
      </c>
      <c r="I254">
        <f>IF(AND(COUNTIF(H:H,H254)&gt;1,COUNTIF('(L)P before PS1_PM5'!I:I,H254)&gt;0),1,0)</f>
        <v>0</v>
      </c>
      <c r="J254">
        <f>IF(AND(COUNTIF('(L)P before PS1_PM5'!I:I,H254)=1,COUNTIF('(L)P before PS1_PM5'!A:A,A254)=1),0,1)</f>
        <v>1</v>
      </c>
      <c r="K254" s="3">
        <f t="shared" si="28"/>
        <v>0</v>
      </c>
      <c r="L254">
        <f>IF(AND(COUNTIF(F:F,F254)&gt;1,COUNTIF('(L)P before PS1_PM5'!G:G,F254)&gt;0),1,0)</f>
        <v>0</v>
      </c>
      <c r="M254">
        <f>IF(AND(COUNTIF('(L)P before PS1_PM5'!G:G,F254)=1,COUNTIF('(L)P before PS1_PM5'!A:A,A254)=1),0,1)</f>
        <v>1</v>
      </c>
      <c r="N254" s="3">
        <f t="shared" si="29"/>
        <v>0</v>
      </c>
      <c r="O254" t="str">
        <f>IF(COUNTIF(Splicing!A:A,A253)&gt;0,"Splice variant",VLOOKUP(A254,'All variants before PS1_PM5'!$A$1:$G$2252,7,FALSE))</f>
        <v>VUS</v>
      </c>
      <c r="P254">
        <f t="shared" si="23"/>
        <v>1</v>
      </c>
    </row>
    <row r="255" spans="1:16" x14ac:dyDescent="0.25">
      <c r="A255" t="s">
        <v>1571</v>
      </c>
      <c r="B255" s="1">
        <v>12</v>
      </c>
      <c r="C255" t="s">
        <v>1572</v>
      </c>
      <c r="D255" t="s">
        <v>6761</v>
      </c>
      <c r="E255" t="str">
        <f t="shared" si="24"/>
        <v>Asn</v>
      </c>
      <c r="F255" t="str">
        <f t="shared" si="25"/>
        <v>582</v>
      </c>
      <c r="G255" t="str">
        <f t="shared" si="26"/>
        <v>Ser</v>
      </c>
      <c r="H255" t="str">
        <f t="shared" si="27"/>
        <v>582Ser</v>
      </c>
      <c r="I255">
        <f>IF(AND(COUNTIF(H:H,H255)&gt;1,COUNTIF('(L)P before PS1_PM5'!I:I,H255)&gt;0),1,0)</f>
        <v>0</v>
      </c>
      <c r="J255">
        <f>IF(AND(COUNTIF('(L)P before PS1_PM5'!I:I,H255)=1,COUNTIF('(L)P before PS1_PM5'!A:A,A255)=1),0,1)</f>
        <v>1</v>
      </c>
      <c r="K255" s="3">
        <f t="shared" si="28"/>
        <v>0</v>
      </c>
      <c r="L255">
        <f>IF(AND(COUNTIF(F:F,F255)&gt;1,COUNTIF('(L)P before PS1_PM5'!G:G,F255)&gt;0),1,0)</f>
        <v>0</v>
      </c>
      <c r="M255">
        <f>IF(AND(COUNTIF('(L)P before PS1_PM5'!G:G,F255)=1,COUNTIF('(L)P before PS1_PM5'!A:A,A255)=1),0,1)</f>
        <v>1</v>
      </c>
      <c r="N255" s="3">
        <f t="shared" si="29"/>
        <v>0</v>
      </c>
      <c r="O255" t="str">
        <f>IF(COUNTIF(Splicing!A:A,A254)&gt;0,"Splice variant",VLOOKUP(A255,'All variants before PS1_PM5'!$A$1:$G$2252,7,FALSE))</f>
        <v>VUS</v>
      </c>
      <c r="P255">
        <f t="shared" si="23"/>
        <v>1</v>
      </c>
    </row>
    <row r="256" spans="1:16" x14ac:dyDescent="0.25">
      <c r="A256" t="s">
        <v>1574</v>
      </c>
      <c r="B256" s="1">
        <v>12</v>
      </c>
      <c r="C256" t="s">
        <v>1575</v>
      </c>
      <c r="D256" t="s">
        <v>6762</v>
      </c>
      <c r="E256" t="str">
        <f t="shared" si="24"/>
        <v>Lys</v>
      </c>
      <c r="F256" t="str">
        <f t="shared" si="25"/>
        <v>583</v>
      </c>
      <c r="G256" t="str">
        <f t="shared" si="26"/>
        <v>Thr</v>
      </c>
      <c r="H256" t="str">
        <f t="shared" si="27"/>
        <v>583Thr</v>
      </c>
      <c r="I256">
        <f>IF(AND(COUNTIF(H:H,H256)&gt;1,COUNTIF('(L)P before PS1_PM5'!I:I,H256)&gt;0),1,0)</f>
        <v>0</v>
      </c>
      <c r="J256">
        <f>IF(AND(COUNTIF('(L)P before PS1_PM5'!I:I,H256)=1,COUNTIF('(L)P before PS1_PM5'!A:A,A256)=1),0,1)</f>
        <v>1</v>
      </c>
      <c r="K256" s="3">
        <f t="shared" si="28"/>
        <v>0</v>
      </c>
      <c r="L256">
        <f>IF(AND(COUNTIF(F:F,F256)&gt;1,COUNTIF('(L)P before PS1_PM5'!G:G,F256)&gt;0),1,0)</f>
        <v>1</v>
      </c>
      <c r="M256">
        <f>IF(AND(COUNTIF('(L)P before PS1_PM5'!G:G,F256)=1,COUNTIF('(L)P before PS1_PM5'!A:A,A256)=1),0,1)</f>
        <v>1</v>
      </c>
      <c r="N256" s="3">
        <f t="shared" si="29"/>
        <v>0</v>
      </c>
      <c r="O256" t="str">
        <f>IF(COUNTIF(Splicing!A:A,A255)&gt;0,"Splice variant",VLOOKUP(A256,'All variants before PS1_PM5'!$A$1:$G$2252,7,FALSE))</f>
        <v>Splice variant</v>
      </c>
      <c r="P256">
        <f t="shared" si="23"/>
        <v>3</v>
      </c>
    </row>
    <row r="257" spans="1:16" x14ac:dyDescent="0.25">
      <c r="A257" t="s">
        <v>1577</v>
      </c>
      <c r="B257" s="1">
        <v>12</v>
      </c>
      <c r="C257" t="s">
        <v>1578</v>
      </c>
      <c r="D257" t="s">
        <v>6763</v>
      </c>
      <c r="E257" t="str">
        <f t="shared" si="24"/>
        <v>Lys</v>
      </c>
      <c r="F257" t="str">
        <f t="shared" si="25"/>
        <v>583</v>
      </c>
      <c r="G257" t="str">
        <f t="shared" si="26"/>
        <v>Met</v>
      </c>
      <c r="H257" t="str">
        <f t="shared" si="27"/>
        <v>583Met</v>
      </c>
      <c r="I257">
        <f>IF(AND(COUNTIF(H:H,H257)&gt;1,COUNTIF('(L)P before PS1_PM5'!I:I,H257)&gt;0),1,0)</f>
        <v>0</v>
      </c>
      <c r="J257">
        <f>IF(AND(COUNTIF('(L)P before PS1_PM5'!I:I,H257)=1,COUNTIF('(L)P before PS1_PM5'!A:A,A257)=1),0,1)</f>
        <v>0</v>
      </c>
      <c r="K257" s="3">
        <f t="shared" si="28"/>
        <v>0</v>
      </c>
      <c r="L257">
        <f>IF(AND(COUNTIF(F:F,F257)&gt;1,COUNTIF('(L)P before PS1_PM5'!G:G,F257)&gt;0),1,0)</f>
        <v>1</v>
      </c>
      <c r="M257">
        <f>IF(AND(COUNTIF('(L)P before PS1_PM5'!G:G,F257)=1,COUNTIF('(L)P before PS1_PM5'!A:A,A257)=1),0,1)</f>
        <v>1</v>
      </c>
      <c r="N257" s="3">
        <f t="shared" si="29"/>
        <v>1</v>
      </c>
      <c r="O257" t="str">
        <f>IF(COUNTIF(Splicing!A:A,A256)&gt;0,"Splice variant",VLOOKUP(A257,'All variants before PS1_PM5'!$A$1:$G$2252,7,FALSE))</f>
        <v>Likely pathogenic</v>
      </c>
      <c r="P257">
        <f t="shared" si="23"/>
        <v>3</v>
      </c>
    </row>
    <row r="258" spans="1:16" x14ac:dyDescent="0.25">
      <c r="A258" t="s">
        <v>1580</v>
      </c>
      <c r="B258" s="1">
        <v>12</v>
      </c>
      <c r="C258" t="s">
        <v>1581</v>
      </c>
      <c r="D258" t="s">
        <v>6764</v>
      </c>
      <c r="E258" t="str">
        <f t="shared" si="24"/>
        <v>Lys</v>
      </c>
      <c r="F258" t="str">
        <f t="shared" si="25"/>
        <v>583</v>
      </c>
      <c r="G258" t="str">
        <f t="shared" si="26"/>
        <v>Asn</v>
      </c>
      <c r="H258" t="str">
        <f t="shared" si="27"/>
        <v>583Asn</v>
      </c>
      <c r="I258">
        <f>IF(AND(COUNTIF(H:H,H258)&gt;1,COUNTIF('(L)P before PS1_PM5'!I:I,H258)&gt;0),1,0)</f>
        <v>0</v>
      </c>
      <c r="J258">
        <f>IF(AND(COUNTIF('(L)P before PS1_PM5'!I:I,H258)=1,COUNTIF('(L)P before PS1_PM5'!A:A,A258)=1),0,1)</f>
        <v>0</v>
      </c>
      <c r="K258" s="3">
        <f t="shared" si="28"/>
        <v>0</v>
      </c>
      <c r="L258">
        <f>IF(AND(COUNTIF(F:F,F258)&gt;1,COUNTIF('(L)P before PS1_PM5'!G:G,F258)&gt;0),1,0)</f>
        <v>1</v>
      </c>
      <c r="M258">
        <f>IF(AND(COUNTIF('(L)P before PS1_PM5'!G:G,F258)=1,COUNTIF('(L)P before PS1_PM5'!A:A,A258)=1),0,1)</f>
        <v>1</v>
      </c>
      <c r="N258" s="3">
        <f t="shared" si="29"/>
        <v>1</v>
      </c>
      <c r="O258" t="str">
        <f>IF(COUNTIF(Splicing!A:A,A257)&gt;0,"Splice variant",VLOOKUP(A258,'All variants before PS1_PM5'!$A$1:$G$2252,7,FALSE))</f>
        <v>Likely pathogenic</v>
      </c>
      <c r="P258">
        <f t="shared" si="23"/>
        <v>3</v>
      </c>
    </row>
    <row r="259" spans="1:16" x14ac:dyDescent="0.25">
      <c r="A259" t="s">
        <v>1589</v>
      </c>
      <c r="B259" s="1">
        <v>12</v>
      </c>
      <c r="C259" t="s">
        <v>1590</v>
      </c>
      <c r="D259" t="s">
        <v>6765</v>
      </c>
      <c r="E259" t="str">
        <f t="shared" si="24"/>
        <v>Asp</v>
      </c>
      <c r="F259" t="str">
        <f t="shared" si="25"/>
        <v>586</v>
      </c>
      <c r="G259" t="str">
        <f t="shared" si="26"/>
        <v>Gly</v>
      </c>
      <c r="H259" t="str">
        <f t="shared" si="27"/>
        <v>586Gly</v>
      </c>
      <c r="I259">
        <f>IF(AND(COUNTIF(H:H,H259)&gt;1,COUNTIF('(L)P before PS1_PM5'!I:I,H259)&gt;0),1,0)</f>
        <v>0</v>
      </c>
      <c r="J259">
        <f>IF(AND(COUNTIF('(L)P before PS1_PM5'!I:I,H259)=1,COUNTIF('(L)P before PS1_PM5'!A:A,A259)=1),0,1)</f>
        <v>1</v>
      </c>
      <c r="K259" s="3">
        <f t="shared" si="28"/>
        <v>0</v>
      </c>
      <c r="L259">
        <f>IF(AND(COUNTIF(F:F,F259)&gt;1,COUNTIF('(L)P before PS1_PM5'!G:G,F259)&gt;0),1,0)</f>
        <v>0</v>
      </c>
      <c r="M259">
        <f>IF(AND(COUNTIF('(L)P before PS1_PM5'!G:G,F259)=1,COUNTIF('(L)P before PS1_PM5'!A:A,A259)=1),0,1)</f>
        <v>1</v>
      </c>
      <c r="N259" s="3">
        <f t="shared" si="29"/>
        <v>0</v>
      </c>
      <c r="O259" t="str">
        <f>IF(COUNTIF(Splicing!A:A,A258)&gt;0,"Splice variant",VLOOKUP(A259,'All variants before PS1_PM5'!$A$1:$G$2252,7,FALSE))</f>
        <v>Likely pathogenic</v>
      </c>
      <c r="P259">
        <f t="shared" ref="P259:P322" si="30">COUNTIF(F:F,F259)</f>
        <v>2</v>
      </c>
    </row>
    <row r="260" spans="1:16" x14ac:dyDescent="0.25">
      <c r="A260" t="s">
        <v>1592</v>
      </c>
      <c r="B260" s="1">
        <v>12</v>
      </c>
      <c r="C260" t="s">
        <v>1593</v>
      </c>
      <c r="D260" t="s">
        <v>6766</v>
      </c>
      <c r="E260" t="str">
        <f t="shared" si="24"/>
        <v>Asp</v>
      </c>
      <c r="F260" t="str">
        <f t="shared" si="25"/>
        <v>586</v>
      </c>
      <c r="G260" t="str">
        <f t="shared" si="26"/>
        <v>Glu</v>
      </c>
      <c r="H260" t="str">
        <f t="shared" si="27"/>
        <v>586Glu</v>
      </c>
      <c r="I260">
        <f>IF(AND(COUNTIF(H:H,H260)&gt;1,COUNTIF('(L)P before PS1_PM5'!I:I,H260)&gt;0),1,0)</f>
        <v>0</v>
      </c>
      <c r="J260">
        <f>IF(AND(COUNTIF('(L)P before PS1_PM5'!I:I,H260)=1,COUNTIF('(L)P before PS1_PM5'!A:A,A260)=1),0,1)</f>
        <v>1</v>
      </c>
      <c r="K260" s="3">
        <f t="shared" si="28"/>
        <v>0</v>
      </c>
      <c r="L260">
        <f>IF(AND(COUNTIF(F:F,F260)&gt;1,COUNTIF('(L)P before PS1_PM5'!G:G,F260)&gt;0),1,0)</f>
        <v>0</v>
      </c>
      <c r="M260">
        <f>IF(AND(COUNTIF('(L)P before PS1_PM5'!G:G,F260)=1,COUNTIF('(L)P before PS1_PM5'!A:A,A260)=1),0,1)</f>
        <v>1</v>
      </c>
      <c r="N260" s="3">
        <f t="shared" si="29"/>
        <v>0</v>
      </c>
      <c r="O260" t="str">
        <f>IF(COUNTIF(Splicing!A:A,A259)&gt;0,"Splice variant",VLOOKUP(A260,'All variants before PS1_PM5'!$A$1:$G$2252,7,FALSE))</f>
        <v>Splice variant</v>
      </c>
      <c r="P260">
        <f t="shared" si="30"/>
        <v>2</v>
      </c>
    </row>
    <row r="261" spans="1:16" x14ac:dyDescent="0.25">
      <c r="A261" t="s">
        <v>1595</v>
      </c>
      <c r="B261" s="1">
        <v>12</v>
      </c>
      <c r="C261" t="s">
        <v>1596</v>
      </c>
      <c r="D261" t="s">
        <v>6767</v>
      </c>
      <c r="E261" t="str">
        <f t="shared" ref="E261:E324" si="31">LEFT(D261,3)</f>
        <v>Arg</v>
      </c>
      <c r="F261" t="str">
        <f t="shared" ref="F261:F324" si="32">LEFT(RIGHT(D261,LEN(D261)-3),LEN(RIGHT(D261,LEN(D261)-3))-3)</f>
        <v>587</v>
      </c>
      <c r="G261" t="str">
        <f t="shared" ref="G261:G324" si="33">RIGHT(D261,3)</f>
        <v>Lys</v>
      </c>
      <c r="H261" t="str">
        <f t="shared" ref="H261:H324" si="34">F261&amp;G261</f>
        <v>587Lys</v>
      </c>
      <c r="I261">
        <f>IF(AND(COUNTIF(H:H,H261)&gt;1,COUNTIF('(L)P before PS1_PM5'!I:I,H261)&gt;0),1,0)</f>
        <v>0</v>
      </c>
      <c r="J261">
        <f>IF(AND(COUNTIF('(L)P before PS1_PM5'!I:I,H261)=1,COUNTIF('(L)P before PS1_PM5'!A:A,A261)=1),0,1)</f>
        <v>1</v>
      </c>
      <c r="K261" s="3">
        <f t="shared" ref="K261:K324" si="35">IF(AND(IF(I261+J261=2,TRUE,FALSE),IF(NOT(O261="Splice variant"),TRUE,FALSE)), 1,0)</f>
        <v>0</v>
      </c>
      <c r="L261">
        <f>IF(AND(COUNTIF(F:F,F261)&gt;1,COUNTIF('(L)P before PS1_PM5'!G:G,F261)&gt;0),1,0)</f>
        <v>0</v>
      </c>
      <c r="M261">
        <f>IF(AND(COUNTIF('(L)P before PS1_PM5'!G:G,F261)=1,COUNTIF('(L)P before PS1_PM5'!A:A,A261)=1),0,1)</f>
        <v>1</v>
      </c>
      <c r="N261" s="3">
        <f t="shared" ref="N261:N324" si="36">IF(AND(IF(AND(L261+M261=2,K261=0),TRUE,FALSE),IF(NOT(O261="Splice variant"), TRUE, FALSE)),1,0)</f>
        <v>0</v>
      </c>
      <c r="O261" t="str">
        <f>IF(COUNTIF(Splicing!A:A,A260)&gt;0,"Splice variant",VLOOKUP(A261,'All variants before PS1_PM5'!$A$1:$G$2252,7,FALSE))</f>
        <v>Pathogenic</v>
      </c>
      <c r="P261">
        <f t="shared" si="30"/>
        <v>1</v>
      </c>
    </row>
    <row r="262" spans="1:16" x14ac:dyDescent="0.25">
      <c r="A262" t="s">
        <v>1614</v>
      </c>
      <c r="B262" s="1">
        <v>13</v>
      </c>
      <c r="C262" t="s">
        <v>1615</v>
      </c>
      <c r="D262" t="s">
        <v>6768</v>
      </c>
      <c r="E262" t="str">
        <f t="shared" si="31"/>
        <v>Trp</v>
      </c>
      <c r="F262" t="str">
        <f t="shared" si="32"/>
        <v>589</v>
      </c>
      <c r="G262" t="str">
        <f t="shared" si="33"/>
        <v>Ser</v>
      </c>
      <c r="H262" t="str">
        <f t="shared" si="34"/>
        <v>589Ser</v>
      </c>
      <c r="I262">
        <f>IF(AND(COUNTIF(H:H,H262)&gt;1,COUNTIF('(L)P before PS1_PM5'!I:I,H262)&gt;0),1,0)</f>
        <v>0</v>
      </c>
      <c r="J262">
        <f>IF(AND(COUNTIF('(L)P before PS1_PM5'!I:I,H262)=1,COUNTIF('(L)P before PS1_PM5'!A:A,A262)=1),0,1)</f>
        <v>1</v>
      </c>
      <c r="K262" s="3">
        <f t="shared" si="35"/>
        <v>0</v>
      </c>
      <c r="L262">
        <f>IF(AND(COUNTIF(F:F,F262)&gt;1,COUNTIF('(L)P before PS1_PM5'!G:G,F262)&gt;0),1,0)</f>
        <v>0</v>
      </c>
      <c r="M262">
        <f>IF(AND(COUNTIF('(L)P before PS1_PM5'!G:G,F262)=1,COUNTIF('(L)P before PS1_PM5'!A:A,A262)=1),0,1)</f>
        <v>1</v>
      </c>
      <c r="N262" s="3">
        <f t="shared" si="36"/>
        <v>0</v>
      </c>
      <c r="O262" t="str">
        <f>IF(COUNTIF(Splicing!A:A,A261)&gt;0,"Splice variant",VLOOKUP(A262,'All variants before PS1_PM5'!$A$1:$G$2252,7,FALSE))</f>
        <v>Splice variant</v>
      </c>
      <c r="P262">
        <f t="shared" si="30"/>
        <v>1</v>
      </c>
    </row>
    <row r="263" spans="1:16" x14ac:dyDescent="0.25">
      <c r="A263" t="s">
        <v>1617</v>
      </c>
      <c r="B263" s="1">
        <v>13</v>
      </c>
      <c r="C263" t="s">
        <v>1618</v>
      </c>
      <c r="D263" t="s">
        <v>6769</v>
      </c>
      <c r="E263" t="str">
        <f t="shared" si="31"/>
        <v>Pro</v>
      </c>
      <c r="F263" t="str">
        <f t="shared" si="32"/>
        <v>593</v>
      </c>
      <c r="G263" t="str">
        <f t="shared" si="33"/>
        <v>Leu</v>
      </c>
      <c r="H263" t="str">
        <f t="shared" si="34"/>
        <v>593Leu</v>
      </c>
      <c r="I263">
        <f>IF(AND(COUNTIF(H:H,H263)&gt;1,COUNTIF('(L)P before PS1_PM5'!I:I,H263)&gt;0),1,0)</f>
        <v>0</v>
      </c>
      <c r="J263">
        <f>IF(AND(COUNTIF('(L)P before PS1_PM5'!I:I,H263)=1,COUNTIF('(L)P before PS1_PM5'!A:A,A263)=1),0,1)</f>
        <v>1</v>
      </c>
      <c r="K263" s="3">
        <f t="shared" si="35"/>
        <v>0</v>
      </c>
      <c r="L263">
        <f>IF(AND(COUNTIF(F:F,F263)&gt;1,COUNTIF('(L)P before PS1_PM5'!G:G,F263)&gt;0),1,0)</f>
        <v>0</v>
      </c>
      <c r="M263">
        <f>IF(AND(COUNTIF('(L)P before PS1_PM5'!G:G,F263)=1,COUNTIF('(L)P before PS1_PM5'!A:A,A263)=1),0,1)</f>
        <v>1</v>
      </c>
      <c r="N263" s="3">
        <f t="shared" si="36"/>
        <v>0</v>
      </c>
      <c r="O263" t="str">
        <f>IF(COUNTIF(Splicing!A:A,A262)&gt;0,"Splice variant",VLOOKUP(A263,'All variants before PS1_PM5'!$A$1:$G$2252,7,FALSE))</f>
        <v>VUS</v>
      </c>
      <c r="P263">
        <f t="shared" si="30"/>
        <v>1</v>
      </c>
    </row>
    <row r="264" spans="1:16" x14ac:dyDescent="0.25">
      <c r="A264" t="s">
        <v>1620</v>
      </c>
      <c r="B264" s="1">
        <v>13</v>
      </c>
      <c r="C264" t="s">
        <v>1621</v>
      </c>
      <c r="D264" t="s">
        <v>6770</v>
      </c>
      <c r="E264" t="str">
        <f t="shared" si="31"/>
        <v>Ala</v>
      </c>
      <c r="F264" t="str">
        <f t="shared" si="32"/>
        <v>595</v>
      </c>
      <c r="G264" t="str">
        <f t="shared" si="33"/>
        <v>Thr</v>
      </c>
      <c r="H264" t="str">
        <f t="shared" si="34"/>
        <v>595Thr</v>
      </c>
      <c r="I264">
        <f>IF(AND(COUNTIF(H:H,H264)&gt;1,COUNTIF('(L)P before PS1_PM5'!I:I,H264)&gt;0),1,0)</f>
        <v>0</v>
      </c>
      <c r="J264">
        <f>IF(AND(COUNTIF('(L)P before PS1_PM5'!I:I,H264)=1,COUNTIF('(L)P before PS1_PM5'!A:A,A264)=1),0,1)</f>
        <v>0</v>
      </c>
      <c r="K264" s="3">
        <f t="shared" si="35"/>
        <v>0</v>
      </c>
      <c r="L264">
        <f>IF(AND(COUNTIF(F:F,F264)&gt;1,COUNTIF('(L)P before PS1_PM5'!G:G,F264)&gt;0),1,0)</f>
        <v>0</v>
      </c>
      <c r="M264">
        <f>IF(AND(COUNTIF('(L)P before PS1_PM5'!G:G,F264)=1,COUNTIF('(L)P before PS1_PM5'!A:A,A264)=1),0,1)</f>
        <v>0</v>
      </c>
      <c r="N264" s="3">
        <f t="shared" si="36"/>
        <v>0</v>
      </c>
      <c r="O264" t="str">
        <f>IF(COUNTIF(Splicing!A:A,A263)&gt;0,"Splice variant",VLOOKUP(A264,'All variants before PS1_PM5'!$A$1:$G$2252,7,FALSE))</f>
        <v>Likely pathogenic</v>
      </c>
      <c r="P264">
        <f t="shared" si="30"/>
        <v>1</v>
      </c>
    </row>
    <row r="265" spans="1:16" x14ac:dyDescent="0.25">
      <c r="A265" t="s">
        <v>1623</v>
      </c>
      <c r="B265" s="1">
        <v>13</v>
      </c>
      <c r="C265" t="s">
        <v>1624</v>
      </c>
      <c r="D265" t="s">
        <v>6771</v>
      </c>
      <c r="E265" t="str">
        <f t="shared" si="31"/>
        <v>Pro</v>
      </c>
      <c r="F265" t="str">
        <f t="shared" si="32"/>
        <v>597</v>
      </c>
      <c r="G265" t="str">
        <f t="shared" si="33"/>
        <v>Ser</v>
      </c>
      <c r="H265" t="str">
        <f t="shared" si="34"/>
        <v>597Ser</v>
      </c>
      <c r="I265">
        <f>IF(AND(COUNTIF(H:H,H265)&gt;1,COUNTIF('(L)P before PS1_PM5'!I:I,H265)&gt;0),1,0)</f>
        <v>0</v>
      </c>
      <c r="J265">
        <f>IF(AND(COUNTIF('(L)P before PS1_PM5'!I:I,H265)=1,COUNTIF('(L)P before PS1_PM5'!A:A,A265)=1),0,1)</f>
        <v>1</v>
      </c>
      <c r="K265" s="3">
        <f t="shared" si="35"/>
        <v>0</v>
      </c>
      <c r="L265">
        <f>IF(AND(COUNTIF(F:F,F265)&gt;1,COUNTIF('(L)P before PS1_PM5'!G:G,F265)&gt;0),1,0)</f>
        <v>0</v>
      </c>
      <c r="M265">
        <f>IF(AND(COUNTIF('(L)P before PS1_PM5'!G:G,F265)=1,COUNTIF('(L)P before PS1_PM5'!A:A,A265)=1),0,1)</f>
        <v>1</v>
      </c>
      <c r="N265" s="3">
        <f t="shared" si="36"/>
        <v>0</v>
      </c>
      <c r="O265" t="str">
        <f>IF(COUNTIF(Splicing!A:A,A264)&gt;0,"Splice variant",VLOOKUP(A265,'All variants before PS1_PM5'!$A$1:$G$2252,7,FALSE))</f>
        <v>VUS</v>
      </c>
      <c r="P265">
        <f t="shared" si="30"/>
        <v>2</v>
      </c>
    </row>
    <row r="266" spans="1:16" x14ac:dyDescent="0.25">
      <c r="A266" t="s">
        <v>1626</v>
      </c>
      <c r="B266" s="1">
        <v>13</v>
      </c>
      <c r="C266" t="s">
        <v>1627</v>
      </c>
      <c r="D266" t="s">
        <v>6772</v>
      </c>
      <c r="E266" t="str">
        <f t="shared" si="31"/>
        <v>Pro</v>
      </c>
      <c r="F266" t="str">
        <f t="shared" si="32"/>
        <v>597</v>
      </c>
      <c r="G266" t="str">
        <f t="shared" si="33"/>
        <v>Leu</v>
      </c>
      <c r="H266" t="str">
        <f t="shared" si="34"/>
        <v>597Leu</v>
      </c>
      <c r="I266">
        <f>IF(AND(COUNTIF(H:H,H266)&gt;1,COUNTIF('(L)P before PS1_PM5'!I:I,H266)&gt;0),1,0)</f>
        <v>0</v>
      </c>
      <c r="J266">
        <f>IF(AND(COUNTIF('(L)P before PS1_PM5'!I:I,H266)=1,COUNTIF('(L)P before PS1_PM5'!A:A,A266)=1),0,1)</f>
        <v>1</v>
      </c>
      <c r="K266" s="3">
        <f t="shared" si="35"/>
        <v>0</v>
      </c>
      <c r="L266">
        <f>IF(AND(COUNTIF(F:F,F266)&gt;1,COUNTIF('(L)P before PS1_PM5'!G:G,F266)&gt;0),1,0)</f>
        <v>0</v>
      </c>
      <c r="M266">
        <f>IF(AND(COUNTIF('(L)P before PS1_PM5'!G:G,F266)=1,COUNTIF('(L)P before PS1_PM5'!A:A,A266)=1),0,1)</f>
        <v>1</v>
      </c>
      <c r="N266" s="3">
        <f t="shared" si="36"/>
        <v>0</v>
      </c>
      <c r="O266" t="str">
        <f>IF(COUNTIF(Splicing!A:A,A265)&gt;0,"Splice variant",VLOOKUP(A266,'All variants before PS1_PM5'!$A$1:$G$2252,7,FALSE))</f>
        <v>VUS</v>
      </c>
      <c r="P266">
        <f t="shared" si="30"/>
        <v>2</v>
      </c>
    </row>
    <row r="267" spans="1:16" x14ac:dyDescent="0.25">
      <c r="A267" t="s">
        <v>1629</v>
      </c>
      <c r="B267" s="1">
        <v>13</v>
      </c>
      <c r="C267" t="s">
        <v>1630</v>
      </c>
      <c r="D267" t="s">
        <v>6773</v>
      </c>
      <c r="E267" t="str">
        <f t="shared" si="31"/>
        <v>Val</v>
      </c>
      <c r="F267" t="str">
        <f t="shared" si="32"/>
        <v>598</v>
      </c>
      <c r="G267" t="str">
        <f t="shared" si="33"/>
        <v>Met</v>
      </c>
      <c r="H267" t="str">
        <f t="shared" si="34"/>
        <v>598Met</v>
      </c>
      <c r="I267">
        <f>IF(AND(COUNTIF(H:H,H267)&gt;1,COUNTIF('(L)P before PS1_PM5'!I:I,H267)&gt;0),1,0)</f>
        <v>0</v>
      </c>
      <c r="J267">
        <f>IF(AND(COUNTIF('(L)P before PS1_PM5'!I:I,H267)=1,COUNTIF('(L)P before PS1_PM5'!A:A,A267)=1),0,1)</f>
        <v>1</v>
      </c>
      <c r="K267" s="3">
        <f t="shared" si="35"/>
        <v>0</v>
      </c>
      <c r="L267">
        <f>IF(AND(COUNTIF(F:F,F267)&gt;1,COUNTIF('(L)P before PS1_PM5'!G:G,F267)&gt;0),1,0)</f>
        <v>0</v>
      </c>
      <c r="M267">
        <f>IF(AND(COUNTIF('(L)P before PS1_PM5'!G:G,F267)=1,COUNTIF('(L)P before PS1_PM5'!A:A,A267)=1),0,1)</f>
        <v>1</v>
      </c>
      <c r="N267" s="3">
        <f t="shared" si="36"/>
        <v>0</v>
      </c>
      <c r="O267" t="str">
        <f>IF(COUNTIF(Splicing!A:A,A266)&gt;0,"Splice variant",VLOOKUP(A267,'All variants before PS1_PM5'!$A$1:$G$2252,7,FALSE))</f>
        <v>VUS</v>
      </c>
      <c r="P267">
        <f t="shared" si="30"/>
        <v>2</v>
      </c>
    </row>
    <row r="268" spans="1:16" x14ac:dyDescent="0.25">
      <c r="A268" t="s">
        <v>1632</v>
      </c>
      <c r="B268" s="1">
        <v>13</v>
      </c>
      <c r="C268" t="s">
        <v>1633</v>
      </c>
      <c r="D268" t="s">
        <v>6774</v>
      </c>
      <c r="E268" t="str">
        <f t="shared" si="31"/>
        <v>Val</v>
      </c>
      <c r="F268" t="str">
        <f t="shared" si="32"/>
        <v>598</v>
      </c>
      <c r="G268" t="str">
        <f t="shared" si="33"/>
        <v>Gly</v>
      </c>
      <c r="H268" t="str">
        <f t="shared" si="34"/>
        <v>598Gly</v>
      </c>
      <c r="I268">
        <f>IF(AND(COUNTIF(H:H,H268)&gt;1,COUNTIF('(L)P before PS1_PM5'!I:I,H268)&gt;0),1,0)</f>
        <v>0</v>
      </c>
      <c r="J268">
        <f>IF(AND(COUNTIF('(L)P before PS1_PM5'!I:I,H268)=1,COUNTIF('(L)P before PS1_PM5'!A:A,A268)=1),0,1)</f>
        <v>1</v>
      </c>
      <c r="K268" s="3">
        <f t="shared" si="35"/>
        <v>0</v>
      </c>
      <c r="L268">
        <f>IF(AND(COUNTIF(F:F,F268)&gt;1,COUNTIF('(L)P before PS1_PM5'!G:G,F268)&gt;0),1,0)</f>
        <v>0</v>
      </c>
      <c r="M268">
        <f>IF(AND(COUNTIF('(L)P before PS1_PM5'!G:G,F268)=1,COUNTIF('(L)P before PS1_PM5'!A:A,A268)=1),0,1)</f>
        <v>1</v>
      </c>
      <c r="N268" s="3">
        <f t="shared" si="36"/>
        <v>0</v>
      </c>
      <c r="O268" t="str">
        <f>IF(COUNTIF(Splicing!A:A,A267)&gt;0,"Splice variant",VLOOKUP(A268,'All variants before PS1_PM5'!$A$1:$G$2252,7,FALSE))</f>
        <v>VUS</v>
      </c>
      <c r="P268">
        <f t="shared" si="30"/>
        <v>2</v>
      </c>
    </row>
    <row r="269" spans="1:16" x14ac:dyDescent="0.25">
      <c r="A269" t="s">
        <v>1638</v>
      </c>
      <c r="B269" s="1">
        <v>13</v>
      </c>
      <c r="C269" t="s">
        <v>1639</v>
      </c>
      <c r="D269" t="s">
        <v>6775</v>
      </c>
      <c r="E269" t="str">
        <f t="shared" si="31"/>
        <v>Asp</v>
      </c>
      <c r="F269" t="str">
        <f t="shared" si="32"/>
        <v>600</v>
      </c>
      <c r="G269" t="str">
        <f t="shared" si="33"/>
        <v>Tyr</v>
      </c>
      <c r="H269" t="str">
        <f t="shared" si="34"/>
        <v>600Tyr</v>
      </c>
      <c r="I269">
        <f>IF(AND(COUNTIF(H:H,H269)&gt;1,COUNTIF('(L)P before PS1_PM5'!I:I,H269)&gt;0),1,0)</f>
        <v>0</v>
      </c>
      <c r="J269">
        <f>IF(AND(COUNTIF('(L)P before PS1_PM5'!I:I,H269)=1,COUNTIF('(L)P before PS1_PM5'!A:A,A269)=1),0,1)</f>
        <v>0</v>
      </c>
      <c r="K269" s="3">
        <f t="shared" si="35"/>
        <v>0</v>
      </c>
      <c r="L269">
        <f>IF(AND(COUNTIF(F:F,F269)&gt;1,COUNTIF('(L)P before PS1_PM5'!G:G,F269)&gt;0),1,0)</f>
        <v>1</v>
      </c>
      <c r="M269">
        <f>IF(AND(COUNTIF('(L)P before PS1_PM5'!G:G,F269)=1,COUNTIF('(L)P before PS1_PM5'!A:A,A269)=1),0,1)</f>
        <v>0</v>
      </c>
      <c r="N269" s="3">
        <f t="shared" si="36"/>
        <v>0</v>
      </c>
      <c r="O269" t="str">
        <f>IF(COUNTIF(Splicing!A:A,A268)&gt;0,"Splice variant",VLOOKUP(A269,'All variants before PS1_PM5'!$A$1:$G$2252,7,FALSE))</f>
        <v>Likely pathogenic</v>
      </c>
      <c r="P269">
        <f t="shared" si="30"/>
        <v>2</v>
      </c>
    </row>
    <row r="270" spans="1:16" x14ac:dyDescent="0.25">
      <c r="A270" t="s">
        <v>1641</v>
      </c>
      <c r="B270" s="1">
        <v>13</v>
      </c>
      <c r="C270" t="s">
        <v>1642</v>
      </c>
      <c r="D270" t="s">
        <v>6776</v>
      </c>
      <c r="E270" t="str">
        <f t="shared" si="31"/>
        <v>Asp</v>
      </c>
      <c r="F270" t="str">
        <f t="shared" si="32"/>
        <v>600</v>
      </c>
      <c r="G270" t="str">
        <f t="shared" si="33"/>
        <v>Glu</v>
      </c>
      <c r="H270" t="str">
        <f t="shared" si="34"/>
        <v>600Glu</v>
      </c>
      <c r="I270">
        <f>IF(AND(COUNTIF(H:H,H270)&gt;1,COUNTIF('(L)P before PS1_PM5'!I:I,H270)&gt;0),1,0)</f>
        <v>0</v>
      </c>
      <c r="J270">
        <f>IF(AND(COUNTIF('(L)P before PS1_PM5'!I:I,H270)=1,COUNTIF('(L)P before PS1_PM5'!A:A,A270)=1),0,1)</f>
        <v>1</v>
      </c>
      <c r="K270" s="3">
        <f t="shared" si="35"/>
        <v>0</v>
      </c>
      <c r="L270">
        <f>IF(AND(COUNTIF(F:F,F270)&gt;1,COUNTIF('(L)P before PS1_PM5'!G:G,F270)&gt;0),1,0)</f>
        <v>1</v>
      </c>
      <c r="M270">
        <f>IF(AND(COUNTIF('(L)P before PS1_PM5'!G:G,F270)=1,COUNTIF('(L)P before PS1_PM5'!A:A,A270)=1),0,1)</f>
        <v>1</v>
      </c>
      <c r="N270" s="3">
        <f t="shared" si="36"/>
        <v>1</v>
      </c>
      <c r="O270" t="str">
        <f>IF(COUNTIF(Splicing!A:A,A269)&gt;0,"Splice variant",VLOOKUP(A270,'All variants before PS1_PM5'!$A$1:$G$2252,7,FALSE))</f>
        <v>VUS</v>
      </c>
      <c r="P270">
        <f t="shared" si="30"/>
        <v>2</v>
      </c>
    </row>
    <row r="271" spans="1:16" x14ac:dyDescent="0.25">
      <c r="A271" t="s">
        <v>1644</v>
      </c>
      <c r="B271" s="1">
        <v>13</v>
      </c>
      <c r="C271" t="s">
        <v>1645</v>
      </c>
      <c r="D271" t="s">
        <v>6777</v>
      </c>
      <c r="E271" t="str">
        <f t="shared" si="31"/>
        <v>Arg</v>
      </c>
      <c r="F271" t="str">
        <f t="shared" si="32"/>
        <v>602</v>
      </c>
      <c r="G271" t="str">
        <f t="shared" si="33"/>
        <v>Trp</v>
      </c>
      <c r="H271" t="str">
        <f t="shared" si="34"/>
        <v>602Trp</v>
      </c>
      <c r="I271">
        <f>IF(AND(COUNTIF(H:H,H271)&gt;1,COUNTIF('(L)P before PS1_PM5'!I:I,H271)&gt;0),1,0)</f>
        <v>0</v>
      </c>
      <c r="J271">
        <f>IF(AND(COUNTIF('(L)P before PS1_PM5'!I:I,H271)=1,COUNTIF('(L)P before PS1_PM5'!A:A,A271)=1),0,1)</f>
        <v>0</v>
      </c>
      <c r="K271" s="3">
        <f t="shared" si="35"/>
        <v>0</v>
      </c>
      <c r="L271">
        <f>IF(AND(COUNTIF(F:F,F271)&gt;1,COUNTIF('(L)P before PS1_PM5'!G:G,F271)&gt;0),1,0)</f>
        <v>1</v>
      </c>
      <c r="M271">
        <f>IF(AND(COUNTIF('(L)P before PS1_PM5'!G:G,F271)=1,COUNTIF('(L)P before PS1_PM5'!A:A,A271)=1),0,1)</f>
        <v>1</v>
      </c>
      <c r="N271" s="3">
        <f t="shared" si="36"/>
        <v>1</v>
      </c>
      <c r="O271" t="str">
        <f>IF(COUNTIF(Splicing!A:A,A270)&gt;0,"Splice variant",VLOOKUP(A271,'All variants before PS1_PM5'!$A$1:$G$2252,7,FALSE))</f>
        <v>Pathogenic</v>
      </c>
      <c r="P271">
        <f t="shared" si="30"/>
        <v>3</v>
      </c>
    </row>
    <row r="272" spans="1:16" x14ac:dyDescent="0.25">
      <c r="A272" t="s">
        <v>1647</v>
      </c>
      <c r="B272" s="1">
        <v>13</v>
      </c>
      <c r="C272" t="s">
        <v>1648</v>
      </c>
      <c r="D272" t="s">
        <v>6778</v>
      </c>
      <c r="E272" t="str">
        <f t="shared" si="31"/>
        <v>Arg</v>
      </c>
      <c r="F272" t="str">
        <f t="shared" si="32"/>
        <v>602</v>
      </c>
      <c r="G272" t="str">
        <f t="shared" si="33"/>
        <v>Gln</v>
      </c>
      <c r="H272" t="str">
        <f t="shared" si="34"/>
        <v>602Gln</v>
      </c>
      <c r="I272">
        <f>IF(AND(COUNTIF(H:H,H272)&gt;1,COUNTIF('(L)P before PS1_PM5'!I:I,H272)&gt;0),1,0)</f>
        <v>0</v>
      </c>
      <c r="J272">
        <f>IF(AND(COUNTIF('(L)P before PS1_PM5'!I:I,H272)=1,COUNTIF('(L)P before PS1_PM5'!A:A,A272)=1),0,1)</f>
        <v>0</v>
      </c>
      <c r="K272" s="3">
        <f t="shared" si="35"/>
        <v>0</v>
      </c>
      <c r="L272">
        <f>IF(AND(COUNTIF(F:F,F272)&gt;1,COUNTIF('(L)P before PS1_PM5'!G:G,F272)&gt;0),1,0)</f>
        <v>1</v>
      </c>
      <c r="M272">
        <f>IF(AND(COUNTIF('(L)P before PS1_PM5'!G:G,F272)=1,COUNTIF('(L)P before PS1_PM5'!A:A,A272)=1),0,1)</f>
        <v>1</v>
      </c>
      <c r="N272" s="3">
        <f t="shared" si="36"/>
        <v>1</v>
      </c>
      <c r="O272" t="str">
        <f>IF(COUNTIF(Splicing!A:A,A271)&gt;0,"Splice variant",VLOOKUP(A272,'All variants before PS1_PM5'!$A$1:$G$2252,7,FALSE))</f>
        <v>Pathogenic</v>
      </c>
      <c r="P272">
        <f t="shared" si="30"/>
        <v>3</v>
      </c>
    </row>
    <row r="273" spans="1:16" x14ac:dyDescent="0.25">
      <c r="A273" t="s">
        <v>1650</v>
      </c>
      <c r="B273" s="1">
        <v>13</v>
      </c>
      <c r="C273" t="s">
        <v>1651</v>
      </c>
      <c r="D273" t="s">
        <v>6779</v>
      </c>
      <c r="E273" t="str">
        <f t="shared" si="31"/>
        <v>Arg</v>
      </c>
      <c r="F273" t="str">
        <f t="shared" si="32"/>
        <v>602</v>
      </c>
      <c r="G273" t="str">
        <f t="shared" si="33"/>
        <v>Leu</v>
      </c>
      <c r="H273" t="str">
        <f t="shared" si="34"/>
        <v>602Leu</v>
      </c>
      <c r="I273">
        <f>IF(AND(COUNTIF(H:H,H273)&gt;1,COUNTIF('(L)P before PS1_PM5'!I:I,H273)&gt;0),1,0)</f>
        <v>0</v>
      </c>
      <c r="J273">
        <f>IF(AND(COUNTIF('(L)P before PS1_PM5'!I:I,H273)=1,COUNTIF('(L)P before PS1_PM5'!A:A,A273)=1),0,1)</f>
        <v>1</v>
      </c>
      <c r="K273" s="3">
        <f t="shared" si="35"/>
        <v>0</v>
      </c>
      <c r="L273">
        <f>IF(AND(COUNTIF(F:F,F273)&gt;1,COUNTIF('(L)P before PS1_PM5'!G:G,F273)&gt;0),1,0)</f>
        <v>1</v>
      </c>
      <c r="M273">
        <f>IF(AND(COUNTIF('(L)P before PS1_PM5'!G:G,F273)=1,COUNTIF('(L)P before PS1_PM5'!A:A,A273)=1),0,1)</f>
        <v>1</v>
      </c>
      <c r="N273" s="3">
        <f t="shared" si="36"/>
        <v>1</v>
      </c>
      <c r="O273" t="str">
        <f>IF(COUNTIF(Splicing!A:A,A272)&gt;0,"Splice variant",VLOOKUP(A273,'All variants before PS1_PM5'!$A$1:$G$2252,7,FALSE))</f>
        <v>VUS</v>
      </c>
      <c r="P273">
        <f t="shared" si="30"/>
        <v>3</v>
      </c>
    </row>
    <row r="274" spans="1:16" x14ac:dyDescent="0.25">
      <c r="A274" t="s">
        <v>1653</v>
      </c>
      <c r="B274" s="1">
        <v>13</v>
      </c>
      <c r="C274" t="s">
        <v>1654</v>
      </c>
      <c r="D274" t="s">
        <v>6780</v>
      </c>
      <c r="E274" t="str">
        <f t="shared" si="31"/>
        <v>Tyr</v>
      </c>
      <c r="F274" t="str">
        <f t="shared" si="32"/>
        <v>603</v>
      </c>
      <c r="G274" t="str">
        <f t="shared" si="33"/>
        <v>His</v>
      </c>
      <c r="H274" t="str">
        <f t="shared" si="34"/>
        <v>603His</v>
      </c>
      <c r="I274">
        <f>IF(AND(COUNTIF(H:H,H274)&gt;1,COUNTIF('(L)P before PS1_PM5'!I:I,H274)&gt;0),1,0)</f>
        <v>0</v>
      </c>
      <c r="J274">
        <f>IF(AND(COUNTIF('(L)P before PS1_PM5'!I:I,H274)=1,COUNTIF('(L)P before PS1_PM5'!A:A,A274)=1),0,1)</f>
        <v>0</v>
      </c>
      <c r="K274" s="3">
        <f t="shared" si="35"/>
        <v>0</v>
      </c>
      <c r="L274">
        <f>IF(AND(COUNTIF(F:F,F274)&gt;1,COUNTIF('(L)P before PS1_PM5'!G:G,F274)&gt;0),1,0)</f>
        <v>1</v>
      </c>
      <c r="M274">
        <f>IF(AND(COUNTIF('(L)P before PS1_PM5'!G:G,F274)=1,COUNTIF('(L)P before PS1_PM5'!A:A,A274)=1),0,1)</f>
        <v>0</v>
      </c>
      <c r="N274" s="3">
        <f t="shared" si="36"/>
        <v>0</v>
      </c>
      <c r="O274" t="str">
        <f>IF(COUNTIF(Splicing!A:A,A273)&gt;0,"Splice variant",VLOOKUP(A274,'All variants before PS1_PM5'!$A$1:$G$2252,7,FALSE))</f>
        <v>Pathogenic</v>
      </c>
      <c r="P274">
        <f t="shared" si="30"/>
        <v>2</v>
      </c>
    </row>
    <row r="275" spans="1:16" x14ac:dyDescent="0.25">
      <c r="A275" t="s">
        <v>1656</v>
      </c>
      <c r="B275" s="1">
        <v>13</v>
      </c>
      <c r="C275" t="s">
        <v>1657</v>
      </c>
      <c r="D275" t="s">
        <v>6781</v>
      </c>
      <c r="E275" t="str">
        <f t="shared" si="31"/>
        <v>Tyr</v>
      </c>
      <c r="F275" t="str">
        <f t="shared" si="32"/>
        <v>603</v>
      </c>
      <c r="G275" t="str">
        <f t="shared" si="33"/>
        <v>Cys</v>
      </c>
      <c r="H275" t="str">
        <f t="shared" si="34"/>
        <v>603Cys</v>
      </c>
      <c r="I275">
        <f>IF(AND(COUNTIF(H:H,H275)&gt;1,COUNTIF('(L)P before PS1_PM5'!I:I,H275)&gt;0),1,0)</f>
        <v>0</v>
      </c>
      <c r="J275">
        <f>IF(AND(COUNTIF('(L)P before PS1_PM5'!I:I,H275)=1,COUNTIF('(L)P before PS1_PM5'!A:A,A275)=1),0,1)</f>
        <v>1</v>
      </c>
      <c r="K275" s="3">
        <f t="shared" si="35"/>
        <v>0</v>
      </c>
      <c r="L275">
        <f>IF(AND(COUNTIF(F:F,F275)&gt;1,COUNTIF('(L)P before PS1_PM5'!G:G,F275)&gt;0),1,0)</f>
        <v>1</v>
      </c>
      <c r="M275">
        <f>IF(AND(COUNTIF('(L)P before PS1_PM5'!G:G,F275)=1,COUNTIF('(L)P before PS1_PM5'!A:A,A275)=1),0,1)</f>
        <v>1</v>
      </c>
      <c r="N275" s="3">
        <f t="shared" si="36"/>
        <v>1</v>
      </c>
      <c r="O275" t="str">
        <f>IF(COUNTIF(Splicing!A:A,A274)&gt;0,"Splice variant",VLOOKUP(A275,'All variants before PS1_PM5'!$A$1:$G$2252,7,FALSE))</f>
        <v>VUS</v>
      </c>
      <c r="P275">
        <f t="shared" si="30"/>
        <v>2</v>
      </c>
    </row>
    <row r="276" spans="1:16" x14ac:dyDescent="0.25">
      <c r="A276" t="s">
        <v>1659</v>
      </c>
      <c r="B276" s="1">
        <v>13</v>
      </c>
      <c r="C276" t="s">
        <v>1660</v>
      </c>
      <c r="D276" t="s">
        <v>6782</v>
      </c>
      <c r="E276" t="str">
        <f t="shared" si="31"/>
        <v>Ile</v>
      </c>
      <c r="F276" t="str">
        <f t="shared" si="32"/>
        <v>604</v>
      </c>
      <c r="G276" t="str">
        <f t="shared" si="33"/>
        <v>Ser</v>
      </c>
      <c r="H276" t="str">
        <f t="shared" si="34"/>
        <v>604Ser</v>
      </c>
      <c r="I276">
        <f>IF(AND(COUNTIF(H:H,H276)&gt;1,COUNTIF('(L)P before PS1_PM5'!I:I,H276)&gt;0),1,0)</f>
        <v>0</v>
      </c>
      <c r="J276">
        <f>IF(AND(COUNTIF('(L)P before PS1_PM5'!I:I,H276)=1,COUNTIF('(L)P before PS1_PM5'!A:A,A276)=1),0,1)</f>
        <v>1</v>
      </c>
      <c r="K276" s="3">
        <f t="shared" si="35"/>
        <v>0</v>
      </c>
      <c r="L276">
        <f>IF(AND(COUNTIF(F:F,F276)&gt;1,COUNTIF('(L)P before PS1_PM5'!G:G,F276)&gt;0),1,0)</f>
        <v>0</v>
      </c>
      <c r="M276">
        <f>IF(AND(COUNTIF('(L)P before PS1_PM5'!G:G,F276)=1,COUNTIF('(L)P before PS1_PM5'!A:A,A276)=1),0,1)</f>
        <v>1</v>
      </c>
      <c r="N276" s="3">
        <f t="shared" si="36"/>
        <v>0</v>
      </c>
      <c r="O276" t="str">
        <f>IF(COUNTIF(Splicing!A:A,A275)&gt;0,"Splice variant",VLOOKUP(A276,'All variants before PS1_PM5'!$A$1:$G$2252,7,FALSE))</f>
        <v>VUS</v>
      </c>
      <c r="P276">
        <f t="shared" si="30"/>
        <v>2</v>
      </c>
    </row>
    <row r="277" spans="1:16" x14ac:dyDescent="0.25">
      <c r="A277" t="s">
        <v>1662</v>
      </c>
      <c r="B277" s="1">
        <v>13</v>
      </c>
      <c r="C277" t="s">
        <v>1663</v>
      </c>
      <c r="D277" t="s">
        <v>6783</v>
      </c>
      <c r="E277" t="str">
        <f t="shared" si="31"/>
        <v>Ile</v>
      </c>
      <c r="F277" t="str">
        <f t="shared" si="32"/>
        <v>604</v>
      </c>
      <c r="G277" t="str">
        <f t="shared" si="33"/>
        <v>Met</v>
      </c>
      <c r="H277" t="str">
        <f t="shared" si="34"/>
        <v>604Met</v>
      </c>
      <c r="I277">
        <f>IF(AND(COUNTIF(H:H,H277)&gt;1,COUNTIF('(L)P before PS1_PM5'!I:I,H277)&gt;0),1,0)</f>
        <v>0</v>
      </c>
      <c r="J277">
        <f>IF(AND(COUNTIF('(L)P before PS1_PM5'!I:I,H277)=1,COUNTIF('(L)P before PS1_PM5'!A:A,A277)=1),0,1)</f>
        <v>1</v>
      </c>
      <c r="K277" s="3">
        <f t="shared" si="35"/>
        <v>0</v>
      </c>
      <c r="L277">
        <f>IF(AND(COUNTIF(F:F,F277)&gt;1,COUNTIF('(L)P before PS1_PM5'!G:G,F277)&gt;0),1,0)</f>
        <v>0</v>
      </c>
      <c r="M277">
        <f>IF(AND(COUNTIF('(L)P before PS1_PM5'!G:G,F277)=1,COUNTIF('(L)P before PS1_PM5'!A:A,A277)=1),0,1)</f>
        <v>1</v>
      </c>
      <c r="N277" s="3">
        <f t="shared" si="36"/>
        <v>0</v>
      </c>
      <c r="O277" t="str">
        <f>IF(COUNTIF(Splicing!A:A,A276)&gt;0,"Splice variant",VLOOKUP(A277,'All variants before PS1_PM5'!$A$1:$G$2252,7,FALSE))</f>
        <v>VUS</v>
      </c>
      <c r="P277">
        <f t="shared" si="30"/>
        <v>2</v>
      </c>
    </row>
    <row r="278" spans="1:16" x14ac:dyDescent="0.25">
      <c r="A278" t="s">
        <v>1668</v>
      </c>
      <c r="B278" s="1">
        <v>13</v>
      </c>
      <c r="C278" t="s">
        <v>1669</v>
      </c>
      <c r="D278" t="s">
        <v>6784</v>
      </c>
      <c r="E278" t="str">
        <f t="shared" si="31"/>
        <v>Gly</v>
      </c>
      <c r="F278" t="str">
        <f t="shared" si="32"/>
        <v>606</v>
      </c>
      <c r="G278" t="str">
        <f t="shared" si="33"/>
        <v>Asp</v>
      </c>
      <c r="H278" t="str">
        <f t="shared" si="34"/>
        <v>606Asp</v>
      </c>
      <c r="I278">
        <f>IF(AND(COUNTIF(H:H,H278)&gt;1,COUNTIF('(L)P before PS1_PM5'!I:I,H278)&gt;0),1,0)</f>
        <v>0</v>
      </c>
      <c r="J278">
        <f>IF(AND(COUNTIF('(L)P before PS1_PM5'!I:I,H278)=1,COUNTIF('(L)P before PS1_PM5'!A:A,A278)=1),0,1)</f>
        <v>1</v>
      </c>
      <c r="K278" s="3">
        <f t="shared" si="35"/>
        <v>0</v>
      </c>
      <c r="L278">
        <f>IF(AND(COUNTIF(F:F,F278)&gt;1,COUNTIF('(L)P before PS1_PM5'!G:G,F278)&gt;0),1,0)</f>
        <v>0</v>
      </c>
      <c r="M278">
        <f>IF(AND(COUNTIF('(L)P before PS1_PM5'!G:G,F278)=1,COUNTIF('(L)P before PS1_PM5'!A:A,A278)=1),0,1)</f>
        <v>1</v>
      </c>
      <c r="N278" s="3">
        <f t="shared" si="36"/>
        <v>0</v>
      </c>
      <c r="O278" t="str">
        <f>IF(COUNTIF(Splicing!A:A,A277)&gt;0,"Splice variant",VLOOKUP(A278,'All variants before PS1_PM5'!$A$1:$G$2252,7,FALSE))</f>
        <v>VUS</v>
      </c>
      <c r="P278">
        <f t="shared" si="30"/>
        <v>1</v>
      </c>
    </row>
    <row r="279" spans="1:16" x14ac:dyDescent="0.25">
      <c r="A279" t="s">
        <v>1674</v>
      </c>
      <c r="B279" s="1">
        <v>13</v>
      </c>
      <c r="C279" t="s">
        <v>1675</v>
      </c>
      <c r="D279" t="s">
        <v>6785</v>
      </c>
      <c r="E279" t="str">
        <f t="shared" si="31"/>
        <v>Gly</v>
      </c>
      <c r="F279" t="str">
        <f t="shared" si="32"/>
        <v>607</v>
      </c>
      <c r="G279" t="str">
        <f t="shared" si="33"/>
        <v>Arg</v>
      </c>
      <c r="H279" t="str">
        <f t="shared" si="34"/>
        <v>607Arg</v>
      </c>
      <c r="I279">
        <f>IF(AND(COUNTIF(H:H,H279)&gt;1,COUNTIF('(L)P before PS1_PM5'!I:I,H279)&gt;0),1,0)</f>
        <v>1</v>
      </c>
      <c r="J279">
        <f>IF(AND(COUNTIF('(L)P before PS1_PM5'!I:I,H279)=1,COUNTIF('(L)P before PS1_PM5'!A:A,A279)=1),0,1)</f>
        <v>1</v>
      </c>
      <c r="K279" s="3">
        <f t="shared" si="35"/>
        <v>1</v>
      </c>
      <c r="L279">
        <f>IF(AND(COUNTIF(F:F,F279)&gt;1,COUNTIF('(L)P before PS1_PM5'!G:G,F279)&gt;0),1,0)</f>
        <v>1</v>
      </c>
      <c r="M279">
        <f>IF(AND(COUNTIF('(L)P before PS1_PM5'!G:G,F279)=1,COUNTIF('(L)P before PS1_PM5'!A:A,A279)=1),0,1)</f>
        <v>1</v>
      </c>
      <c r="N279" s="3">
        <f t="shared" si="36"/>
        <v>0</v>
      </c>
      <c r="O279" t="str">
        <f>IF(COUNTIF(Splicing!A:A,A278)&gt;0,"Splice variant",VLOOKUP(A279,'All variants before PS1_PM5'!$A$1:$G$2252,7,FALSE))</f>
        <v>Pathogenic</v>
      </c>
      <c r="P279">
        <f t="shared" si="30"/>
        <v>4</v>
      </c>
    </row>
    <row r="280" spans="1:16" x14ac:dyDescent="0.25">
      <c r="A280" t="s">
        <v>1677</v>
      </c>
      <c r="B280" s="1">
        <v>13</v>
      </c>
      <c r="C280" t="s">
        <v>1675</v>
      </c>
      <c r="D280" t="s">
        <v>6785</v>
      </c>
      <c r="E280" t="str">
        <f t="shared" si="31"/>
        <v>Gly</v>
      </c>
      <c r="F280" t="str">
        <f t="shared" si="32"/>
        <v>607</v>
      </c>
      <c r="G280" t="str">
        <f t="shared" si="33"/>
        <v>Arg</v>
      </c>
      <c r="H280" t="str">
        <f t="shared" si="34"/>
        <v>607Arg</v>
      </c>
      <c r="I280">
        <f>IF(AND(COUNTIF(H:H,H280)&gt;1,COUNTIF('(L)P before PS1_PM5'!I:I,H280)&gt;0),1,0)</f>
        <v>1</v>
      </c>
      <c r="J280">
        <f>IF(AND(COUNTIF('(L)P before PS1_PM5'!I:I,H280)=1,COUNTIF('(L)P before PS1_PM5'!A:A,A280)=1),0,1)</f>
        <v>1</v>
      </c>
      <c r="K280" s="3">
        <f t="shared" si="35"/>
        <v>1</v>
      </c>
      <c r="L280">
        <f>IF(AND(COUNTIF(F:F,F280)&gt;1,COUNTIF('(L)P before PS1_PM5'!G:G,F280)&gt;0),1,0)</f>
        <v>1</v>
      </c>
      <c r="M280">
        <f>IF(AND(COUNTIF('(L)P before PS1_PM5'!G:G,F280)=1,COUNTIF('(L)P before PS1_PM5'!A:A,A280)=1),0,1)</f>
        <v>1</v>
      </c>
      <c r="N280" s="3">
        <f t="shared" si="36"/>
        <v>0</v>
      </c>
      <c r="O280" t="str">
        <f>IF(COUNTIF(Splicing!A:A,A279)&gt;0,"Splice variant",VLOOKUP(A280,'All variants before PS1_PM5'!$A$1:$G$2252,7,FALSE))</f>
        <v>VUS</v>
      </c>
      <c r="P280">
        <f t="shared" si="30"/>
        <v>4</v>
      </c>
    </row>
    <row r="281" spans="1:16" x14ac:dyDescent="0.25">
      <c r="A281" t="s">
        <v>1679</v>
      </c>
      <c r="B281" s="1">
        <v>13</v>
      </c>
      <c r="C281" t="s">
        <v>1675</v>
      </c>
      <c r="D281" t="s">
        <v>6785</v>
      </c>
      <c r="E281" t="str">
        <f t="shared" si="31"/>
        <v>Gly</v>
      </c>
      <c r="F281" t="str">
        <f t="shared" si="32"/>
        <v>607</v>
      </c>
      <c r="G281" t="str">
        <f t="shared" si="33"/>
        <v>Arg</v>
      </c>
      <c r="H281" t="str">
        <f t="shared" si="34"/>
        <v>607Arg</v>
      </c>
      <c r="I281">
        <f>IF(AND(COUNTIF(H:H,H281)&gt;1,COUNTIF('(L)P before PS1_PM5'!I:I,H281)&gt;0),1,0)</f>
        <v>1</v>
      </c>
      <c r="J281">
        <f>IF(AND(COUNTIF('(L)P before PS1_PM5'!I:I,H281)=1,COUNTIF('(L)P before PS1_PM5'!A:A,A281)=1),0,1)</f>
        <v>1</v>
      </c>
      <c r="K281" s="3">
        <f t="shared" si="35"/>
        <v>1</v>
      </c>
      <c r="L281">
        <f>IF(AND(COUNTIF(F:F,F281)&gt;1,COUNTIF('(L)P before PS1_PM5'!G:G,F281)&gt;0),1,0)</f>
        <v>1</v>
      </c>
      <c r="M281">
        <f>IF(AND(COUNTIF('(L)P before PS1_PM5'!G:G,F281)=1,COUNTIF('(L)P before PS1_PM5'!A:A,A281)=1),0,1)</f>
        <v>1</v>
      </c>
      <c r="N281" s="3">
        <f t="shared" si="36"/>
        <v>0</v>
      </c>
      <c r="O281" t="str">
        <f>IF(COUNTIF(Splicing!A:A,A280)&gt;0,"Splice variant",VLOOKUP(A281,'All variants before PS1_PM5'!$A$1:$G$2252,7,FALSE))</f>
        <v>Likely pathogenic</v>
      </c>
      <c r="P281">
        <f t="shared" si="30"/>
        <v>4</v>
      </c>
    </row>
    <row r="282" spans="1:16" x14ac:dyDescent="0.25">
      <c r="A282" t="s">
        <v>1681</v>
      </c>
      <c r="B282" s="1">
        <v>13</v>
      </c>
      <c r="C282" t="s">
        <v>1682</v>
      </c>
      <c r="D282" t="s">
        <v>6786</v>
      </c>
      <c r="E282" t="str">
        <f t="shared" si="31"/>
        <v>Gly</v>
      </c>
      <c r="F282" t="str">
        <f t="shared" si="32"/>
        <v>607</v>
      </c>
      <c r="G282" t="str">
        <f t="shared" si="33"/>
        <v>Trp</v>
      </c>
      <c r="H282" t="str">
        <f t="shared" si="34"/>
        <v>607Trp</v>
      </c>
      <c r="I282">
        <f>IF(AND(COUNTIF(H:H,H282)&gt;1,COUNTIF('(L)P before PS1_PM5'!I:I,H282)&gt;0),1,0)</f>
        <v>0</v>
      </c>
      <c r="J282">
        <f>IF(AND(COUNTIF('(L)P before PS1_PM5'!I:I,H282)=1,COUNTIF('(L)P before PS1_PM5'!A:A,A282)=1),0,1)</f>
        <v>1</v>
      </c>
      <c r="K282" s="3">
        <f t="shared" si="35"/>
        <v>0</v>
      </c>
      <c r="L282">
        <f>IF(AND(COUNTIF(F:F,F282)&gt;1,COUNTIF('(L)P before PS1_PM5'!G:G,F282)&gt;0),1,0)</f>
        <v>1</v>
      </c>
      <c r="M282">
        <f>IF(AND(COUNTIF('(L)P before PS1_PM5'!G:G,F282)=1,COUNTIF('(L)P before PS1_PM5'!A:A,A282)=1),0,1)</f>
        <v>1</v>
      </c>
      <c r="N282" s="3">
        <f t="shared" si="36"/>
        <v>1</v>
      </c>
      <c r="O282" t="str">
        <f>IF(COUNTIF(Splicing!A:A,A281)&gt;0,"Splice variant",VLOOKUP(A282,'All variants before PS1_PM5'!$A$1:$G$2252,7,FALSE))</f>
        <v>VUS</v>
      </c>
      <c r="P282">
        <f t="shared" si="30"/>
        <v>4</v>
      </c>
    </row>
    <row r="283" spans="1:16" x14ac:dyDescent="0.25">
      <c r="A283" t="s">
        <v>1684</v>
      </c>
      <c r="B283" s="1">
        <v>13</v>
      </c>
      <c r="C283" t="s">
        <v>1685</v>
      </c>
      <c r="D283" t="s">
        <v>6787</v>
      </c>
      <c r="E283" t="str">
        <f t="shared" si="31"/>
        <v>Phe</v>
      </c>
      <c r="F283" t="str">
        <f t="shared" si="32"/>
        <v>608</v>
      </c>
      <c r="G283" t="str">
        <f t="shared" si="33"/>
        <v>Ile</v>
      </c>
      <c r="H283" t="str">
        <f t="shared" si="34"/>
        <v>608Ile</v>
      </c>
      <c r="I283">
        <f>IF(AND(COUNTIF(H:H,H283)&gt;1,COUNTIF('(L)P before PS1_PM5'!I:I,H283)&gt;0),1,0)</f>
        <v>0</v>
      </c>
      <c r="J283">
        <f>IF(AND(COUNTIF('(L)P before PS1_PM5'!I:I,H283)=1,COUNTIF('(L)P before PS1_PM5'!A:A,A283)=1),0,1)</f>
        <v>0</v>
      </c>
      <c r="K283" s="3">
        <f t="shared" si="35"/>
        <v>0</v>
      </c>
      <c r="L283">
        <f>IF(AND(COUNTIF(F:F,F283)&gt;1,COUNTIF('(L)P before PS1_PM5'!G:G,F283)&gt;0),1,0)</f>
        <v>1</v>
      </c>
      <c r="M283">
        <f>IF(AND(COUNTIF('(L)P before PS1_PM5'!G:G,F283)=1,COUNTIF('(L)P before PS1_PM5'!A:A,A283)=1),0,1)</f>
        <v>1</v>
      </c>
      <c r="N283" s="3">
        <f t="shared" si="36"/>
        <v>1</v>
      </c>
      <c r="O283" t="str">
        <f>IF(COUNTIF(Splicing!A:A,A282)&gt;0,"Splice variant",VLOOKUP(A283,'All variants before PS1_PM5'!$A$1:$G$2252,7,FALSE))</f>
        <v>Pathogenic</v>
      </c>
      <c r="P283">
        <f t="shared" si="30"/>
        <v>3</v>
      </c>
    </row>
    <row r="284" spans="1:16" x14ac:dyDescent="0.25">
      <c r="A284" t="s">
        <v>1687</v>
      </c>
      <c r="B284" s="1">
        <v>13</v>
      </c>
      <c r="C284" t="s">
        <v>1688</v>
      </c>
      <c r="D284" t="s">
        <v>6788</v>
      </c>
      <c r="E284" t="str">
        <f t="shared" si="31"/>
        <v>Phe</v>
      </c>
      <c r="F284" t="str">
        <f t="shared" si="32"/>
        <v>608</v>
      </c>
      <c r="G284" t="str">
        <f t="shared" si="33"/>
        <v>Leu</v>
      </c>
      <c r="H284" t="str">
        <f t="shared" si="34"/>
        <v>608Leu</v>
      </c>
      <c r="I284">
        <f>IF(AND(COUNTIF(H:H,H284)&gt;1,COUNTIF('(L)P before PS1_PM5'!I:I,H284)&gt;0),1,0)</f>
        <v>0</v>
      </c>
      <c r="J284">
        <f>IF(AND(COUNTIF('(L)P before PS1_PM5'!I:I,H284)=1,COUNTIF('(L)P before PS1_PM5'!A:A,A284)=1),0,1)</f>
        <v>0</v>
      </c>
      <c r="K284" s="3">
        <f t="shared" si="35"/>
        <v>0</v>
      </c>
      <c r="L284">
        <f>IF(AND(COUNTIF(F:F,F284)&gt;1,COUNTIF('(L)P before PS1_PM5'!G:G,F284)&gt;0),1,0)</f>
        <v>1</v>
      </c>
      <c r="M284">
        <f>IF(AND(COUNTIF('(L)P before PS1_PM5'!G:G,F284)=1,COUNTIF('(L)P before PS1_PM5'!A:A,A284)=1),0,1)</f>
        <v>1</v>
      </c>
      <c r="N284" s="3">
        <f t="shared" si="36"/>
        <v>1</v>
      </c>
      <c r="O284" t="str">
        <f>IF(COUNTIF(Splicing!A:A,A283)&gt;0,"Splice variant",VLOOKUP(A284,'All variants before PS1_PM5'!$A$1:$G$2252,7,FALSE))</f>
        <v>Likely pathogenic</v>
      </c>
      <c r="P284">
        <f t="shared" si="30"/>
        <v>3</v>
      </c>
    </row>
    <row r="285" spans="1:16" x14ac:dyDescent="0.25">
      <c r="A285" t="s">
        <v>1690</v>
      </c>
      <c r="B285" s="1">
        <v>13</v>
      </c>
      <c r="C285" t="s">
        <v>1691</v>
      </c>
      <c r="D285" t="s">
        <v>6789</v>
      </c>
      <c r="E285" t="str">
        <f t="shared" si="31"/>
        <v>Phe</v>
      </c>
      <c r="F285" t="str">
        <f t="shared" si="32"/>
        <v>608</v>
      </c>
      <c r="G285" t="str">
        <f t="shared" si="33"/>
        <v>Tyr</v>
      </c>
      <c r="H285" t="str">
        <f t="shared" si="34"/>
        <v>608Tyr</v>
      </c>
      <c r="I285">
        <f>IF(AND(COUNTIF(H:H,H285)&gt;1,COUNTIF('(L)P before PS1_PM5'!I:I,H285)&gt;0),1,0)</f>
        <v>0</v>
      </c>
      <c r="J285">
        <f>IF(AND(COUNTIF('(L)P before PS1_PM5'!I:I,H285)=1,COUNTIF('(L)P before PS1_PM5'!A:A,A285)=1),0,1)</f>
        <v>1</v>
      </c>
      <c r="K285" s="3">
        <f t="shared" si="35"/>
        <v>0</v>
      </c>
      <c r="L285">
        <f>IF(AND(COUNTIF(F:F,F285)&gt;1,COUNTIF('(L)P before PS1_PM5'!G:G,F285)&gt;0),1,0)</f>
        <v>1</v>
      </c>
      <c r="M285">
        <f>IF(AND(COUNTIF('(L)P before PS1_PM5'!G:G,F285)=1,COUNTIF('(L)P before PS1_PM5'!A:A,A285)=1),0,1)</f>
        <v>1</v>
      </c>
      <c r="N285" s="3">
        <f t="shared" si="36"/>
        <v>1</v>
      </c>
      <c r="O285" t="str">
        <f>IF(COUNTIF(Splicing!A:A,A284)&gt;0,"Splice variant",VLOOKUP(A285,'All variants before PS1_PM5'!$A$1:$G$2252,7,FALSE))</f>
        <v>VUS</v>
      </c>
      <c r="P285">
        <f t="shared" si="30"/>
        <v>3</v>
      </c>
    </row>
    <row r="286" spans="1:16" x14ac:dyDescent="0.25">
      <c r="A286" t="s">
        <v>1696</v>
      </c>
      <c r="B286" s="1">
        <v>13</v>
      </c>
      <c r="C286" t="s">
        <v>1697</v>
      </c>
      <c r="D286" t="s">
        <v>6790</v>
      </c>
      <c r="E286" t="str">
        <f t="shared" si="31"/>
        <v>Leu</v>
      </c>
      <c r="F286" t="str">
        <f t="shared" si="32"/>
        <v>611</v>
      </c>
      <c r="G286" t="str">
        <f t="shared" si="33"/>
        <v>Pro</v>
      </c>
      <c r="H286" t="str">
        <f t="shared" si="34"/>
        <v>611Pro</v>
      </c>
      <c r="I286">
        <f>IF(AND(COUNTIF(H:H,H286)&gt;1,COUNTIF('(L)P before PS1_PM5'!I:I,H286)&gt;0),1,0)</f>
        <v>0</v>
      </c>
      <c r="J286">
        <f>IF(AND(COUNTIF('(L)P before PS1_PM5'!I:I,H286)=1,COUNTIF('(L)P before PS1_PM5'!A:A,A286)=1),0,1)</f>
        <v>0</v>
      </c>
      <c r="K286" s="3">
        <f t="shared" si="35"/>
        <v>0</v>
      </c>
      <c r="L286">
        <f>IF(AND(COUNTIF(F:F,F286)&gt;1,COUNTIF('(L)P before PS1_PM5'!G:G,F286)&gt;0),1,0)</f>
        <v>0</v>
      </c>
      <c r="M286">
        <f>IF(AND(COUNTIF('(L)P before PS1_PM5'!G:G,F286)=1,COUNTIF('(L)P before PS1_PM5'!A:A,A286)=1),0,1)</f>
        <v>0</v>
      </c>
      <c r="N286" s="3">
        <f t="shared" si="36"/>
        <v>0</v>
      </c>
      <c r="O286" t="str">
        <f>IF(COUNTIF(Splicing!A:A,A285)&gt;0,"Splice variant",VLOOKUP(A286,'All variants before PS1_PM5'!$A$1:$G$2252,7,FALSE))</f>
        <v>Likely pathogenic</v>
      </c>
      <c r="P286">
        <f t="shared" si="30"/>
        <v>1</v>
      </c>
    </row>
    <row r="287" spans="1:16" x14ac:dyDescent="0.25">
      <c r="A287" t="s">
        <v>1702</v>
      </c>
      <c r="B287" s="1">
        <v>13</v>
      </c>
      <c r="C287" t="s">
        <v>1703</v>
      </c>
      <c r="D287" t="s">
        <v>6791</v>
      </c>
      <c r="E287" t="str">
        <f t="shared" si="31"/>
        <v>Val</v>
      </c>
      <c r="F287" t="str">
        <f t="shared" si="32"/>
        <v>615</v>
      </c>
      <c r="G287" t="str">
        <f t="shared" si="33"/>
        <v>Phe</v>
      </c>
      <c r="H287" t="str">
        <f t="shared" si="34"/>
        <v>615Phe</v>
      </c>
      <c r="I287">
        <f>IF(AND(COUNTIF(H:H,H287)&gt;1,COUNTIF('(L)P before PS1_PM5'!I:I,H287)&gt;0),1,0)</f>
        <v>0</v>
      </c>
      <c r="J287">
        <f>IF(AND(COUNTIF('(L)P before PS1_PM5'!I:I,H287)=1,COUNTIF('(L)P before PS1_PM5'!A:A,A287)=1),0,1)</f>
        <v>1</v>
      </c>
      <c r="K287" s="3">
        <f t="shared" si="35"/>
        <v>0</v>
      </c>
      <c r="L287">
        <f>IF(AND(COUNTIF(F:F,F287)&gt;1,COUNTIF('(L)P before PS1_PM5'!G:G,F287)&gt;0),1,0)</f>
        <v>1</v>
      </c>
      <c r="M287">
        <f>IF(AND(COUNTIF('(L)P before PS1_PM5'!G:G,F287)=1,COUNTIF('(L)P before PS1_PM5'!A:A,A287)=1),0,1)</f>
        <v>1</v>
      </c>
      <c r="N287" s="3">
        <f t="shared" si="36"/>
        <v>1</v>
      </c>
      <c r="O287" t="str">
        <f>IF(COUNTIF(Splicing!A:A,A286)&gt;0,"Splice variant",VLOOKUP(A287,'All variants before PS1_PM5'!$A$1:$G$2252,7,FALSE))</f>
        <v>VUS</v>
      </c>
      <c r="P287">
        <f t="shared" si="30"/>
        <v>2</v>
      </c>
    </row>
    <row r="288" spans="1:16" x14ac:dyDescent="0.25">
      <c r="A288" t="s">
        <v>1705</v>
      </c>
      <c r="B288" s="1">
        <v>13</v>
      </c>
      <c r="C288" t="s">
        <v>1706</v>
      </c>
      <c r="D288" t="s">
        <v>6792</v>
      </c>
      <c r="E288" t="str">
        <f t="shared" si="31"/>
        <v>Val</v>
      </c>
      <c r="F288" t="str">
        <f t="shared" si="32"/>
        <v>615</v>
      </c>
      <c r="G288" t="str">
        <f t="shared" si="33"/>
        <v>Ala</v>
      </c>
      <c r="H288" t="str">
        <f t="shared" si="34"/>
        <v>615Ala</v>
      </c>
      <c r="I288">
        <f>IF(AND(COUNTIF(H:H,H288)&gt;1,COUNTIF('(L)P before PS1_PM5'!I:I,H288)&gt;0),1,0)</f>
        <v>0</v>
      </c>
      <c r="J288">
        <f>IF(AND(COUNTIF('(L)P before PS1_PM5'!I:I,H288)=1,COUNTIF('(L)P before PS1_PM5'!A:A,A288)=1),0,1)</f>
        <v>0</v>
      </c>
      <c r="K288" s="3">
        <f t="shared" si="35"/>
        <v>0</v>
      </c>
      <c r="L288">
        <f>IF(AND(COUNTIF(F:F,F288)&gt;1,COUNTIF('(L)P before PS1_PM5'!G:G,F288)&gt;0),1,0)</f>
        <v>1</v>
      </c>
      <c r="M288">
        <f>IF(AND(COUNTIF('(L)P before PS1_PM5'!G:G,F288)=1,COUNTIF('(L)P before PS1_PM5'!A:A,A288)=1),0,1)</f>
        <v>0</v>
      </c>
      <c r="N288" s="3">
        <f t="shared" si="36"/>
        <v>0</v>
      </c>
      <c r="O288" t="str">
        <f>IF(COUNTIF(Splicing!A:A,A287)&gt;0,"Splice variant",VLOOKUP(A288,'All variants before PS1_PM5'!$A$1:$G$2252,7,FALSE))</f>
        <v>Likely pathogenic</v>
      </c>
      <c r="P288">
        <f t="shared" si="30"/>
        <v>2</v>
      </c>
    </row>
    <row r="289" spans="1:16" x14ac:dyDescent="0.25">
      <c r="A289" t="s">
        <v>1708</v>
      </c>
      <c r="B289" s="1">
        <v>13</v>
      </c>
      <c r="C289" t="s">
        <v>1709</v>
      </c>
      <c r="D289" t="s">
        <v>6793</v>
      </c>
      <c r="E289" t="str">
        <f t="shared" si="31"/>
        <v>Glu</v>
      </c>
      <c r="F289" t="str">
        <f t="shared" si="32"/>
        <v>616</v>
      </c>
      <c r="G289" t="str">
        <f t="shared" si="33"/>
        <v>Lys</v>
      </c>
      <c r="H289" t="str">
        <f t="shared" si="34"/>
        <v>616Lys</v>
      </c>
      <c r="I289">
        <f>IF(AND(COUNTIF(H:H,H289)&gt;1,COUNTIF('(L)P before PS1_PM5'!I:I,H289)&gt;0),1,0)</f>
        <v>0</v>
      </c>
      <c r="J289">
        <f>IF(AND(COUNTIF('(L)P before PS1_PM5'!I:I,H289)=1,COUNTIF('(L)P before PS1_PM5'!A:A,A289)=1),0,1)</f>
        <v>0</v>
      </c>
      <c r="K289" s="3">
        <f t="shared" si="35"/>
        <v>0</v>
      </c>
      <c r="L289">
        <f>IF(AND(COUNTIF(F:F,F289)&gt;1,COUNTIF('(L)P before PS1_PM5'!G:G,F289)&gt;0),1,0)</f>
        <v>0</v>
      </c>
      <c r="M289">
        <f>IF(AND(COUNTIF('(L)P before PS1_PM5'!G:G,F289)=1,COUNTIF('(L)P before PS1_PM5'!A:A,A289)=1),0,1)</f>
        <v>0</v>
      </c>
      <c r="N289" s="3">
        <f t="shared" si="36"/>
        <v>0</v>
      </c>
      <c r="O289" t="str">
        <f>IF(COUNTIF(Splicing!A:A,A288)&gt;0,"Splice variant",VLOOKUP(A289,'All variants before PS1_PM5'!$A$1:$G$2252,7,FALSE))</f>
        <v>Likely pathogenic</v>
      </c>
      <c r="P289">
        <f t="shared" si="30"/>
        <v>1</v>
      </c>
    </row>
    <row r="290" spans="1:16" x14ac:dyDescent="0.25">
      <c r="A290" t="s">
        <v>1714</v>
      </c>
      <c r="B290" s="1">
        <v>13</v>
      </c>
      <c r="C290" t="s">
        <v>1715</v>
      </c>
      <c r="D290" t="s">
        <v>6794</v>
      </c>
      <c r="E290" t="str">
        <f t="shared" si="31"/>
        <v>Gly</v>
      </c>
      <c r="F290" t="str">
        <f t="shared" si="32"/>
        <v>618</v>
      </c>
      <c r="G290" t="str">
        <f t="shared" si="33"/>
        <v>Arg</v>
      </c>
      <c r="H290" t="str">
        <f t="shared" si="34"/>
        <v>618Arg</v>
      </c>
      <c r="I290">
        <f>IF(AND(COUNTIF(H:H,H290)&gt;1,COUNTIF('(L)P before PS1_PM5'!I:I,H290)&gt;0),1,0)</f>
        <v>0</v>
      </c>
      <c r="J290">
        <f>IF(AND(COUNTIF('(L)P before PS1_PM5'!I:I,H290)=1,COUNTIF('(L)P before PS1_PM5'!A:A,A290)=1),0,1)</f>
        <v>0</v>
      </c>
      <c r="K290" s="3">
        <f t="shared" si="35"/>
        <v>0</v>
      </c>
      <c r="L290">
        <f>IF(AND(COUNTIF(F:F,F290)&gt;1,COUNTIF('(L)P before PS1_PM5'!G:G,F290)&gt;0),1,0)</f>
        <v>1</v>
      </c>
      <c r="M290">
        <f>IF(AND(COUNTIF('(L)P before PS1_PM5'!G:G,F290)=1,COUNTIF('(L)P before PS1_PM5'!A:A,A290)=1),0,1)</f>
        <v>1</v>
      </c>
      <c r="N290" s="3">
        <f t="shared" si="36"/>
        <v>1</v>
      </c>
      <c r="O290" t="str">
        <f>IF(COUNTIF(Splicing!A:A,A289)&gt;0,"Splice variant",VLOOKUP(A290,'All variants before PS1_PM5'!$A$1:$G$2252,7,FALSE))</f>
        <v>Likely pathogenic</v>
      </c>
      <c r="P290">
        <f t="shared" si="30"/>
        <v>3</v>
      </c>
    </row>
    <row r="291" spans="1:16" x14ac:dyDescent="0.25">
      <c r="A291" t="s">
        <v>1717</v>
      </c>
      <c r="B291" s="1">
        <v>13</v>
      </c>
      <c r="C291" t="s">
        <v>1718</v>
      </c>
      <c r="D291" t="s">
        <v>6795</v>
      </c>
      <c r="E291" t="str">
        <f t="shared" si="31"/>
        <v>Gly</v>
      </c>
      <c r="F291" t="str">
        <f t="shared" si="32"/>
        <v>618</v>
      </c>
      <c r="G291" t="str">
        <f t="shared" si="33"/>
        <v>Glu</v>
      </c>
      <c r="H291" t="str">
        <f t="shared" si="34"/>
        <v>618Glu</v>
      </c>
      <c r="I291">
        <f>IF(AND(COUNTIF(H:H,H291)&gt;1,COUNTIF('(L)P before PS1_PM5'!I:I,H291)&gt;0),1,0)</f>
        <v>0</v>
      </c>
      <c r="J291">
        <f>IF(AND(COUNTIF('(L)P before PS1_PM5'!I:I,H291)=1,COUNTIF('(L)P before PS1_PM5'!A:A,A291)=1),0,1)</f>
        <v>0</v>
      </c>
      <c r="K291" s="3">
        <f t="shared" si="35"/>
        <v>0</v>
      </c>
      <c r="L291">
        <f>IF(AND(COUNTIF(F:F,F291)&gt;1,COUNTIF('(L)P before PS1_PM5'!G:G,F291)&gt;0),1,0)</f>
        <v>1</v>
      </c>
      <c r="M291">
        <f>IF(AND(COUNTIF('(L)P before PS1_PM5'!G:G,F291)=1,COUNTIF('(L)P before PS1_PM5'!A:A,A291)=1),0,1)</f>
        <v>1</v>
      </c>
      <c r="N291" s="3">
        <f t="shared" si="36"/>
        <v>1</v>
      </c>
      <c r="O291" t="str">
        <f>IF(COUNTIF(Splicing!A:A,A290)&gt;0,"Splice variant",VLOOKUP(A291,'All variants before PS1_PM5'!$A$1:$G$2252,7,FALSE))</f>
        <v>Likely pathogenic</v>
      </c>
      <c r="P291">
        <f t="shared" si="30"/>
        <v>3</v>
      </c>
    </row>
    <row r="292" spans="1:16" x14ac:dyDescent="0.25">
      <c r="A292" t="s">
        <v>1720</v>
      </c>
      <c r="B292" s="1">
        <v>13</v>
      </c>
      <c r="C292" t="s">
        <v>1721</v>
      </c>
      <c r="D292" t="s">
        <v>6796</v>
      </c>
      <c r="E292" t="str">
        <f t="shared" si="31"/>
        <v>Gly</v>
      </c>
      <c r="F292" t="str">
        <f t="shared" si="32"/>
        <v>618</v>
      </c>
      <c r="G292" t="str">
        <f t="shared" si="33"/>
        <v>Val</v>
      </c>
      <c r="H292" t="str">
        <f t="shared" si="34"/>
        <v>618Val</v>
      </c>
      <c r="I292">
        <f>IF(AND(COUNTIF(H:H,H292)&gt;1,COUNTIF('(L)P before PS1_PM5'!I:I,H292)&gt;0),1,0)</f>
        <v>0</v>
      </c>
      <c r="J292">
        <f>IF(AND(COUNTIF('(L)P before PS1_PM5'!I:I,H292)=1,COUNTIF('(L)P before PS1_PM5'!A:A,A292)=1),0,1)</f>
        <v>1</v>
      </c>
      <c r="K292" s="3">
        <f t="shared" si="35"/>
        <v>0</v>
      </c>
      <c r="L292">
        <f>IF(AND(COUNTIF(F:F,F292)&gt;1,COUNTIF('(L)P before PS1_PM5'!G:G,F292)&gt;0),1,0)</f>
        <v>1</v>
      </c>
      <c r="M292">
        <f>IF(AND(COUNTIF('(L)P before PS1_PM5'!G:G,F292)=1,COUNTIF('(L)P before PS1_PM5'!A:A,A292)=1),0,1)</f>
        <v>1</v>
      </c>
      <c r="N292" s="3">
        <f t="shared" si="36"/>
        <v>1</v>
      </c>
      <c r="O292" t="str">
        <f>IF(COUNTIF(Splicing!A:A,A291)&gt;0,"Splice variant",VLOOKUP(A292,'All variants before PS1_PM5'!$A$1:$G$2252,7,FALSE))</f>
        <v>VUS</v>
      </c>
      <c r="P292">
        <f t="shared" si="30"/>
        <v>3</v>
      </c>
    </row>
    <row r="293" spans="1:16" x14ac:dyDescent="0.25">
      <c r="A293" t="s">
        <v>1726</v>
      </c>
      <c r="B293" s="1">
        <v>13</v>
      </c>
      <c r="C293" t="s">
        <v>1727</v>
      </c>
      <c r="D293" t="s">
        <v>6797</v>
      </c>
      <c r="E293" t="str">
        <f t="shared" si="31"/>
        <v>Arg</v>
      </c>
      <c r="F293" t="str">
        <f t="shared" si="32"/>
        <v>621</v>
      </c>
      <c r="G293" t="str">
        <f t="shared" si="33"/>
        <v>Gly</v>
      </c>
      <c r="H293" t="str">
        <f t="shared" si="34"/>
        <v>621Gly</v>
      </c>
      <c r="I293">
        <f>IF(AND(COUNTIF(H:H,H293)&gt;1,COUNTIF('(L)P before PS1_PM5'!I:I,H293)&gt;0),1,0)</f>
        <v>0</v>
      </c>
      <c r="J293">
        <f>IF(AND(COUNTIF('(L)P before PS1_PM5'!I:I,H293)=1,COUNTIF('(L)P before PS1_PM5'!A:A,A293)=1),0,1)</f>
        <v>1</v>
      </c>
      <c r="K293" s="3">
        <f t="shared" si="35"/>
        <v>0</v>
      </c>
      <c r="L293">
        <f>IF(AND(COUNTIF(F:F,F293)&gt;1,COUNTIF('(L)P before PS1_PM5'!G:G,F293)&gt;0),1,0)</f>
        <v>0</v>
      </c>
      <c r="M293">
        <f>IF(AND(COUNTIF('(L)P before PS1_PM5'!G:G,F293)=1,COUNTIF('(L)P before PS1_PM5'!A:A,A293)=1),0,1)</f>
        <v>1</v>
      </c>
      <c r="N293" s="3">
        <f t="shared" si="36"/>
        <v>0</v>
      </c>
      <c r="O293" t="str">
        <f>IF(COUNTIF(Splicing!A:A,A292)&gt;0,"Splice variant",VLOOKUP(A293,'All variants before PS1_PM5'!$A$1:$G$2252,7,FALSE))</f>
        <v>VUS</v>
      </c>
      <c r="P293">
        <f t="shared" si="30"/>
        <v>2</v>
      </c>
    </row>
    <row r="294" spans="1:16" x14ac:dyDescent="0.25">
      <c r="A294" t="s">
        <v>1729</v>
      </c>
      <c r="B294" s="1">
        <v>13</v>
      </c>
      <c r="C294" t="s">
        <v>1730</v>
      </c>
      <c r="D294" t="s">
        <v>6798</v>
      </c>
      <c r="E294" t="str">
        <f t="shared" si="31"/>
        <v>Arg</v>
      </c>
      <c r="F294" t="str">
        <f t="shared" si="32"/>
        <v>621</v>
      </c>
      <c r="G294" t="str">
        <f t="shared" si="33"/>
        <v>Thr</v>
      </c>
      <c r="H294" t="str">
        <f t="shared" si="34"/>
        <v>621Thr</v>
      </c>
      <c r="I294">
        <f>IF(AND(COUNTIF(H:H,H294)&gt;1,COUNTIF('(L)P before PS1_PM5'!I:I,H294)&gt;0),1,0)</f>
        <v>0</v>
      </c>
      <c r="J294">
        <f>IF(AND(COUNTIF('(L)P before PS1_PM5'!I:I,H294)=1,COUNTIF('(L)P before PS1_PM5'!A:A,A294)=1),0,1)</f>
        <v>1</v>
      </c>
      <c r="K294" s="3">
        <f t="shared" si="35"/>
        <v>0</v>
      </c>
      <c r="L294">
        <f>IF(AND(COUNTIF(F:F,F294)&gt;1,COUNTIF('(L)P before PS1_PM5'!G:G,F294)&gt;0),1,0)</f>
        <v>0</v>
      </c>
      <c r="M294">
        <f>IF(AND(COUNTIF('(L)P before PS1_PM5'!G:G,F294)=1,COUNTIF('(L)P before PS1_PM5'!A:A,A294)=1),0,1)</f>
        <v>1</v>
      </c>
      <c r="N294" s="3">
        <f t="shared" si="36"/>
        <v>0</v>
      </c>
      <c r="O294" t="str">
        <f>IF(COUNTIF(Splicing!A:A,A293)&gt;0,"Splice variant",VLOOKUP(A294,'All variants before PS1_PM5'!$A$1:$G$2252,7,FALSE))</f>
        <v>VUS</v>
      </c>
      <c r="P294">
        <f t="shared" si="30"/>
        <v>2</v>
      </c>
    </row>
    <row r="295" spans="1:16" x14ac:dyDescent="0.25">
      <c r="A295" t="s">
        <v>1735</v>
      </c>
      <c r="B295" s="1">
        <v>13</v>
      </c>
      <c r="C295" t="s">
        <v>1736</v>
      </c>
      <c r="D295" t="s">
        <v>6799</v>
      </c>
      <c r="E295" t="str">
        <f t="shared" si="31"/>
        <v>Gln</v>
      </c>
      <c r="F295" t="str">
        <f t="shared" si="32"/>
        <v>623</v>
      </c>
      <c r="G295" t="str">
        <f t="shared" si="33"/>
        <v>Arg</v>
      </c>
      <c r="H295" t="str">
        <f t="shared" si="34"/>
        <v>623Arg</v>
      </c>
      <c r="I295">
        <f>IF(AND(COUNTIF(H:H,H295)&gt;1,COUNTIF('(L)P before PS1_PM5'!I:I,H295)&gt;0),1,0)</f>
        <v>0</v>
      </c>
      <c r="J295">
        <f>IF(AND(COUNTIF('(L)P before PS1_PM5'!I:I,H295)=1,COUNTIF('(L)P before PS1_PM5'!A:A,A295)=1),0,1)</f>
        <v>0</v>
      </c>
      <c r="K295" s="3">
        <f t="shared" si="35"/>
        <v>0</v>
      </c>
      <c r="L295">
        <f>IF(AND(COUNTIF(F:F,F295)&gt;1,COUNTIF('(L)P before PS1_PM5'!G:G,F295)&gt;0),1,0)</f>
        <v>0</v>
      </c>
      <c r="M295">
        <f>IF(AND(COUNTIF('(L)P before PS1_PM5'!G:G,F295)=1,COUNTIF('(L)P before PS1_PM5'!A:A,A295)=1),0,1)</f>
        <v>0</v>
      </c>
      <c r="N295" s="3">
        <f t="shared" si="36"/>
        <v>0</v>
      </c>
      <c r="O295" t="str">
        <f>IF(COUNTIF(Splicing!A:A,A294)&gt;0,"Splice variant",VLOOKUP(A295,'All variants before PS1_PM5'!$A$1:$G$2252,7,FALSE))</f>
        <v>Likely pathogenic</v>
      </c>
      <c r="P295">
        <f t="shared" si="30"/>
        <v>1</v>
      </c>
    </row>
    <row r="296" spans="1:16" x14ac:dyDescent="0.25">
      <c r="A296" t="s">
        <v>1744</v>
      </c>
      <c r="B296" s="1">
        <v>13</v>
      </c>
      <c r="C296" t="s">
        <v>1745</v>
      </c>
      <c r="D296" t="s">
        <v>6800</v>
      </c>
      <c r="E296" t="str">
        <f t="shared" si="31"/>
        <v>Gly</v>
      </c>
      <c r="F296" t="str">
        <f t="shared" si="32"/>
        <v>631</v>
      </c>
      <c r="G296" t="str">
        <f t="shared" si="33"/>
        <v>Arg</v>
      </c>
      <c r="H296" t="str">
        <f t="shared" si="34"/>
        <v>631Arg</v>
      </c>
      <c r="I296">
        <f>IF(AND(COUNTIF(H:H,H296)&gt;1,COUNTIF('(L)P before PS1_PM5'!I:I,H296)&gt;0),1,0)</f>
        <v>0</v>
      </c>
      <c r="J296">
        <f>IF(AND(COUNTIF('(L)P before PS1_PM5'!I:I,H296)=1,COUNTIF('(L)P before PS1_PM5'!A:A,A296)=1),0,1)</f>
        <v>0</v>
      </c>
      <c r="K296" s="3">
        <f t="shared" si="35"/>
        <v>0</v>
      </c>
      <c r="L296">
        <f>IF(AND(COUNTIF(F:F,F296)&gt;1,COUNTIF('(L)P before PS1_PM5'!G:G,F296)&gt;0),1,0)</f>
        <v>1</v>
      </c>
      <c r="M296">
        <f>IF(AND(COUNTIF('(L)P before PS1_PM5'!G:G,F296)=1,COUNTIF('(L)P before PS1_PM5'!A:A,A296)=1),0,1)</f>
        <v>1</v>
      </c>
      <c r="N296" s="3">
        <f t="shared" si="36"/>
        <v>1</v>
      </c>
      <c r="O296" t="str">
        <f>IF(COUNTIF(Splicing!A:A,A295)&gt;0,"Splice variant",VLOOKUP(A296,'All variants before PS1_PM5'!$A$1:$G$2252,7,FALSE))</f>
        <v>Likely pathogenic</v>
      </c>
      <c r="P296">
        <f t="shared" si="30"/>
        <v>2</v>
      </c>
    </row>
    <row r="297" spans="1:16" x14ac:dyDescent="0.25">
      <c r="A297" t="s">
        <v>1747</v>
      </c>
      <c r="B297" s="1">
        <v>13</v>
      </c>
      <c r="C297" t="s">
        <v>1748</v>
      </c>
      <c r="D297" t="s">
        <v>6801</v>
      </c>
      <c r="E297" t="str">
        <f t="shared" si="31"/>
        <v>Gly</v>
      </c>
      <c r="F297" t="str">
        <f t="shared" si="32"/>
        <v>631</v>
      </c>
      <c r="G297" t="str">
        <f t="shared" si="33"/>
        <v>Val</v>
      </c>
      <c r="H297" t="str">
        <f t="shared" si="34"/>
        <v>631Val</v>
      </c>
      <c r="I297">
        <f>IF(AND(COUNTIF(H:H,H297)&gt;1,COUNTIF('(L)P before PS1_PM5'!I:I,H297)&gt;0),1,0)</f>
        <v>0</v>
      </c>
      <c r="J297">
        <f>IF(AND(COUNTIF('(L)P before PS1_PM5'!I:I,H297)=1,COUNTIF('(L)P before PS1_PM5'!A:A,A297)=1),0,1)</f>
        <v>0</v>
      </c>
      <c r="K297" s="3">
        <f t="shared" si="35"/>
        <v>0</v>
      </c>
      <c r="L297">
        <f>IF(AND(COUNTIF(F:F,F297)&gt;1,COUNTIF('(L)P before PS1_PM5'!G:G,F297)&gt;0),1,0)</f>
        <v>1</v>
      </c>
      <c r="M297">
        <f>IF(AND(COUNTIF('(L)P before PS1_PM5'!G:G,F297)=1,COUNTIF('(L)P before PS1_PM5'!A:A,A297)=1),0,1)</f>
        <v>1</v>
      </c>
      <c r="N297" s="3">
        <f t="shared" si="36"/>
        <v>1</v>
      </c>
      <c r="O297" t="str">
        <f>IF(COUNTIF(Splicing!A:A,A296)&gt;0,"Splice variant",VLOOKUP(A297,'All variants before PS1_PM5'!$A$1:$G$2252,7,FALSE))</f>
        <v>Pathogenic</v>
      </c>
      <c r="P297">
        <f t="shared" si="30"/>
        <v>2</v>
      </c>
    </row>
    <row r="298" spans="1:16" x14ac:dyDescent="0.25">
      <c r="A298" t="s">
        <v>1753</v>
      </c>
      <c r="B298" s="1">
        <v>13</v>
      </c>
      <c r="C298" t="s">
        <v>1754</v>
      </c>
      <c r="D298" t="s">
        <v>6802</v>
      </c>
      <c r="E298" t="str">
        <f t="shared" si="31"/>
        <v>Ile</v>
      </c>
      <c r="F298" t="str">
        <f t="shared" si="32"/>
        <v>632</v>
      </c>
      <c r="G298" t="str">
        <f t="shared" si="33"/>
        <v>Asn</v>
      </c>
      <c r="H298" t="str">
        <f t="shared" si="34"/>
        <v>632Asn</v>
      </c>
      <c r="I298">
        <f>IF(AND(COUNTIF(H:H,H298)&gt;1,COUNTIF('(L)P before PS1_PM5'!I:I,H298)&gt;0),1,0)</f>
        <v>0</v>
      </c>
      <c r="J298">
        <f>IF(AND(COUNTIF('(L)P before PS1_PM5'!I:I,H298)=1,COUNTIF('(L)P before PS1_PM5'!A:A,A298)=1),0,1)</f>
        <v>1</v>
      </c>
      <c r="K298" s="3">
        <f t="shared" si="35"/>
        <v>0</v>
      </c>
      <c r="L298">
        <f>IF(AND(COUNTIF(F:F,F298)&gt;1,COUNTIF('(L)P before PS1_PM5'!G:G,F298)&gt;0),1,0)</f>
        <v>0</v>
      </c>
      <c r="M298">
        <f>IF(AND(COUNTIF('(L)P before PS1_PM5'!G:G,F298)=1,COUNTIF('(L)P before PS1_PM5'!A:A,A298)=1),0,1)</f>
        <v>1</v>
      </c>
      <c r="N298" s="3">
        <f t="shared" si="36"/>
        <v>0</v>
      </c>
      <c r="O298" t="str">
        <f>IF(COUNTIF(Splicing!A:A,A297)&gt;0,"Splice variant",VLOOKUP(A298,'All variants before PS1_PM5'!$A$1:$G$2252,7,FALSE))</f>
        <v>VUS</v>
      </c>
      <c r="P298">
        <f t="shared" si="30"/>
        <v>1</v>
      </c>
    </row>
    <row r="299" spans="1:16" x14ac:dyDescent="0.25">
      <c r="A299" t="s">
        <v>1756</v>
      </c>
      <c r="B299" s="1">
        <v>13</v>
      </c>
      <c r="C299" t="s">
        <v>1757</v>
      </c>
      <c r="D299" t="s">
        <v>6803</v>
      </c>
      <c r="E299" t="str">
        <f t="shared" si="31"/>
        <v>Gln</v>
      </c>
      <c r="F299" t="str">
        <f t="shared" si="32"/>
        <v>635</v>
      </c>
      <c r="G299" t="str">
        <f t="shared" si="33"/>
        <v>Lys</v>
      </c>
      <c r="H299" t="str">
        <f t="shared" si="34"/>
        <v>635Lys</v>
      </c>
      <c r="I299">
        <f>IF(AND(COUNTIF(H:H,H299)&gt;1,COUNTIF('(L)P before PS1_PM5'!I:I,H299)&gt;0),1,0)</f>
        <v>0</v>
      </c>
      <c r="J299">
        <f>IF(AND(COUNTIF('(L)P before PS1_PM5'!I:I,H299)=1,COUNTIF('(L)P before PS1_PM5'!A:A,A299)=1),0,1)</f>
        <v>0</v>
      </c>
      <c r="K299" s="3">
        <f t="shared" si="35"/>
        <v>0</v>
      </c>
      <c r="L299">
        <f>IF(AND(COUNTIF(F:F,F299)&gt;1,COUNTIF('(L)P before PS1_PM5'!G:G,F299)&gt;0),1,0)</f>
        <v>0</v>
      </c>
      <c r="M299">
        <f>IF(AND(COUNTIF('(L)P before PS1_PM5'!G:G,F299)=1,COUNTIF('(L)P before PS1_PM5'!A:A,A299)=1),0,1)</f>
        <v>0</v>
      </c>
      <c r="N299" s="3">
        <f t="shared" si="36"/>
        <v>0</v>
      </c>
      <c r="O299" t="str">
        <f>IF(COUNTIF(Splicing!A:A,A298)&gt;0,"Splice variant",VLOOKUP(A299,'All variants before PS1_PM5'!$A$1:$G$2252,7,FALSE))</f>
        <v>Likely pathogenic</v>
      </c>
      <c r="P299">
        <f t="shared" si="30"/>
        <v>1</v>
      </c>
    </row>
    <row r="300" spans="1:16" x14ac:dyDescent="0.25">
      <c r="A300" t="s">
        <v>1762</v>
      </c>
      <c r="B300" s="1">
        <v>13</v>
      </c>
      <c r="C300" t="s">
        <v>1763</v>
      </c>
      <c r="D300" t="s">
        <v>6804</v>
      </c>
      <c r="E300" t="str">
        <f t="shared" si="31"/>
        <v>Gln</v>
      </c>
      <c r="F300" t="str">
        <f t="shared" si="32"/>
        <v>636</v>
      </c>
      <c r="G300" t="str">
        <f t="shared" si="33"/>
        <v>Lys</v>
      </c>
      <c r="H300" t="str">
        <f t="shared" si="34"/>
        <v>636Lys</v>
      </c>
      <c r="I300">
        <f>IF(AND(COUNTIF(H:H,H300)&gt;1,COUNTIF('(L)P before PS1_PM5'!I:I,H300)&gt;0),1,0)</f>
        <v>0</v>
      </c>
      <c r="J300">
        <f>IF(AND(COUNTIF('(L)P before PS1_PM5'!I:I,H300)=1,COUNTIF('(L)P before PS1_PM5'!A:A,A300)=1),0,1)</f>
        <v>0</v>
      </c>
      <c r="K300" s="3">
        <f t="shared" si="35"/>
        <v>0</v>
      </c>
      <c r="L300">
        <f>IF(AND(COUNTIF(F:F,F300)&gt;1,COUNTIF('(L)P before PS1_PM5'!G:G,F300)&gt;0),1,0)</f>
        <v>1</v>
      </c>
      <c r="M300">
        <f>IF(AND(COUNTIF('(L)P before PS1_PM5'!G:G,F300)=1,COUNTIF('(L)P before PS1_PM5'!A:A,A300)=1),0,1)</f>
        <v>1</v>
      </c>
      <c r="N300" s="3">
        <f t="shared" si="36"/>
        <v>1</v>
      </c>
      <c r="O300" t="str">
        <f>IF(COUNTIF(Splicing!A:A,A299)&gt;0,"Splice variant",VLOOKUP(A300,'All variants before PS1_PM5'!$A$1:$G$2252,7,FALSE))</f>
        <v>Likely pathogenic</v>
      </c>
      <c r="P300">
        <f t="shared" si="30"/>
        <v>2</v>
      </c>
    </row>
    <row r="301" spans="1:16" x14ac:dyDescent="0.25">
      <c r="A301" t="s">
        <v>1768</v>
      </c>
      <c r="B301" s="1">
        <v>13</v>
      </c>
      <c r="C301" t="s">
        <v>1769</v>
      </c>
      <c r="D301" t="s">
        <v>6805</v>
      </c>
      <c r="E301" t="str">
        <f t="shared" si="31"/>
        <v>Gln</v>
      </c>
      <c r="F301" t="str">
        <f t="shared" si="32"/>
        <v>636</v>
      </c>
      <c r="G301" t="str">
        <f t="shared" si="33"/>
        <v>His</v>
      </c>
      <c r="H301" t="str">
        <f t="shared" si="34"/>
        <v>636His</v>
      </c>
      <c r="I301">
        <f>IF(AND(COUNTIF(H:H,H301)&gt;1,COUNTIF('(L)P before PS1_PM5'!I:I,H301)&gt;0),1,0)</f>
        <v>0</v>
      </c>
      <c r="J301">
        <f>IF(AND(COUNTIF('(L)P before PS1_PM5'!I:I,H301)=1,COUNTIF('(L)P before PS1_PM5'!A:A,A301)=1),0,1)</f>
        <v>0</v>
      </c>
      <c r="K301" s="3">
        <f t="shared" si="35"/>
        <v>0</v>
      </c>
      <c r="L301">
        <f>IF(AND(COUNTIF(F:F,F301)&gt;1,COUNTIF('(L)P before PS1_PM5'!G:G,F301)&gt;0),1,0)</f>
        <v>1</v>
      </c>
      <c r="M301">
        <f>IF(AND(COUNTIF('(L)P before PS1_PM5'!G:G,F301)=1,COUNTIF('(L)P before PS1_PM5'!A:A,A301)=1),0,1)</f>
        <v>1</v>
      </c>
      <c r="N301" s="3">
        <f t="shared" si="36"/>
        <v>1</v>
      </c>
      <c r="O301" t="str">
        <f>IF(COUNTIF(Splicing!A:A,A300)&gt;0,"Splice variant",VLOOKUP(A301,'All variants before PS1_PM5'!$A$1:$G$2252,7,FALSE))</f>
        <v>Likely pathogenic</v>
      </c>
      <c r="P301">
        <f t="shared" si="30"/>
        <v>2</v>
      </c>
    </row>
    <row r="302" spans="1:16" x14ac:dyDescent="0.25">
      <c r="A302" t="s">
        <v>1771</v>
      </c>
      <c r="B302" s="1">
        <v>13</v>
      </c>
      <c r="C302" t="s">
        <v>1772</v>
      </c>
      <c r="D302" t="s">
        <v>6806</v>
      </c>
      <c r="E302" t="str">
        <f t="shared" si="31"/>
        <v>Pro</v>
      </c>
      <c r="F302" t="str">
        <f t="shared" si="32"/>
        <v>638</v>
      </c>
      <c r="G302" t="str">
        <f t="shared" si="33"/>
        <v>Ser</v>
      </c>
      <c r="H302" t="str">
        <f t="shared" si="34"/>
        <v>638Ser</v>
      </c>
      <c r="I302">
        <f>IF(AND(COUNTIF(H:H,H302)&gt;1,COUNTIF('(L)P before PS1_PM5'!I:I,H302)&gt;0),1,0)</f>
        <v>0</v>
      </c>
      <c r="J302">
        <f>IF(AND(COUNTIF('(L)P before PS1_PM5'!I:I,H302)=1,COUNTIF('(L)P before PS1_PM5'!A:A,A302)=1),0,1)</f>
        <v>1</v>
      </c>
      <c r="K302" s="3">
        <f t="shared" si="35"/>
        <v>0</v>
      </c>
      <c r="L302">
        <f>IF(AND(COUNTIF(F:F,F302)&gt;1,COUNTIF('(L)P before PS1_PM5'!G:G,F302)&gt;0),1,0)</f>
        <v>0</v>
      </c>
      <c r="M302">
        <f>IF(AND(COUNTIF('(L)P before PS1_PM5'!G:G,F302)=1,COUNTIF('(L)P before PS1_PM5'!A:A,A302)=1),0,1)</f>
        <v>1</v>
      </c>
      <c r="N302" s="3">
        <f t="shared" si="36"/>
        <v>0</v>
      </c>
      <c r="O302" t="str">
        <f>IF(COUNTIF(Splicing!A:A,A301)&gt;0,"Splice variant",VLOOKUP(A302,'All variants before PS1_PM5'!$A$1:$G$2252,7,FALSE))</f>
        <v>VUS</v>
      </c>
      <c r="P302">
        <f t="shared" si="30"/>
        <v>2</v>
      </c>
    </row>
    <row r="303" spans="1:16" x14ac:dyDescent="0.25">
      <c r="A303" t="s">
        <v>1774</v>
      </c>
      <c r="B303" s="1">
        <v>13</v>
      </c>
      <c r="C303" t="s">
        <v>1775</v>
      </c>
      <c r="D303" t="s">
        <v>6807</v>
      </c>
      <c r="E303" t="str">
        <f t="shared" si="31"/>
        <v>Pro</v>
      </c>
      <c r="F303" t="str">
        <f t="shared" si="32"/>
        <v>638</v>
      </c>
      <c r="G303" t="str">
        <f t="shared" si="33"/>
        <v>Leu</v>
      </c>
      <c r="H303" t="str">
        <f t="shared" si="34"/>
        <v>638Leu</v>
      </c>
      <c r="I303">
        <f>IF(AND(COUNTIF(H:H,H303)&gt;1,COUNTIF('(L)P before PS1_PM5'!I:I,H303)&gt;0),1,0)</f>
        <v>0</v>
      </c>
      <c r="J303">
        <f>IF(AND(COUNTIF('(L)P before PS1_PM5'!I:I,H303)=1,COUNTIF('(L)P before PS1_PM5'!A:A,A303)=1),0,1)</f>
        <v>1</v>
      </c>
      <c r="K303" s="3">
        <f t="shared" si="35"/>
        <v>0</v>
      </c>
      <c r="L303">
        <f>IF(AND(COUNTIF(F:F,F303)&gt;1,COUNTIF('(L)P before PS1_PM5'!G:G,F303)&gt;0),1,0)</f>
        <v>0</v>
      </c>
      <c r="M303">
        <f>IF(AND(COUNTIF('(L)P before PS1_PM5'!G:G,F303)=1,COUNTIF('(L)P before PS1_PM5'!A:A,A303)=1),0,1)</f>
        <v>1</v>
      </c>
      <c r="N303" s="3">
        <f t="shared" si="36"/>
        <v>0</v>
      </c>
      <c r="O303" t="str">
        <f>IF(COUNTIF(Splicing!A:A,A302)&gt;0,"Splice variant",VLOOKUP(A303,'All variants before PS1_PM5'!$A$1:$G$2252,7,FALSE))</f>
        <v>VUS</v>
      </c>
      <c r="P303">
        <f t="shared" si="30"/>
        <v>2</v>
      </c>
    </row>
    <row r="304" spans="1:16" x14ac:dyDescent="0.25">
      <c r="A304" t="s">
        <v>1777</v>
      </c>
      <c r="B304" s="1">
        <v>13</v>
      </c>
      <c r="C304" t="s">
        <v>1778</v>
      </c>
      <c r="D304" t="s">
        <v>6808</v>
      </c>
      <c r="E304" t="str">
        <f t="shared" si="31"/>
        <v>Tyr</v>
      </c>
      <c r="F304" t="str">
        <f t="shared" si="32"/>
        <v>639</v>
      </c>
      <c r="G304" t="str">
        <f t="shared" si="33"/>
        <v>Cys</v>
      </c>
      <c r="H304" t="str">
        <f t="shared" si="34"/>
        <v>639Cys</v>
      </c>
      <c r="I304">
        <f>IF(AND(COUNTIF(H:H,H304)&gt;1,COUNTIF('(L)P before PS1_PM5'!I:I,H304)&gt;0),1,0)</f>
        <v>0</v>
      </c>
      <c r="J304">
        <f>IF(AND(COUNTIF('(L)P before PS1_PM5'!I:I,H304)=1,COUNTIF('(L)P before PS1_PM5'!A:A,A304)=1),0,1)</f>
        <v>1</v>
      </c>
      <c r="K304" s="3">
        <f t="shared" si="35"/>
        <v>0</v>
      </c>
      <c r="L304">
        <f>IF(AND(COUNTIF(F:F,F304)&gt;1,COUNTIF('(L)P before PS1_PM5'!G:G,F304)&gt;0),1,0)</f>
        <v>0</v>
      </c>
      <c r="M304">
        <f>IF(AND(COUNTIF('(L)P before PS1_PM5'!G:G,F304)=1,COUNTIF('(L)P before PS1_PM5'!A:A,A304)=1),0,1)</f>
        <v>1</v>
      </c>
      <c r="N304" s="3">
        <f t="shared" si="36"/>
        <v>0</v>
      </c>
      <c r="O304" t="str">
        <f>IF(COUNTIF(Splicing!A:A,A303)&gt;0,"Splice variant",VLOOKUP(A304,'All variants before PS1_PM5'!$A$1:$G$2252,7,FALSE))</f>
        <v>VUS</v>
      </c>
      <c r="P304">
        <f t="shared" si="30"/>
        <v>1</v>
      </c>
    </row>
    <row r="305" spans="1:16" x14ac:dyDescent="0.25">
      <c r="A305" t="s">
        <v>1780</v>
      </c>
      <c r="B305" s="1">
        <v>13</v>
      </c>
      <c r="C305" t="s">
        <v>1781</v>
      </c>
      <c r="D305" t="s">
        <v>6809</v>
      </c>
      <c r="E305" t="str">
        <f t="shared" si="31"/>
        <v>Pro</v>
      </c>
      <c r="F305" t="str">
        <f t="shared" si="32"/>
        <v>640</v>
      </c>
      <c r="G305" t="str">
        <f t="shared" si="33"/>
        <v>Ala</v>
      </c>
      <c r="H305" t="str">
        <f t="shared" si="34"/>
        <v>640Ala</v>
      </c>
      <c r="I305">
        <f>IF(AND(COUNTIF(H:H,H305)&gt;1,COUNTIF('(L)P before PS1_PM5'!I:I,H305)&gt;0),1,0)</f>
        <v>0</v>
      </c>
      <c r="J305">
        <f>IF(AND(COUNTIF('(L)P before PS1_PM5'!I:I,H305)=1,COUNTIF('(L)P before PS1_PM5'!A:A,A305)=1),0,1)</f>
        <v>1</v>
      </c>
      <c r="K305" s="3">
        <f t="shared" si="35"/>
        <v>0</v>
      </c>
      <c r="L305">
        <f>IF(AND(COUNTIF(F:F,F305)&gt;1,COUNTIF('(L)P before PS1_PM5'!G:G,F305)&gt;0),1,0)</f>
        <v>1</v>
      </c>
      <c r="M305">
        <f>IF(AND(COUNTIF('(L)P before PS1_PM5'!G:G,F305)=1,COUNTIF('(L)P before PS1_PM5'!A:A,A305)=1),0,1)</f>
        <v>1</v>
      </c>
      <c r="N305" s="3">
        <f t="shared" si="36"/>
        <v>1</v>
      </c>
      <c r="O305" t="str">
        <f>IF(COUNTIF(Splicing!A:A,A304)&gt;0,"Splice variant",VLOOKUP(A305,'All variants before PS1_PM5'!$A$1:$G$2252,7,FALSE))</f>
        <v>VUS</v>
      </c>
      <c r="P305">
        <f t="shared" si="30"/>
        <v>2</v>
      </c>
    </row>
    <row r="306" spans="1:16" x14ac:dyDescent="0.25">
      <c r="A306" t="s">
        <v>1783</v>
      </c>
      <c r="B306" s="1">
        <v>13</v>
      </c>
      <c r="C306" t="s">
        <v>1784</v>
      </c>
      <c r="D306" t="s">
        <v>6810</v>
      </c>
      <c r="E306" t="str">
        <f t="shared" si="31"/>
        <v>Pro</v>
      </c>
      <c r="F306" t="str">
        <f t="shared" si="32"/>
        <v>640</v>
      </c>
      <c r="G306" t="str">
        <f t="shared" si="33"/>
        <v>Leu</v>
      </c>
      <c r="H306" t="str">
        <f t="shared" si="34"/>
        <v>640Leu</v>
      </c>
      <c r="I306">
        <f>IF(AND(COUNTIF(H:H,H306)&gt;1,COUNTIF('(L)P before PS1_PM5'!I:I,H306)&gt;0),1,0)</f>
        <v>0</v>
      </c>
      <c r="J306">
        <f>IF(AND(COUNTIF('(L)P before PS1_PM5'!I:I,H306)=1,COUNTIF('(L)P before PS1_PM5'!A:A,A306)=1),0,1)</f>
        <v>0</v>
      </c>
      <c r="K306" s="3">
        <f t="shared" si="35"/>
        <v>0</v>
      </c>
      <c r="L306">
        <f>IF(AND(COUNTIF(F:F,F306)&gt;1,COUNTIF('(L)P before PS1_PM5'!G:G,F306)&gt;0),1,0)</f>
        <v>1</v>
      </c>
      <c r="M306">
        <f>IF(AND(COUNTIF('(L)P before PS1_PM5'!G:G,F306)=1,COUNTIF('(L)P before PS1_PM5'!A:A,A306)=1),0,1)</f>
        <v>0</v>
      </c>
      <c r="N306" s="3">
        <f t="shared" si="36"/>
        <v>0</v>
      </c>
      <c r="O306" t="str">
        <f>IF(COUNTIF(Splicing!A:A,A305)&gt;0,"Splice variant",VLOOKUP(A306,'All variants before PS1_PM5'!$A$1:$G$2252,7,FALSE))</f>
        <v>Likely pathogenic</v>
      </c>
      <c r="P306">
        <f t="shared" si="30"/>
        <v>2</v>
      </c>
    </row>
    <row r="307" spans="1:16" x14ac:dyDescent="0.25">
      <c r="A307" t="s">
        <v>1786</v>
      </c>
      <c r="B307" s="1">
        <v>13</v>
      </c>
      <c r="C307" t="s">
        <v>1787</v>
      </c>
      <c r="D307" t="s">
        <v>6811</v>
      </c>
      <c r="E307" t="str">
        <f t="shared" si="31"/>
        <v>Cys</v>
      </c>
      <c r="F307" t="str">
        <f t="shared" si="32"/>
        <v>641</v>
      </c>
      <c r="G307" t="str">
        <f t="shared" si="33"/>
        <v>Arg</v>
      </c>
      <c r="H307" t="str">
        <f t="shared" si="34"/>
        <v>641Arg</v>
      </c>
      <c r="I307">
        <f>IF(AND(COUNTIF(H:H,H307)&gt;1,COUNTIF('(L)P before PS1_PM5'!I:I,H307)&gt;0),1,0)</f>
        <v>0</v>
      </c>
      <c r="J307">
        <f>IF(AND(COUNTIF('(L)P before PS1_PM5'!I:I,H307)=1,COUNTIF('(L)P before PS1_PM5'!A:A,A307)=1),0,1)</f>
        <v>1</v>
      </c>
      <c r="K307" s="3">
        <f t="shared" si="35"/>
        <v>0</v>
      </c>
      <c r="L307">
        <f>IF(AND(COUNTIF(F:F,F307)&gt;1,COUNTIF('(L)P before PS1_PM5'!G:G,F307)&gt;0),1,0)</f>
        <v>0</v>
      </c>
      <c r="M307">
        <f>IF(AND(COUNTIF('(L)P before PS1_PM5'!G:G,F307)=1,COUNTIF('(L)P before PS1_PM5'!A:A,A307)=1),0,1)</f>
        <v>1</v>
      </c>
      <c r="N307" s="3">
        <f t="shared" si="36"/>
        <v>0</v>
      </c>
      <c r="O307" t="str">
        <f>IF(COUNTIF(Splicing!A:A,A306)&gt;0,"Splice variant",VLOOKUP(A307,'All variants before PS1_PM5'!$A$1:$G$2252,7,FALSE))</f>
        <v>VUS</v>
      </c>
      <c r="P307">
        <f t="shared" si="30"/>
        <v>3</v>
      </c>
    </row>
    <row r="308" spans="1:16" x14ac:dyDescent="0.25">
      <c r="A308" t="s">
        <v>1789</v>
      </c>
      <c r="B308" s="1">
        <v>13</v>
      </c>
      <c r="C308" t="s">
        <v>1790</v>
      </c>
      <c r="D308" t="s">
        <v>6812</v>
      </c>
      <c r="E308" t="str">
        <f t="shared" si="31"/>
        <v>Cys</v>
      </c>
      <c r="F308" t="str">
        <f t="shared" si="32"/>
        <v>641</v>
      </c>
      <c r="G308" t="str">
        <f t="shared" si="33"/>
        <v>Gly</v>
      </c>
      <c r="H308" t="str">
        <f t="shared" si="34"/>
        <v>641Gly</v>
      </c>
      <c r="I308">
        <f>IF(AND(COUNTIF(H:H,H308)&gt;1,COUNTIF('(L)P before PS1_PM5'!I:I,H308)&gt;0),1,0)</f>
        <v>0</v>
      </c>
      <c r="J308">
        <f>IF(AND(COUNTIF('(L)P before PS1_PM5'!I:I,H308)=1,COUNTIF('(L)P before PS1_PM5'!A:A,A308)=1),0,1)</f>
        <v>1</v>
      </c>
      <c r="K308" s="3">
        <f t="shared" si="35"/>
        <v>0</v>
      </c>
      <c r="L308">
        <f>IF(AND(COUNTIF(F:F,F308)&gt;1,COUNTIF('(L)P before PS1_PM5'!G:G,F308)&gt;0),1,0)</f>
        <v>0</v>
      </c>
      <c r="M308">
        <f>IF(AND(COUNTIF('(L)P before PS1_PM5'!G:G,F308)=1,COUNTIF('(L)P before PS1_PM5'!A:A,A308)=1),0,1)</f>
        <v>1</v>
      </c>
      <c r="N308" s="3">
        <f t="shared" si="36"/>
        <v>0</v>
      </c>
      <c r="O308" t="str">
        <f>IF(COUNTIF(Splicing!A:A,A307)&gt;0,"Splice variant",VLOOKUP(A308,'All variants before PS1_PM5'!$A$1:$G$2252,7,FALSE))</f>
        <v>VUS</v>
      </c>
      <c r="P308">
        <f t="shared" si="30"/>
        <v>3</v>
      </c>
    </row>
    <row r="309" spans="1:16" x14ac:dyDescent="0.25">
      <c r="A309" t="s">
        <v>1792</v>
      </c>
      <c r="B309" s="1">
        <v>13</v>
      </c>
      <c r="C309" t="s">
        <v>1793</v>
      </c>
      <c r="D309" t="s">
        <v>6813</v>
      </c>
      <c r="E309" t="str">
        <f t="shared" si="31"/>
        <v>Cys</v>
      </c>
      <c r="F309" t="str">
        <f t="shared" si="32"/>
        <v>641</v>
      </c>
      <c r="G309" t="str">
        <f t="shared" si="33"/>
        <v>Ser</v>
      </c>
      <c r="H309" t="str">
        <f t="shared" si="34"/>
        <v>641Ser</v>
      </c>
      <c r="I309">
        <f>IF(AND(COUNTIF(H:H,H309)&gt;1,COUNTIF('(L)P before PS1_PM5'!I:I,H309)&gt;0),1,0)</f>
        <v>0</v>
      </c>
      <c r="J309">
        <f>IF(AND(COUNTIF('(L)P before PS1_PM5'!I:I,H309)=1,COUNTIF('(L)P before PS1_PM5'!A:A,A309)=1),0,1)</f>
        <v>1</v>
      </c>
      <c r="K309" s="3">
        <f t="shared" si="35"/>
        <v>0</v>
      </c>
      <c r="L309">
        <f>IF(AND(COUNTIF(F:F,F309)&gt;1,COUNTIF('(L)P before PS1_PM5'!G:G,F309)&gt;0),1,0)</f>
        <v>0</v>
      </c>
      <c r="M309">
        <f>IF(AND(COUNTIF('(L)P before PS1_PM5'!G:G,F309)=1,COUNTIF('(L)P before PS1_PM5'!A:A,A309)=1),0,1)</f>
        <v>1</v>
      </c>
      <c r="N309" s="3">
        <f t="shared" si="36"/>
        <v>0</v>
      </c>
      <c r="O309" t="str">
        <f>IF(COUNTIF(Splicing!A:A,A308)&gt;0,"Splice variant",VLOOKUP(A309,'All variants before PS1_PM5'!$A$1:$G$2252,7,FALSE))</f>
        <v>VUS</v>
      </c>
      <c r="P309">
        <f t="shared" si="30"/>
        <v>3</v>
      </c>
    </row>
    <row r="310" spans="1:16" x14ac:dyDescent="0.25">
      <c r="A310" t="s">
        <v>1795</v>
      </c>
      <c r="B310" s="1">
        <v>13</v>
      </c>
      <c r="C310" t="s">
        <v>1796</v>
      </c>
      <c r="D310" t="s">
        <v>6814</v>
      </c>
      <c r="E310" t="str">
        <f t="shared" si="31"/>
        <v>Phe</v>
      </c>
      <c r="F310" t="str">
        <f t="shared" si="32"/>
        <v>642</v>
      </c>
      <c r="G310" t="str">
        <f t="shared" si="33"/>
        <v>Ile</v>
      </c>
      <c r="H310" t="str">
        <f t="shared" si="34"/>
        <v>642Ile</v>
      </c>
      <c r="I310">
        <f>IF(AND(COUNTIF(H:H,H310)&gt;1,COUNTIF('(L)P before PS1_PM5'!I:I,H310)&gt;0),1,0)</f>
        <v>0</v>
      </c>
      <c r="J310">
        <f>IF(AND(COUNTIF('(L)P before PS1_PM5'!I:I,H310)=1,COUNTIF('(L)P before PS1_PM5'!A:A,A310)=1),0,1)</f>
        <v>0</v>
      </c>
      <c r="K310" s="3">
        <f t="shared" si="35"/>
        <v>0</v>
      </c>
      <c r="L310">
        <f>IF(AND(COUNTIF(F:F,F310)&gt;1,COUNTIF('(L)P before PS1_PM5'!G:G,F310)&gt;0),1,0)</f>
        <v>1</v>
      </c>
      <c r="M310">
        <f>IF(AND(COUNTIF('(L)P before PS1_PM5'!G:G,F310)=1,COUNTIF('(L)P before PS1_PM5'!A:A,A310)=1),0,1)</f>
        <v>0</v>
      </c>
      <c r="N310" s="3">
        <f t="shared" si="36"/>
        <v>0</v>
      </c>
      <c r="O310" t="str">
        <f>IF(COUNTIF(Splicing!A:A,A309)&gt;0,"Splice variant",VLOOKUP(A310,'All variants before PS1_PM5'!$A$1:$G$2252,7,FALSE))</f>
        <v>Likely pathogenic</v>
      </c>
      <c r="P310">
        <f t="shared" si="30"/>
        <v>2</v>
      </c>
    </row>
    <row r="311" spans="1:16" x14ac:dyDescent="0.25">
      <c r="A311" t="s">
        <v>1798</v>
      </c>
      <c r="B311" s="1">
        <v>13</v>
      </c>
      <c r="C311" t="s">
        <v>1799</v>
      </c>
      <c r="D311" t="s">
        <v>6815</v>
      </c>
      <c r="E311" t="str">
        <f t="shared" si="31"/>
        <v>Phe</v>
      </c>
      <c r="F311" t="str">
        <f t="shared" si="32"/>
        <v>642</v>
      </c>
      <c r="G311" t="str">
        <f t="shared" si="33"/>
        <v>Leu</v>
      </c>
      <c r="H311" t="str">
        <f t="shared" si="34"/>
        <v>642Leu</v>
      </c>
      <c r="I311">
        <f>IF(AND(COUNTIF(H:H,H311)&gt;1,COUNTIF('(L)P before PS1_PM5'!I:I,H311)&gt;0),1,0)</f>
        <v>0</v>
      </c>
      <c r="J311">
        <f>IF(AND(COUNTIF('(L)P before PS1_PM5'!I:I,H311)=1,COUNTIF('(L)P before PS1_PM5'!A:A,A311)=1),0,1)</f>
        <v>1</v>
      </c>
      <c r="K311" s="3">
        <f t="shared" si="35"/>
        <v>0</v>
      </c>
      <c r="L311">
        <f>IF(AND(COUNTIF(F:F,F311)&gt;1,COUNTIF('(L)P before PS1_PM5'!G:G,F311)&gt;0),1,0)</f>
        <v>1</v>
      </c>
      <c r="M311">
        <f>IF(AND(COUNTIF('(L)P before PS1_PM5'!G:G,F311)=1,COUNTIF('(L)P before PS1_PM5'!A:A,A311)=1),0,1)</f>
        <v>1</v>
      </c>
      <c r="N311" s="3">
        <f t="shared" si="36"/>
        <v>1</v>
      </c>
      <c r="O311" t="str">
        <f>IF(COUNTIF(Splicing!A:A,A310)&gt;0,"Splice variant",VLOOKUP(A311,'All variants before PS1_PM5'!$A$1:$G$2252,7,FALSE))</f>
        <v>VUS</v>
      </c>
      <c r="P311">
        <f t="shared" si="30"/>
        <v>2</v>
      </c>
    </row>
    <row r="312" spans="1:16" x14ac:dyDescent="0.25">
      <c r="A312" t="s">
        <v>1801</v>
      </c>
      <c r="B312" s="1">
        <v>13</v>
      </c>
      <c r="C312" t="s">
        <v>1802</v>
      </c>
      <c r="D312" t="s">
        <v>6816</v>
      </c>
      <c r="E312" t="str">
        <f t="shared" si="31"/>
        <v>Val</v>
      </c>
      <c r="F312" t="str">
        <f t="shared" si="32"/>
        <v>643</v>
      </c>
      <c r="G312" t="str">
        <f t="shared" si="33"/>
        <v>Met</v>
      </c>
      <c r="H312" t="str">
        <f t="shared" si="34"/>
        <v>643Met</v>
      </c>
      <c r="I312">
        <f>IF(AND(COUNTIF(H:H,H312)&gt;1,COUNTIF('(L)P before PS1_PM5'!I:I,H312)&gt;0),1,0)</f>
        <v>0</v>
      </c>
      <c r="J312">
        <f>IF(AND(COUNTIF('(L)P before PS1_PM5'!I:I,H312)=1,COUNTIF('(L)P before PS1_PM5'!A:A,A312)=1),0,1)</f>
        <v>1</v>
      </c>
      <c r="K312" s="3">
        <f t="shared" si="35"/>
        <v>0</v>
      </c>
      <c r="L312">
        <f>IF(AND(COUNTIF(F:F,F312)&gt;1,COUNTIF('(L)P before PS1_PM5'!G:G,F312)&gt;0),1,0)</f>
        <v>0</v>
      </c>
      <c r="M312">
        <f>IF(AND(COUNTIF('(L)P before PS1_PM5'!G:G,F312)=1,COUNTIF('(L)P before PS1_PM5'!A:A,A312)=1),0,1)</f>
        <v>1</v>
      </c>
      <c r="N312" s="3">
        <f t="shared" si="36"/>
        <v>0</v>
      </c>
      <c r="O312" t="str">
        <f>IF(COUNTIF(Splicing!A:A,A311)&gt;0,"Splice variant",VLOOKUP(A312,'All variants before PS1_PM5'!$A$1:$G$2252,7,FALSE))</f>
        <v>Likely benign</v>
      </c>
      <c r="P312">
        <f t="shared" si="30"/>
        <v>2</v>
      </c>
    </row>
    <row r="313" spans="1:16" x14ac:dyDescent="0.25">
      <c r="A313" t="s">
        <v>1804</v>
      </c>
      <c r="B313" s="1">
        <v>13</v>
      </c>
      <c r="C313" t="s">
        <v>1805</v>
      </c>
      <c r="D313" t="s">
        <v>6817</v>
      </c>
      <c r="E313" t="str">
        <f t="shared" si="31"/>
        <v>Val</v>
      </c>
      <c r="F313" t="str">
        <f t="shared" si="32"/>
        <v>643</v>
      </c>
      <c r="G313" t="str">
        <f t="shared" si="33"/>
        <v>Gly</v>
      </c>
      <c r="H313" t="str">
        <f t="shared" si="34"/>
        <v>643Gly</v>
      </c>
      <c r="I313">
        <f>IF(AND(COUNTIF(H:H,H313)&gt;1,COUNTIF('(L)P before PS1_PM5'!I:I,H313)&gt;0),1,0)</f>
        <v>0</v>
      </c>
      <c r="J313">
        <f>IF(AND(COUNTIF('(L)P before PS1_PM5'!I:I,H313)=1,COUNTIF('(L)P before PS1_PM5'!A:A,A313)=1),0,1)</f>
        <v>1</v>
      </c>
      <c r="K313" s="3">
        <f t="shared" si="35"/>
        <v>0</v>
      </c>
      <c r="L313">
        <f>IF(AND(COUNTIF(F:F,F313)&gt;1,COUNTIF('(L)P before PS1_PM5'!G:G,F313)&gt;0),1,0)</f>
        <v>0</v>
      </c>
      <c r="M313">
        <f>IF(AND(COUNTIF('(L)P before PS1_PM5'!G:G,F313)=1,COUNTIF('(L)P before PS1_PM5'!A:A,A313)=1),0,1)</f>
        <v>1</v>
      </c>
      <c r="N313" s="3">
        <f t="shared" si="36"/>
        <v>0</v>
      </c>
      <c r="O313" t="str">
        <f>IF(COUNTIF(Splicing!A:A,A312)&gt;0,"Splice variant",VLOOKUP(A313,'All variants before PS1_PM5'!$A$1:$G$2252,7,FALSE))</f>
        <v>VUS</v>
      </c>
      <c r="P313">
        <f t="shared" si="30"/>
        <v>2</v>
      </c>
    </row>
    <row r="314" spans="1:16" x14ac:dyDescent="0.25">
      <c r="A314" t="s">
        <v>1810</v>
      </c>
      <c r="B314" s="1">
        <v>13</v>
      </c>
      <c r="C314" t="s">
        <v>1811</v>
      </c>
      <c r="D314" t="s">
        <v>6818</v>
      </c>
      <c r="E314" t="str">
        <f t="shared" si="31"/>
        <v>Asp</v>
      </c>
      <c r="F314" t="str">
        <f t="shared" si="32"/>
        <v>645</v>
      </c>
      <c r="G314" t="str">
        <f t="shared" si="33"/>
        <v>Asn</v>
      </c>
      <c r="H314" t="str">
        <f t="shared" si="34"/>
        <v>645Asn</v>
      </c>
      <c r="I314">
        <f>IF(AND(COUNTIF(H:H,H314)&gt;1,COUNTIF('(L)P before PS1_PM5'!I:I,H314)&gt;0),1,0)</f>
        <v>0</v>
      </c>
      <c r="J314">
        <f>IF(AND(COUNTIF('(L)P before PS1_PM5'!I:I,H314)=1,COUNTIF('(L)P before PS1_PM5'!A:A,A314)=1),0,1)</f>
        <v>0</v>
      </c>
      <c r="K314" s="3">
        <f t="shared" si="35"/>
        <v>0</v>
      </c>
      <c r="L314">
        <f>IF(AND(COUNTIF(F:F,F314)&gt;1,COUNTIF('(L)P before PS1_PM5'!G:G,F314)&gt;0),1,0)</f>
        <v>1</v>
      </c>
      <c r="M314">
        <f>IF(AND(COUNTIF('(L)P before PS1_PM5'!G:G,F314)=1,COUNTIF('(L)P before PS1_PM5'!A:A,A314)=1),0,1)</f>
        <v>0</v>
      </c>
      <c r="N314" s="3">
        <f t="shared" si="36"/>
        <v>0</v>
      </c>
      <c r="O314" t="str">
        <f>IF(COUNTIF(Splicing!A:A,A313)&gt;0,"Splice variant",VLOOKUP(A314,'All variants before PS1_PM5'!$A$1:$G$2252,7,FALSE))</f>
        <v>Pathogenic</v>
      </c>
      <c r="P314">
        <f t="shared" si="30"/>
        <v>2</v>
      </c>
    </row>
    <row r="315" spans="1:16" x14ac:dyDescent="0.25">
      <c r="A315" t="s">
        <v>1813</v>
      </c>
      <c r="B315" s="1">
        <v>13</v>
      </c>
      <c r="C315" t="s">
        <v>1814</v>
      </c>
      <c r="D315" t="s">
        <v>6819</v>
      </c>
      <c r="E315" t="str">
        <f t="shared" si="31"/>
        <v>Asp</v>
      </c>
      <c r="F315" t="str">
        <f t="shared" si="32"/>
        <v>645</v>
      </c>
      <c r="G315" t="str">
        <f t="shared" si="33"/>
        <v>Tyr</v>
      </c>
      <c r="H315" t="str">
        <f t="shared" si="34"/>
        <v>645Tyr</v>
      </c>
      <c r="I315">
        <f>IF(AND(COUNTIF(H:H,H315)&gt;1,COUNTIF('(L)P before PS1_PM5'!I:I,H315)&gt;0),1,0)</f>
        <v>0</v>
      </c>
      <c r="J315">
        <f>IF(AND(COUNTIF('(L)P before PS1_PM5'!I:I,H315)=1,COUNTIF('(L)P before PS1_PM5'!A:A,A315)=1),0,1)</f>
        <v>1</v>
      </c>
      <c r="K315" s="3">
        <f t="shared" si="35"/>
        <v>0</v>
      </c>
      <c r="L315">
        <f>IF(AND(COUNTIF(F:F,F315)&gt;1,COUNTIF('(L)P before PS1_PM5'!G:G,F315)&gt;0),1,0)</f>
        <v>1</v>
      </c>
      <c r="M315">
        <f>IF(AND(COUNTIF('(L)P before PS1_PM5'!G:G,F315)=1,COUNTIF('(L)P before PS1_PM5'!A:A,A315)=1),0,1)</f>
        <v>1</v>
      </c>
      <c r="N315" s="3">
        <f t="shared" si="36"/>
        <v>1</v>
      </c>
      <c r="O315" t="str">
        <f>IF(COUNTIF(Splicing!A:A,A314)&gt;0,"Splice variant",VLOOKUP(A315,'All variants before PS1_PM5'!$A$1:$G$2252,7,FALSE))</f>
        <v>VUS</v>
      </c>
      <c r="P315">
        <f t="shared" si="30"/>
        <v>2</v>
      </c>
    </row>
    <row r="316" spans="1:16" x14ac:dyDescent="0.25">
      <c r="A316" t="s">
        <v>1873</v>
      </c>
      <c r="B316" s="1">
        <v>14</v>
      </c>
      <c r="C316" t="s">
        <v>1874</v>
      </c>
      <c r="D316" t="s">
        <v>6820</v>
      </c>
      <c r="E316" t="str">
        <f t="shared" si="31"/>
        <v>Leu</v>
      </c>
      <c r="F316" t="str">
        <f t="shared" si="32"/>
        <v>651</v>
      </c>
      <c r="G316" t="str">
        <f t="shared" si="33"/>
        <v>Arg</v>
      </c>
      <c r="H316" t="str">
        <f t="shared" si="34"/>
        <v>651Arg</v>
      </c>
      <c r="I316">
        <f>IF(AND(COUNTIF(H:H,H316)&gt;1,COUNTIF('(L)P before PS1_PM5'!I:I,H316)&gt;0),1,0)</f>
        <v>0</v>
      </c>
      <c r="J316">
        <f>IF(AND(COUNTIF('(L)P before PS1_PM5'!I:I,H316)=1,COUNTIF('(L)P before PS1_PM5'!A:A,A316)=1),0,1)</f>
        <v>1</v>
      </c>
      <c r="K316" s="3">
        <f t="shared" si="35"/>
        <v>0</v>
      </c>
      <c r="L316">
        <f>IF(AND(COUNTIF(F:F,F316)&gt;1,COUNTIF('(L)P before PS1_PM5'!G:G,F316)&gt;0),1,0)</f>
        <v>0</v>
      </c>
      <c r="M316">
        <f>IF(AND(COUNTIF('(L)P before PS1_PM5'!G:G,F316)=1,COUNTIF('(L)P before PS1_PM5'!A:A,A316)=1),0,1)</f>
        <v>1</v>
      </c>
      <c r="N316" s="3">
        <f t="shared" si="36"/>
        <v>0</v>
      </c>
      <c r="O316" t="str">
        <f>IF(COUNTIF(Splicing!A:A,A315)&gt;0,"Splice variant",VLOOKUP(A316,'All variants before PS1_PM5'!$A$1:$G$2252,7,FALSE))</f>
        <v>VUS</v>
      </c>
      <c r="P316">
        <f t="shared" si="30"/>
        <v>1</v>
      </c>
    </row>
    <row r="317" spans="1:16" x14ac:dyDescent="0.25">
      <c r="A317" t="s">
        <v>1876</v>
      </c>
      <c r="B317" s="1">
        <v>14</v>
      </c>
      <c r="C317" t="s">
        <v>1877</v>
      </c>
      <c r="D317" t="s">
        <v>6821</v>
      </c>
      <c r="E317" t="str">
        <f t="shared" si="31"/>
        <v>Arg</v>
      </c>
      <c r="F317" t="str">
        <f t="shared" si="32"/>
        <v>653</v>
      </c>
      <c r="G317" t="str">
        <f t="shared" si="33"/>
        <v>Cys</v>
      </c>
      <c r="H317" t="str">
        <f t="shared" si="34"/>
        <v>653Cys</v>
      </c>
      <c r="I317">
        <f>IF(AND(COUNTIF(H:H,H317)&gt;1,COUNTIF('(L)P before PS1_PM5'!I:I,H317)&gt;0),1,0)</f>
        <v>0</v>
      </c>
      <c r="J317">
        <f>IF(AND(COUNTIF('(L)P before PS1_PM5'!I:I,H317)=1,COUNTIF('(L)P before PS1_PM5'!A:A,A317)=1),0,1)</f>
        <v>0</v>
      </c>
      <c r="K317" s="3">
        <f t="shared" si="35"/>
        <v>0</v>
      </c>
      <c r="L317">
        <f>IF(AND(COUNTIF(F:F,F317)&gt;1,COUNTIF('(L)P before PS1_PM5'!G:G,F317)&gt;0),1,0)</f>
        <v>1</v>
      </c>
      <c r="M317">
        <f>IF(AND(COUNTIF('(L)P before PS1_PM5'!G:G,F317)=1,COUNTIF('(L)P before PS1_PM5'!A:A,A317)=1),0,1)</f>
        <v>1</v>
      </c>
      <c r="N317" s="3">
        <f t="shared" si="36"/>
        <v>1</v>
      </c>
      <c r="O317" t="str">
        <f>IF(COUNTIF(Splicing!A:A,A316)&gt;0,"Splice variant",VLOOKUP(A317,'All variants before PS1_PM5'!$A$1:$G$2252,7,FALSE))</f>
        <v>Pathogenic</v>
      </c>
      <c r="P317">
        <f t="shared" si="30"/>
        <v>3</v>
      </c>
    </row>
    <row r="318" spans="1:16" x14ac:dyDescent="0.25">
      <c r="A318" t="s">
        <v>1879</v>
      </c>
      <c r="B318" s="1">
        <v>14</v>
      </c>
      <c r="C318" t="s">
        <v>1880</v>
      </c>
      <c r="D318" t="s">
        <v>6822</v>
      </c>
      <c r="E318" t="str">
        <f t="shared" si="31"/>
        <v>Arg</v>
      </c>
      <c r="F318" t="str">
        <f t="shared" si="32"/>
        <v>653</v>
      </c>
      <c r="G318" t="str">
        <f t="shared" si="33"/>
        <v>His</v>
      </c>
      <c r="H318" t="str">
        <f t="shared" si="34"/>
        <v>653His</v>
      </c>
      <c r="I318">
        <f>IF(AND(COUNTIF(H:H,H318)&gt;1,COUNTIF('(L)P before PS1_PM5'!I:I,H318)&gt;0),1,0)</f>
        <v>0</v>
      </c>
      <c r="J318">
        <f>IF(AND(COUNTIF('(L)P before PS1_PM5'!I:I,H318)=1,COUNTIF('(L)P before PS1_PM5'!A:A,A318)=1),0,1)</f>
        <v>0</v>
      </c>
      <c r="K318" s="3">
        <f t="shared" si="35"/>
        <v>0</v>
      </c>
      <c r="L318">
        <f>IF(AND(COUNTIF(F:F,F318)&gt;1,COUNTIF('(L)P before PS1_PM5'!G:G,F318)&gt;0),1,0)</f>
        <v>1</v>
      </c>
      <c r="M318">
        <f>IF(AND(COUNTIF('(L)P before PS1_PM5'!G:G,F318)=1,COUNTIF('(L)P before PS1_PM5'!A:A,A318)=1),0,1)</f>
        <v>1</v>
      </c>
      <c r="N318" s="3">
        <f t="shared" si="36"/>
        <v>1</v>
      </c>
      <c r="O318" t="str">
        <f>IF(COUNTIF(Splicing!A:A,A317)&gt;0,"Splice variant",VLOOKUP(A318,'All variants before PS1_PM5'!$A$1:$G$2252,7,FALSE))</f>
        <v>Pathogenic</v>
      </c>
      <c r="P318">
        <f t="shared" si="30"/>
        <v>3</v>
      </c>
    </row>
    <row r="319" spans="1:16" x14ac:dyDescent="0.25">
      <c r="A319" t="s">
        <v>1882</v>
      </c>
      <c r="B319" s="1">
        <v>14</v>
      </c>
      <c r="C319" t="s">
        <v>1883</v>
      </c>
      <c r="D319" t="s">
        <v>6823</v>
      </c>
      <c r="E319" t="str">
        <f t="shared" si="31"/>
        <v>Arg</v>
      </c>
      <c r="F319" t="str">
        <f t="shared" si="32"/>
        <v>653</v>
      </c>
      <c r="G319" t="str">
        <f t="shared" si="33"/>
        <v>Leu</v>
      </c>
      <c r="H319" t="str">
        <f t="shared" si="34"/>
        <v>653Leu</v>
      </c>
      <c r="I319">
        <f>IF(AND(COUNTIF(H:H,H319)&gt;1,COUNTIF('(L)P before PS1_PM5'!I:I,H319)&gt;0),1,0)</f>
        <v>0</v>
      </c>
      <c r="J319">
        <f>IF(AND(COUNTIF('(L)P before PS1_PM5'!I:I,H319)=1,COUNTIF('(L)P before PS1_PM5'!A:A,A319)=1),0,1)</f>
        <v>1</v>
      </c>
      <c r="K319" s="3">
        <f t="shared" si="35"/>
        <v>0</v>
      </c>
      <c r="L319">
        <f>IF(AND(COUNTIF(F:F,F319)&gt;1,COUNTIF('(L)P before PS1_PM5'!G:G,F319)&gt;0),1,0)</f>
        <v>1</v>
      </c>
      <c r="M319">
        <f>IF(AND(COUNTIF('(L)P before PS1_PM5'!G:G,F319)=1,COUNTIF('(L)P before PS1_PM5'!A:A,A319)=1),0,1)</f>
        <v>1</v>
      </c>
      <c r="N319" s="3">
        <f t="shared" si="36"/>
        <v>1</v>
      </c>
      <c r="O319" t="str">
        <f>IF(COUNTIF(Splicing!A:A,A318)&gt;0,"Splice variant",VLOOKUP(A319,'All variants before PS1_PM5'!$A$1:$G$2252,7,FALSE))</f>
        <v>VUS</v>
      </c>
      <c r="P319">
        <f t="shared" si="30"/>
        <v>3</v>
      </c>
    </row>
    <row r="320" spans="1:16" x14ac:dyDescent="0.25">
      <c r="A320" t="s">
        <v>1888</v>
      </c>
      <c r="B320" s="1">
        <v>14</v>
      </c>
      <c r="C320" t="s">
        <v>1889</v>
      </c>
      <c r="D320" t="s">
        <v>6824</v>
      </c>
      <c r="E320" t="str">
        <f t="shared" si="31"/>
        <v>Phe</v>
      </c>
      <c r="F320" t="str">
        <f t="shared" si="32"/>
        <v>655</v>
      </c>
      <c r="G320" t="str">
        <f t="shared" si="33"/>
        <v>Cys</v>
      </c>
      <c r="H320" t="str">
        <f t="shared" si="34"/>
        <v>655Cys</v>
      </c>
      <c r="I320">
        <f>IF(AND(COUNTIF(H:H,H320)&gt;1,COUNTIF('(L)P before PS1_PM5'!I:I,H320)&gt;0),1,0)</f>
        <v>0</v>
      </c>
      <c r="J320">
        <f>IF(AND(COUNTIF('(L)P before PS1_PM5'!I:I,H320)=1,COUNTIF('(L)P before PS1_PM5'!A:A,A320)=1),0,1)</f>
        <v>1</v>
      </c>
      <c r="K320" s="3">
        <f t="shared" si="35"/>
        <v>0</v>
      </c>
      <c r="L320">
        <f>IF(AND(COUNTIF(F:F,F320)&gt;1,COUNTIF('(L)P before PS1_PM5'!G:G,F320)&gt;0),1,0)</f>
        <v>0</v>
      </c>
      <c r="M320">
        <f>IF(AND(COUNTIF('(L)P before PS1_PM5'!G:G,F320)=1,COUNTIF('(L)P before PS1_PM5'!A:A,A320)=1),0,1)</f>
        <v>1</v>
      </c>
      <c r="N320" s="3">
        <f t="shared" si="36"/>
        <v>0</v>
      </c>
      <c r="O320" t="str">
        <f>IF(COUNTIF(Splicing!A:A,A319)&gt;0,"Splice variant",VLOOKUP(A320,'All variants before PS1_PM5'!$A$1:$G$2252,7,FALSE))</f>
        <v>VUS</v>
      </c>
      <c r="P320">
        <f t="shared" si="30"/>
        <v>1</v>
      </c>
    </row>
    <row r="321" spans="1:16" x14ac:dyDescent="0.25">
      <c r="A321" t="s">
        <v>1891</v>
      </c>
      <c r="B321" s="1">
        <v>14</v>
      </c>
      <c r="C321" t="s">
        <v>1892</v>
      </c>
      <c r="D321" t="s">
        <v>6825</v>
      </c>
      <c r="E321" t="str">
        <f t="shared" si="31"/>
        <v>Pro</v>
      </c>
      <c r="F321" t="str">
        <f t="shared" si="32"/>
        <v>656</v>
      </c>
      <c r="G321" t="str">
        <f t="shared" si="33"/>
        <v>Leu</v>
      </c>
      <c r="H321" t="str">
        <f t="shared" si="34"/>
        <v>656Leu</v>
      </c>
      <c r="I321">
        <f>IF(AND(COUNTIF(H:H,H321)&gt;1,COUNTIF('(L)P before PS1_PM5'!I:I,H321)&gt;0),1,0)</f>
        <v>0</v>
      </c>
      <c r="J321">
        <f>IF(AND(COUNTIF('(L)P before PS1_PM5'!I:I,H321)=1,COUNTIF('(L)P before PS1_PM5'!A:A,A321)=1),0,1)</f>
        <v>1</v>
      </c>
      <c r="K321" s="3">
        <f t="shared" si="35"/>
        <v>0</v>
      </c>
      <c r="L321">
        <f>IF(AND(COUNTIF(F:F,F321)&gt;1,COUNTIF('(L)P before PS1_PM5'!G:G,F321)&gt;0),1,0)</f>
        <v>0</v>
      </c>
      <c r="M321">
        <f>IF(AND(COUNTIF('(L)P before PS1_PM5'!G:G,F321)=1,COUNTIF('(L)P before PS1_PM5'!A:A,A321)=1),0,1)</f>
        <v>1</v>
      </c>
      <c r="N321" s="3">
        <f t="shared" si="36"/>
        <v>0</v>
      </c>
      <c r="O321" t="str">
        <f>IF(COUNTIF(Splicing!A:A,A320)&gt;0,"Splice variant",VLOOKUP(A321,'All variants before PS1_PM5'!$A$1:$G$2252,7,FALSE))</f>
        <v>VUS</v>
      </c>
      <c r="P321">
        <f t="shared" si="30"/>
        <v>1</v>
      </c>
    </row>
    <row r="322" spans="1:16" x14ac:dyDescent="0.25">
      <c r="A322" t="s">
        <v>1894</v>
      </c>
      <c r="B322" s="1">
        <v>14</v>
      </c>
      <c r="C322" t="s">
        <v>1895</v>
      </c>
      <c r="D322" t="s">
        <v>6826</v>
      </c>
      <c r="E322" t="str">
        <f t="shared" si="31"/>
        <v>Ile</v>
      </c>
      <c r="F322" t="str">
        <f t="shared" si="32"/>
        <v>657</v>
      </c>
      <c r="G322" t="str">
        <f t="shared" si="33"/>
        <v>Val</v>
      </c>
      <c r="H322" t="str">
        <f t="shared" si="34"/>
        <v>657Val</v>
      </c>
      <c r="I322">
        <f>IF(AND(COUNTIF(H:H,H322)&gt;1,COUNTIF('(L)P before PS1_PM5'!I:I,H322)&gt;0),1,0)</f>
        <v>0</v>
      </c>
      <c r="J322">
        <f>IF(AND(COUNTIF('(L)P before PS1_PM5'!I:I,H322)=1,COUNTIF('(L)P before PS1_PM5'!A:A,A322)=1),0,1)</f>
        <v>1</v>
      </c>
      <c r="K322" s="3">
        <f t="shared" si="35"/>
        <v>0</v>
      </c>
      <c r="L322">
        <f>IF(AND(COUNTIF(F:F,F322)&gt;1,COUNTIF('(L)P before PS1_PM5'!G:G,F322)&gt;0),1,0)</f>
        <v>0</v>
      </c>
      <c r="M322">
        <f>IF(AND(COUNTIF('(L)P before PS1_PM5'!G:G,F322)=1,COUNTIF('(L)P before PS1_PM5'!A:A,A322)=1),0,1)</f>
        <v>1</v>
      </c>
      <c r="N322" s="3">
        <f t="shared" si="36"/>
        <v>0</v>
      </c>
      <c r="O322" t="str">
        <f>IF(COUNTIF(Splicing!A:A,A321)&gt;0,"Splice variant",VLOOKUP(A322,'All variants before PS1_PM5'!$A$1:$G$2252,7,FALSE))</f>
        <v>Likely benign</v>
      </c>
      <c r="P322">
        <f t="shared" si="30"/>
        <v>1</v>
      </c>
    </row>
    <row r="323" spans="1:16" x14ac:dyDescent="0.25">
      <c r="A323" t="s">
        <v>1897</v>
      </c>
      <c r="B323" s="1">
        <v>14</v>
      </c>
      <c r="C323" t="s">
        <v>1898</v>
      </c>
      <c r="D323" t="s">
        <v>6827</v>
      </c>
      <c r="E323" t="str">
        <f t="shared" si="31"/>
        <v>Met</v>
      </c>
      <c r="F323" t="str">
        <f t="shared" si="32"/>
        <v>659</v>
      </c>
      <c r="G323" t="str">
        <f t="shared" si="33"/>
        <v>Ile</v>
      </c>
      <c r="H323" t="str">
        <f t="shared" si="34"/>
        <v>659Ile</v>
      </c>
      <c r="I323">
        <f>IF(AND(COUNTIF(H:H,H323)&gt;1,COUNTIF('(L)P before PS1_PM5'!I:I,H323)&gt;0),1,0)</f>
        <v>0</v>
      </c>
      <c r="J323">
        <f>IF(AND(COUNTIF('(L)P before PS1_PM5'!I:I,H323)=1,COUNTIF('(L)P before PS1_PM5'!A:A,A323)=1),0,1)</f>
        <v>1</v>
      </c>
      <c r="K323" s="3">
        <f t="shared" si="35"/>
        <v>0</v>
      </c>
      <c r="L323">
        <f>IF(AND(COUNTIF(F:F,F323)&gt;1,COUNTIF('(L)P before PS1_PM5'!G:G,F323)&gt;0),1,0)</f>
        <v>0</v>
      </c>
      <c r="M323">
        <f>IF(AND(COUNTIF('(L)P before PS1_PM5'!G:G,F323)=1,COUNTIF('(L)P before PS1_PM5'!A:A,A323)=1),0,1)</f>
        <v>1</v>
      </c>
      <c r="N323" s="3">
        <f t="shared" si="36"/>
        <v>0</v>
      </c>
      <c r="O323" t="str">
        <f>IF(COUNTIF(Splicing!A:A,A322)&gt;0,"Splice variant",VLOOKUP(A323,'All variants before PS1_PM5'!$A$1:$G$2252,7,FALSE))</f>
        <v>VUS</v>
      </c>
      <c r="P323">
        <f t="shared" ref="P323:P386" si="37">COUNTIF(F:F,F323)</f>
        <v>1</v>
      </c>
    </row>
    <row r="324" spans="1:16" x14ac:dyDescent="0.25">
      <c r="A324" t="s">
        <v>1900</v>
      </c>
      <c r="B324" s="1">
        <v>14</v>
      </c>
      <c r="C324" t="s">
        <v>1901</v>
      </c>
      <c r="D324" t="s">
        <v>6828</v>
      </c>
      <c r="E324" t="str">
        <f t="shared" si="31"/>
        <v>Leu</v>
      </c>
      <c r="F324" t="str">
        <f t="shared" si="32"/>
        <v>661</v>
      </c>
      <c r="G324" t="str">
        <f t="shared" si="33"/>
        <v>Arg</v>
      </c>
      <c r="H324" t="str">
        <f t="shared" si="34"/>
        <v>661Arg</v>
      </c>
      <c r="I324">
        <f>IF(AND(COUNTIF(H:H,H324)&gt;1,COUNTIF('(L)P before PS1_PM5'!I:I,H324)&gt;0),1,0)</f>
        <v>0</v>
      </c>
      <c r="J324">
        <f>IF(AND(COUNTIF('(L)P before PS1_PM5'!I:I,H324)=1,COUNTIF('(L)P before PS1_PM5'!A:A,A324)=1),0,1)</f>
        <v>0</v>
      </c>
      <c r="K324" s="3">
        <f t="shared" si="35"/>
        <v>0</v>
      </c>
      <c r="L324">
        <f>IF(AND(COUNTIF(F:F,F324)&gt;1,COUNTIF('(L)P before PS1_PM5'!G:G,F324)&gt;0),1,0)</f>
        <v>0</v>
      </c>
      <c r="M324">
        <f>IF(AND(COUNTIF('(L)P before PS1_PM5'!G:G,F324)=1,COUNTIF('(L)P before PS1_PM5'!A:A,A324)=1),0,1)</f>
        <v>0</v>
      </c>
      <c r="N324" s="3">
        <f t="shared" si="36"/>
        <v>0</v>
      </c>
      <c r="O324" t="str">
        <f>IF(COUNTIF(Splicing!A:A,A323)&gt;0,"Splice variant",VLOOKUP(A324,'All variants before PS1_PM5'!$A$1:$G$2252,7,FALSE))</f>
        <v>Splice variant</v>
      </c>
      <c r="P324">
        <f t="shared" si="37"/>
        <v>1</v>
      </c>
    </row>
    <row r="325" spans="1:16" x14ac:dyDescent="0.25">
      <c r="A325" t="s">
        <v>1911</v>
      </c>
      <c r="B325" s="1">
        <v>14</v>
      </c>
      <c r="C325" t="s">
        <v>1912</v>
      </c>
      <c r="D325" t="s">
        <v>6829</v>
      </c>
      <c r="E325" t="str">
        <f t="shared" ref="E325:E388" si="38">LEFT(D325,3)</f>
        <v>Trp</v>
      </c>
      <c r="F325" t="str">
        <f t="shared" ref="F325:F388" si="39">LEFT(RIGHT(D325,LEN(D325)-3),LEN(RIGHT(D325,LEN(D325)-3))-3)</f>
        <v>663</v>
      </c>
      <c r="G325" t="str">
        <f t="shared" ref="G325:G388" si="40">RIGHT(D325,3)</f>
        <v>Cys</v>
      </c>
      <c r="H325" t="str">
        <f t="shared" ref="H325:H388" si="41">F325&amp;G325</f>
        <v>663Cys</v>
      </c>
      <c r="I325">
        <f>IF(AND(COUNTIF(H:H,H325)&gt;1,COUNTIF('(L)P before PS1_PM5'!I:I,H325)&gt;0),1,0)</f>
        <v>0</v>
      </c>
      <c r="J325">
        <f>IF(AND(COUNTIF('(L)P before PS1_PM5'!I:I,H325)=1,COUNTIF('(L)P before PS1_PM5'!A:A,A325)=1),0,1)</f>
        <v>1</v>
      </c>
      <c r="K325" s="3">
        <f t="shared" ref="K325:K388" si="42">IF(AND(IF(I325+J325=2,TRUE,FALSE),IF(NOT(O325="Splice variant"),TRUE,FALSE)), 1,0)</f>
        <v>0</v>
      </c>
      <c r="L325">
        <f>IF(AND(COUNTIF(F:F,F325)&gt;1,COUNTIF('(L)P before PS1_PM5'!G:G,F325)&gt;0),1,0)</f>
        <v>0</v>
      </c>
      <c r="M325">
        <f>IF(AND(COUNTIF('(L)P before PS1_PM5'!G:G,F325)=1,COUNTIF('(L)P before PS1_PM5'!A:A,A325)=1),0,1)</f>
        <v>1</v>
      </c>
      <c r="N325" s="3">
        <f t="shared" ref="N325:N388" si="43">IF(AND(IF(AND(L325+M325=2,K325=0),TRUE,FALSE),IF(NOT(O325="Splice variant"), TRUE, FALSE)),1,0)</f>
        <v>0</v>
      </c>
      <c r="O325" t="str">
        <f>IF(COUNTIF(Splicing!A:A,A324)&gt;0,"Splice variant",VLOOKUP(A325,'All variants before PS1_PM5'!$A$1:$G$2252,7,FALSE))</f>
        <v>VUS</v>
      </c>
      <c r="P325">
        <f t="shared" si="37"/>
        <v>1</v>
      </c>
    </row>
    <row r="326" spans="1:16" x14ac:dyDescent="0.25">
      <c r="A326" t="s">
        <v>1914</v>
      </c>
      <c r="B326" s="1">
        <v>14</v>
      </c>
      <c r="C326" t="s">
        <v>1915</v>
      </c>
      <c r="D326" t="s">
        <v>6830</v>
      </c>
      <c r="E326" t="str">
        <f t="shared" si="38"/>
        <v>Tyr</v>
      </c>
      <c r="F326" t="str">
        <f t="shared" si="39"/>
        <v>665</v>
      </c>
      <c r="G326" t="str">
        <f t="shared" si="40"/>
        <v>Asp</v>
      </c>
      <c r="H326" t="str">
        <f t="shared" si="41"/>
        <v>665Asp</v>
      </c>
      <c r="I326">
        <f>IF(AND(COUNTIF(H:H,H326)&gt;1,COUNTIF('(L)P before PS1_PM5'!I:I,H326)&gt;0),1,0)</f>
        <v>0</v>
      </c>
      <c r="J326">
        <f>IF(AND(COUNTIF('(L)P before PS1_PM5'!I:I,H326)=1,COUNTIF('(L)P before PS1_PM5'!A:A,A326)=1),0,1)</f>
        <v>1</v>
      </c>
      <c r="K326" s="3">
        <f t="shared" si="42"/>
        <v>0</v>
      </c>
      <c r="L326">
        <f>IF(AND(COUNTIF(F:F,F326)&gt;1,COUNTIF('(L)P before PS1_PM5'!G:G,F326)&gt;0),1,0)</f>
        <v>0</v>
      </c>
      <c r="M326">
        <f>IF(AND(COUNTIF('(L)P before PS1_PM5'!G:G,F326)=1,COUNTIF('(L)P before PS1_PM5'!A:A,A326)=1),0,1)</f>
        <v>1</v>
      </c>
      <c r="N326" s="3">
        <f t="shared" si="43"/>
        <v>0</v>
      </c>
      <c r="O326" t="str">
        <f>IF(COUNTIF(Splicing!A:A,A325)&gt;0,"Splice variant",VLOOKUP(A326,'All variants before PS1_PM5'!$A$1:$G$2252,7,FALSE))</f>
        <v>VUS</v>
      </c>
      <c r="P326">
        <f t="shared" si="37"/>
        <v>1</v>
      </c>
    </row>
    <row r="327" spans="1:16" x14ac:dyDescent="0.25">
      <c r="A327" t="s">
        <v>1926</v>
      </c>
      <c r="B327" s="1">
        <v>14</v>
      </c>
      <c r="C327" t="s">
        <v>1927</v>
      </c>
      <c r="D327" t="s">
        <v>6831</v>
      </c>
      <c r="E327" t="str">
        <f t="shared" si="38"/>
        <v>Val</v>
      </c>
      <c r="F327" t="str">
        <f t="shared" si="39"/>
        <v>675</v>
      </c>
      <c r="G327" t="str">
        <f t="shared" si="40"/>
        <v>Ile</v>
      </c>
      <c r="H327" t="str">
        <f t="shared" si="41"/>
        <v>675Ile</v>
      </c>
      <c r="I327">
        <f>IF(AND(COUNTIF(H:H,H327)&gt;1,COUNTIF('(L)P before PS1_PM5'!I:I,H327)&gt;0),1,0)</f>
        <v>0</v>
      </c>
      <c r="J327">
        <f>IF(AND(COUNTIF('(L)P before PS1_PM5'!I:I,H327)=1,COUNTIF('(L)P before PS1_PM5'!A:A,A327)=1),0,1)</f>
        <v>0</v>
      </c>
      <c r="K327" s="3">
        <f t="shared" si="42"/>
        <v>0</v>
      </c>
      <c r="L327">
        <f>IF(AND(COUNTIF(F:F,F327)&gt;1,COUNTIF('(L)P before PS1_PM5'!G:G,F327)&gt;0),1,0)</f>
        <v>0</v>
      </c>
      <c r="M327">
        <f>IF(AND(COUNTIF('(L)P before PS1_PM5'!G:G,F327)=1,COUNTIF('(L)P before PS1_PM5'!A:A,A327)=1),0,1)</f>
        <v>0</v>
      </c>
      <c r="N327" s="3">
        <f t="shared" si="43"/>
        <v>0</v>
      </c>
      <c r="O327" t="str">
        <f>IF(COUNTIF(Splicing!A:A,A326)&gt;0,"Splice variant",VLOOKUP(A327,'All variants before PS1_PM5'!$A$1:$G$2252,7,FALSE))</f>
        <v>Pathogenic</v>
      </c>
      <c r="P327">
        <f t="shared" si="37"/>
        <v>1</v>
      </c>
    </row>
    <row r="328" spans="1:16" x14ac:dyDescent="0.25">
      <c r="A328" t="s">
        <v>1935</v>
      </c>
      <c r="B328" s="1">
        <v>14</v>
      </c>
      <c r="C328" t="s">
        <v>1936</v>
      </c>
      <c r="D328" t="s">
        <v>6832</v>
      </c>
      <c r="E328" t="str">
        <f t="shared" si="38"/>
        <v>Lys</v>
      </c>
      <c r="F328" t="str">
        <f t="shared" si="39"/>
        <v>678</v>
      </c>
      <c r="G328" t="str">
        <f t="shared" si="40"/>
        <v>Asn</v>
      </c>
      <c r="H328" t="str">
        <f t="shared" si="41"/>
        <v>678Asn</v>
      </c>
      <c r="I328">
        <f>IF(AND(COUNTIF(H:H,H328)&gt;1,COUNTIF('(L)P before PS1_PM5'!I:I,H328)&gt;0),1,0)</f>
        <v>0</v>
      </c>
      <c r="J328">
        <f>IF(AND(COUNTIF('(L)P before PS1_PM5'!I:I,H328)=1,COUNTIF('(L)P before PS1_PM5'!A:A,A328)=1),0,1)</f>
        <v>0</v>
      </c>
      <c r="K328" s="3">
        <f t="shared" si="42"/>
        <v>0</v>
      </c>
      <c r="L328">
        <f>IF(AND(COUNTIF(F:F,F328)&gt;1,COUNTIF('(L)P before PS1_PM5'!G:G,F328)&gt;0),1,0)</f>
        <v>0</v>
      </c>
      <c r="M328">
        <f>IF(AND(COUNTIF('(L)P before PS1_PM5'!G:G,F328)=1,COUNTIF('(L)P before PS1_PM5'!A:A,A328)=1),0,1)</f>
        <v>0</v>
      </c>
      <c r="N328" s="3">
        <f t="shared" si="43"/>
        <v>0</v>
      </c>
      <c r="O328" t="str">
        <f>IF(COUNTIF(Splicing!A:A,A327)&gt;0,"Splice variant",VLOOKUP(A328,'All variants before PS1_PM5'!$A$1:$G$2252,7,FALSE))</f>
        <v>Likely pathogenic</v>
      </c>
      <c r="P328">
        <f t="shared" si="37"/>
        <v>1</v>
      </c>
    </row>
    <row r="329" spans="1:16" x14ac:dyDescent="0.25">
      <c r="A329" t="s">
        <v>1941</v>
      </c>
      <c r="B329" s="1">
        <v>14</v>
      </c>
      <c r="C329" t="s">
        <v>1942</v>
      </c>
      <c r="D329" t="s">
        <v>6833</v>
      </c>
      <c r="E329" t="str">
        <f t="shared" si="38"/>
        <v>Arg</v>
      </c>
      <c r="F329" t="str">
        <f t="shared" si="39"/>
        <v>681</v>
      </c>
      <c r="G329" t="str">
        <f t="shared" si="40"/>
        <v>Gln</v>
      </c>
      <c r="H329" t="str">
        <f t="shared" si="41"/>
        <v>681Gln</v>
      </c>
      <c r="I329">
        <f>IF(AND(COUNTIF(H:H,H329)&gt;1,COUNTIF('(L)P before PS1_PM5'!I:I,H329)&gt;0),1,0)</f>
        <v>0</v>
      </c>
      <c r="J329">
        <f>IF(AND(COUNTIF('(L)P before PS1_PM5'!I:I,H329)=1,COUNTIF('(L)P before PS1_PM5'!A:A,A329)=1),0,1)</f>
        <v>1</v>
      </c>
      <c r="K329" s="3">
        <f t="shared" si="42"/>
        <v>0</v>
      </c>
      <c r="L329">
        <f>IF(AND(COUNTIF(F:F,F329)&gt;1,COUNTIF('(L)P before PS1_PM5'!G:G,F329)&gt;0),1,0)</f>
        <v>0</v>
      </c>
      <c r="M329">
        <f>IF(AND(COUNTIF('(L)P before PS1_PM5'!G:G,F329)=1,COUNTIF('(L)P before PS1_PM5'!A:A,A329)=1),0,1)</f>
        <v>1</v>
      </c>
      <c r="N329" s="3">
        <f t="shared" si="43"/>
        <v>0</v>
      </c>
      <c r="O329" t="str">
        <f>IF(COUNTIF(Splicing!A:A,A328)&gt;0,"Splice variant",VLOOKUP(A329,'All variants before PS1_PM5'!$A$1:$G$2252,7,FALSE))</f>
        <v>VUS</v>
      </c>
      <c r="P329">
        <f t="shared" si="37"/>
        <v>1</v>
      </c>
    </row>
    <row r="330" spans="1:16" x14ac:dyDescent="0.25">
      <c r="A330" t="s">
        <v>1947</v>
      </c>
      <c r="B330" s="1">
        <v>14</v>
      </c>
      <c r="C330" t="s">
        <v>1948</v>
      </c>
      <c r="D330" t="s">
        <v>6834</v>
      </c>
      <c r="E330" t="str">
        <f t="shared" si="38"/>
        <v>Leu</v>
      </c>
      <c r="F330" t="str">
        <f t="shared" si="39"/>
        <v>686</v>
      </c>
      <c r="G330" t="str">
        <f t="shared" si="40"/>
        <v>Ser</v>
      </c>
      <c r="H330" t="str">
        <f t="shared" si="41"/>
        <v>686Ser</v>
      </c>
      <c r="I330">
        <f>IF(AND(COUNTIF(H:H,H330)&gt;1,COUNTIF('(L)P before PS1_PM5'!I:I,H330)&gt;0),1,0)</f>
        <v>0</v>
      </c>
      <c r="J330">
        <f>IF(AND(COUNTIF('(L)P before PS1_PM5'!I:I,H330)=1,COUNTIF('(L)P before PS1_PM5'!A:A,A330)=1),0,1)</f>
        <v>0</v>
      </c>
      <c r="K330" s="3">
        <f t="shared" si="42"/>
        <v>0</v>
      </c>
      <c r="L330">
        <f>IF(AND(COUNTIF(F:F,F330)&gt;1,COUNTIF('(L)P before PS1_PM5'!G:G,F330)&gt;0),1,0)</f>
        <v>0</v>
      </c>
      <c r="M330">
        <f>IF(AND(COUNTIF('(L)P before PS1_PM5'!G:G,F330)=1,COUNTIF('(L)P before PS1_PM5'!A:A,A330)=1),0,1)</f>
        <v>0</v>
      </c>
      <c r="N330" s="3">
        <f t="shared" si="43"/>
        <v>0</v>
      </c>
      <c r="O330" t="str">
        <f>IF(COUNTIF(Splicing!A:A,A329)&gt;0,"Splice variant",VLOOKUP(A330,'All variants before PS1_PM5'!$A$1:$G$2252,7,FALSE))</f>
        <v>Likely pathogenic</v>
      </c>
      <c r="P330">
        <f t="shared" si="37"/>
        <v>1</v>
      </c>
    </row>
    <row r="331" spans="1:16" x14ac:dyDescent="0.25">
      <c r="A331" t="s">
        <v>1950</v>
      </c>
      <c r="B331" s="1">
        <v>14</v>
      </c>
      <c r="C331" t="s">
        <v>1951</v>
      </c>
      <c r="D331" t="s">
        <v>6835</v>
      </c>
      <c r="E331" t="str">
        <f t="shared" si="38"/>
        <v>Asn</v>
      </c>
      <c r="F331" t="str">
        <f t="shared" si="39"/>
        <v>688</v>
      </c>
      <c r="G331" t="str">
        <f t="shared" si="40"/>
        <v>Ile</v>
      </c>
      <c r="H331" t="str">
        <f t="shared" si="41"/>
        <v>688Ile</v>
      </c>
      <c r="I331">
        <f>IF(AND(COUNTIF(H:H,H331)&gt;1,COUNTIF('(L)P before PS1_PM5'!I:I,H331)&gt;0),1,0)</f>
        <v>0</v>
      </c>
      <c r="J331">
        <f>IF(AND(COUNTIF('(L)P before PS1_PM5'!I:I,H331)=1,COUNTIF('(L)P before PS1_PM5'!A:A,A331)=1),0,1)</f>
        <v>1</v>
      </c>
      <c r="K331" s="3">
        <f t="shared" si="42"/>
        <v>0</v>
      </c>
      <c r="L331">
        <f>IF(AND(COUNTIF(F:F,F331)&gt;1,COUNTIF('(L)P before PS1_PM5'!G:G,F331)&gt;0),1,0)</f>
        <v>0</v>
      </c>
      <c r="M331">
        <f>IF(AND(COUNTIF('(L)P before PS1_PM5'!G:G,F331)=1,COUNTIF('(L)P before PS1_PM5'!A:A,A331)=1),0,1)</f>
        <v>1</v>
      </c>
      <c r="N331" s="3">
        <f t="shared" si="43"/>
        <v>0</v>
      </c>
      <c r="O331" t="str">
        <f>IF(COUNTIF(Splicing!A:A,A330)&gt;0,"Splice variant",VLOOKUP(A331,'All variants before PS1_PM5'!$A$1:$G$2252,7,FALSE))</f>
        <v>VUS</v>
      </c>
      <c r="P331">
        <f t="shared" si="37"/>
        <v>1</v>
      </c>
    </row>
    <row r="332" spans="1:16" x14ac:dyDescent="0.25">
      <c r="A332" t="s">
        <v>1959</v>
      </c>
      <c r="B332" s="1">
        <v>14</v>
      </c>
      <c r="C332" t="s">
        <v>1960</v>
      </c>
      <c r="D332" t="s">
        <v>6836</v>
      </c>
      <c r="E332" t="str">
        <f t="shared" si="38"/>
        <v>Gly</v>
      </c>
      <c r="F332" t="str">
        <f t="shared" si="39"/>
        <v>690</v>
      </c>
      <c r="G332" t="str">
        <f t="shared" si="40"/>
        <v>Asp</v>
      </c>
      <c r="H332" t="str">
        <f t="shared" si="41"/>
        <v>690Asp</v>
      </c>
      <c r="I332">
        <f>IF(AND(COUNTIF(H:H,H332)&gt;1,COUNTIF('(L)P before PS1_PM5'!I:I,H332)&gt;0),1,0)</f>
        <v>0</v>
      </c>
      <c r="J332">
        <f>IF(AND(COUNTIF('(L)P before PS1_PM5'!I:I,H332)=1,COUNTIF('(L)P before PS1_PM5'!A:A,A332)=1),0,1)</f>
        <v>1</v>
      </c>
      <c r="K332" s="3">
        <f t="shared" si="42"/>
        <v>0</v>
      </c>
      <c r="L332">
        <f>IF(AND(COUNTIF(F:F,F332)&gt;1,COUNTIF('(L)P before PS1_PM5'!G:G,F332)&gt;0),1,0)</f>
        <v>1</v>
      </c>
      <c r="M332">
        <f>IF(AND(COUNTIF('(L)P before PS1_PM5'!G:G,F332)=1,COUNTIF('(L)P before PS1_PM5'!A:A,A332)=1),0,1)</f>
        <v>1</v>
      </c>
      <c r="N332" s="3">
        <f t="shared" si="43"/>
        <v>1</v>
      </c>
      <c r="O332" t="str">
        <f>IF(COUNTIF(Splicing!A:A,A331)&gt;0,"Splice variant",VLOOKUP(A332,'All variants before PS1_PM5'!$A$1:$G$2252,7,FALSE))</f>
        <v>VUS</v>
      </c>
      <c r="P332">
        <f t="shared" si="37"/>
        <v>2</v>
      </c>
    </row>
    <row r="333" spans="1:16" x14ac:dyDescent="0.25">
      <c r="A333" t="s">
        <v>1962</v>
      </c>
      <c r="B333" s="1">
        <v>14</v>
      </c>
      <c r="C333" t="s">
        <v>1963</v>
      </c>
      <c r="D333" t="s">
        <v>6837</v>
      </c>
      <c r="E333" t="str">
        <f t="shared" si="38"/>
        <v>Gly</v>
      </c>
      <c r="F333" t="str">
        <f t="shared" si="39"/>
        <v>690</v>
      </c>
      <c r="G333" t="str">
        <f t="shared" si="40"/>
        <v>Val</v>
      </c>
      <c r="H333" t="str">
        <f t="shared" si="41"/>
        <v>690Val</v>
      </c>
      <c r="I333">
        <f>IF(AND(COUNTIF(H:H,H333)&gt;1,COUNTIF('(L)P before PS1_PM5'!I:I,H333)&gt;0),1,0)</f>
        <v>0</v>
      </c>
      <c r="J333">
        <f>IF(AND(COUNTIF('(L)P before PS1_PM5'!I:I,H333)=1,COUNTIF('(L)P before PS1_PM5'!A:A,A333)=1),0,1)</f>
        <v>0</v>
      </c>
      <c r="K333" s="3">
        <f t="shared" si="42"/>
        <v>0</v>
      </c>
      <c r="L333">
        <f>IF(AND(COUNTIF(F:F,F333)&gt;1,COUNTIF('(L)P before PS1_PM5'!G:G,F333)&gt;0),1,0)</f>
        <v>1</v>
      </c>
      <c r="M333">
        <f>IF(AND(COUNTIF('(L)P before PS1_PM5'!G:G,F333)=1,COUNTIF('(L)P before PS1_PM5'!A:A,A333)=1),0,1)</f>
        <v>0</v>
      </c>
      <c r="N333" s="3">
        <f t="shared" si="43"/>
        <v>0</v>
      </c>
      <c r="O333" t="str">
        <f>IF(COUNTIF(Splicing!A:A,A332)&gt;0,"Splice variant",VLOOKUP(A333,'All variants before PS1_PM5'!$A$1:$G$2252,7,FALSE))</f>
        <v>Pathogenic</v>
      </c>
      <c r="P333">
        <f t="shared" si="37"/>
        <v>2</v>
      </c>
    </row>
    <row r="334" spans="1:16" x14ac:dyDescent="0.25">
      <c r="A334" t="s">
        <v>1965</v>
      </c>
      <c r="B334" s="1">
        <v>14</v>
      </c>
      <c r="C334" t="s">
        <v>1966</v>
      </c>
      <c r="D334" t="s">
        <v>6838</v>
      </c>
      <c r="E334" t="str">
        <f t="shared" si="38"/>
        <v>Asn</v>
      </c>
      <c r="F334" t="str">
        <f t="shared" si="39"/>
        <v>693</v>
      </c>
      <c r="G334" t="str">
        <f t="shared" si="40"/>
        <v>Lys</v>
      </c>
      <c r="H334" t="str">
        <f t="shared" si="41"/>
        <v>693Lys</v>
      </c>
      <c r="I334">
        <f>IF(AND(COUNTIF(H:H,H334)&gt;1,COUNTIF('(L)P before PS1_PM5'!I:I,H334)&gt;0),1,0)</f>
        <v>0</v>
      </c>
      <c r="J334">
        <f>IF(AND(COUNTIF('(L)P before PS1_PM5'!I:I,H334)=1,COUNTIF('(L)P before PS1_PM5'!A:A,A334)=1),0,1)</f>
        <v>1</v>
      </c>
      <c r="K334" s="3">
        <f t="shared" si="42"/>
        <v>0</v>
      </c>
      <c r="L334">
        <f>IF(AND(COUNTIF(F:F,F334)&gt;1,COUNTIF('(L)P before PS1_PM5'!G:G,F334)&gt;0),1,0)</f>
        <v>0</v>
      </c>
      <c r="M334">
        <f>IF(AND(COUNTIF('(L)P before PS1_PM5'!G:G,F334)=1,COUNTIF('(L)P before PS1_PM5'!A:A,A334)=1),0,1)</f>
        <v>1</v>
      </c>
      <c r="N334" s="3">
        <f t="shared" si="43"/>
        <v>0</v>
      </c>
      <c r="O334" t="str">
        <f>IF(COUNTIF(Splicing!A:A,A333)&gt;0,"Splice variant",VLOOKUP(A334,'All variants before PS1_PM5'!$A$1:$G$2252,7,FALSE))</f>
        <v>VUS</v>
      </c>
      <c r="P334">
        <f t="shared" si="37"/>
        <v>1</v>
      </c>
    </row>
    <row r="335" spans="1:16" x14ac:dyDescent="0.25">
      <c r="A335" t="s">
        <v>1968</v>
      </c>
      <c r="B335" s="1">
        <v>14</v>
      </c>
      <c r="C335" t="s">
        <v>1969</v>
      </c>
      <c r="D335" t="s">
        <v>6839</v>
      </c>
      <c r="E335" t="str">
        <f t="shared" si="38"/>
        <v>Val</v>
      </c>
      <c r="F335" t="str">
        <f t="shared" si="39"/>
        <v>695</v>
      </c>
      <c r="G335" t="str">
        <f t="shared" si="40"/>
        <v>Leu</v>
      </c>
      <c r="H335" t="str">
        <f t="shared" si="41"/>
        <v>695Leu</v>
      </c>
      <c r="I335">
        <f>IF(AND(COUNTIF(H:H,H335)&gt;1,COUNTIF('(L)P before PS1_PM5'!I:I,H335)&gt;0),1,0)</f>
        <v>0</v>
      </c>
      <c r="J335">
        <f>IF(AND(COUNTIF('(L)P before PS1_PM5'!I:I,H335)=1,COUNTIF('(L)P before PS1_PM5'!A:A,A335)=1),0,1)</f>
        <v>1</v>
      </c>
      <c r="K335" s="3">
        <f t="shared" si="42"/>
        <v>0</v>
      </c>
      <c r="L335">
        <f>IF(AND(COUNTIF(F:F,F335)&gt;1,COUNTIF('(L)P before PS1_PM5'!G:G,F335)&gt;0),1,0)</f>
        <v>0</v>
      </c>
      <c r="M335">
        <f>IF(AND(COUNTIF('(L)P before PS1_PM5'!G:G,F335)=1,COUNTIF('(L)P before PS1_PM5'!A:A,A335)=1),0,1)</f>
        <v>1</v>
      </c>
      <c r="N335" s="3">
        <f t="shared" si="43"/>
        <v>0</v>
      </c>
      <c r="O335" t="str">
        <f>IF(COUNTIF(Splicing!A:A,A334)&gt;0,"Splice variant",VLOOKUP(A335,'All variants before PS1_PM5'!$A$1:$G$2252,7,FALSE))</f>
        <v>VUS</v>
      </c>
      <c r="P335">
        <f t="shared" si="37"/>
        <v>1</v>
      </c>
    </row>
    <row r="336" spans="1:16" x14ac:dyDescent="0.25">
      <c r="A336" t="s">
        <v>1974</v>
      </c>
      <c r="B336" s="1">
        <v>14</v>
      </c>
      <c r="C336" t="s">
        <v>1975</v>
      </c>
      <c r="D336" t="s">
        <v>6840</v>
      </c>
      <c r="E336" t="str">
        <f t="shared" si="38"/>
        <v>Cys</v>
      </c>
      <c r="F336" t="str">
        <f t="shared" si="39"/>
        <v>698</v>
      </c>
      <c r="G336" t="str">
        <f t="shared" si="40"/>
        <v>Arg</v>
      </c>
      <c r="H336" t="str">
        <f t="shared" si="41"/>
        <v>698Arg</v>
      </c>
      <c r="I336">
        <f>IF(AND(COUNTIF(H:H,H336)&gt;1,COUNTIF('(L)P before PS1_PM5'!I:I,H336)&gt;0),1,0)</f>
        <v>0</v>
      </c>
      <c r="J336">
        <f>IF(AND(COUNTIF('(L)P before PS1_PM5'!I:I,H336)=1,COUNTIF('(L)P before PS1_PM5'!A:A,A336)=1),0,1)</f>
        <v>1</v>
      </c>
      <c r="K336" s="3">
        <f t="shared" si="42"/>
        <v>0</v>
      </c>
      <c r="L336">
        <f>IF(AND(COUNTIF(F:F,F336)&gt;1,COUNTIF('(L)P before PS1_PM5'!G:G,F336)&gt;0),1,0)</f>
        <v>0</v>
      </c>
      <c r="M336">
        <f>IF(AND(COUNTIF('(L)P before PS1_PM5'!G:G,F336)=1,COUNTIF('(L)P before PS1_PM5'!A:A,A336)=1),0,1)</f>
        <v>1</v>
      </c>
      <c r="N336" s="3">
        <f t="shared" si="43"/>
        <v>0</v>
      </c>
      <c r="O336" t="str">
        <f>IF(COUNTIF(Splicing!A:A,A335)&gt;0,"Splice variant",VLOOKUP(A336,'All variants before PS1_PM5'!$A$1:$G$2252,7,FALSE))</f>
        <v>VUS</v>
      </c>
      <c r="P336">
        <f t="shared" si="37"/>
        <v>1</v>
      </c>
    </row>
    <row r="337" spans="1:16" x14ac:dyDescent="0.25">
      <c r="A337" t="s">
        <v>1980</v>
      </c>
      <c r="B337" s="1">
        <v>14</v>
      </c>
      <c r="C337" t="s">
        <v>1981</v>
      </c>
      <c r="D337" t="s">
        <v>6841</v>
      </c>
      <c r="E337" t="str">
        <f t="shared" si="38"/>
        <v>Leu</v>
      </c>
      <c r="F337" t="str">
        <f t="shared" si="39"/>
        <v>702</v>
      </c>
      <c r="G337" t="str">
        <f t="shared" si="40"/>
        <v>Pro</v>
      </c>
      <c r="H337" t="str">
        <f t="shared" si="41"/>
        <v>702Pro</v>
      </c>
      <c r="I337">
        <f>IF(AND(COUNTIF(H:H,H337)&gt;1,COUNTIF('(L)P before PS1_PM5'!I:I,H337)&gt;0),1,0)</f>
        <v>0</v>
      </c>
      <c r="J337">
        <f>IF(AND(COUNTIF('(L)P before PS1_PM5'!I:I,H337)=1,COUNTIF('(L)P before PS1_PM5'!A:A,A337)=1),0,1)</f>
        <v>1</v>
      </c>
      <c r="K337" s="3">
        <f t="shared" si="42"/>
        <v>0</v>
      </c>
      <c r="L337">
        <f>IF(AND(COUNTIF(F:F,F337)&gt;1,COUNTIF('(L)P before PS1_PM5'!G:G,F337)&gt;0),1,0)</f>
        <v>0</v>
      </c>
      <c r="M337">
        <f>IF(AND(COUNTIF('(L)P before PS1_PM5'!G:G,F337)=1,COUNTIF('(L)P before PS1_PM5'!A:A,A337)=1),0,1)</f>
        <v>1</v>
      </c>
      <c r="N337" s="3">
        <f t="shared" si="43"/>
        <v>0</v>
      </c>
      <c r="O337" t="str">
        <f>IF(COUNTIF(Splicing!A:A,A336)&gt;0,"Splice variant",VLOOKUP(A337,'All variants before PS1_PM5'!$A$1:$G$2252,7,FALSE))</f>
        <v>VUS</v>
      </c>
      <c r="P337">
        <f t="shared" si="37"/>
        <v>1</v>
      </c>
    </row>
    <row r="338" spans="1:16" x14ac:dyDescent="0.25">
      <c r="A338" t="s">
        <v>1986</v>
      </c>
      <c r="B338" s="1">
        <v>14</v>
      </c>
      <c r="C338" t="s">
        <v>1987</v>
      </c>
      <c r="D338" t="s">
        <v>6842</v>
      </c>
      <c r="E338" t="str">
        <f t="shared" si="38"/>
        <v>Met</v>
      </c>
      <c r="F338" t="str">
        <f t="shared" si="39"/>
        <v>710</v>
      </c>
      <c r="G338" t="str">
        <f t="shared" si="40"/>
        <v>Val</v>
      </c>
      <c r="H338" t="str">
        <f t="shared" si="41"/>
        <v>710Val</v>
      </c>
      <c r="I338">
        <f>IF(AND(COUNTIF(H:H,H338)&gt;1,COUNTIF('(L)P before PS1_PM5'!I:I,H338)&gt;0),1,0)</f>
        <v>0</v>
      </c>
      <c r="J338">
        <f>IF(AND(COUNTIF('(L)P before PS1_PM5'!I:I,H338)=1,COUNTIF('(L)P before PS1_PM5'!A:A,A338)=1),0,1)</f>
        <v>1</v>
      </c>
      <c r="K338" s="3">
        <f t="shared" si="42"/>
        <v>0</v>
      </c>
      <c r="L338">
        <f>IF(AND(COUNTIF(F:F,F338)&gt;1,COUNTIF('(L)P before PS1_PM5'!G:G,F338)&gt;0),1,0)</f>
        <v>0</v>
      </c>
      <c r="M338">
        <f>IF(AND(COUNTIF('(L)P before PS1_PM5'!G:G,F338)=1,COUNTIF('(L)P before PS1_PM5'!A:A,A338)=1),0,1)</f>
        <v>1</v>
      </c>
      <c r="N338" s="3">
        <f t="shared" si="43"/>
        <v>0</v>
      </c>
      <c r="O338" t="str">
        <f>IF(COUNTIF(Splicing!A:A,A337)&gt;0,"Splice variant",VLOOKUP(A338,'All variants before PS1_PM5'!$A$1:$G$2252,7,FALSE))</f>
        <v>VUS</v>
      </c>
      <c r="P338">
        <f t="shared" si="37"/>
        <v>1</v>
      </c>
    </row>
    <row r="339" spans="1:16" x14ac:dyDescent="0.25">
      <c r="A339" t="s">
        <v>1989</v>
      </c>
      <c r="B339" s="1">
        <v>14</v>
      </c>
      <c r="C339" t="s">
        <v>1990</v>
      </c>
      <c r="D339" t="s">
        <v>6843</v>
      </c>
      <c r="E339" t="str">
        <f t="shared" si="38"/>
        <v>Thr</v>
      </c>
      <c r="F339" t="str">
        <f t="shared" si="39"/>
        <v>716</v>
      </c>
      <c r="G339" t="str">
        <f t="shared" si="40"/>
        <v>Met</v>
      </c>
      <c r="H339" t="str">
        <f t="shared" si="41"/>
        <v>716Met</v>
      </c>
      <c r="I339">
        <f>IF(AND(COUNTIF(H:H,H339)&gt;1,COUNTIF('(L)P before PS1_PM5'!I:I,H339)&gt;0),1,0)</f>
        <v>0</v>
      </c>
      <c r="J339">
        <f>IF(AND(COUNTIF('(L)P before PS1_PM5'!I:I,H339)=1,COUNTIF('(L)P before PS1_PM5'!A:A,A339)=1),0,1)</f>
        <v>1</v>
      </c>
      <c r="K339" s="3">
        <f t="shared" si="42"/>
        <v>0</v>
      </c>
      <c r="L339">
        <f>IF(AND(COUNTIF(F:F,F339)&gt;1,COUNTIF('(L)P before PS1_PM5'!G:G,F339)&gt;0),1,0)</f>
        <v>0</v>
      </c>
      <c r="M339">
        <f>IF(AND(COUNTIF('(L)P before PS1_PM5'!G:G,F339)=1,COUNTIF('(L)P before PS1_PM5'!A:A,A339)=1),0,1)</f>
        <v>1</v>
      </c>
      <c r="N339" s="3">
        <f t="shared" si="43"/>
        <v>0</v>
      </c>
      <c r="O339" t="str">
        <f>IF(COUNTIF(Splicing!A:A,A338)&gt;0,"Splice variant",VLOOKUP(A339,'All variants before PS1_PM5'!$A$1:$G$2252,7,FALSE))</f>
        <v>Splice variant</v>
      </c>
      <c r="P339">
        <f t="shared" si="37"/>
        <v>1</v>
      </c>
    </row>
    <row r="340" spans="1:16" x14ac:dyDescent="0.25">
      <c r="A340" t="s">
        <v>2015</v>
      </c>
      <c r="B340" s="1">
        <v>15</v>
      </c>
      <c r="C340" t="s">
        <v>2016</v>
      </c>
      <c r="D340" t="s">
        <v>6844</v>
      </c>
      <c r="E340" t="str">
        <f t="shared" si="38"/>
        <v>Leu</v>
      </c>
      <c r="F340" t="str">
        <f t="shared" si="39"/>
        <v>725</v>
      </c>
      <c r="G340" t="str">
        <f t="shared" si="40"/>
        <v>Ile</v>
      </c>
      <c r="H340" t="str">
        <f t="shared" si="41"/>
        <v>725Ile</v>
      </c>
      <c r="I340">
        <f>IF(AND(COUNTIF(H:H,H340)&gt;1,COUNTIF('(L)P before PS1_PM5'!I:I,H340)&gt;0),1,0)</f>
        <v>0</v>
      </c>
      <c r="J340">
        <f>IF(AND(COUNTIF('(L)P before PS1_PM5'!I:I,H340)=1,COUNTIF('(L)P before PS1_PM5'!A:A,A340)=1),0,1)</f>
        <v>1</v>
      </c>
      <c r="K340" s="3">
        <f t="shared" si="42"/>
        <v>0</v>
      </c>
      <c r="L340">
        <f>IF(AND(COUNTIF(F:F,F340)&gt;1,COUNTIF('(L)P before PS1_PM5'!G:G,F340)&gt;0),1,0)</f>
        <v>0</v>
      </c>
      <c r="M340">
        <f>IF(AND(COUNTIF('(L)P before PS1_PM5'!G:G,F340)=1,COUNTIF('(L)P before PS1_PM5'!A:A,A340)=1),0,1)</f>
        <v>1</v>
      </c>
      <c r="N340" s="3">
        <f t="shared" si="43"/>
        <v>0</v>
      </c>
      <c r="O340" t="str">
        <f>IF(COUNTIF(Splicing!A:A,A339)&gt;0,"Splice variant",VLOOKUP(A340,'All variants before PS1_PM5'!$A$1:$G$2252,7,FALSE))</f>
        <v>VUS</v>
      </c>
      <c r="P340">
        <f t="shared" si="37"/>
        <v>1</v>
      </c>
    </row>
    <row r="341" spans="1:16" x14ac:dyDescent="0.25">
      <c r="A341" t="s">
        <v>2021</v>
      </c>
      <c r="B341" s="1">
        <v>15</v>
      </c>
      <c r="C341" t="s">
        <v>2022</v>
      </c>
      <c r="D341" t="s">
        <v>6845</v>
      </c>
      <c r="E341" t="str">
        <f t="shared" si="38"/>
        <v>Ser</v>
      </c>
      <c r="F341" t="str">
        <f t="shared" si="39"/>
        <v>728</v>
      </c>
      <c r="G341" t="str">
        <f t="shared" si="40"/>
        <v>Arg</v>
      </c>
      <c r="H341" t="str">
        <f t="shared" si="41"/>
        <v>728Arg</v>
      </c>
      <c r="I341">
        <f>IF(AND(COUNTIF(H:H,H341)&gt;1,COUNTIF('(L)P before PS1_PM5'!I:I,H341)&gt;0),1,0)</f>
        <v>0</v>
      </c>
      <c r="J341">
        <f>IF(AND(COUNTIF('(L)P before PS1_PM5'!I:I,H341)=1,COUNTIF('(L)P before PS1_PM5'!A:A,A341)=1),0,1)</f>
        <v>1</v>
      </c>
      <c r="K341" s="3">
        <f t="shared" si="42"/>
        <v>0</v>
      </c>
      <c r="L341">
        <f>IF(AND(COUNTIF(F:F,F341)&gt;1,COUNTIF('(L)P before PS1_PM5'!G:G,F341)&gt;0),1,0)</f>
        <v>0</v>
      </c>
      <c r="M341">
        <f>IF(AND(COUNTIF('(L)P before PS1_PM5'!G:G,F341)=1,COUNTIF('(L)P before PS1_PM5'!A:A,A341)=1),0,1)</f>
        <v>1</v>
      </c>
      <c r="N341" s="3">
        <f t="shared" si="43"/>
        <v>0</v>
      </c>
      <c r="O341" t="str">
        <f>IF(COUNTIF(Splicing!A:A,A340)&gt;0,"Splice variant",VLOOKUP(A341,'All variants before PS1_PM5'!$A$1:$G$2252,7,FALSE))</f>
        <v>VUS</v>
      </c>
      <c r="P341">
        <f t="shared" si="37"/>
        <v>1</v>
      </c>
    </row>
    <row r="342" spans="1:16" x14ac:dyDescent="0.25">
      <c r="A342" t="s">
        <v>2030</v>
      </c>
      <c r="B342" s="1">
        <v>15</v>
      </c>
      <c r="C342" t="s">
        <v>2031</v>
      </c>
      <c r="D342" t="s">
        <v>6846</v>
      </c>
      <c r="E342" t="str">
        <f t="shared" si="38"/>
        <v>Met</v>
      </c>
      <c r="F342" t="str">
        <f t="shared" si="39"/>
        <v>746</v>
      </c>
      <c r="G342" t="str">
        <f t="shared" si="40"/>
        <v>Lys</v>
      </c>
      <c r="H342" t="str">
        <f t="shared" si="41"/>
        <v>746Lys</v>
      </c>
      <c r="I342">
        <f>IF(AND(COUNTIF(H:H,H342)&gt;1,COUNTIF('(L)P before PS1_PM5'!I:I,H342)&gt;0),1,0)</f>
        <v>0</v>
      </c>
      <c r="J342">
        <f>IF(AND(COUNTIF('(L)P before PS1_PM5'!I:I,H342)=1,COUNTIF('(L)P before PS1_PM5'!A:A,A342)=1),0,1)</f>
        <v>1</v>
      </c>
      <c r="K342" s="3">
        <f t="shared" si="42"/>
        <v>0</v>
      </c>
      <c r="L342">
        <f>IF(AND(COUNTIF(F:F,F342)&gt;1,COUNTIF('(L)P before PS1_PM5'!G:G,F342)&gt;0),1,0)</f>
        <v>0</v>
      </c>
      <c r="M342">
        <f>IF(AND(COUNTIF('(L)P before PS1_PM5'!G:G,F342)=1,COUNTIF('(L)P before PS1_PM5'!A:A,A342)=1),0,1)</f>
        <v>1</v>
      </c>
      <c r="N342" s="3">
        <f t="shared" si="43"/>
        <v>0</v>
      </c>
      <c r="O342" t="str">
        <f>IF(COUNTIF(Splicing!A:A,A341)&gt;0,"Splice variant",VLOOKUP(A342,'All variants before PS1_PM5'!$A$1:$G$2252,7,FALSE))</f>
        <v>VUS</v>
      </c>
      <c r="P342">
        <f t="shared" si="37"/>
        <v>1</v>
      </c>
    </row>
    <row r="343" spans="1:16" x14ac:dyDescent="0.25">
      <c r="A343" t="s">
        <v>2039</v>
      </c>
      <c r="B343" s="1">
        <v>15</v>
      </c>
      <c r="C343" t="s">
        <v>2040</v>
      </c>
      <c r="D343" t="s">
        <v>6847</v>
      </c>
      <c r="E343" t="str">
        <f t="shared" si="38"/>
        <v>Cys</v>
      </c>
      <c r="F343" t="str">
        <f t="shared" si="39"/>
        <v>748</v>
      </c>
      <c r="G343" t="str">
        <f t="shared" si="40"/>
        <v>Tyr</v>
      </c>
      <c r="H343" t="str">
        <f t="shared" si="41"/>
        <v>748Tyr</v>
      </c>
      <c r="I343">
        <f>IF(AND(COUNTIF(H:H,H343)&gt;1,COUNTIF('(L)P before PS1_PM5'!I:I,H343)&gt;0),1,0)</f>
        <v>0</v>
      </c>
      <c r="J343">
        <f>IF(AND(COUNTIF('(L)P before PS1_PM5'!I:I,H343)=1,COUNTIF('(L)P before PS1_PM5'!A:A,A343)=1),0,1)</f>
        <v>0</v>
      </c>
      <c r="K343" s="3">
        <f t="shared" si="42"/>
        <v>0</v>
      </c>
      <c r="L343">
        <f>IF(AND(COUNTIF(F:F,F343)&gt;1,COUNTIF('(L)P before PS1_PM5'!G:G,F343)&gt;0),1,0)</f>
        <v>0</v>
      </c>
      <c r="M343">
        <f>IF(AND(COUNTIF('(L)P before PS1_PM5'!G:G,F343)=1,COUNTIF('(L)P before PS1_PM5'!A:A,A343)=1),0,1)</f>
        <v>0</v>
      </c>
      <c r="N343" s="3">
        <f t="shared" si="43"/>
        <v>0</v>
      </c>
      <c r="O343" t="str">
        <f>IF(COUNTIF(Splicing!A:A,A342)&gt;0,"Splice variant",VLOOKUP(A343,'All variants before PS1_PM5'!$A$1:$G$2252,7,FALSE))</f>
        <v>Likely pathogenic</v>
      </c>
      <c r="P343">
        <f t="shared" si="37"/>
        <v>1</v>
      </c>
    </row>
    <row r="344" spans="1:16" x14ac:dyDescent="0.25">
      <c r="A344" t="s">
        <v>2042</v>
      </c>
      <c r="B344" s="1">
        <v>15</v>
      </c>
      <c r="C344" t="s">
        <v>2043</v>
      </c>
      <c r="D344" t="s">
        <v>6848</v>
      </c>
      <c r="E344" t="str">
        <f t="shared" si="38"/>
        <v>Leu</v>
      </c>
      <c r="F344" t="str">
        <f t="shared" si="39"/>
        <v>750</v>
      </c>
      <c r="G344" t="str">
        <f t="shared" si="40"/>
        <v>Pro</v>
      </c>
      <c r="H344" t="str">
        <f t="shared" si="41"/>
        <v>750Pro</v>
      </c>
      <c r="I344">
        <f>IF(AND(COUNTIF(H:H,H344)&gt;1,COUNTIF('(L)P before PS1_PM5'!I:I,H344)&gt;0),1,0)</f>
        <v>0</v>
      </c>
      <c r="J344">
        <f>IF(AND(COUNTIF('(L)P before PS1_PM5'!I:I,H344)=1,COUNTIF('(L)P before PS1_PM5'!A:A,A344)=1),0,1)</f>
        <v>0</v>
      </c>
      <c r="K344" s="3">
        <f t="shared" si="42"/>
        <v>0</v>
      </c>
      <c r="L344">
        <f>IF(AND(COUNTIF(F:F,F344)&gt;1,COUNTIF('(L)P before PS1_PM5'!G:G,F344)&gt;0),1,0)</f>
        <v>0</v>
      </c>
      <c r="M344">
        <f>IF(AND(COUNTIF('(L)P before PS1_PM5'!G:G,F344)=1,COUNTIF('(L)P before PS1_PM5'!A:A,A344)=1),0,1)</f>
        <v>0</v>
      </c>
      <c r="N344" s="3">
        <f t="shared" si="43"/>
        <v>0</v>
      </c>
      <c r="O344" t="str">
        <f>IF(COUNTIF(Splicing!A:A,A343)&gt;0,"Splice variant",VLOOKUP(A344,'All variants before PS1_PM5'!$A$1:$G$2252,7,FALSE))</f>
        <v>Likely pathogenic</v>
      </c>
      <c r="P344">
        <f t="shared" si="37"/>
        <v>1</v>
      </c>
    </row>
    <row r="345" spans="1:16" x14ac:dyDescent="0.25">
      <c r="A345" t="s">
        <v>2045</v>
      </c>
      <c r="B345" s="1">
        <v>15</v>
      </c>
      <c r="C345" t="s">
        <v>2046</v>
      </c>
      <c r="D345" t="s">
        <v>6849</v>
      </c>
      <c r="E345" t="str">
        <f t="shared" si="38"/>
        <v>Leu</v>
      </c>
      <c r="F345" t="str">
        <f t="shared" si="39"/>
        <v>751</v>
      </c>
      <c r="G345" t="str">
        <f t="shared" si="40"/>
        <v>Pro</v>
      </c>
      <c r="H345" t="str">
        <f t="shared" si="41"/>
        <v>751Pro</v>
      </c>
      <c r="I345">
        <f>IF(AND(COUNTIF(H:H,H345)&gt;1,COUNTIF('(L)P before PS1_PM5'!I:I,H345)&gt;0),1,0)</f>
        <v>0</v>
      </c>
      <c r="J345">
        <f>IF(AND(COUNTIF('(L)P before PS1_PM5'!I:I,H345)=1,COUNTIF('(L)P before PS1_PM5'!A:A,A345)=1),0,1)</f>
        <v>1</v>
      </c>
      <c r="K345" s="3">
        <f t="shared" si="42"/>
        <v>0</v>
      </c>
      <c r="L345">
        <f>IF(AND(COUNTIF(F:F,F345)&gt;1,COUNTIF('(L)P before PS1_PM5'!G:G,F345)&gt;0),1,0)</f>
        <v>0</v>
      </c>
      <c r="M345">
        <f>IF(AND(COUNTIF('(L)P before PS1_PM5'!G:G,F345)=1,COUNTIF('(L)P before PS1_PM5'!A:A,A345)=1),0,1)</f>
        <v>1</v>
      </c>
      <c r="N345" s="3">
        <f t="shared" si="43"/>
        <v>0</v>
      </c>
      <c r="O345" t="str">
        <f>IF(COUNTIF(Splicing!A:A,A344)&gt;0,"Splice variant",VLOOKUP(A345,'All variants before PS1_PM5'!$A$1:$G$2252,7,FALSE))</f>
        <v>VUS</v>
      </c>
      <c r="P345">
        <f t="shared" si="37"/>
        <v>1</v>
      </c>
    </row>
    <row r="346" spans="1:16" x14ac:dyDescent="0.25">
      <c r="A346" t="s">
        <v>2048</v>
      </c>
      <c r="B346" s="1">
        <v>15</v>
      </c>
      <c r="C346" t="s">
        <v>2049</v>
      </c>
      <c r="D346" t="s">
        <v>6850</v>
      </c>
      <c r="E346" t="str">
        <f t="shared" si="38"/>
        <v>Ser</v>
      </c>
      <c r="F346" t="str">
        <f t="shared" si="39"/>
        <v>752</v>
      </c>
      <c r="G346" t="str">
        <f t="shared" si="40"/>
        <v>Asn</v>
      </c>
      <c r="H346" t="str">
        <f t="shared" si="41"/>
        <v>752Asn</v>
      </c>
      <c r="I346">
        <f>IF(AND(COUNTIF(H:H,H346)&gt;1,COUNTIF('(L)P before PS1_PM5'!I:I,H346)&gt;0),1,0)</f>
        <v>0</v>
      </c>
      <c r="J346">
        <f>IF(AND(COUNTIF('(L)P before PS1_PM5'!I:I,H346)=1,COUNTIF('(L)P before PS1_PM5'!A:A,A346)=1),0,1)</f>
        <v>1</v>
      </c>
      <c r="K346" s="3">
        <f t="shared" si="42"/>
        <v>0</v>
      </c>
      <c r="L346">
        <f>IF(AND(COUNTIF(F:F,F346)&gt;1,COUNTIF('(L)P before PS1_PM5'!G:G,F346)&gt;0),1,0)</f>
        <v>0</v>
      </c>
      <c r="M346">
        <f>IF(AND(COUNTIF('(L)P before PS1_PM5'!G:G,F346)=1,COUNTIF('(L)P before PS1_PM5'!A:A,A346)=1),0,1)</f>
        <v>1</v>
      </c>
      <c r="N346" s="3">
        <f t="shared" si="43"/>
        <v>0</v>
      </c>
      <c r="O346" t="str">
        <f>IF(COUNTIF(Splicing!A:A,A345)&gt;0,"Splice variant",VLOOKUP(A346,'All variants before PS1_PM5'!$A$1:$G$2252,7,FALSE))</f>
        <v>VUS</v>
      </c>
      <c r="P346">
        <f t="shared" si="37"/>
        <v>1</v>
      </c>
    </row>
    <row r="347" spans="1:16" x14ac:dyDescent="0.25">
      <c r="A347" t="s">
        <v>2051</v>
      </c>
      <c r="B347" s="1">
        <v>15</v>
      </c>
      <c r="C347" t="s">
        <v>2052</v>
      </c>
      <c r="D347" t="s">
        <v>6851</v>
      </c>
      <c r="E347" t="str">
        <f t="shared" si="38"/>
        <v>Phe</v>
      </c>
      <c r="F347" t="str">
        <f t="shared" si="39"/>
        <v>754</v>
      </c>
      <c r="G347" t="str">
        <f t="shared" si="40"/>
        <v>Ser</v>
      </c>
      <c r="H347" t="str">
        <f t="shared" si="41"/>
        <v>754Ser</v>
      </c>
      <c r="I347">
        <f>IF(AND(COUNTIF(H:H,H347)&gt;1,COUNTIF('(L)P before PS1_PM5'!I:I,H347)&gt;0),1,0)</f>
        <v>0</v>
      </c>
      <c r="J347">
        <f>IF(AND(COUNTIF('(L)P before PS1_PM5'!I:I,H347)=1,COUNTIF('(L)P before PS1_PM5'!A:A,A347)=1),0,1)</f>
        <v>0</v>
      </c>
      <c r="K347" s="3">
        <f t="shared" si="42"/>
        <v>0</v>
      </c>
      <c r="L347">
        <f>IF(AND(COUNTIF(F:F,F347)&gt;1,COUNTIF('(L)P before PS1_PM5'!G:G,F347)&gt;0),1,0)</f>
        <v>0</v>
      </c>
      <c r="M347">
        <f>IF(AND(COUNTIF('(L)P before PS1_PM5'!G:G,F347)=1,COUNTIF('(L)P before PS1_PM5'!A:A,A347)=1),0,1)</f>
        <v>0</v>
      </c>
      <c r="N347" s="3">
        <f t="shared" si="43"/>
        <v>0</v>
      </c>
      <c r="O347" t="str">
        <f>IF(COUNTIF(Splicing!A:A,A346)&gt;0,"Splice variant",VLOOKUP(A347,'All variants before PS1_PM5'!$A$1:$G$2252,7,FALSE))</f>
        <v>Likely pathogenic</v>
      </c>
      <c r="P347">
        <f t="shared" si="37"/>
        <v>1</v>
      </c>
    </row>
    <row r="348" spans="1:16" x14ac:dyDescent="0.25">
      <c r="A348" t="s">
        <v>2054</v>
      </c>
      <c r="B348" s="1">
        <v>15</v>
      </c>
      <c r="C348" t="s">
        <v>2055</v>
      </c>
      <c r="D348" t="s">
        <v>6852</v>
      </c>
      <c r="E348" t="str">
        <f t="shared" si="38"/>
        <v>Phe</v>
      </c>
      <c r="F348" t="str">
        <f t="shared" si="39"/>
        <v>755</v>
      </c>
      <c r="G348" t="str">
        <f t="shared" si="40"/>
        <v>Leu</v>
      </c>
      <c r="H348" t="str">
        <f t="shared" si="41"/>
        <v>755Leu</v>
      </c>
      <c r="I348">
        <f>IF(AND(COUNTIF(H:H,H348)&gt;1,COUNTIF('(L)P before PS1_PM5'!I:I,H348)&gt;0),1,0)</f>
        <v>0</v>
      </c>
      <c r="J348">
        <f>IF(AND(COUNTIF('(L)P before PS1_PM5'!I:I,H348)=1,COUNTIF('(L)P before PS1_PM5'!A:A,A348)=1),0,1)</f>
        <v>0</v>
      </c>
      <c r="K348" s="3">
        <f t="shared" si="42"/>
        <v>0</v>
      </c>
      <c r="L348">
        <f>IF(AND(COUNTIF(F:F,F348)&gt;1,COUNTIF('(L)P before PS1_PM5'!G:G,F348)&gt;0),1,0)</f>
        <v>0</v>
      </c>
      <c r="M348">
        <f>IF(AND(COUNTIF('(L)P before PS1_PM5'!G:G,F348)=1,COUNTIF('(L)P before PS1_PM5'!A:A,A348)=1),0,1)</f>
        <v>0</v>
      </c>
      <c r="N348" s="3">
        <f t="shared" si="43"/>
        <v>0</v>
      </c>
      <c r="O348" t="str">
        <f>IF(COUNTIF(Splicing!A:A,A347)&gt;0,"Splice variant",VLOOKUP(A348,'All variants before PS1_PM5'!$A$1:$G$2252,7,FALSE))</f>
        <v>Likely pathogenic</v>
      </c>
      <c r="P348">
        <f t="shared" si="37"/>
        <v>1</v>
      </c>
    </row>
    <row r="349" spans="1:16" x14ac:dyDescent="0.25">
      <c r="A349" t="s">
        <v>2057</v>
      </c>
      <c r="B349" s="1">
        <v>15</v>
      </c>
      <c r="C349" t="s">
        <v>2058</v>
      </c>
      <c r="D349" t="s">
        <v>6853</v>
      </c>
      <c r="E349" t="str">
        <f t="shared" si="38"/>
        <v>Ser</v>
      </c>
      <c r="F349" t="str">
        <f t="shared" si="39"/>
        <v>756</v>
      </c>
      <c r="G349" t="str">
        <f t="shared" si="40"/>
        <v>Phe</v>
      </c>
      <c r="H349" t="str">
        <f t="shared" si="41"/>
        <v>756Phe</v>
      </c>
      <c r="I349">
        <f>IF(AND(COUNTIF(H:H,H349)&gt;1,COUNTIF('(L)P before PS1_PM5'!I:I,H349)&gt;0),1,0)</f>
        <v>0</v>
      </c>
      <c r="J349">
        <f>IF(AND(COUNTIF('(L)P before PS1_PM5'!I:I,H349)=1,COUNTIF('(L)P before PS1_PM5'!A:A,A349)=1),0,1)</f>
        <v>1</v>
      </c>
      <c r="K349" s="3">
        <f t="shared" si="42"/>
        <v>0</v>
      </c>
      <c r="L349">
        <f>IF(AND(COUNTIF(F:F,F349)&gt;1,COUNTIF('(L)P before PS1_PM5'!G:G,F349)&gt;0),1,0)</f>
        <v>0</v>
      </c>
      <c r="M349">
        <f>IF(AND(COUNTIF('(L)P before PS1_PM5'!G:G,F349)=1,COUNTIF('(L)P before PS1_PM5'!A:A,A349)=1),0,1)</f>
        <v>1</v>
      </c>
      <c r="N349" s="3">
        <f t="shared" si="43"/>
        <v>0</v>
      </c>
      <c r="O349" t="str">
        <f>IF(COUNTIF(Splicing!A:A,A348)&gt;0,"Splice variant",VLOOKUP(A349,'All variants before PS1_PM5'!$A$1:$G$2252,7,FALSE))</f>
        <v>VUS</v>
      </c>
      <c r="P349">
        <f t="shared" si="37"/>
        <v>1</v>
      </c>
    </row>
    <row r="350" spans="1:16" x14ac:dyDescent="0.25">
      <c r="A350" t="s">
        <v>2060</v>
      </c>
      <c r="B350" s="1">
        <v>15</v>
      </c>
      <c r="C350" t="s">
        <v>2061</v>
      </c>
      <c r="D350" t="s">
        <v>6854</v>
      </c>
      <c r="E350" t="str">
        <f t="shared" si="38"/>
        <v>Ala</v>
      </c>
      <c r="F350" t="str">
        <f t="shared" si="39"/>
        <v>758</v>
      </c>
      <c r="G350" t="str">
        <f t="shared" si="40"/>
        <v>Val</v>
      </c>
      <c r="H350" t="str">
        <f t="shared" si="41"/>
        <v>758Val</v>
      </c>
      <c r="I350">
        <f>IF(AND(COUNTIF(H:H,H350)&gt;1,COUNTIF('(L)P before PS1_PM5'!I:I,H350)&gt;0),1,0)</f>
        <v>0</v>
      </c>
      <c r="J350">
        <f>IF(AND(COUNTIF('(L)P before PS1_PM5'!I:I,H350)=1,COUNTIF('(L)P before PS1_PM5'!A:A,A350)=1),0,1)</f>
        <v>1</v>
      </c>
      <c r="K350" s="3">
        <f t="shared" si="42"/>
        <v>0</v>
      </c>
      <c r="L350">
        <f>IF(AND(COUNTIF(F:F,F350)&gt;1,COUNTIF('(L)P before PS1_PM5'!G:G,F350)&gt;0),1,0)</f>
        <v>0</v>
      </c>
      <c r="M350">
        <f>IF(AND(COUNTIF('(L)P before PS1_PM5'!G:G,F350)=1,COUNTIF('(L)P before PS1_PM5'!A:A,A350)=1),0,1)</f>
        <v>1</v>
      </c>
      <c r="N350" s="3">
        <f t="shared" si="43"/>
        <v>0</v>
      </c>
      <c r="O350" t="str">
        <f>IF(COUNTIF(Splicing!A:A,A349)&gt;0,"Splice variant",VLOOKUP(A350,'All variants before PS1_PM5'!$A$1:$G$2252,7,FALSE))</f>
        <v>VUS</v>
      </c>
      <c r="P350">
        <f t="shared" si="37"/>
        <v>1</v>
      </c>
    </row>
    <row r="351" spans="1:16" x14ac:dyDescent="0.25">
      <c r="A351" t="s">
        <v>2063</v>
      </c>
      <c r="B351" s="1">
        <v>15</v>
      </c>
      <c r="C351" t="s">
        <v>2064</v>
      </c>
      <c r="D351" t="s">
        <v>6855</v>
      </c>
      <c r="E351" t="str">
        <f t="shared" si="38"/>
        <v>Ala</v>
      </c>
      <c r="F351" t="str">
        <f t="shared" si="39"/>
        <v>761</v>
      </c>
      <c r="G351" t="str">
        <f t="shared" si="40"/>
        <v>Val</v>
      </c>
      <c r="H351" t="str">
        <f t="shared" si="41"/>
        <v>761Val</v>
      </c>
      <c r="I351">
        <f>IF(AND(COUNTIF(H:H,H351)&gt;1,COUNTIF('(L)P before PS1_PM5'!I:I,H351)&gt;0),1,0)</f>
        <v>0</v>
      </c>
      <c r="J351">
        <f>IF(AND(COUNTIF('(L)P before PS1_PM5'!I:I,H351)=1,COUNTIF('(L)P before PS1_PM5'!A:A,A351)=1),0,1)</f>
        <v>0</v>
      </c>
      <c r="K351" s="3">
        <f t="shared" si="42"/>
        <v>0</v>
      </c>
      <c r="L351">
        <f>IF(AND(COUNTIF(F:F,F351)&gt;1,COUNTIF('(L)P before PS1_PM5'!G:G,F351)&gt;0),1,0)</f>
        <v>0</v>
      </c>
      <c r="M351">
        <f>IF(AND(COUNTIF('(L)P before PS1_PM5'!G:G,F351)=1,COUNTIF('(L)P before PS1_PM5'!A:A,A351)=1),0,1)</f>
        <v>0</v>
      </c>
      <c r="N351" s="3">
        <f t="shared" si="43"/>
        <v>0</v>
      </c>
      <c r="O351" t="str">
        <f>IF(COUNTIF(Splicing!A:A,A350)&gt;0,"Splice variant",VLOOKUP(A351,'All variants before PS1_PM5'!$A$1:$G$2252,7,FALSE))</f>
        <v>Splice variant</v>
      </c>
      <c r="P351">
        <f t="shared" si="37"/>
        <v>1</v>
      </c>
    </row>
    <row r="352" spans="1:16" x14ac:dyDescent="0.25">
      <c r="A352" t="s">
        <v>2066</v>
      </c>
      <c r="B352" s="1">
        <v>15</v>
      </c>
      <c r="C352" t="s">
        <v>2067</v>
      </c>
      <c r="D352" t="s">
        <v>6856</v>
      </c>
      <c r="E352" t="str">
        <f t="shared" si="38"/>
        <v>Ala</v>
      </c>
      <c r="F352" t="str">
        <f t="shared" si="39"/>
        <v>762</v>
      </c>
      <c r="G352" t="str">
        <f t="shared" si="40"/>
        <v>Glu</v>
      </c>
      <c r="H352" t="str">
        <f t="shared" si="41"/>
        <v>762Glu</v>
      </c>
      <c r="I352">
        <f>IF(AND(COUNTIF(H:H,H352)&gt;1,COUNTIF('(L)P before PS1_PM5'!I:I,H352)&gt;0),1,0)</f>
        <v>0</v>
      </c>
      <c r="J352">
        <f>IF(AND(COUNTIF('(L)P before PS1_PM5'!I:I,H352)=1,COUNTIF('(L)P before PS1_PM5'!A:A,A352)=1),0,1)</f>
        <v>0</v>
      </c>
      <c r="K352" s="3">
        <f t="shared" si="42"/>
        <v>0</v>
      </c>
      <c r="L352">
        <f>IF(AND(COUNTIF(F:F,F352)&gt;1,COUNTIF('(L)P before PS1_PM5'!G:G,F352)&gt;0),1,0)</f>
        <v>0</v>
      </c>
      <c r="M352">
        <f>IF(AND(COUNTIF('(L)P before PS1_PM5'!G:G,F352)=1,COUNTIF('(L)P before PS1_PM5'!A:A,A352)=1),0,1)</f>
        <v>0</v>
      </c>
      <c r="N352" s="3">
        <f t="shared" si="43"/>
        <v>0</v>
      </c>
      <c r="O352" t="str">
        <f>IF(COUNTIF(Splicing!A:A,A351)&gt;0,"Splice variant",VLOOKUP(A352,'All variants before PS1_PM5'!$A$1:$G$2252,7,FALSE))</f>
        <v>Likely pathogenic</v>
      </c>
      <c r="P352">
        <f t="shared" si="37"/>
        <v>1</v>
      </c>
    </row>
    <row r="353" spans="1:16" x14ac:dyDescent="0.25">
      <c r="A353" t="s">
        <v>2069</v>
      </c>
      <c r="B353" s="1">
        <v>15</v>
      </c>
      <c r="C353" t="s">
        <v>2070</v>
      </c>
      <c r="D353" t="s">
        <v>6857</v>
      </c>
      <c r="E353" t="str">
        <f t="shared" si="38"/>
        <v>Cys</v>
      </c>
      <c r="F353" t="str">
        <f t="shared" si="39"/>
        <v>764</v>
      </c>
      <c r="G353" t="str">
        <f t="shared" si="40"/>
        <v>Tyr</v>
      </c>
      <c r="H353" t="str">
        <f t="shared" si="41"/>
        <v>764Tyr</v>
      </c>
      <c r="I353">
        <f>IF(AND(COUNTIF(H:H,H353)&gt;1,COUNTIF('(L)P before PS1_PM5'!I:I,H353)&gt;0),1,0)</f>
        <v>0</v>
      </c>
      <c r="J353">
        <f>IF(AND(COUNTIF('(L)P before PS1_PM5'!I:I,H353)=1,COUNTIF('(L)P before PS1_PM5'!A:A,A353)=1),0,1)</f>
        <v>1</v>
      </c>
      <c r="K353" s="3">
        <f t="shared" si="42"/>
        <v>0</v>
      </c>
      <c r="L353">
        <f>IF(AND(COUNTIF(F:F,F353)&gt;1,COUNTIF('(L)P before PS1_PM5'!G:G,F353)&gt;0),1,0)</f>
        <v>0</v>
      </c>
      <c r="M353">
        <f>IF(AND(COUNTIF('(L)P before PS1_PM5'!G:G,F353)=1,COUNTIF('(L)P before PS1_PM5'!A:A,A353)=1),0,1)</f>
        <v>1</v>
      </c>
      <c r="N353" s="3">
        <f t="shared" si="43"/>
        <v>0</v>
      </c>
      <c r="O353" t="str">
        <f>IF(COUNTIF(Splicing!A:A,A352)&gt;0,"Splice variant",VLOOKUP(A353,'All variants before PS1_PM5'!$A$1:$G$2252,7,FALSE))</f>
        <v>VUS</v>
      </c>
      <c r="P353">
        <f t="shared" si="37"/>
        <v>1</v>
      </c>
    </row>
    <row r="354" spans="1:16" x14ac:dyDescent="0.25">
      <c r="A354" t="s">
        <v>2075</v>
      </c>
      <c r="B354" s="1">
        <v>15</v>
      </c>
      <c r="C354" t="s">
        <v>2076</v>
      </c>
      <c r="D354" t="s">
        <v>6858</v>
      </c>
      <c r="E354" t="str">
        <f t="shared" si="38"/>
        <v>Ser</v>
      </c>
      <c r="F354" t="str">
        <f t="shared" si="39"/>
        <v>765</v>
      </c>
      <c r="G354" t="str">
        <f t="shared" si="40"/>
        <v>Asn</v>
      </c>
      <c r="H354" t="str">
        <f t="shared" si="41"/>
        <v>765Asn</v>
      </c>
      <c r="I354">
        <f>IF(AND(COUNTIF(H:H,H354)&gt;1,COUNTIF('(L)P before PS1_PM5'!I:I,H354)&gt;0),1,0)</f>
        <v>0</v>
      </c>
      <c r="J354">
        <f>IF(AND(COUNTIF('(L)P before PS1_PM5'!I:I,H354)=1,COUNTIF('(L)P before PS1_PM5'!A:A,A354)=1),0,1)</f>
        <v>1</v>
      </c>
      <c r="K354" s="3">
        <f t="shared" si="42"/>
        <v>0</v>
      </c>
      <c r="L354">
        <f>IF(AND(COUNTIF(F:F,F354)&gt;1,COUNTIF('(L)P before PS1_PM5'!G:G,F354)&gt;0),1,0)</f>
        <v>0</v>
      </c>
      <c r="M354">
        <f>IF(AND(COUNTIF('(L)P before PS1_PM5'!G:G,F354)=1,COUNTIF('(L)P before PS1_PM5'!A:A,A354)=1),0,1)</f>
        <v>1</v>
      </c>
      <c r="N354" s="3">
        <f t="shared" si="43"/>
        <v>0</v>
      </c>
      <c r="O354" t="str">
        <f>IF(COUNTIF(Splicing!A:A,A353)&gt;0,"Splice variant",VLOOKUP(A354,'All variants before PS1_PM5'!$A$1:$G$2252,7,FALSE))</f>
        <v>VUS</v>
      </c>
      <c r="P354">
        <f t="shared" si="37"/>
        <v>3</v>
      </c>
    </row>
    <row r="355" spans="1:16" x14ac:dyDescent="0.25">
      <c r="A355" t="s">
        <v>2078</v>
      </c>
      <c r="B355" s="1">
        <v>15</v>
      </c>
      <c r="C355" t="s">
        <v>2079</v>
      </c>
      <c r="D355" t="s">
        <v>6859</v>
      </c>
      <c r="E355" t="str">
        <f t="shared" si="38"/>
        <v>Ser</v>
      </c>
      <c r="F355" t="str">
        <f t="shared" si="39"/>
        <v>765</v>
      </c>
      <c r="G355" t="str">
        <f t="shared" si="40"/>
        <v>Thr</v>
      </c>
      <c r="H355" t="str">
        <f t="shared" si="41"/>
        <v>765Thr</v>
      </c>
      <c r="I355">
        <f>IF(AND(COUNTIF(H:H,H355)&gt;1,COUNTIF('(L)P before PS1_PM5'!I:I,H355)&gt;0),1,0)</f>
        <v>0</v>
      </c>
      <c r="J355">
        <f>IF(AND(COUNTIF('(L)P before PS1_PM5'!I:I,H355)=1,COUNTIF('(L)P before PS1_PM5'!A:A,A355)=1),0,1)</f>
        <v>1</v>
      </c>
      <c r="K355" s="3">
        <f t="shared" si="42"/>
        <v>0</v>
      </c>
      <c r="L355">
        <f>IF(AND(COUNTIF(F:F,F355)&gt;1,COUNTIF('(L)P before PS1_PM5'!G:G,F355)&gt;0),1,0)</f>
        <v>0</v>
      </c>
      <c r="M355">
        <f>IF(AND(COUNTIF('(L)P before PS1_PM5'!G:G,F355)=1,COUNTIF('(L)P before PS1_PM5'!A:A,A355)=1),0,1)</f>
        <v>1</v>
      </c>
      <c r="N355" s="3">
        <f t="shared" si="43"/>
        <v>0</v>
      </c>
      <c r="O355" t="str">
        <f>IF(COUNTIF(Splicing!A:A,A354)&gt;0,"Splice variant",VLOOKUP(A355,'All variants before PS1_PM5'!$A$1:$G$2252,7,FALSE))</f>
        <v>VUS</v>
      </c>
      <c r="P355">
        <f t="shared" si="37"/>
        <v>3</v>
      </c>
    </row>
    <row r="356" spans="1:16" x14ac:dyDescent="0.25">
      <c r="A356" t="s">
        <v>2081</v>
      </c>
      <c r="B356" s="1">
        <v>15</v>
      </c>
      <c r="C356" t="s">
        <v>2082</v>
      </c>
      <c r="D356" t="s">
        <v>6860</v>
      </c>
      <c r="E356" t="str">
        <f t="shared" si="38"/>
        <v>Ser</v>
      </c>
      <c r="F356" t="str">
        <f t="shared" si="39"/>
        <v>765</v>
      </c>
      <c r="G356" t="str">
        <f t="shared" si="40"/>
        <v>Arg</v>
      </c>
      <c r="H356" t="str">
        <f t="shared" si="41"/>
        <v>765Arg</v>
      </c>
      <c r="I356">
        <f>IF(AND(COUNTIF(H:H,H356)&gt;1,COUNTIF('(L)P before PS1_PM5'!I:I,H356)&gt;0),1,0)</f>
        <v>0</v>
      </c>
      <c r="J356">
        <f>IF(AND(COUNTIF('(L)P before PS1_PM5'!I:I,H356)=1,COUNTIF('(L)P before PS1_PM5'!A:A,A356)=1),0,1)</f>
        <v>1</v>
      </c>
      <c r="K356" s="3">
        <f t="shared" si="42"/>
        <v>0</v>
      </c>
      <c r="L356">
        <f>IF(AND(COUNTIF(F:F,F356)&gt;1,COUNTIF('(L)P before PS1_PM5'!G:G,F356)&gt;0),1,0)</f>
        <v>0</v>
      </c>
      <c r="M356">
        <f>IF(AND(COUNTIF('(L)P before PS1_PM5'!G:G,F356)=1,COUNTIF('(L)P before PS1_PM5'!A:A,A356)=1),0,1)</f>
        <v>1</v>
      </c>
      <c r="N356" s="3">
        <f t="shared" si="43"/>
        <v>0</v>
      </c>
      <c r="O356" t="str">
        <f>IF(COUNTIF(Splicing!A:A,A355)&gt;0,"Splice variant",VLOOKUP(A356,'All variants before PS1_PM5'!$A$1:$G$2252,7,FALSE))</f>
        <v>VUS</v>
      </c>
      <c r="P356">
        <f t="shared" si="37"/>
        <v>3</v>
      </c>
    </row>
    <row r="357" spans="1:16" x14ac:dyDescent="0.25">
      <c r="A357" t="s">
        <v>2090</v>
      </c>
      <c r="B357" s="1">
        <v>15</v>
      </c>
      <c r="C357" t="s">
        <v>2091</v>
      </c>
      <c r="D357" t="s">
        <v>6861</v>
      </c>
      <c r="E357" t="str">
        <f t="shared" si="38"/>
        <v>Gly</v>
      </c>
      <c r="F357" t="str">
        <f t="shared" si="39"/>
        <v>766</v>
      </c>
      <c r="G357" t="str">
        <f t="shared" si="40"/>
        <v>Asp</v>
      </c>
      <c r="H357" t="str">
        <f t="shared" si="41"/>
        <v>766Asp</v>
      </c>
      <c r="I357">
        <f>IF(AND(COUNTIF(H:H,H357)&gt;1,COUNTIF('(L)P before PS1_PM5'!I:I,H357)&gt;0),1,0)</f>
        <v>0</v>
      </c>
      <c r="J357">
        <f>IF(AND(COUNTIF('(L)P before PS1_PM5'!I:I,H357)=1,COUNTIF('(L)P before PS1_PM5'!A:A,A357)=1),0,1)</f>
        <v>1</v>
      </c>
      <c r="K357" s="3">
        <f t="shared" si="42"/>
        <v>0</v>
      </c>
      <c r="L357">
        <f>IF(AND(COUNTIF(F:F,F357)&gt;1,COUNTIF('(L)P before PS1_PM5'!G:G,F357)&gt;0),1,0)</f>
        <v>0</v>
      </c>
      <c r="M357">
        <f>IF(AND(COUNTIF('(L)P before PS1_PM5'!G:G,F357)=1,COUNTIF('(L)P before PS1_PM5'!A:A,A357)=1),0,1)</f>
        <v>1</v>
      </c>
      <c r="N357" s="3">
        <f t="shared" si="43"/>
        <v>0</v>
      </c>
      <c r="O357" t="str">
        <f>IF(COUNTIF(Splicing!A:A,A356)&gt;0,"Splice variant",VLOOKUP(A357,'All variants before PS1_PM5'!$A$1:$G$2252,7,FALSE))</f>
        <v>VUS</v>
      </c>
      <c r="P357">
        <f t="shared" si="37"/>
        <v>2</v>
      </c>
    </row>
    <row r="358" spans="1:16" x14ac:dyDescent="0.25">
      <c r="A358" t="s">
        <v>2093</v>
      </c>
      <c r="B358" s="1">
        <v>15</v>
      </c>
      <c r="C358" t="s">
        <v>2094</v>
      </c>
      <c r="D358" t="s">
        <v>6862</v>
      </c>
      <c r="E358" t="str">
        <f t="shared" si="38"/>
        <v>Gly</v>
      </c>
      <c r="F358" t="str">
        <f t="shared" si="39"/>
        <v>766</v>
      </c>
      <c r="G358" t="str">
        <f t="shared" si="40"/>
        <v>Val</v>
      </c>
      <c r="H358" t="str">
        <f t="shared" si="41"/>
        <v>766Val</v>
      </c>
      <c r="I358">
        <f>IF(AND(COUNTIF(H:H,H358)&gt;1,COUNTIF('(L)P before PS1_PM5'!I:I,H358)&gt;0),1,0)</f>
        <v>0</v>
      </c>
      <c r="J358">
        <f>IF(AND(COUNTIF('(L)P before PS1_PM5'!I:I,H358)=1,COUNTIF('(L)P before PS1_PM5'!A:A,A358)=1),0,1)</f>
        <v>1</v>
      </c>
      <c r="K358" s="3">
        <f t="shared" si="42"/>
        <v>0</v>
      </c>
      <c r="L358">
        <f>IF(AND(COUNTIF(F:F,F358)&gt;1,COUNTIF('(L)P before PS1_PM5'!G:G,F358)&gt;0),1,0)</f>
        <v>0</v>
      </c>
      <c r="M358">
        <f>IF(AND(COUNTIF('(L)P before PS1_PM5'!G:G,F358)=1,COUNTIF('(L)P before PS1_PM5'!A:A,A358)=1),0,1)</f>
        <v>1</v>
      </c>
      <c r="N358" s="3">
        <f t="shared" si="43"/>
        <v>0</v>
      </c>
      <c r="O358" t="str">
        <f>IF(COUNTIF(Splicing!A:A,A357)&gt;0,"Splice variant",VLOOKUP(A358,'All variants before PS1_PM5'!$A$1:$G$2252,7,FALSE))</f>
        <v>VUS</v>
      </c>
      <c r="P358">
        <f t="shared" si="37"/>
        <v>2</v>
      </c>
    </row>
    <row r="359" spans="1:16" x14ac:dyDescent="0.25">
      <c r="A359" t="s">
        <v>2099</v>
      </c>
      <c r="B359" s="1">
        <v>15</v>
      </c>
      <c r="C359" t="s">
        <v>2100</v>
      </c>
      <c r="D359" t="s">
        <v>6863</v>
      </c>
      <c r="E359" t="str">
        <f t="shared" si="38"/>
        <v>Val</v>
      </c>
      <c r="F359" t="str">
        <f t="shared" si="39"/>
        <v>767</v>
      </c>
      <c r="G359" t="str">
        <f t="shared" si="40"/>
        <v>Asp</v>
      </c>
      <c r="H359" t="str">
        <f t="shared" si="41"/>
        <v>767Asp</v>
      </c>
      <c r="I359">
        <f>IF(AND(COUNTIF(H:H,H359)&gt;1,COUNTIF('(L)P before PS1_PM5'!I:I,H359)&gt;0),1,0)</f>
        <v>0</v>
      </c>
      <c r="J359">
        <f>IF(AND(COUNTIF('(L)P before PS1_PM5'!I:I,H359)=1,COUNTIF('(L)P before PS1_PM5'!A:A,A359)=1),0,1)</f>
        <v>0</v>
      </c>
      <c r="K359" s="3">
        <f t="shared" si="42"/>
        <v>0</v>
      </c>
      <c r="L359">
        <f>IF(AND(COUNTIF(F:F,F359)&gt;1,COUNTIF('(L)P before PS1_PM5'!G:G,F359)&gt;0),1,0)</f>
        <v>0</v>
      </c>
      <c r="M359">
        <f>IF(AND(COUNTIF('(L)P before PS1_PM5'!G:G,F359)=1,COUNTIF('(L)P before PS1_PM5'!A:A,A359)=1),0,1)</f>
        <v>0</v>
      </c>
      <c r="N359" s="3">
        <f t="shared" si="43"/>
        <v>0</v>
      </c>
      <c r="O359" t="str">
        <f>IF(COUNTIF(Splicing!A:A,A358)&gt;0,"Splice variant",VLOOKUP(A359,'All variants before PS1_PM5'!$A$1:$G$2252,7,FALSE))</f>
        <v>Pathogenic</v>
      </c>
      <c r="P359">
        <f t="shared" si="37"/>
        <v>1</v>
      </c>
    </row>
    <row r="360" spans="1:16" x14ac:dyDescent="0.25">
      <c r="A360" t="s">
        <v>2105</v>
      </c>
      <c r="B360" s="1">
        <v>15</v>
      </c>
      <c r="C360" t="s">
        <v>2106</v>
      </c>
      <c r="D360" t="s">
        <v>6864</v>
      </c>
      <c r="E360" t="str">
        <f t="shared" si="38"/>
        <v>Thr</v>
      </c>
      <c r="F360" t="str">
        <f t="shared" si="39"/>
        <v>771</v>
      </c>
      <c r="G360" t="str">
        <f t="shared" si="40"/>
        <v>Ser</v>
      </c>
      <c r="H360" t="str">
        <f t="shared" si="41"/>
        <v>771Ser</v>
      </c>
      <c r="I360">
        <f>IF(AND(COUNTIF(H:H,H360)&gt;1,COUNTIF('(L)P before PS1_PM5'!I:I,H360)&gt;0),1,0)</f>
        <v>0</v>
      </c>
      <c r="J360">
        <f>IF(AND(COUNTIF('(L)P before PS1_PM5'!I:I,H360)=1,COUNTIF('(L)P before PS1_PM5'!A:A,A360)=1),0,1)</f>
        <v>1</v>
      </c>
      <c r="K360" s="3">
        <f t="shared" si="42"/>
        <v>0</v>
      </c>
      <c r="L360">
        <f>IF(AND(COUNTIF(F:F,F360)&gt;1,COUNTIF('(L)P before PS1_PM5'!G:G,F360)&gt;0),1,0)</f>
        <v>0</v>
      </c>
      <c r="M360">
        <f>IF(AND(COUNTIF('(L)P before PS1_PM5'!G:G,F360)=1,COUNTIF('(L)P before PS1_PM5'!A:A,A360)=1),0,1)</f>
        <v>1</v>
      </c>
      <c r="N360" s="3">
        <f t="shared" si="43"/>
        <v>0</v>
      </c>
      <c r="O360" t="str">
        <f>IF(COUNTIF(Splicing!A:A,A359)&gt;0,"Splice variant",VLOOKUP(A360,'All variants before PS1_PM5'!$A$1:$G$2252,7,FALSE))</f>
        <v>VUS</v>
      </c>
      <c r="P360">
        <f t="shared" si="37"/>
        <v>1</v>
      </c>
    </row>
    <row r="361" spans="1:16" x14ac:dyDescent="0.25">
      <c r="A361" t="s">
        <v>2114</v>
      </c>
      <c r="B361" s="1">
        <v>15</v>
      </c>
      <c r="C361" t="s">
        <v>2115</v>
      </c>
      <c r="D361" t="s">
        <v>6865</v>
      </c>
      <c r="E361" t="str">
        <f t="shared" si="38"/>
        <v>Ala</v>
      </c>
      <c r="F361" t="str">
        <f t="shared" si="39"/>
        <v>781</v>
      </c>
      <c r="G361" t="str">
        <f t="shared" si="40"/>
        <v>Thr</v>
      </c>
      <c r="H361" t="str">
        <f t="shared" si="41"/>
        <v>781Thr</v>
      </c>
      <c r="I361">
        <f>IF(AND(COUNTIF(H:H,H361)&gt;1,COUNTIF('(L)P before PS1_PM5'!I:I,H361)&gt;0),1,0)</f>
        <v>0</v>
      </c>
      <c r="J361">
        <f>IF(AND(COUNTIF('(L)P before PS1_PM5'!I:I,H361)=1,COUNTIF('(L)P before PS1_PM5'!A:A,A361)=1),0,1)</f>
        <v>1</v>
      </c>
      <c r="K361" s="3">
        <f t="shared" si="42"/>
        <v>0</v>
      </c>
      <c r="L361">
        <f>IF(AND(COUNTIF(F:F,F361)&gt;1,COUNTIF('(L)P before PS1_PM5'!G:G,F361)&gt;0),1,0)</f>
        <v>0</v>
      </c>
      <c r="M361">
        <f>IF(AND(COUNTIF('(L)P before PS1_PM5'!G:G,F361)=1,COUNTIF('(L)P before PS1_PM5'!A:A,A361)=1),0,1)</f>
        <v>1</v>
      </c>
      <c r="N361" s="3">
        <f t="shared" si="43"/>
        <v>0</v>
      </c>
      <c r="O361" t="str">
        <f>IF(COUNTIF(Splicing!A:A,A360)&gt;0,"Splice variant",VLOOKUP(A361,'All variants before PS1_PM5'!$A$1:$G$2252,7,FALSE))</f>
        <v>VUS</v>
      </c>
      <c r="P361">
        <f t="shared" si="37"/>
        <v>1</v>
      </c>
    </row>
    <row r="362" spans="1:16" x14ac:dyDescent="0.25">
      <c r="A362" t="s">
        <v>2123</v>
      </c>
      <c r="B362" s="1">
        <v>15</v>
      </c>
      <c r="C362" t="s">
        <v>2124</v>
      </c>
      <c r="D362" t="s">
        <v>6866</v>
      </c>
      <c r="E362" t="str">
        <f t="shared" si="38"/>
        <v>Arg</v>
      </c>
      <c r="F362" t="str">
        <f t="shared" si="39"/>
        <v>785</v>
      </c>
      <c r="G362" t="str">
        <f t="shared" si="40"/>
        <v>Gly</v>
      </c>
      <c r="H362" t="str">
        <f t="shared" si="41"/>
        <v>785Gly</v>
      </c>
      <c r="I362">
        <f>IF(AND(COUNTIF(H:H,H362)&gt;1,COUNTIF('(L)P before PS1_PM5'!I:I,H362)&gt;0),1,0)</f>
        <v>0</v>
      </c>
      <c r="J362">
        <f>IF(AND(COUNTIF('(L)P before PS1_PM5'!I:I,H362)=1,COUNTIF('(L)P before PS1_PM5'!A:A,A362)=1),0,1)</f>
        <v>1</v>
      </c>
      <c r="K362" s="3">
        <f t="shared" si="42"/>
        <v>0</v>
      </c>
      <c r="L362">
        <f>IF(AND(COUNTIF(F:F,F362)&gt;1,COUNTIF('(L)P before PS1_PM5'!G:G,F362)&gt;0),1,0)</f>
        <v>0</v>
      </c>
      <c r="M362">
        <f>IF(AND(COUNTIF('(L)P before PS1_PM5'!G:G,F362)=1,COUNTIF('(L)P before PS1_PM5'!A:A,A362)=1),0,1)</f>
        <v>1</v>
      </c>
      <c r="N362" s="3">
        <f t="shared" si="43"/>
        <v>0</v>
      </c>
      <c r="O362" t="str">
        <f>IF(COUNTIF(Splicing!A:A,A361)&gt;0,"Splice variant",VLOOKUP(A362,'All variants before PS1_PM5'!$A$1:$G$2252,7,FALSE))</f>
        <v>VUS</v>
      </c>
      <c r="P362">
        <f t="shared" si="37"/>
        <v>3</v>
      </c>
    </row>
    <row r="363" spans="1:16" x14ac:dyDescent="0.25">
      <c r="A363" t="s">
        <v>2126</v>
      </c>
      <c r="B363" s="1">
        <v>15</v>
      </c>
      <c r="C363" t="s">
        <v>2127</v>
      </c>
      <c r="D363" t="s">
        <v>6867</v>
      </c>
      <c r="E363" t="str">
        <f t="shared" si="38"/>
        <v>Arg</v>
      </c>
      <c r="F363" t="str">
        <f t="shared" si="39"/>
        <v>785</v>
      </c>
      <c r="G363" t="str">
        <f t="shared" si="40"/>
        <v>Cys</v>
      </c>
      <c r="H363" t="str">
        <f t="shared" si="41"/>
        <v>785Cys</v>
      </c>
      <c r="I363">
        <f>IF(AND(COUNTIF(H:H,H363)&gt;1,COUNTIF('(L)P before PS1_PM5'!I:I,H363)&gt;0),1,0)</f>
        <v>0</v>
      </c>
      <c r="J363">
        <f>IF(AND(COUNTIF('(L)P before PS1_PM5'!I:I,H363)=1,COUNTIF('(L)P before PS1_PM5'!A:A,A363)=1),0,1)</f>
        <v>1</v>
      </c>
      <c r="K363" s="3">
        <f t="shared" si="42"/>
        <v>0</v>
      </c>
      <c r="L363">
        <f>IF(AND(COUNTIF(F:F,F363)&gt;1,COUNTIF('(L)P before PS1_PM5'!G:G,F363)&gt;0),1,0)</f>
        <v>0</v>
      </c>
      <c r="M363">
        <f>IF(AND(COUNTIF('(L)P before PS1_PM5'!G:G,F363)=1,COUNTIF('(L)P before PS1_PM5'!A:A,A363)=1),0,1)</f>
        <v>1</v>
      </c>
      <c r="N363" s="3">
        <f t="shared" si="43"/>
        <v>0</v>
      </c>
      <c r="O363" t="str">
        <f>IF(COUNTIF(Splicing!A:A,A362)&gt;0,"Splice variant",VLOOKUP(A363,'All variants before PS1_PM5'!$A$1:$G$2252,7,FALSE))</f>
        <v>VUS</v>
      </c>
      <c r="P363">
        <f t="shared" si="37"/>
        <v>3</v>
      </c>
    </row>
    <row r="364" spans="1:16" x14ac:dyDescent="0.25">
      <c r="A364" t="s">
        <v>2132</v>
      </c>
      <c r="B364" s="1">
        <v>15</v>
      </c>
      <c r="C364" t="s">
        <v>2133</v>
      </c>
      <c r="D364" t="s">
        <v>6868</v>
      </c>
      <c r="E364" t="str">
        <f t="shared" si="38"/>
        <v>Arg</v>
      </c>
      <c r="F364" t="str">
        <f t="shared" si="39"/>
        <v>785</v>
      </c>
      <c r="G364" t="str">
        <f t="shared" si="40"/>
        <v>Leu</v>
      </c>
      <c r="H364" t="str">
        <f t="shared" si="41"/>
        <v>785Leu</v>
      </c>
      <c r="I364">
        <f>IF(AND(COUNTIF(H:H,H364)&gt;1,COUNTIF('(L)P before PS1_PM5'!I:I,H364)&gt;0),1,0)</f>
        <v>0</v>
      </c>
      <c r="J364">
        <f>IF(AND(COUNTIF('(L)P before PS1_PM5'!I:I,H364)=1,COUNTIF('(L)P before PS1_PM5'!A:A,A364)=1),0,1)</f>
        <v>1</v>
      </c>
      <c r="K364" s="3">
        <f t="shared" si="42"/>
        <v>0</v>
      </c>
      <c r="L364">
        <f>IF(AND(COUNTIF(F:F,F364)&gt;1,COUNTIF('(L)P before PS1_PM5'!G:G,F364)&gt;0),1,0)</f>
        <v>0</v>
      </c>
      <c r="M364">
        <f>IF(AND(COUNTIF('(L)P before PS1_PM5'!G:G,F364)=1,COUNTIF('(L)P before PS1_PM5'!A:A,A364)=1),0,1)</f>
        <v>1</v>
      </c>
      <c r="N364" s="3">
        <f t="shared" si="43"/>
        <v>0</v>
      </c>
      <c r="O364" t="str">
        <f>IF(COUNTIF(Splicing!A:A,A363)&gt;0,"Splice variant",VLOOKUP(A364,'All variants before PS1_PM5'!$A$1:$G$2252,7,FALSE))</f>
        <v>VUS</v>
      </c>
      <c r="P364">
        <f t="shared" si="37"/>
        <v>3</v>
      </c>
    </row>
    <row r="365" spans="1:16" x14ac:dyDescent="0.25">
      <c r="A365" t="s">
        <v>2153</v>
      </c>
      <c r="B365" s="1">
        <v>16</v>
      </c>
      <c r="C365" t="s">
        <v>2154</v>
      </c>
      <c r="D365" t="s">
        <v>6869</v>
      </c>
      <c r="E365" t="str">
        <f t="shared" si="38"/>
        <v>Ser</v>
      </c>
      <c r="F365" t="str">
        <f t="shared" si="39"/>
        <v>795</v>
      </c>
      <c r="G365" t="str">
        <f t="shared" si="40"/>
        <v>Asn</v>
      </c>
      <c r="H365" t="str">
        <f t="shared" si="41"/>
        <v>795Asn</v>
      </c>
      <c r="I365">
        <f>IF(AND(COUNTIF(H:H,H365)&gt;1,COUNTIF('(L)P before PS1_PM5'!I:I,H365)&gt;0),1,0)</f>
        <v>0</v>
      </c>
      <c r="J365">
        <f>IF(AND(COUNTIF('(L)P before PS1_PM5'!I:I,H365)=1,COUNTIF('(L)P before PS1_PM5'!A:A,A365)=1),0,1)</f>
        <v>1</v>
      </c>
      <c r="K365" s="3">
        <f t="shared" si="42"/>
        <v>0</v>
      </c>
      <c r="L365">
        <f>IF(AND(COUNTIF(F:F,F365)&gt;1,COUNTIF('(L)P before PS1_PM5'!G:G,F365)&gt;0),1,0)</f>
        <v>1</v>
      </c>
      <c r="M365">
        <f>IF(AND(COUNTIF('(L)P before PS1_PM5'!G:G,F365)=1,COUNTIF('(L)P before PS1_PM5'!A:A,A365)=1),0,1)</f>
        <v>1</v>
      </c>
      <c r="N365" s="3">
        <f t="shared" si="43"/>
        <v>1</v>
      </c>
      <c r="O365" t="str">
        <f>IF(COUNTIF(Splicing!A:A,A364)&gt;0,"Splice variant",VLOOKUP(A365,'All variants before PS1_PM5'!$A$1:$G$2252,7,FALSE))</f>
        <v>VUS</v>
      </c>
      <c r="P365">
        <f t="shared" si="37"/>
        <v>3</v>
      </c>
    </row>
    <row r="366" spans="1:16" x14ac:dyDescent="0.25">
      <c r="A366" t="s">
        <v>2156</v>
      </c>
      <c r="B366" s="1">
        <v>16</v>
      </c>
      <c r="C366" t="s">
        <v>2157</v>
      </c>
      <c r="D366" t="s">
        <v>6870</v>
      </c>
      <c r="E366" t="str">
        <f t="shared" si="38"/>
        <v>Ser</v>
      </c>
      <c r="F366" t="str">
        <f t="shared" si="39"/>
        <v>795</v>
      </c>
      <c r="G366" t="str">
        <f t="shared" si="40"/>
        <v>Ile</v>
      </c>
      <c r="H366" t="str">
        <f t="shared" si="41"/>
        <v>795Ile</v>
      </c>
      <c r="I366">
        <f>IF(AND(COUNTIF(H:H,H366)&gt;1,COUNTIF('(L)P before PS1_PM5'!I:I,H366)&gt;0),1,0)</f>
        <v>0</v>
      </c>
      <c r="J366">
        <f>IF(AND(COUNTIF('(L)P before PS1_PM5'!I:I,H366)=1,COUNTIF('(L)P before PS1_PM5'!A:A,A366)=1),0,1)</f>
        <v>1</v>
      </c>
      <c r="K366" s="3">
        <f t="shared" si="42"/>
        <v>0</v>
      </c>
      <c r="L366">
        <f>IF(AND(COUNTIF(F:F,F366)&gt;1,COUNTIF('(L)P before PS1_PM5'!G:G,F366)&gt;0),1,0)</f>
        <v>1</v>
      </c>
      <c r="M366">
        <f>IF(AND(COUNTIF('(L)P before PS1_PM5'!G:G,F366)=1,COUNTIF('(L)P before PS1_PM5'!A:A,A366)=1),0,1)</f>
        <v>1</v>
      </c>
      <c r="N366" s="3">
        <f t="shared" si="43"/>
        <v>1</v>
      </c>
      <c r="O366" t="str">
        <f>IF(COUNTIF(Splicing!A:A,A365)&gt;0,"Splice variant",VLOOKUP(A366,'All variants before PS1_PM5'!$A$1:$G$2252,7,FALSE))</f>
        <v>VUS</v>
      </c>
      <c r="P366">
        <f t="shared" si="37"/>
        <v>3</v>
      </c>
    </row>
    <row r="367" spans="1:16" x14ac:dyDescent="0.25">
      <c r="A367" t="s">
        <v>2159</v>
      </c>
      <c r="B367" s="1">
        <v>16</v>
      </c>
      <c r="C367" t="s">
        <v>2160</v>
      </c>
      <c r="D367" t="s">
        <v>6871</v>
      </c>
      <c r="E367" t="str">
        <f t="shared" si="38"/>
        <v>Ser</v>
      </c>
      <c r="F367" t="str">
        <f t="shared" si="39"/>
        <v>795</v>
      </c>
      <c r="G367" t="str">
        <f t="shared" si="40"/>
        <v>Arg</v>
      </c>
      <c r="H367" t="str">
        <f t="shared" si="41"/>
        <v>795Arg</v>
      </c>
      <c r="I367">
        <f>IF(AND(COUNTIF(H:H,H367)&gt;1,COUNTIF('(L)P before PS1_PM5'!I:I,H367)&gt;0),1,0)</f>
        <v>0</v>
      </c>
      <c r="J367">
        <f>IF(AND(COUNTIF('(L)P before PS1_PM5'!I:I,H367)=1,COUNTIF('(L)P before PS1_PM5'!A:A,A367)=1),0,1)</f>
        <v>0</v>
      </c>
      <c r="K367" s="3">
        <f t="shared" si="42"/>
        <v>0</v>
      </c>
      <c r="L367">
        <f>IF(AND(COUNTIF(F:F,F367)&gt;1,COUNTIF('(L)P before PS1_PM5'!G:G,F367)&gt;0),1,0)</f>
        <v>1</v>
      </c>
      <c r="M367">
        <f>IF(AND(COUNTIF('(L)P before PS1_PM5'!G:G,F367)=1,COUNTIF('(L)P before PS1_PM5'!A:A,A367)=1),0,1)</f>
        <v>0</v>
      </c>
      <c r="N367" s="3">
        <f t="shared" si="43"/>
        <v>0</v>
      </c>
      <c r="O367" t="str">
        <f>IF(COUNTIF(Splicing!A:A,A366)&gt;0,"Splice variant",VLOOKUP(A367,'All variants before PS1_PM5'!$A$1:$G$2252,7,FALSE))</f>
        <v>Likely pathogenic</v>
      </c>
      <c r="P367">
        <f t="shared" si="37"/>
        <v>3</v>
      </c>
    </row>
    <row r="368" spans="1:16" x14ac:dyDescent="0.25">
      <c r="A368" t="s">
        <v>2165</v>
      </c>
      <c r="B368" s="1">
        <v>16</v>
      </c>
      <c r="C368" t="s">
        <v>2166</v>
      </c>
      <c r="D368" t="s">
        <v>6872</v>
      </c>
      <c r="E368" t="str">
        <f t="shared" si="38"/>
        <v>Leu</v>
      </c>
      <c r="F368" t="str">
        <f t="shared" si="39"/>
        <v>797</v>
      </c>
      <c r="G368" t="str">
        <f t="shared" si="40"/>
        <v>Pro</v>
      </c>
      <c r="H368" t="str">
        <f t="shared" si="41"/>
        <v>797Pro</v>
      </c>
      <c r="I368">
        <f>IF(AND(COUNTIF(H:H,H368)&gt;1,COUNTIF('(L)P before PS1_PM5'!I:I,H368)&gt;0),1,0)</f>
        <v>0</v>
      </c>
      <c r="J368">
        <f>IF(AND(COUNTIF('(L)P before PS1_PM5'!I:I,H368)=1,COUNTIF('(L)P before PS1_PM5'!A:A,A368)=1),0,1)</f>
        <v>0</v>
      </c>
      <c r="K368" s="3">
        <f t="shared" si="42"/>
        <v>0</v>
      </c>
      <c r="L368">
        <f>IF(AND(COUNTIF(F:F,F368)&gt;1,COUNTIF('(L)P before PS1_PM5'!G:G,F368)&gt;0),1,0)</f>
        <v>0</v>
      </c>
      <c r="M368">
        <f>IF(AND(COUNTIF('(L)P before PS1_PM5'!G:G,F368)=1,COUNTIF('(L)P before PS1_PM5'!A:A,A368)=1),0,1)</f>
        <v>0</v>
      </c>
      <c r="N368" s="3">
        <f t="shared" si="43"/>
        <v>0</v>
      </c>
      <c r="O368" t="str">
        <f>IF(COUNTIF(Splicing!A:A,A367)&gt;0,"Splice variant",VLOOKUP(A368,'All variants before PS1_PM5'!$A$1:$G$2252,7,FALSE))</f>
        <v>Likely pathogenic</v>
      </c>
      <c r="P368">
        <f t="shared" si="37"/>
        <v>1</v>
      </c>
    </row>
    <row r="369" spans="1:16" x14ac:dyDescent="0.25">
      <c r="A369" t="s">
        <v>2168</v>
      </c>
      <c r="B369" s="1">
        <v>16</v>
      </c>
      <c r="C369" t="s">
        <v>2169</v>
      </c>
      <c r="D369" t="s">
        <v>6873</v>
      </c>
      <c r="E369" t="str">
        <f t="shared" si="38"/>
        <v>Val</v>
      </c>
      <c r="F369" t="str">
        <f t="shared" si="39"/>
        <v>800</v>
      </c>
      <c r="G369" t="str">
        <f t="shared" si="40"/>
        <v>Ala</v>
      </c>
      <c r="H369" t="str">
        <f t="shared" si="41"/>
        <v>800Ala</v>
      </c>
      <c r="I369">
        <f>IF(AND(COUNTIF(H:H,H369)&gt;1,COUNTIF('(L)P before PS1_PM5'!I:I,H369)&gt;0),1,0)</f>
        <v>0</v>
      </c>
      <c r="J369">
        <f>IF(AND(COUNTIF('(L)P before PS1_PM5'!I:I,H369)=1,COUNTIF('(L)P before PS1_PM5'!A:A,A369)=1),0,1)</f>
        <v>1</v>
      </c>
      <c r="K369" s="3">
        <f t="shared" si="42"/>
        <v>0</v>
      </c>
      <c r="L369">
        <f>IF(AND(COUNTIF(F:F,F369)&gt;1,COUNTIF('(L)P before PS1_PM5'!G:G,F369)&gt;0),1,0)</f>
        <v>0</v>
      </c>
      <c r="M369">
        <f>IF(AND(COUNTIF('(L)P before PS1_PM5'!G:G,F369)=1,COUNTIF('(L)P before PS1_PM5'!A:A,A369)=1),0,1)</f>
        <v>1</v>
      </c>
      <c r="N369" s="3">
        <f t="shared" si="43"/>
        <v>0</v>
      </c>
      <c r="O369" t="str">
        <f>IF(COUNTIF(Splicing!A:A,A368)&gt;0,"Splice variant",VLOOKUP(A369,'All variants before PS1_PM5'!$A$1:$G$2252,7,FALSE))</f>
        <v>VUS</v>
      </c>
      <c r="P369">
        <f t="shared" si="37"/>
        <v>1</v>
      </c>
    </row>
    <row r="370" spans="1:16" x14ac:dyDescent="0.25">
      <c r="A370" t="s">
        <v>2174</v>
      </c>
      <c r="B370" s="1">
        <v>16</v>
      </c>
      <c r="C370" t="s">
        <v>2175</v>
      </c>
      <c r="D370" t="s">
        <v>6874</v>
      </c>
      <c r="E370" t="str">
        <f t="shared" si="38"/>
        <v>Ala</v>
      </c>
      <c r="F370" t="str">
        <f t="shared" si="39"/>
        <v>801</v>
      </c>
      <c r="G370" t="str">
        <f t="shared" si="40"/>
        <v>Thr</v>
      </c>
      <c r="H370" t="str">
        <f t="shared" si="41"/>
        <v>801Thr</v>
      </c>
      <c r="I370">
        <f>IF(AND(COUNTIF(H:H,H370)&gt;1,COUNTIF('(L)P before PS1_PM5'!I:I,H370)&gt;0),1,0)</f>
        <v>0</v>
      </c>
      <c r="J370">
        <f>IF(AND(COUNTIF('(L)P before PS1_PM5'!I:I,H370)=1,COUNTIF('(L)P before PS1_PM5'!A:A,A370)=1),0,1)</f>
        <v>0</v>
      </c>
      <c r="K370" s="3">
        <f t="shared" si="42"/>
        <v>0</v>
      </c>
      <c r="L370">
        <f>IF(AND(COUNTIF(F:F,F370)&gt;1,COUNTIF('(L)P before PS1_PM5'!G:G,F370)&gt;0),1,0)</f>
        <v>0</v>
      </c>
      <c r="M370">
        <f>IF(AND(COUNTIF('(L)P before PS1_PM5'!G:G,F370)=1,COUNTIF('(L)P before PS1_PM5'!A:A,A370)=1),0,1)</f>
        <v>0</v>
      </c>
      <c r="N370" s="3">
        <f t="shared" si="43"/>
        <v>0</v>
      </c>
      <c r="O370" t="str">
        <f>IF(COUNTIF(Splicing!A:A,A369)&gt;0,"Splice variant",VLOOKUP(A370,'All variants before PS1_PM5'!$A$1:$G$2252,7,FALSE))</f>
        <v>Pathogenic</v>
      </c>
      <c r="P370">
        <f t="shared" si="37"/>
        <v>1</v>
      </c>
    </row>
    <row r="371" spans="1:16" x14ac:dyDescent="0.25">
      <c r="A371" t="s">
        <v>2183</v>
      </c>
      <c r="B371" s="1">
        <v>16</v>
      </c>
      <c r="C371" t="s">
        <v>2184</v>
      </c>
      <c r="D371" t="s">
        <v>6875</v>
      </c>
      <c r="E371" t="str">
        <f t="shared" si="38"/>
        <v>Gly</v>
      </c>
      <c r="F371" t="str">
        <f t="shared" si="39"/>
        <v>805</v>
      </c>
      <c r="G371" t="str">
        <f t="shared" si="40"/>
        <v>Ser</v>
      </c>
      <c r="H371" t="str">
        <f t="shared" si="41"/>
        <v>805Ser</v>
      </c>
      <c r="I371">
        <f>IF(AND(COUNTIF(H:H,H371)&gt;1,COUNTIF('(L)P before PS1_PM5'!I:I,H371)&gt;0),1,0)</f>
        <v>0</v>
      </c>
      <c r="J371">
        <f>IF(AND(COUNTIF('(L)P before PS1_PM5'!I:I,H371)=1,COUNTIF('(L)P before PS1_PM5'!A:A,A371)=1),0,1)</f>
        <v>1</v>
      </c>
      <c r="K371" s="3">
        <f t="shared" si="42"/>
        <v>0</v>
      </c>
      <c r="L371">
        <f>IF(AND(COUNTIF(F:F,F371)&gt;1,COUNTIF('(L)P before PS1_PM5'!G:G,F371)&gt;0),1,0)</f>
        <v>0</v>
      </c>
      <c r="M371">
        <f>IF(AND(COUNTIF('(L)P before PS1_PM5'!G:G,F371)=1,COUNTIF('(L)P before PS1_PM5'!A:A,A371)=1),0,1)</f>
        <v>1</v>
      </c>
      <c r="N371" s="3">
        <f t="shared" si="43"/>
        <v>0</v>
      </c>
      <c r="O371" t="str">
        <f>IF(COUNTIF(Splicing!A:A,A370)&gt;0,"Splice variant",VLOOKUP(A371,'All variants before PS1_PM5'!$A$1:$G$2252,7,FALSE))</f>
        <v>VUS</v>
      </c>
      <c r="P371">
        <f t="shared" si="37"/>
        <v>1</v>
      </c>
    </row>
    <row r="372" spans="1:16" x14ac:dyDescent="0.25">
      <c r="A372" t="s">
        <v>2189</v>
      </c>
      <c r="B372" s="1">
        <v>16</v>
      </c>
      <c r="C372" t="s">
        <v>2190</v>
      </c>
      <c r="D372" t="s">
        <v>6876</v>
      </c>
      <c r="E372" t="str">
        <f t="shared" si="38"/>
        <v>Arg</v>
      </c>
      <c r="F372" t="str">
        <f t="shared" si="39"/>
        <v>811</v>
      </c>
      <c r="G372" t="str">
        <f t="shared" si="40"/>
        <v>Cys</v>
      </c>
      <c r="H372" t="str">
        <f t="shared" si="41"/>
        <v>811Cys</v>
      </c>
      <c r="I372">
        <f>IF(AND(COUNTIF(H:H,H372)&gt;1,COUNTIF('(L)P before PS1_PM5'!I:I,H372)&gt;0),1,0)</f>
        <v>0</v>
      </c>
      <c r="J372">
        <f>IF(AND(COUNTIF('(L)P before PS1_PM5'!I:I,H372)=1,COUNTIF('(L)P before PS1_PM5'!A:A,A372)=1),0,1)</f>
        <v>1</v>
      </c>
      <c r="K372" s="3">
        <f t="shared" si="42"/>
        <v>0</v>
      </c>
      <c r="L372">
        <f>IF(AND(COUNTIF(F:F,F372)&gt;1,COUNTIF('(L)P before PS1_PM5'!G:G,F372)&gt;0),1,0)</f>
        <v>0</v>
      </c>
      <c r="M372">
        <f>IF(AND(COUNTIF('(L)P before PS1_PM5'!G:G,F372)=1,COUNTIF('(L)P before PS1_PM5'!A:A,A372)=1),0,1)</f>
        <v>1</v>
      </c>
      <c r="N372" s="3">
        <f t="shared" si="43"/>
        <v>0</v>
      </c>
      <c r="O372" t="str">
        <f>IF(COUNTIF(Splicing!A:A,A371)&gt;0,"Splice variant",VLOOKUP(A372,'All variants before PS1_PM5'!$A$1:$G$2252,7,FALSE))</f>
        <v>Splice variant</v>
      </c>
      <c r="P372">
        <f t="shared" si="37"/>
        <v>1</v>
      </c>
    </row>
    <row r="373" spans="1:16" x14ac:dyDescent="0.25">
      <c r="A373" t="s">
        <v>2195</v>
      </c>
      <c r="B373" s="1">
        <v>16</v>
      </c>
      <c r="C373" t="s">
        <v>2196</v>
      </c>
      <c r="D373" t="s">
        <v>6877</v>
      </c>
      <c r="E373" t="str">
        <f t="shared" si="38"/>
        <v>Glu</v>
      </c>
      <c r="F373" t="str">
        <f t="shared" si="39"/>
        <v>813</v>
      </c>
      <c r="G373" t="str">
        <f t="shared" si="40"/>
        <v>Lys</v>
      </c>
      <c r="H373" t="str">
        <f t="shared" si="41"/>
        <v>813Lys</v>
      </c>
      <c r="I373">
        <f>IF(AND(COUNTIF(H:H,H373)&gt;1,COUNTIF('(L)P before PS1_PM5'!I:I,H373)&gt;0),1,0)</f>
        <v>0</v>
      </c>
      <c r="J373">
        <f>IF(AND(COUNTIF('(L)P before PS1_PM5'!I:I,H373)=1,COUNTIF('(L)P before PS1_PM5'!A:A,A373)=1),0,1)</f>
        <v>0</v>
      </c>
      <c r="K373" s="3">
        <f t="shared" si="42"/>
        <v>0</v>
      </c>
      <c r="L373">
        <f>IF(AND(COUNTIF(F:F,F373)&gt;1,COUNTIF('(L)P before PS1_PM5'!G:G,F373)&gt;0),1,0)</f>
        <v>1</v>
      </c>
      <c r="M373">
        <f>IF(AND(COUNTIF('(L)P before PS1_PM5'!G:G,F373)=1,COUNTIF('(L)P before PS1_PM5'!A:A,A373)=1),0,1)</f>
        <v>0</v>
      </c>
      <c r="N373" s="3">
        <f t="shared" si="43"/>
        <v>0</v>
      </c>
      <c r="O373" t="str">
        <f>IF(COUNTIF(Splicing!A:A,A372)&gt;0,"Splice variant",VLOOKUP(A373,'All variants before PS1_PM5'!$A$1:$G$2252,7,FALSE))</f>
        <v>Likely pathogenic</v>
      </c>
      <c r="P373">
        <f t="shared" si="37"/>
        <v>2</v>
      </c>
    </row>
    <row r="374" spans="1:16" x14ac:dyDescent="0.25">
      <c r="A374" t="s">
        <v>2198</v>
      </c>
      <c r="B374" s="1">
        <v>16</v>
      </c>
      <c r="C374" t="s">
        <v>2199</v>
      </c>
      <c r="D374" t="s">
        <v>6878</v>
      </c>
      <c r="E374" t="str">
        <f t="shared" si="38"/>
        <v>Glu</v>
      </c>
      <c r="F374" t="str">
        <f t="shared" si="39"/>
        <v>813</v>
      </c>
      <c r="G374" t="str">
        <f t="shared" si="40"/>
        <v>Ala</v>
      </c>
      <c r="H374" t="str">
        <f t="shared" si="41"/>
        <v>813Ala</v>
      </c>
      <c r="I374">
        <f>IF(AND(COUNTIF(H:H,H374)&gt;1,COUNTIF('(L)P before PS1_PM5'!I:I,H374)&gt;0),1,0)</f>
        <v>0</v>
      </c>
      <c r="J374">
        <f>IF(AND(COUNTIF('(L)P before PS1_PM5'!I:I,H374)=1,COUNTIF('(L)P before PS1_PM5'!A:A,A374)=1),0,1)</f>
        <v>1</v>
      </c>
      <c r="K374" s="3">
        <f t="shared" si="42"/>
        <v>0</v>
      </c>
      <c r="L374">
        <f>IF(AND(COUNTIF(F:F,F374)&gt;1,COUNTIF('(L)P before PS1_PM5'!G:G,F374)&gt;0),1,0)</f>
        <v>1</v>
      </c>
      <c r="M374">
        <f>IF(AND(COUNTIF('(L)P before PS1_PM5'!G:G,F374)=1,COUNTIF('(L)P before PS1_PM5'!A:A,A374)=1),0,1)</f>
        <v>1</v>
      </c>
      <c r="N374" s="3">
        <f t="shared" si="43"/>
        <v>1</v>
      </c>
      <c r="O374" t="str">
        <f>IF(COUNTIF(Splicing!A:A,A373)&gt;0,"Splice variant",VLOOKUP(A374,'All variants before PS1_PM5'!$A$1:$G$2252,7,FALSE))</f>
        <v>VUS</v>
      </c>
      <c r="P374">
        <f t="shared" si="37"/>
        <v>2</v>
      </c>
    </row>
    <row r="375" spans="1:16" x14ac:dyDescent="0.25">
      <c r="A375" t="s">
        <v>2204</v>
      </c>
      <c r="B375" s="1">
        <v>16</v>
      </c>
      <c r="C375" t="s">
        <v>2205</v>
      </c>
      <c r="D375" t="s">
        <v>6879</v>
      </c>
      <c r="E375" t="str">
        <f t="shared" si="38"/>
        <v>Gly</v>
      </c>
      <c r="F375" t="str">
        <f t="shared" si="39"/>
        <v>816</v>
      </c>
      <c r="G375" t="str">
        <f t="shared" si="40"/>
        <v>Val</v>
      </c>
      <c r="H375" t="str">
        <f t="shared" si="41"/>
        <v>816Val</v>
      </c>
      <c r="I375">
        <f>IF(AND(COUNTIF(H:H,H375)&gt;1,COUNTIF('(L)P before PS1_PM5'!I:I,H375)&gt;0),1,0)</f>
        <v>0</v>
      </c>
      <c r="J375">
        <f>IF(AND(COUNTIF('(L)P before PS1_PM5'!I:I,H375)=1,COUNTIF('(L)P before PS1_PM5'!A:A,A375)=1),0,1)</f>
        <v>1</v>
      </c>
      <c r="K375" s="3">
        <f t="shared" si="42"/>
        <v>0</v>
      </c>
      <c r="L375">
        <f>IF(AND(COUNTIF(F:F,F375)&gt;1,COUNTIF('(L)P before PS1_PM5'!G:G,F375)&gt;0),1,0)</f>
        <v>0</v>
      </c>
      <c r="M375">
        <f>IF(AND(COUNTIF('(L)P before PS1_PM5'!G:G,F375)=1,COUNTIF('(L)P before PS1_PM5'!A:A,A375)=1),0,1)</f>
        <v>1</v>
      </c>
      <c r="N375" s="3">
        <f t="shared" si="43"/>
        <v>0</v>
      </c>
      <c r="O375" t="str">
        <f>IF(COUNTIF(Splicing!A:A,A374)&gt;0,"Splice variant",VLOOKUP(A375,'All variants before PS1_PM5'!$A$1:$G$2252,7,FALSE))</f>
        <v>Splice variant</v>
      </c>
      <c r="P375">
        <f t="shared" si="37"/>
        <v>1</v>
      </c>
    </row>
    <row r="376" spans="1:16" x14ac:dyDescent="0.25">
      <c r="A376" t="s">
        <v>2207</v>
      </c>
      <c r="B376" s="1">
        <v>16</v>
      </c>
      <c r="C376" t="s">
        <v>2208</v>
      </c>
      <c r="D376" t="s">
        <v>6880</v>
      </c>
      <c r="E376" t="str">
        <f t="shared" si="38"/>
        <v>Gly</v>
      </c>
      <c r="F376" t="str">
        <f t="shared" si="39"/>
        <v>818</v>
      </c>
      <c r="G376" t="str">
        <f t="shared" si="40"/>
        <v>Glu</v>
      </c>
      <c r="H376" t="str">
        <f t="shared" si="41"/>
        <v>818Glu</v>
      </c>
      <c r="I376">
        <f>IF(AND(COUNTIF(H:H,H376)&gt;1,COUNTIF('(L)P before PS1_PM5'!I:I,H376)&gt;0),1,0)</f>
        <v>0</v>
      </c>
      <c r="J376">
        <f>IF(AND(COUNTIF('(L)P before PS1_PM5'!I:I,H376)=1,COUNTIF('(L)P before PS1_PM5'!A:A,A376)=1),0,1)</f>
        <v>0</v>
      </c>
      <c r="K376" s="3">
        <f t="shared" si="42"/>
        <v>0</v>
      </c>
      <c r="L376">
        <f>IF(AND(COUNTIF(F:F,F376)&gt;1,COUNTIF('(L)P before PS1_PM5'!G:G,F376)&gt;0),1,0)</f>
        <v>1</v>
      </c>
      <c r="M376">
        <f>IF(AND(COUNTIF('(L)P before PS1_PM5'!G:G,F376)=1,COUNTIF('(L)P before PS1_PM5'!A:A,A376)=1),0,1)</f>
        <v>0</v>
      </c>
      <c r="N376" s="3">
        <f t="shared" si="43"/>
        <v>0</v>
      </c>
      <c r="O376" t="str">
        <f>IF(COUNTIF(Splicing!A:A,A375)&gt;0,"Splice variant",VLOOKUP(A376,'All variants before PS1_PM5'!$A$1:$G$2252,7,FALSE))</f>
        <v>Pathogenic</v>
      </c>
      <c r="P376">
        <f t="shared" si="37"/>
        <v>2</v>
      </c>
    </row>
    <row r="377" spans="1:16" x14ac:dyDescent="0.25">
      <c r="A377" t="s">
        <v>2210</v>
      </c>
      <c r="B377" s="1">
        <v>16</v>
      </c>
      <c r="C377" t="s">
        <v>2211</v>
      </c>
      <c r="D377" t="s">
        <v>6881</v>
      </c>
      <c r="E377" t="str">
        <f t="shared" si="38"/>
        <v>Gly</v>
      </c>
      <c r="F377" t="str">
        <f t="shared" si="39"/>
        <v>818</v>
      </c>
      <c r="G377" t="str">
        <f t="shared" si="40"/>
        <v>Val</v>
      </c>
      <c r="H377" t="str">
        <f t="shared" si="41"/>
        <v>818Val</v>
      </c>
      <c r="I377">
        <f>IF(AND(COUNTIF(H:H,H377)&gt;1,COUNTIF('(L)P before PS1_PM5'!I:I,H377)&gt;0),1,0)</f>
        <v>0</v>
      </c>
      <c r="J377">
        <f>IF(AND(COUNTIF('(L)P before PS1_PM5'!I:I,H377)=1,COUNTIF('(L)P before PS1_PM5'!A:A,A377)=1),0,1)</f>
        <v>1</v>
      </c>
      <c r="K377" s="3">
        <f t="shared" si="42"/>
        <v>0</v>
      </c>
      <c r="L377">
        <f>IF(AND(COUNTIF(F:F,F377)&gt;1,COUNTIF('(L)P before PS1_PM5'!G:G,F377)&gt;0),1,0)</f>
        <v>1</v>
      </c>
      <c r="M377">
        <f>IF(AND(COUNTIF('(L)P before PS1_PM5'!G:G,F377)=1,COUNTIF('(L)P before PS1_PM5'!A:A,A377)=1),0,1)</f>
        <v>1</v>
      </c>
      <c r="N377" s="3">
        <f t="shared" si="43"/>
        <v>1</v>
      </c>
      <c r="O377" t="str">
        <f>IF(COUNTIF(Splicing!A:A,A376)&gt;0,"Splice variant",VLOOKUP(A377,'All variants before PS1_PM5'!$A$1:$G$2252,7,FALSE))</f>
        <v>VUS</v>
      </c>
      <c r="P377">
        <f t="shared" si="37"/>
        <v>2</v>
      </c>
    </row>
    <row r="378" spans="1:16" x14ac:dyDescent="0.25">
      <c r="A378" t="s">
        <v>2213</v>
      </c>
      <c r="B378" s="1">
        <v>16</v>
      </c>
      <c r="C378" t="s">
        <v>2214</v>
      </c>
      <c r="D378" t="s">
        <v>6882</v>
      </c>
      <c r="E378" t="str">
        <f t="shared" si="38"/>
        <v>Trp</v>
      </c>
      <c r="F378" t="str">
        <f t="shared" si="39"/>
        <v>821</v>
      </c>
      <c r="G378" t="str">
        <f t="shared" si="40"/>
        <v>Arg</v>
      </c>
      <c r="H378" t="str">
        <f t="shared" si="41"/>
        <v>821Arg</v>
      </c>
      <c r="I378">
        <f>IF(AND(COUNTIF(H:H,H378)&gt;1,COUNTIF('(L)P before PS1_PM5'!I:I,H378)&gt;0),1,0)</f>
        <v>1</v>
      </c>
      <c r="J378">
        <f>IF(AND(COUNTIF('(L)P before PS1_PM5'!I:I,H378)=1,COUNTIF('(L)P before PS1_PM5'!A:A,A378)=1),0,1)</f>
        <v>0</v>
      </c>
      <c r="K378" s="3">
        <f t="shared" si="42"/>
        <v>0</v>
      </c>
      <c r="L378">
        <f>IF(AND(COUNTIF(F:F,F378)&gt;1,COUNTIF('(L)P before PS1_PM5'!G:G,F378)&gt;0),1,0)</f>
        <v>1</v>
      </c>
      <c r="M378">
        <f>IF(AND(COUNTIF('(L)P before PS1_PM5'!G:G,F378)=1,COUNTIF('(L)P before PS1_PM5'!A:A,A378)=1),0,1)</f>
        <v>0</v>
      </c>
      <c r="N378" s="3">
        <f t="shared" si="43"/>
        <v>0</v>
      </c>
      <c r="O378" t="str">
        <f>IF(COUNTIF(Splicing!A:A,A377)&gt;0,"Splice variant",VLOOKUP(A378,'All variants before PS1_PM5'!$A$1:$G$2252,7,FALSE))</f>
        <v>Pathogenic</v>
      </c>
      <c r="P378">
        <f t="shared" si="37"/>
        <v>2</v>
      </c>
    </row>
    <row r="379" spans="1:16" x14ac:dyDescent="0.25">
      <c r="A379" t="s">
        <v>2216</v>
      </c>
      <c r="B379" s="1">
        <v>16</v>
      </c>
      <c r="C379" t="s">
        <v>2214</v>
      </c>
      <c r="D379" t="s">
        <v>6882</v>
      </c>
      <c r="E379" t="str">
        <f t="shared" si="38"/>
        <v>Trp</v>
      </c>
      <c r="F379" t="str">
        <f t="shared" si="39"/>
        <v>821</v>
      </c>
      <c r="G379" t="str">
        <f t="shared" si="40"/>
        <v>Arg</v>
      </c>
      <c r="H379" t="str">
        <f t="shared" si="41"/>
        <v>821Arg</v>
      </c>
      <c r="I379">
        <f>IF(AND(COUNTIF(H:H,H379)&gt;1,COUNTIF('(L)P before PS1_PM5'!I:I,H379)&gt;0),1,0)</f>
        <v>1</v>
      </c>
      <c r="J379">
        <f>IF(AND(COUNTIF('(L)P before PS1_PM5'!I:I,H379)=1,COUNTIF('(L)P before PS1_PM5'!A:A,A379)=1),0,1)</f>
        <v>1</v>
      </c>
      <c r="K379" s="3">
        <f t="shared" si="42"/>
        <v>1</v>
      </c>
      <c r="L379">
        <f>IF(AND(COUNTIF(F:F,F379)&gt;1,COUNTIF('(L)P before PS1_PM5'!G:G,F379)&gt;0),1,0)</f>
        <v>1</v>
      </c>
      <c r="M379">
        <f>IF(AND(COUNTIF('(L)P before PS1_PM5'!G:G,F379)=1,COUNTIF('(L)P before PS1_PM5'!A:A,A379)=1),0,1)</f>
        <v>1</v>
      </c>
      <c r="N379" s="3">
        <f t="shared" si="43"/>
        <v>0</v>
      </c>
      <c r="O379" t="str">
        <f>IF(COUNTIF(Splicing!A:A,A378)&gt;0,"Splice variant",VLOOKUP(A379,'All variants before PS1_PM5'!$A$1:$G$2252,7,FALSE))</f>
        <v>VUS</v>
      </c>
      <c r="P379">
        <f t="shared" si="37"/>
        <v>2</v>
      </c>
    </row>
    <row r="380" spans="1:16" x14ac:dyDescent="0.25">
      <c r="A380" t="s">
        <v>2221</v>
      </c>
      <c r="B380" s="1">
        <v>16</v>
      </c>
      <c r="C380" t="s">
        <v>2222</v>
      </c>
      <c r="D380" t="s">
        <v>6883</v>
      </c>
      <c r="E380" t="str">
        <f t="shared" si="38"/>
        <v>Ser</v>
      </c>
      <c r="F380" t="str">
        <f t="shared" si="39"/>
        <v>822</v>
      </c>
      <c r="G380" t="str">
        <f t="shared" si="40"/>
        <v>Gly</v>
      </c>
      <c r="H380" t="str">
        <f t="shared" si="41"/>
        <v>822Gly</v>
      </c>
      <c r="I380">
        <f>IF(AND(COUNTIF(H:H,H380)&gt;1,COUNTIF('(L)P before PS1_PM5'!I:I,H380)&gt;0),1,0)</f>
        <v>0</v>
      </c>
      <c r="J380">
        <f>IF(AND(COUNTIF('(L)P before PS1_PM5'!I:I,H380)=1,COUNTIF('(L)P before PS1_PM5'!A:A,A380)=1),0,1)</f>
        <v>1</v>
      </c>
      <c r="K380" s="3">
        <f t="shared" si="42"/>
        <v>0</v>
      </c>
      <c r="L380">
        <f>IF(AND(COUNTIF(F:F,F380)&gt;1,COUNTIF('(L)P before PS1_PM5'!G:G,F380)&gt;0),1,0)</f>
        <v>0</v>
      </c>
      <c r="M380">
        <f>IF(AND(COUNTIF('(L)P before PS1_PM5'!G:G,F380)=1,COUNTIF('(L)P before PS1_PM5'!A:A,A380)=1),0,1)</f>
        <v>1</v>
      </c>
      <c r="N380" s="3">
        <f t="shared" si="43"/>
        <v>0</v>
      </c>
      <c r="O380" t="str">
        <f>IF(COUNTIF(Splicing!A:A,A379)&gt;0,"Splice variant",VLOOKUP(A380,'All variants before PS1_PM5'!$A$1:$G$2252,7,FALSE))</f>
        <v>Likely benign</v>
      </c>
      <c r="P380">
        <f t="shared" si="37"/>
        <v>1</v>
      </c>
    </row>
    <row r="381" spans="1:16" x14ac:dyDescent="0.25">
      <c r="A381" t="s">
        <v>2224</v>
      </c>
      <c r="B381" s="1">
        <v>16</v>
      </c>
      <c r="C381" t="s">
        <v>2225</v>
      </c>
      <c r="D381" t="s">
        <v>6884</v>
      </c>
      <c r="E381" t="str">
        <f t="shared" si="38"/>
        <v>Ile</v>
      </c>
      <c r="F381" t="str">
        <f t="shared" si="39"/>
        <v>824</v>
      </c>
      <c r="G381" t="str">
        <f t="shared" si="40"/>
        <v>Val</v>
      </c>
      <c r="H381" t="str">
        <f t="shared" si="41"/>
        <v>824Val</v>
      </c>
      <c r="I381">
        <f>IF(AND(COUNTIF(H:H,H381)&gt;1,COUNTIF('(L)P before PS1_PM5'!I:I,H381)&gt;0),1,0)</f>
        <v>0</v>
      </c>
      <c r="J381">
        <f>IF(AND(COUNTIF('(L)P before PS1_PM5'!I:I,H381)=1,COUNTIF('(L)P before PS1_PM5'!A:A,A381)=1),0,1)</f>
        <v>1</v>
      </c>
      <c r="K381" s="3">
        <f t="shared" si="42"/>
        <v>0</v>
      </c>
      <c r="L381">
        <f>IF(AND(COUNTIF(F:F,F381)&gt;1,COUNTIF('(L)P before PS1_PM5'!G:G,F381)&gt;0),1,0)</f>
        <v>0</v>
      </c>
      <c r="M381">
        <f>IF(AND(COUNTIF('(L)P before PS1_PM5'!G:G,F381)=1,COUNTIF('(L)P before PS1_PM5'!A:A,A381)=1),0,1)</f>
        <v>1</v>
      </c>
      <c r="N381" s="3">
        <f t="shared" si="43"/>
        <v>0</v>
      </c>
      <c r="O381" t="str">
        <f>IF(COUNTIF(Splicing!A:A,A380)&gt;0,"Splice variant",VLOOKUP(A381,'All variants before PS1_PM5'!$A$1:$G$2252,7,FALSE))</f>
        <v>VUS</v>
      </c>
      <c r="P381">
        <f t="shared" si="37"/>
        <v>2</v>
      </c>
    </row>
    <row r="382" spans="1:16" x14ac:dyDescent="0.25">
      <c r="A382" t="s">
        <v>2227</v>
      </c>
      <c r="B382" s="1">
        <v>16</v>
      </c>
      <c r="C382" t="s">
        <v>2228</v>
      </c>
      <c r="D382" t="s">
        <v>6885</v>
      </c>
      <c r="E382" t="str">
        <f t="shared" si="38"/>
        <v>Ile</v>
      </c>
      <c r="F382" t="str">
        <f t="shared" si="39"/>
        <v>824</v>
      </c>
      <c r="G382" t="str">
        <f t="shared" si="40"/>
        <v>Thr</v>
      </c>
      <c r="H382" t="str">
        <f t="shared" si="41"/>
        <v>824Thr</v>
      </c>
      <c r="I382">
        <f>IF(AND(COUNTIF(H:H,H382)&gt;1,COUNTIF('(L)P before PS1_PM5'!I:I,H382)&gt;0),1,0)</f>
        <v>0</v>
      </c>
      <c r="J382">
        <f>IF(AND(COUNTIF('(L)P before PS1_PM5'!I:I,H382)=1,COUNTIF('(L)P before PS1_PM5'!A:A,A382)=1),0,1)</f>
        <v>1</v>
      </c>
      <c r="K382" s="3">
        <f t="shared" si="42"/>
        <v>0</v>
      </c>
      <c r="L382">
        <f>IF(AND(COUNTIF(F:F,F382)&gt;1,COUNTIF('(L)P before PS1_PM5'!G:G,F382)&gt;0),1,0)</f>
        <v>0</v>
      </c>
      <c r="M382">
        <f>IF(AND(COUNTIF('(L)P before PS1_PM5'!G:G,F382)=1,COUNTIF('(L)P before PS1_PM5'!A:A,A382)=1),0,1)</f>
        <v>1</v>
      </c>
      <c r="N382" s="3">
        <f t="shared" si="43"/>
        <v>0</v>
      </c>
      <c r="O382" t="str">
        <f>IF(COUNTIF(Splicing!A:A,A381)&gt;0,"Splice variant",VLOOKUP(A382,'All variants before PS1_PM5'!$A$1:$G$2252,7,FALSE))</f>
        <v>VUS</v>
      </c>
      <c r="P382">
        <f t="shared" si="37"/>
        <v>2</v>
      </c>
    </row>
    <row r="383" spans="1:16" x14ac:dyDescent="0.25">
      <c r="A383" t="s">
        <v>2230</v>
      </c>
      <c r="B383" s="1">
        <v>16</v>
      </c>
      <c r="C383" t="s">
        <v>2231</v>
      </c>
      <c r="D383" t="s">
        <v>6886</v>
      </c>
      <c r="E383" t="str">
        <f t="shared" si="38"/>
        <v>Gly</v>
      </c>
      <c r="F383" t="str">
        <f t="shared" si="39"/>
        <v>825</v>
      </c>
      <c r="G383" t="str">
        <f t="shared" si="40"/>
        <v>Arg</v>
      </c>
      <c r="H383" t="str">
        <f t="shared" si="41"/>
        <v>825Arg</v>
      </c>
      <c r="I383">
        <f>IF(AND(COUNTIF(H:H,H383)&gt;1,COUNTIF('(L)P before PS1_PM5'!I:I,H383)&gt;0),1,0)</f>
        <v>0</v>
      </c>
      <c r="J383">
        <f>IF(AND(COUNTIF('(L)P before PS1_PM5'!I:I,H383)=1,COUNTIF('(L)P before PS1_PM5'!A:A,A383)=1),0,1)</f>
        <v>1</v>
      </c>
      <c r="K383" s="3">
        <f t="shared" si="42"/>
        <v>0</v>
      </c>
      <c r="L383">
        <f>IF(AND(COUNTIF(F:F,F383)&gt;1,COUNTIF('(L)P before PS1_PM5'!G:G,F383)&gt;0),1,0)</f>
        <v>0</v>
      </c>
      <c r="M383">
        <f>IF(AND(COUNTIF('(L)P before PS1_PM5'!G:G,F383)=1,COUNTIF('(L)P before PS1_PM5'!A:A,A383)=1),0,1)</f>
        <v>1</v>
      </c>
      <c r="N383" s="3">
        <f t="shared" si="43"/>
        <v>0</v>
      </c>
      <c r="O383" t="str">
        <f>IF(COUNTIF(Splicing!A:A,A382)&gt;0,"Splice variant",VLOOKUP(A383,'All variants before PS1_PM5'!$A$1:$G$2252,7,FALSE))</f>
        <v>Likely benign</v>
      </c>
      <c r="P383">
        <f t="shared" si="37"/>
        <v>1</v>
      </c>
    </row>
    <row r="384" spans="1:16" x14ac:dyDescent="0.25">
      <c r="A384" t="s">
        <v>2236</v>
      </c>
      <c r="B384" s="1">
        <v>16</v>
      </c>
      <c r="C384" t="s">
        <v>2237</v>
      </c>
      <c r="D384" t="s">
        <v>6887</v>
      </c>
      <c r="E384" t="str">
        <f t="shared" si="38"/>
        <v>Pro</v>
      </c>
      <c r="F384" t="str">
        <f t="shared" si="39"/>
        <v>828</v>
      </c>
      <c r="G384" t="str">
        <f t="shared" si="40"/>
        <v>Leu</v>
      </c>
      <c r="H384" t="str">
        <f t="shared" si="41"/>
        <v>828Leu</v>
      </c>
      <c r="I384">
        <f>IF(AND(COUNTIF(H:H,H384)&gt;1,COUNTIF('(L)P before PS1_PM5'!I:I,H384)&gt;0),1,0)</f>
        <v>0</v>
      </c>
      <c r="J384">
        <f>IF(AND(COUNTIF('(L)P before PS1_PM5'!I:I,H384)=1,COUNTIF('(L)P before PS1_PM5'!A:A,A384)=1),0,1)</f>
        <v>1</v>
      </c>
      <c r="K384" s="3">
        <f t="shared" si="42"/>
        <v>0</v>
      </c>
      <c r="L384">
        <f>IF(AND(COUNTIF(F:F,F384)&gt;1,COUNTIF('(L)P before PS1_PM5'!G:G,F384)&gt;0),1,0)</f>
        <v>0</v>
      </c>
      <c r="M384">
        <f>IF(AND(COUNTIF('(L)P before PS1_PM5'!G:G,F384)=1,COUNTIF('(L)P before PS1_PM5'!A:A,A384)=1),0,1)</f>
        <v>1</v>
      </c>
      <c r="N384" s="3">
        <f t="shared" si="43"/>
        <v>0</v>
      </c>
      <c r="O384" t="str">
        <f>IF(COUNTIF(Splicing!A:A,A383)&gt;0,"Splice variant",VLOOKUP(A384,'All variants before PS1_PM5'!$A$1:$G$2252,7,FALSE))</f>
        <v>VUS</v>
      </c>
      <c r="P384">
        <f t="shared" si="37"/>
        <v>1</v>
      </c>
    </row>
    <row r="385" spans="1:16" x14ac:dyDescent="0.25">
      <c r="A385" t="s">
        <v>2239</v>
      </c>
      <c r="B385" s="1">
        <v>16</v>
      </c>
      <c r="C385" t="s">
        <v>2240</v>
      </c>
      <c r="D385" t="s">
        <v>6888</v>
      </c>
      <c r="E385" t="str">
        <f t="shared" si="38"/>
        <v>Thr</v>
      </c>
      <c r="F385" t="str">
        <f t="shared" si="39"/>
        <v>829</v>
      </c>
      <c r="G385" t="str">
        <f t="shared" si="40"/>
        <v>Met</v>
      </c>
      <c r="H385" t="str">
        <f t="shared" si="41"/>
        <v>829Met</v>
      </c>
      <c r="I385">
        <f>IF(AND(COUNTIF(H:H,H385)&gt;1,COUNTIF('(L)P before PS1_PM5'!I:I,H385)&gt;0),1,0)</f>
        <v>0</v>
      </c>
      <c r="J385">
        <f>IF(AND(COUNTIF('(L)P before PS1_PM5'!I:I,H385)=1,COUNTIF('(L)P before PS1_PM5'!A:A,A385)=1),0,1)</f>
        <v>1</v>
      </c>
      <c r="K385" s="3">
        <f t="shared" si="42"/>
        <v>0</v>
      </c>
      <c r="L385">
        <f>IF(AND(COUNTIF(F:F,F385)&gt;1,COUNTIF('(L)P before PS1_PM5'!G:G,F385)&gt;0),1,0)</f>
        <v>0</v>
      </c>
      <c r="M385">
        <f>IF(AND(COUNTIF('(L)P before PS1_PM5'!G:G,F385)=1,COUNTIF('(L)P before PS1_PM5'!A:A,A385)=1),0,1)</f>
        <v>1</v>
      </c>
      <c r="N385" s="3">
        <f t="shared" si="43"/>
        <v>0</v>
      </c>
      <c r="O385" t="str">
        <f>IF(COUNTIF(Splicing!A:A,A384)&gt;0,"Splice variant",VLOOKUP(A385,'All variants before PS1_PM5'!$A$1:$G$2252,7,FALSE))</f>
        <v>VUS</v>
      </c>
      <c r="P385">
        <f t="shared" si="37"/>
        <v>1</v>
      </c>
    </row>
    <row r="386" spans="1:16" x14ac:dyDescent="0.25">
      <c r="A386" t="s">
        <v>2245</v>
      </c>
      <c r="B386" s="1">
        <v>16</v>
      </c>
      <c r="C386" t="s">
        <v>2246</v>
      </c>
      <c r="D386" t="s">
        <v>6889</v>
      </c>
      <c r="E386" t="str">
        <f t="shared" si="38"/>
        <v>Asp</v>
      </c>
      <c r="F386" t="str">
        <f t="shared" si="39"/>
        <v>832</v>
      </c>
      <c r="G386" t="str">
        <f t="shared" si="40"/>
        <v>Tyr</v>
      </c>
      <c r="H386" t="str">
        <f t="shared" si="41"/>
        <v>832Tyr</v>
      </c>
      <c r="I386">
        <f>IF(AND(COUNTIF(H:H,H386)&gt;1,COUNTIF('(L)P before PS1_PM5'!I:I,H386)&gt;0),1,0)</f>
        <v>0</v>
      </c>
      <c r="J386">
        <f>IF(AND(COUNTIF('(L)P before PS1_PM5'!I:I,H386)=1,COUNTIF('(L)P before PS1_PM5'!A:A,A386)=1),0,1)</f>
        <v>1</v>
      </c>
      <c r="K386" s="3">
        <f t="shared" si="42"/>
        <v>0</v>
      </c>
      <c r="L386">
        <f>IF(AND(COUNTIF(F:F,F386)&gt;1,COUNTIF('(L)P before PS1_PM5'!G:G,F386)&gt;0),1,0)</f>
        <v>0</v>
      </c>
      <c r="M386">
        <f>IF(AND(COUNTIF('(L)P before PS1_PM5'!G:G,F386)=1,COUNTIF('(L)P before PS1_PM5'!A:A,A386)=1),0,1)</f>
        <v>1</v>
      </c>
      <c r="N386" s="3">
        <f t="shared" si="43"/>
        <v>0</v>
      </c>
      <c r="O386" t="str">
        <f>IF(COUNTIF(Splicing!A:A,A385)&gt;0,"Splice variant",VLOOKUP(A386,'All variants before PS1_PM5'!$A$1:$G$2252,7,FALSE))</f>
        <v>VUS</v>
      </c>
      <c r="P386">
        <f t="shared" si="37"/>
        <v>1</v>
      </c>
    </row>
    <row r="387" spans="1:16" x14ac:dyDescent="0.25">
      <c r="A387" t="s">
        <v>2251</v>
      </c>
      <c r="B387" s="1">
        <v>16</v>
      </c>
      <c r="C387" t="s">
        <v>2252</v>
      </c>
      <c r="D387" t="s">
        <v>6890</v>
      </c>
      <c r="E387" t="str">
        <f t="shared" si="38"/>
        <v>Leu</v>
      </c>
      <c r="F387" t="str">
        <f t="shared" si="39"/>
        <v>837</v>
      </c>
      <c r="G387" t="str">
        <f t="shared" si="40"/>
        <v>Pro</v>
      </c>
      <c r="H387" t="str">
        <f t="shared" si="41"/>
        <v>837Pro</v>
      </c>
      <c r="I387">
        <f>IF(AND(COUNTIF(H:H,H387)&gt;1,COUNTIF('(L)P before PS1_PM5'!I:I,H387)&gt;0),1,0)</f>
        <v>0</v>
      </c>
      <c r="J387">
        <f>IF(AND(COUNTIF('(L)P before PS1_PM5'!I:I,H387)=1,COUNTIF('(L)P before PS1_PM5'!A:A,A387)=1),0,1)</f>
        <v>1</v>
      </c>
      <c r="K387" s="3">
        <f t="shared" si="42"/>
        <v>0</v>
      </c>
      <c r="L387">
        <f>IF(AND(COUNTIF(F:F,F387)&gt;1,COUNTIF('(L)P before PS1_PM5'!G:G,F387)&gt;0),1,0)</f>
        <v>0</v>
      </c>
      <c r="M387">
        <f>IF(AND(COUNTIF('(L)P before PS1_PM5'!G:G,F387)=1,COUNTIF('(L)P before PS1_PM5'!A:A,A387)=1),0,1)</f>
        <v>1</v>
      </c>
      <c r="N387" s="3">
        <f t="shared" si="43"/>
        <v>0</v>
      </c>
      <c r="O387" t="str">
        <f>IF(COUNTIF(Splicing!A:A,A386)&gt;0,"Splice variant",VLOOKUP(A387,'All variants before PS1_PM5'!$A$1:$G$2252,7,FALSE))</f>
        <v>VUS</v>
      </c>
      <c r="P387">
        <f t="shared" ref="P387:P450" si="44">COUNTIF(F:F,F387)</f>
        <v>1</v>
      </c>
    </row>
    <row r="388" spans="1:16" x14ac:dyDescent="0.25">
      <c r="A388" t="s">
        <v>2254</v>
      </c>
      <c r="B388" s="1">
        <v>16</v>
      </c>
      <c r="C388" t="s">
        <v>2255</v>
      </c>
      <c r="D388" t="s">
        <v>6891</v>
      </c>
      <c r="E388" t="str">
        <f t="shared" si="38"/>
        <v>Met</v>
      </c>
      <c r="F388" t="str">
        <f t="shared" si="39"/>
        <v>840</v>
      </c>
      <c r="G388" t="str">
        <f t="shared" si="40"/>
        <v>Arg</v>
      </c>
      <c r="H388" t="str">
        <f t="shared" si="41"/>
        <v>840Arg</v>
      </c>
      <c r="I388">
        <f>IF(AND(COUNTIF(H:H,H388)&gt;1,COUNTIF('(L)P before PS1_PM5'!I:I,H388)&gt;0),1,0)</f>
        <v>0</v>
      </c>
      <c r="J388">
        <f>IF(AND(COUNTIF('(L)P before PS1_PM5'!I:I,H388)=1,COUNTIF('(L)P before PS1_PM5'!A:A,A388)=1),0,1)</f>
        <v>1</v>
      </c>
      <c r="K388" s="3">
        <f t="shared" si="42"/>
        <v>0</v>
      </c>
      <c r="L388">
        <f>IF(AND(COUNTIF(F:F,F388)&gt;1,COUNTIF('(L)P before PS1_PM5'!G:G,F388)&gt;0),1,0)</f>
        <v>0</v>
      </c>
      <c r="M388">
        <f>IF(AND(COUNTIF('(L)P before PS1_PM5'!G:G,F388)=1,COUNTIF('(L)P before PS1_PM5'!A:A,A388)=1),0,1)</f>
        <v>1</v>
      </c>
      <c r="N388" s="3">
        <f t="shared" si="43"/>
        <v>0</v>
      </c>
      <c r="O388" t="str">
        <f>IF(COUNTIF(Splicing!A:A,A387)&gt;0,"Splice variant",VLOOKUP(A388,'All variants before PS1_PM5'!$A$1:$G$2252,7,FALSE))</f>
        <v>VUS</v>
      </c>
      <c r="P388">
        <f t="shared" si="44"/>
        <v>1</v>
      </c>
    </row>
    <row r="389" spans="1:16" x14ac:dyDescent="0.25">
      <c r="A389" t="s">
        <v>2257</v>
      </c>
      <c r="B389" s="1">
        <v>16</v>
      </c>
      <c r="C389" t="s">
        <v>2258</v>
      </c>
      <c r="D389" t="s">
        <v>6892</v>
      </c>
      <c r="E389" t="str">
        <f t="shared" ref="E389:E452" si="45">LEFT(D389,3)</f>
        <v>Gln</v>
      </c>
      <c r="F389" t="str">
        <f t="shared" ref="F389:F452" si="46">LEFT(RIGHT(D389,LEN(D389)-3),LEN(RIGHT(D389,LEN(D389)-3))-3)</f>
        <v>841</v>
      </c>
      <c r="G389" t="str">
        <f t="shared" ref="G389:G452" si="47">RIGHT(D389,3)</f>
        <v>Lys</v>
      </c>
      <c r="H389" t="str">
        <f t="shared" ref="H389:H452" si="48">F389&amp;G389</f>
        <v>841Lys</v>
      </c>
      <c r="I389">
        <f>IF(AND(COUNTIF(H:H,H389)&gt;1,COUNTIF('(L)P before PS1_PM5'!I:I,H389)&gt;0),1,0)</f>
        <v>0</v>
      </c>
      <c r="J389">
        <f>IF(AND(COUNTIF('(L)P before PS1_PM5'!I:I,H389)=1,COUNTIF('(L)P before PS1_PM5'!A:A,A389)=1),0,1)</f>
        <v>1</v>
      </c>
      <c r="K389" s="3">
        <f t="shared" ref="K389:K452" si="49">IF(AND(IF(I389+J389=2,TRUE,FALSE),IF(NOT(O389="Splice variant"),TRUE,FALSE)), 1,0)</f>
        <v>0</v>
      </c>
      <c r="L389">
        <f>IF(AND(COUNTIF(F:F,F389)&gt;1,COUNTIF('(L)P before PS1_PM5'!G:G,F389)&gt;0),1,0)</f>
        <v>0</v>
      </c>
      <c r="M389">
        <f>IF(AND(COUNTIF('(L)P before PS1_PM5'!G:G,F389)=1,COUNTIF('(L)P before PS1_PM5'!A:A,A389)=1),0,1)</f>
        <v>1</v>
      </c>
      <c r="N389" s="3">
        <f t="shared" ref="N389:N452" si="50">IF(AND(IF(AND(L389+M389=2,K389=0),TRUE,FALSE),IF(NOT(O389="Splice variant"), TRUE, FALSE)),1,0)</f>
        <v>0</v>
      </c>
      <c r="O389" t="str">
        <f>IF(COUNTIF(Splicing!A:A,A388)&gt;0,"Splice variant",VLOOKUP(A389,'All variants before PS1_PM5'!$A$1:$G$2252,7,FALSE))</f>
        <v>VUS</v>
      </c>
      <c r="P389">
        <f t="shared" si="44"/>
        <v>2</v>
      </c>
    </row>
    <row r="390" spans="1:16" x14ac:dyDescent="0.25">
      <c r="A390" t="s">
        <v>2263</v>
      </c>
      <c r="B390" s="1">
        <v>16</v>
      </c>
      <c r="C390" t="s">
        <v>2264</v>
      </c>
      <c r="D390" t="s">
        <v>6893</v>
      </c>
      <c r="E390" t="str">
        <f t="shared" si="45"/>
        <v>Gln</v>
      </c>
      <c r="F390" t="str">
        <f t="shared" si="46"/>
        <v>841</v>
      </c>
      <c r="G390" t="str">
        <f t="shared" si="47"/>
        <v>Pro</v>
      </c>
      <c r="H390" t="str">
        <f t="shared" si="48"/>
        <v>841Pro</v>
      </c>
      <c r="I390">
        <f>IF(AND(COUNTIF(H:H,H390)&gt;1,COUNTIF('(L)P before PS1_PM5'!I:I,H390)&gt;0),1,0)</f>
        <v>0</v>
      </c>
      <c r="J390">
        <f>IF(AND(COUNTIF('(L)P before PS1_PM5'!I:I,H390)=1,COUNTIF('(L)P before PS1_PM5'!A:A,A390)=1),0,1)</f>
        <v>1</v>
      </c>
      <c r="K390" s="3">
        <f t="shared" si="49"/>
        <v>0</v>
      </c>
      <c r="L390">
        <f>IF(AND(COUNTIF(F:F,F390)&gt;1,COUNTIF('(L)P before PS1_PM5'!G:G,F390)&gt;0),1,0)</f>
        <v>0</v>
      </c>
      <c r="M390">
        <f>IF(AND(COUNTIF('(L)P before PS1_PM5'!G:G,F390)=1,COUNTIF('(L)P before PS1_PM5'!A:A,A390)=1),0,1)</f>
        <v>1</v>
      </c>
      <c r="N390" s="3">
        <f t="shared" si="50"/>
        <v>0</v>
      </c>
      <c r="O390" t="str">
        <f>IF(COUNTIF(Splicing!A:A,A389)&gt;0,"Splice variant",VLOOKUP(A390,'All variants before PS1_PM5'!$A$1:$G$2252,7,FALSE))</f>
        <v>VUS</v>
      </c>
      <c r="P390">
        <f t="shared" si="44"/>
        <v>2</v>
      </c>
    </row>
    <row r="391" spans="1:16" x14ac:dyDescent="0.25">
      <c r="A391" t="s">
        <v>2266</v>
      </c>
      <c r="B391" s="1">
        <v>16</v>
      </c>
      <c r="C391" t="s">
        <v>2267</v>
      </c>
      <c r="D391" t="s">
        <v>6894</v>
      </c>
      <c r="E391" t="str">
        <f t="shared" si="45"/>
        <v>Leu</v>
      </c>
      <c r="F391" t="str">
        <f t="shared" si="46"/>
        <v>844</v>
      </c>
      <c r="G391" t="str">
        <f t="shared" si="47"/>
        <v>Arg</v>
      </c>
      <c r="H391" t="str">
        <f t="shared" si="48"/>
        <v>844Arg</v>
      </c>
      <c r="I391">
        <f>IF(AND(COUNTIF(H:H,H391)&gt;1,COUNTIF('(L)P before PS1_PM5'!I:I,H391)&gt;0),1,0)</f>
        <v>0</v>
      </c>
      <c r="J391">
        <f>IF(AND(COUNTIF('(L)P before PS1_PM5'!I:I,H391)=1,COUNTIF('(L)P before PS1_PM5'!A:A,A391)=1),0,1)</f>
        <v>0</v>
      </c>
      <c r="K391" s="3">
        <f t="shared" si="49"/>
        <v>0</v>
      </c>
      <c r="L391">
        <f>IF(AND(COUNTIF(F:F,F391)&gt;1,COUNTIF('(L)P before PS1_PM5'!G:G,F391)&gt;0),1,0)</f>
        <v>0</v>
      </c>
      <c r="M391">
        <f>IF(AND(COUNTIF('(L)P before PS1_PM5'!G:G,F391)=1,COUNTIF('(L)P before PS1_PM5'!A:A,A391)=1),0,1)</f>
        <v>0</v>
      </c>
      <c r="N391" s="3">
        <f t="shared" si="50"/>
        <v>0</v>
      </c>
      <c r="O391" t="str">
        <f>IF(COUNTIF(Splicing!A:A,A390)&gt;0,"Splice variant",VLOOKUP(A391,'All variants before PS1_PM5'!$A$1:$G$2252,7,FALSE))</f>
        <v>Likely pathogenic</v>
      </c>
      <c r="P391">
        <f t="shared" si="44"/>
        <v>1</v>
      </c>
    </row>
    <row r="392" spans="1:16" x14ac:dyDescent="0.25">
      <c r="A392" t="s">
        <v>2272</v>
      </c>
      <c r="B392" s="1">
        <v>16</v>
      </c>
      <c r="C392" t="s">
        <v>2273</v>
      </c>
      <c r="D392" t="s">
        <v>6895</v>
      </c>
      <c r="E392" t="str">
        <f t="shared" si="45"/>
        <v>Asp</v>
      </c>
      <c r="F392" t="str">
        <f t="shared" si="46"/>
        <v>846</v>
      </c>
      <c r="G392" t="str">
        <f t="shared" si="47"/>
        <v>Asn</v>
      </c>
      <c r="H392" t="str">
        <f t="shared" si="48"/>
        <v>846Asn</v>
      </c>
      <c r="I392">
        <f>IF(AND(COUNTIF(H:H,H392)&gt;1,COUNTIF('(L)P before PS1_PM5'!I:I,H392)&gt;0),1,0)</f>
        <v>0</v>
      </c>
      <c r="J392">
        <f>IF(AND(COUNTIF('(L)P before PS1_PM5'!I:I,H392)=1,COUNTIF('(L)P before PS1_PM5'!A:A,A392)=1),0,1)</f>
        <v>1</v>
      </c>
      <c r="K392" s="3">
        <f t="shared" si="49"/>
        <v>0</v>
      </c>
      <c r="L392">
        <f>IF(AND(COUNTIF(F:F,F392)&gt;1,COUNTIF('(L)P before PS1_PM5'!G:G,F392)&gt;0),1,0)</f>
        <v>1</v>
      </c>
      <c r="M392">
        <f>IF(AND(COUNTIF('(L)P before PS1_PM5'!G:G,F392)=1,COUNTIF('(L)P before PS1_PM5'!A:A,A392)=1),0,1)</f>
        <v>1</v>
      </c>
      <c r="N392" s="3">
        <f t="shared" si="50"/>
        <v>1</v>
      </c>
      <c r="O392" t="str">
        <f>IF(COUNTIF(Splicing!A:A,A391)&gt;0,"Splice variant",VLOOKUP(A392,'All variants before PS1_PM5'!$A$1:$G$2252,7,FALSE))</f>
        <v>VUS</v>
      </c>
      <c r="P392">
        <f t="shared" si="44"/>
        <v>3</v>
      </c>
    </row>
    <row r="393" spans="1:16" x14ac:dyDescent="0.25">
      <c r="A393" t="s">
        <v>2275</v>
      </c>
      <c r="B393" s="1">
        <v>16</v>
      </c>
      <c r="C393" t="s">
        <v>2276</v>
      </c>
      <c r="D393" t="s">
        <v>6896</v>
      </c>
      <c r="E393" t="str">
        <f t="shared" si="45"/>
        <v>Asp</v>
      </c>
      <c r="F393" t="str">
        <f t="shared" si="46"/>
        <v>846</v>
      </c>
      <c r="G393" t="str">
        <f t="shared" si="47"/>
        <v>His</v>
      </c>
      <c r="H393" t="str">
        <f t="shared" si="48"/>
        <v>846His</v>
      </c>
      <c r="I393">
        <f>IF(AND(COUNTIF(H:H,H393)&gt;1,COUNTIF('(L)P before PS1_PM5'!I:I,H393)&gt;0),1,0)</f>
        <v>0</v>
      </c>
      <c r="J393">
        <f>IF(AND(COUNTIF('(L)P before PS1_PM5'!I:I,H393)=1,COUNTIF('(L)P before PS1_PM5'!A:A,A393)=1),0,1)</f>
        <v>1</v>
      </c>
      <c r="K393" s="3">
        <f t="shared" si="49"/>
        <v>0</v>
      </c>
      <c r="L393">
        <f>IF(AND(COUNTIF(F:F,F393)&gt;1,COUNTIF('(L)P before PS1_PM5'!G:G,F393)&gt;0),1,0)</f>
        <v>1</v>
      </c>
      <c r="M393">
        <f>IF(AND(COUNTIF('(L)P before PS1_PM5'!G:G,F393)=1,COUNTIF('(L)P before PS1_PM5'!A:A,A393)=1),0,1)</f>
        <v>1</v>
      </c>
      <c r="N393" s="3">
        <f t="shared" si="50"/>
        <v>1</v>
      </c>
      <c r="O393" t="str">
        <f>IF(COUNTIF(Splicing!A:A,A392)&gt;0,"Splice variant",VLOOKUP(A393,'All variants before PS1_PM5'!$A$1:$G$2252,7,FALSE))</f>
        <v>VUS</v>
      </c>
      <c r="P393">
        <f t="shared" si="44"/>
        <v>3</v>
      </c>
    </row>
    <row r="394" spans="1:16" x14ac:dyDescent="0.25">
      <c r="A394" t="s">
        <v>2278</v>
      </c>
      <c r="B394" s="1">
        <v>16</v>
      </c>
      <c r="C394" t="s">
        <v>2279</v>
      </c>
      <c r="D394" t="s">
        <v>6897</v>
      </c>
      <c r="E394" t="str">
        <f t="shared" si="45"/>
        <v>Asp</v>
      </c>
      <c r="F394" t="str">
        <f t="shared" si="46"/>
        <v>846</v>
      </c>
      <c r="G394" t="str">
        <f t="shared" si="47"/>
        <v>Val</v>
      </c>
      <c r="H394" t="str">
        <f t="shared" si="48"/>
        <v>846Val</v>
      </c>
      <c r="I394">
        <f>IF(AND(COUNTIF(H:H,H394)&gt;1,COUNTIF('(L)P before PS1_PM5'!I:I,H394)&gt;0),1,0)</f>
        <v>0</v>
      </c>
      <c r="J394">
        <f>IF(AND(COUNTIF('(L)P before PS1_PM5'!I:I,H394)=1,COUNTIF('(L)P before PS1_PM5'!A:A,A394)=1),0,1)</f>
        <v>0</v>
      </c>
      <c r="K394" s="3">
        <f t="shared" si="49"/>
        <v>0</v>
      </c>
      <c r="L394">
        <f>IF(AND(COUNTIF(F:F,F394)&gt;1,COUNTIF('(L)P before PS1_PM5'!G:G,F394)&gt;0),1,0)</f>
        <v>1</v>
      </c>
      <c r="M394">
        <f>IF(AND(COUNTIF('(L)P before PS1_PM5'!G:G,F394)=1,COUNTIF('(L)P before PS1_PM5'!A:A,A394)=1),0,1)</f>
        <v>0</v>
      </c>
      <c r="N394" s="3">
        <f t="shared" si="50"/>
        <v>0</v>
      </c>
      <c r="O394" t="str">
        <f>IF(COUNTIF(Splicing!A:A,A393)&gt;0,"Splice variant",VLOOKUP(A394,'All variants before PS1_PM5'!$A$1:$G$2252,7,FALSE))</f>
        <v>Likely pathogenic</v>
      </c>
      <c r="P394">
        <f t="shared" si="44"/>
        <v>3</v>
      </c>
    </row>
    <row r="395" spans="1:16" x14ac:dyDescent="0.25">
      <c r="A395" t="s">
        <v>2281</v>
      </c>
      <c r="B395" s="1">
        <v>16</v>
      </c>
      <c r="C395" t="s">
        <v>2282</v>
      </c>
      <c r="D395" t="s">
        <v>6898</v>
      </c>
      <c r="E395" t="str">
        <f t="shared" si="45"/>
        <v>Ala</v>
      </c>
      <c r="F395" t="str">
        <f t="shared" si="46"/>
        <v>847</v>
      </c>
      <c r="G395" t="str">
        <f t="shared" si="47"/>
        <v>Val</v>
      </c>
      <c r="H395" t="str">
        <f t="shared" si="48"/>
        <v>847Val</v>
      </c>
      <c r="I395">
        <f>IF(AND(COUNTIF(H:H,H395)&gt;1,COUNTIF('(L)P before PS1_PM5'!I:I,H395)&gt;0),1,0)</f>
        <v>0</v>
      </c>
      <c r="J395">
        <f>IF(AND(COUNTIF('(L)P before PS1_PM5'!I:I,H395)=1,COUNTIF('(L)P before PS1_PM5'!A:A,A395)=1),0,1)</f>
        <v>1</v>
      </c>
      <c r="K395" s="3">
        <f t="shared" si="49"/>
        <v>0</v>
      </c>
      <c r="L395">
        <f>IF(AND(COUNTIF(F:F,F395)&gt;1,COUNTIF('(L)P before PS1_PM5'!G:G,F395)&gt;0),1,0)</f>
        <v>0</v>
      </c>
      <c r="M395">
        <f>IF(AND(COUNTIF('(L)P before PS1_PM5'!G:G,F395)=1,COUNTIF('(L)P before PS1_PM5'!A:A,A395)=1),0,1)</f>
        <v>1</v>
      </c>
      <c r="N395" s="3">
        <f t="shared" si="50"/>
        <v>0</v>
      </c>
      <c r="O395" t="str">
        <f>IF(COUNTIF(Splicing!A:A,A394)&gt;0,"Splice variant",VLOOKUP(A395,'All variants before PS1_PM5'!$A$1:$G$2252,7,FALSE))</f>
        <v>VUS</v>
      </c>
      <c r="P395">
        <f t="shared" si="44"/>
        <v>1</v>
      </c>
    </row>
    <row r="396" spans="1:16" x14ac:dyDescent="0.25">
      <c r="A396" t="s">
        <v>2284</v>
      </c>
      <c r="B396" s="1">
        <v>16</v>
      </c>
      <c r="C396" t="s">
        <v>2285</v>
      </c>
      <c r="D396" t="s">
        <v>6899</v>
      </c>
      <c r="E396" t="str">
        <f t="shared" si="45"/>
        <v>Ala</v>
      </c>
      <c r="F396" t="str">
        <f t="shared" si="46"/>
        <v>848</v>
      </c>
      <c r="G396" t="str">
        <f t="shared" si="47"/>
        <v>Asp</v>
      </c>
      <c r="H396" t="str">
        <f t="shared" si="48"/>
        <v>848Asp</v>
      </c>
      <c r="I396">
        <f>IF(AND(COUNTIF(H:H,H396)&gt;1,COUNTIF('(L)P before PS1_PM5'!I:I,H396)&gt;0),1,0)</f>
        <v>0</v>
      </c>
      <c r="J396">
        <f>IF(AND(COUNTIF('(L)P before PS1_PM5'!I:I,H396)=1,COUNTIF('(L)P before PS1_PM5'!A:A,A396)=1),0,1)</f>
        <v>1</v>
      </c>
      <c r="K396" s="3">
        <f t="shared" si="49"/>
        <v>0</v>
      </c>
      <c r="L396">
        <f>IF(AND(COUNTIF(F:F,F396)&gt;1,COUNTIF('(L)P before PS1_PM5'!G:G,F396)&gt;0),1,0)</f>
        <v>0</v>
      </c>
      <c r="M396">
        <f>IF(AND(COUNTIF('(L)P before PS1_PM5'!G:G,F396)=1,COUNTIF('(L)P before PS1_PM5'!A:A,A396)=1),0,1)</f>
        <v>1</v>
      </c>
      <c r="N396" s="3">
        <f t="shared" si="50"/>
        <v>0</v>
      </c>
      <c r="O396" t="str">
        <f>IF(COUNTIF(Splicing!A:A,A395)&gt;0,"Splice variant",VLOOKUP(A396,'All variants before PS1_PM5'!$A$1:$G$2252,7,FALSE))</f>
        <v>VUS</v>
      </c>
      <c r="P396">
        <f t="shared" si="44"/>
        <v>1</v>
      </c>
    </row>
    <row r="397" spans="1:16" x14ac:dyDescent="0.25">
      <c r="A397" t="s">
        <v>2287</v>
      </c>
      <c r="B397" s="1">
        <v>16</v>
      </c>
      <c r="C397" t="s">
        <v>2288</v>
      </c>
      <c r="D397" t="s">
        <v>6900</v>
      </c>
      <c r="E397" t="str">
        <f t="shared" si="45"/>
        <v>Val</v>
      </c>
      <c r="F397" t="str">
        <f t="shared" si="46"/>
        <v>849</v>
      </c>
      <c r="G397" t="str">
        <f t="shared" si="47"/>
        <v>Ala</v>
      </c>
      <c r="H397" t="str">
        <f t="shared" si="48"/>
        <v>849Ala</v>
      </c>
      <c r="I397">
        <f>IF(AND(COUNTIF(H:H,H397)&gt;1,COUNTIF('(L)P before PS1_PM5'!I:I,H397)&gt;0),1,0)</f>
        <v>0</v>
      </c>
      <c r="J397">
        <f>IF(AND(COUNTIF('(L)P before PS1_PM5'!I:I,H397)=1,COUNTIF('(L)P before PS1_PM5'!A:A,A397)=1),0,1)</f>
        <v>1</v>
      </c>
      <c r="K397" s="3">
        <f t="shared" si="49"/>
        <v>0</v>
      </c>
      <c r="L397">
        <f>IF(AND(COUNTIF(F:F,F397)&gt;1,COUNTIF('(L)P before PS1_PM5'!G:G,F397)&gt;0),1,0)</f>
        <v>0</v>
      </c>
      <c r="M397">
        <f>IF(AND(COUNTIF('(L)P before PS1_PM5'!G:G,F397)=1,COUNTIF('(L)P before PS1_PM5'!A:A,A397)=1),0,1)</f>
        <v>1</v>
      </c>
      <c r="N397" s="3">
        <f t="shared" si="50"/>
        <v>0</v>
      </c>
      <c r="O397" t="str">
        <f>IF(COUNTIF(Splicing!A:A,A396)&gt;0,"Splice variant",VLOOKUP(A397,'All variants before PS1_PM5'!$A$1:$G$2252,7,FALSE))</f>
        <v>VUS</v>
      </c>
      <c r="P397">
        <f t="shared" si="44"/>
        <v>1</v>
      </c>
    </row>
    <row r="398" spans="1:16" x14ac:dyDescent="0.25">
      <c r="A398" t="s">
        <v>2290</v>
      </c>
      <c r="B398" s="1">
        <v>16</v>
      </c>
      <c r="C398" t="s">
        <v>2291</v>
      </c>
      <c r="D398" t="s">
        <v>6901</v>
      </c>
      <c r="E398" t="str">
        <f t="shared" si="45"/>
        <v>Tyr</v>
      </c>
      <c r="F398" t="str">
        <f t="shared" si="46"/>
        <v>850</v>
      </c>
      <c r="G398" t="str">
        <f t="shared" si="47"/>
        <v>Cys</v>
      </c>
      <c r="H398" t="str">
        <f t="shared" si="48"/>
        <v>850Cys</v>
      </c>
      <c r="I398">
        <f>IF(AND(COUNTIF(H:H,H398)&gt;1,COUNTIF('(L)P before PS1_PM5'!I:I,H398)&gt;0),1,0)</f>
        <v>0</v>
      </c>
      <c r="J398">
        <f>IF(AND(COUNTIF('(L)P before PS1_PM5'!I:I,H398)=1,COUNTIF('(L)P before PS1_PM5'!A:A,A398)=1),0,1)</f>
        <v>0</v>
      </c>
      <c r="K398" s="3">
        <f t="shared" si="49"/>
        <v>0</v>
      </c>
      <c r="L398">
        <f>IF(AND(COUNTIF(F:F,F398)&gt;1,COUNTIF('(L)P before PS1_PM5'!G:G,F398)&gt;0),1,0)</f>
        <v>0</v>
      </c>
      <c r="M398">
        <f>IF(AND(COUNTIF('(L)P before PS1_PM5'!G:G,F398)=1,COUNTIF('(L)P before PS1_PM5'!A:A,A398)=1),0,1)</f>
        <v>0</v>
      </c>
      <c r="N398" s="3">
        <f t="shared" si="50"/>
        <v>0</v>
      </c>
      <c r="O398" t="str">
        <f>IF(COUNTIF(Splicing!A:A,A397)&gt;0,"Splice variant",VLOOKUP(A398,'All variants before PS1_PM5'!$A$1:$G$2252,7,FALSE))</f>
        <v>Likely pathogenic</v>
      </c>
      <c r="P398">
        <f t="shared" si="44"/>
        <v>1</v>
      </c>
    </row>
    <row r="399" spans="1:16" x14ac:dyDescent="0.25">
      <c r="A399" t="s">
        <v>2293</v>
      </c>
      <c r="B399" s="1">
        <v>16</v>
      </c>
      <c r="C399" t="s">
        <v>2294</v>
      </c>
      <c r="D399" t="s">
        <v>6902</v>
      </c>
      <c r="E399" t="str">
        <f t="shared" si="45"/>
        <v>Gly</v>
      </c>
      <c r="F399" t="str">
        <f t="shared" si="46"/>
        <v>851</v>
      </c>
      <c r="G399" t="str">
        <f t="shared" si="47"/>
        <v>Asp</v>
      </c>
      <c r="H399" t="str">
        <f t="shared" si="48"/>
        <v>851Asp</v>
      </c>
      <c r="I399">
        <f>IF(AND(COUNTIF(H:H,H399)&gt;1,COUNTIF('(L)P before PS1_PM5'!I:I,H399)&gt;0),1,0)</f>
        <v>0</v>
      </c>
      <c r="J399">
        <f>IF(AND(COUNTIF('(L)P before PS1_PM5'!I:I,H399)=1,COUNTIF('(L)P before PS1_PM5'!A:A,A399)=1),0,1)</f>
        <v>0</v>
      </c>
      <c r="K399" s="3">
        <f t="shared" si="49"/>
        <v>0</v>
      </c>
      <c r="L399">
        <f>IF(AND(COUNTIF(F:F,F399)&gt;1,COUNTIF('(L)P before PS1_PM5'!G:G,F399)&gt;0),1,0)</f>
        <v>0</v>
      </c>
      <c r="M399">
        <f>IF(AND(COUNTIF('(L)P before PS1_PM5'!G:G,F399)=1,COUNTIF('(L)P before PS1_PM5'!A:A,A399)=1),0,1)</f>
        <v>0</v>
      </c>
      <c r="N399" s="3">
        <f t="shared" si="50"/>
        <v>0</v>
      </c>
      <c r="O399" t="str">
        <f>IF(COUNTIF(Splicing!A:A,A398)&gt;0,"Splice variant",VLOOKUP(A399,'All variants before PS1_PM5'!$A$1:$G$2252,7,FALSE))</f>
        <v>Likely pathogenic</v>
      </c>
      <c r="P399">
        <f t="shared" si="44"/>
        <v>1</v>
      </c>
    </row>
    <row r="400" spans="1:16" x14ac:dyDescent="0.25">
      <c r="A400" t="s">
        <v>2302</v>
      </c>
      <c r="B400" s="1">
        <v>16</v>
      </c>
      <c r="C400" t="s">
        <v>2303</v>
      </c>
      <c r="D400" t="s">
        <v>6903</v>
      </c>
      <c r="E400" t="str">
        <f t="shared" si="45"/>
        <v>Ala</v>
      </c>
      <c r="F400" t="str">
        <f t="shared" si="46"/>
        <v>854</v>
      </c>
      <c r="G400" t="str">
        <f t="shared" si="47"/>
        <v>Thr</v>
      </c>
      <c r="H400" t="str">
        <f t="shared" si="48"/>
        <v>854Thr</v>
      </c>
      <c r="I400">
        <f>IF(AND(COUNTIF(H:H,H400)&gt;1,COUNTIF('(L)P before PS1_PM5'!I:I,H400)&gt;0),1,0)</f>
        <v>0</v>
      </c>
      <c r="J400">
        <f>IF(AND(COUNTIF('(L)P before PS1_PM5'!I:I,H400)=1,COUNTIF('(L)P before PS1_PM5'!A:A,A400)=1),0,1)</f>
        <v>1</v>
      </c>
      <c r="K400" s="3">
        <f t="shared" si="49"/>
        <v>0</v>
      </c>
      <c r="L400">
        <f>IF(AND(COUNTIF(F:F,F400)&gt;1,COUNTIF('(L)P before PS1_PM5'!G:G,F400)&gt;0),1,0)</f>
        <v>0</v>
      </c>
      <c r="M400">
        <f>IF(AND(COUNTIF('(L)P before PS1_PM5'!G:G,F400)=1,COUNTIF('(L)P before PS1_PM5'!A:A,A400)=1),0,1)</f>
        <v>1</v>
      </c>
      <c r="N400" s="3">
        <f t="shared" si="50"/>
        <v>0</v>
      </c>
      <c r="O400" t="str">
        <f>IF(COUNTIF(Splicing!A:A,A399)&gt;0,"Splice variant",VLOOKUP(A400,'All variants before PS1_PM5'!$A$1:$G$2252,7,FALSE))</f>
        <v>VUS</v>
      </c>
      <c r="P400">
        <f t="shared" si="44"/>
        <v>1</v>
      </c>
    </row>
    <row r="401" spans="1:16" x14ac:dyDescent="0.25">
      <c r="A401" t="s">
        <v>2310</v>
      </c>
      <c r="B401" s="1">
        <v>16</v>
      </c>
      <c r="C401" t="s">
        <v>2311</v>
      </c>
      <c r="D401" t="s">
        <v>6904</v>
      </c>
      <c r="E401" t="str">
        <f t="shared" si="45"/>
        <v>Tyr</v>
      </c>
      <c r="F401" t="str">
        <f t="shared" si="46"/>
        <v>856</v>
      </c>
      <c r="G401" t="str">
        <f t="shared" si="47"/>
        <v>Asn</v>
      </c>
      <c r="H401" t="str">
        <f t="shared" si="48"/>
        <v>856Asn</v>
      </c>
      <c r="I401">
        <f>IF(AND(COUNTIF(H:H,H401)&gt;1,COUNTIF('(L)P before PS1_PM5'!I:I,H401)&gt;0),1,0)</f>
        <v>0</v>
      </c>
      <c r="J401">
        <f>IF(AND(COUNTIF('(L)P before PS1_PM5'!I:I,H401)=1,COUNTIF('(L)P before PS1_PM5'!A:A,A401)=1),0,1)</f>
        <v>0</v>
      </c>
      <c r="K401" s="3">
        <f t="shared" si="49"/>
        <v>0</v>
      </c>
      <c r="L401">
        <f>IF(AND(COUNTIF(F:F,F401)&gt;1,COUNTIF('(L)P before PS1_PM5'!G:G,F401)&gt;0),1,0)</f>
        <v>0</v>
      </c>
      <c r="M401">
        <f>IF(AND(COUNTIF('(L)P before PS1_PM5'!G:G,F401)=1,COUNTIF('(L)P before PS1_PM5'!A:A,A401)=1),0,1)</f>
        <v>0</v>
      </c>
      <c r="N401" s="3">
        <f t="shared" si="50"/>
        <v>0</v>
      </c>
      <c r="O401" t="str">
        <f>IF(COUNTIF(Splicing!A:A,A400)&gt;0,"Splice variant",VLOOKUP(A401,'All variants before PS1_PM5'!$A$1:$G$2252,7,FALSE))</f>
        <v>Likely pathogenic</v>
      </c>
      <c r="P401">
        <f t="shared" si="44"/>
        <v>1</v>
      </c>
    </row>
    <row r="402" spans="1:16" x14ac:dyDescent="0.25">
      <c r="A402" t="s">
        <v>2321</v>
      </c>
      <c r="B402" s="1">
        <v>16</v>
      </c>
      <c r="C402" t="s">
        <v>2322</v>
      </c>
      <c r="D402" t="s">
        <v>6905</v>
      </c>
      <c r="E402" t="str">
        <f t="shared" si="45"/>
        <v>Leu</v>
      </c>
      <c r="F402" t="str">
        <f t="shared" si="46"/>
        <v>857</v>
      </c>
      <c r="G402" t="str">
        <f t="shared" si="47"/>
        <v>Pro</v>
      </c>
      <c r="H402" t="str">
        <f t="shared" si="48"/>
        <v>857Pro</v>
      </c>
      <c r="I402">
        <f>IF(AND(COUNTIF(H:H,H402)&gt;1,COUNTIF('(L)P before PS1_PM5'!I:I,H402)&gt;0),1,0)</f>
        <v>0</v>
      </c>
      <c r="J402">
        <f>IF(AND(COUNTIF('(L)P before PS1_PM5'!I:I,H402)=1,COUNTIF('(L)P before PS1_PM5'!A:A,A402)=1),0,1)</f>
        <v>0</v>
      </c>
      <c r="K402" s="3">
        <f t="shared" si="49"/>
        <v>0</v>
      </c>
      <c r="L402">
        <f>IF(AND(COUNTIF(F:F,F402)&gt;1,COUNTIF('(L)P before PS1_PM5'!G:G,F402)&gt;0),1,0)</f>
        <v>0</v>
      </c>
      <c r="M402">
        <f>IF(AND(COUNTIF('(L)P before PS1_PM5'!G:G,F402)=1,COUNTIF('(L)P before PS1_PM5'!A:A,A402)=1),0,1)</f>
        <v>0</v>
      </c>
      <c r="N402" s="3">
        <f t="shared" si="50"/>
        <v>0</v>
      </c>
      <c r="O402" t="str">
        <f>IF(COUNTIF(Splicing!A:A,A401)&gt;0,"Splice variant",VLOOKUP(A402,'All variants before PS1_PM5'!$A$1:$G$2252,7,FALSE))</f>
        <v>Likely pathogenic</v>
      </c>
      <c r="P402">
        <f t="shared" si="44"/>
        <v>1</v>
      </c>
    </row>
    <row r="403" spans="1:16" x14ac:dyDescent="0.25">
      <c r="A403" t="s">
        <v>2327</v>
      </c>
      <c r="B403" s="1">
        <v>16</v>
      </c>
      <c r="C403" t="s">
        <v>2328</v>
      </c>
      <c r="D403" t="s">
        <v>6906</v>
      </c>
      <c r="E403" t="str">
        <f t="shared" si="45"/>
        <v>Asp</v>
      </c>
      <c r="F403" t="str">
        <f t="shared" si="46"/>
        <v>858</v>
      </c>
      <c r="G403" t="str">
        <f t="shared" si="47"/>
        <v>Tyr</v>
      </c>
      <c r="H403" t="str">
        <f t="shared" si="48"/>
        <v>858Tyr</v>
      </c>
      <c r="I403">
        <f>IF(AND(COUNTIF(H:H,H403)&gt;1,COUNTIF('(L)P before PS1_PM5'!I:I,H403)&gt;0),1,0)</f>
        <v>0</v>
      </c>
      <c r="J403">
        <f>IF(AND(COUNTIF('(L)P before PS1_PM5'!I:I,H403)=1,COUNTIF('(L)P before PS1_PM5'!A:A,A403)=1),0,1)</f>
        <v>1</v>
      </c>
      <c r="K403" s="3">
        <f t="shared" si="49"/>
        <v>0</v>
      </c>
      <c r="L403">
        <f>IF(AND(COUNTIF(F:F,F403)&gt;1,COUNTIF('(L)P before PS1_PM5'!G:G,F403)&gt;0),1,0)</f>
        <v>0</v>
      </c>
      <c r="M403">
        <f>IF(AND(COUNTIF('(L)P before PS1_PM5'!G:G,F403)=1,COUNTIF('(L)P before PS1_PM5'!A:A,A403)=1),0,1)</f>
        <v>1</v>
      </c>
      <c r="N403" s="3">
        <f t="shared" si="50"/>
        <v>0</v>
      </c>
      <c r="O403" t="str">
        <f>IF(COUNTIF(Splicing!A:A,A402)&gt;0,"Splice variant",VLOOKUP(A403,'All variants before PS1_PM5'!$A$1:$G$2252,7,FALSE))</f>
        <v>VUS</v>
      </c>
      <c r="P403">
        <f t="shared" si="44"/>
        <v>1</v>
      </c>
    </row>
    <row r="404" spans="1:16" x14ac:dyDescent="0.25">
      <c r="A404" t="s">
        <v>2333</v>
      </c>
      <c r="B404" s="1">
        <v>16</v>
      </c>
      <c r="C404" t="s">
        <v>2334</v>
      </c>
      <c r="D404" t="s">
        <v>6907</v>
      </c>
      <c r="E404" t="str">
        <f t="shared" si="45"/>
        <v>Gln</v>
      </c>
      <c r="F404" t="str">
        <f t="shared" si="46"/>
        <v>859</v>
      </c>
      <c r="G404" t="str">
        <f t="shared" si="47"/>
        <v>Arg</v>
      </c>
      <c r="H404" t="str">
        <f t="shared" si="48"/>
        <v>859Arg</v>
      </c>
      <c r="I404">
        <f>IF(AND(COUNTIF(H:H,H404)&gt;1,COUNTIF('(L)P before PS1_PM5'!I:I,H404)&gt;0),1,0)</f>
        <v>0</v>
      </c>
      <c r="J404">
        <f>IF(AND(COUNTIF('(L)P before PS1_PM5'!I:I,H404)=1,COUNTIF('(L)P before PS1_PM5'!A:A,A404)=1),0,1)</f>
        <v>1</v>
      </c>
      <c r="K404" s="3">
        <f t="shared" si="49"/>
        <v>0</v>
      </c>
      <c r="L404">
        <f>IF(AND(COUNTIF(F:F,F404)&gt;1,COUNTIF('(L)P before PS1_PM5'!G:G,F404)&gt;0),1,0)</f>
        <v>0</v>
      </c>
      <c r="M404">
        <f>IF(AND(COUNTIF('(L)P before PS1_PM5'!G:G,F404)=1,COUNTIF('(L)P before PS1_PM5'!A:A,A404)=1),0,1)</f>
        <v>1</v>
      </c>
      <c r="N404" s="3">
        <f t="shared" si="50"/>
        <v>0</v>
      </c>
      <c r="O404" t="str">
        <f>IF(COUNTIF(Splicing!A:A,A403)&gt;0,"Splice variant",VLOOKUP(A404,'All variants before PS1_PM5'!$A$1:$G$2252,7,FALSE))</f>
        <v>VUS</v>
      </c>
      <c r="P404">
        <f t="shared" si="44"/>
        <v>1</v>
      </c>
    </row>
    <row r="405" spans="1:16" x14ac:dyDescent="0.25">
      <c r="A405" t="s">
        <v>2336</v>
      </c>
      <c r="B405" s="1">
        <v>16</v>
      </c>
      <c r="C405" t="s">
        <v>2337</v>
      </c>
      <c r="D405" t="s">
        <v>6908</v>
      </c>
      <c r="E405" t="str">
        <f t="shared" si="45"/>
        <v>Val</v>
      </c>
      <c r="F405" t="str">
        <f t="shared" si="46"/>
        <v>860</v>
      </c>
      <c r="G405" t="str">
        <f t="shared" si="47"/>
        <v>Ala</v>
      </c>
      <c r="H405" t="str">
        <f t="shared" si="48"/>
        <v>860Ala</v>
      </c>
      <c r="I405">
        <f>IF(AND(COUNTIF(H:H,H405)&gt;1,COUNTIF('(L)P before PS1_PM5'!I:I,H405)&gt;0),1,0)</f>
        <v>0</v>
      </c>
      <c r="J405">
        <f>IF(AND(COUNTIF('(L)P before PS1_PM5'!I:I,H405)=1,COUNTIF('(L)P before PS1_PM5'!A:A,A405)=1),0,1)</f>
        <v>1</v>
      </c>
      <c r="K405" s="3">
        <f t="shared" si="49"/>
        <v>0</v>
      </c>
      <c r="L405">
        <f>IF(AND(COUNTIF(F:F,F405)&gt;1,COUNTIF('(L)P before PS1_PM5'!G:G,F405)&gt;0),1,0)</f>
        <v>0</v>
      </c>
      <c r="M405">
        <f>IF(AND(COUNTIF('(L)P before PS1_PM5'!G:G,F405)=1,COUNTIF('(L)P before PS1_PM5'!A:A,A405)=1),0,1)</f>
        <v>1</v>
      </c>
      <c r="N405" s="3">
        <f t="shared" si="50"/>
        <v>0</v>
      </c>
      <c r="O405" t="str">
        <f>IF(COUNTIF(Splicing!A:A,A404)&gt;0,"Splice variant",VLOOKUP(A405,'All variants before PS1_PM5'!$A$1:$G$2252,7,FALSE))</f>
        <v>VUS</v>
      </c>
      <c r="P405">
        <f t="shared" si="44"/>
        <v>1</v>
      </c>
    </row>
    <row r="406" spans="1:16" x14ac:dyDescent="0.25">
      <c r="A406" t="s">
        <v>2361</v>
      </c>
      <c r="B406" s="1">
        <v>17</v>
      </c>
      <c r="C406" t="s">
        <v>2362</v>
      </c>
      <c r="D406" t="s">
        <v>6909</v>
      </c>
      <c r="E406" t="str">
        <f t="shared" si="45"/>
        <v>Gly</v>
      </c>
      <c r="F406" t="str">
        <f t="shared" si="46"/>
        <v>863</v>
      </c>
      <c r="G406" t="str">
        <f t="shared" si="47"/>
        <v>Glu</v>
      </c>
      <c r="H406" t="str">
        <f t="shared" si="48"/>
        <v>863Glu</v>
      </c>
      <c r="I406">
        <f>IF(AND(COUNTIF(H:H,H406)&gt;1,COUNTIF('(L)P before PS1_PM5'!I:I,H406)&gt;0),1,0)</f>
        <v>0</v>
      </c>
      <c r="J406">
        <f>IF(AND(COUNTIF('(L)P before PS1_PM5'!I:I,H406)=1,COUNTIF('(L)P before PS1_PM5'!A:A,A406)=1),0,1)</f>
        <v>1</v>
      </c>
      <c r="K406" s="3">
        <f t="shared" si="49"/>
        <v>0</v>
      </c>
      <c r="L406">
        <f>IF(AND(COUNTIF(F:F,F406)&gt;1,COUNTIF('(L)P before PS1_PM5'!G:G,F406)&gt;0),1,0)</f>
        <v>0</v>
      </c>
      <c r="M406">
        <f>IF(AND(COUNTIF('(L)P before PS1_PM5'!G:G,F406)=1,COUNTIF('(L)P before PS1_PM5'!A:A,A406)=1),0,1)</f>
        <v>1</v>
      </c>
      <c r="N406" s="3">
        <f t="shared" si="50"/>
        <v>0</v>
      </c>
      <c r="O406" t="str">
        <f>IF(COUNTIF(Splicing!A:A,A405)&gt;0,"Splice variant",VLOOKUP(A406,'All variants before PS1_PM5'!$A$1:$G$2252,7,FALSE))</f>
        <v>VUS</v>
      </c>
      <c r="P406">
        <f t="shared" si="44"/>
        <v>1</v>
      </c>
    </row>
    <row r="407" spans="1:16" x14ac:dyDescent="0.25">
      <c r="A407" t="s">
        <v>2377</v>
      </c>
      <c r="B407" s="1">
        <v>17</v>
      </c>
      <c r="C407" t="s">
        <v>2378</v>
      </c>
      <c r="D407" t="s">
        <v>6910</v>
      </c>
      <c r="E407" t="str">
        <f t="shared" si="45"/>
        <v>Pro</v>
      </c>
      <c r="F407" t="str">
        <f t="shared" si="46"/>
        <v>870</v>
      </c>
      <c r="G407" t="str">
        <f t="shared" si="47"/>
        <v>Ser</v>
      </c>
      <c r="H407" t="str">
        <f t="shared" si="48"/>
        <v>870Ser</v>
      </c>
      <c r="I407">
        <f>IF(AND(COUNTIF(H:H,H407)&gt;1,COUNTIF('(L)P before PS1_PM5'!I:I,H407)&gt;0),1,0)</f>
        <v>0</v>
      </c>
      <c r="J407">
        <f>IF(AND(COUNTIF('(L)P before PS1_PM5'!I:I,H407)=1,COUNTIF('(L)P before PS1_PM5'!A:A,A407)=1),0,1)</f>
        <v>0</v>
      </c>
      <c r="K407" s="3">
        <f t="shared" si="49"/>
        <v>0</v>
      </c>
      <c r="L407">
        <f>IF(AND(COUNTIF(F:F,F407)&gt;1,COUNTIF('(L)P before PS1_PM5'!G:G,F407)&gt;0),1,0)</f>
        <v>1</v>
      </c>
      <c r="M407">
        <f>IF(AND(COUNTIF('(L)P before PS1_PM5'!G:G,F407)=1,COUNTIF('(L)P before PS1_PM5'!A:A,A407)=1),0,1)</f>
        <v>1</v>
      </c>
      <c r="N407" s="3">
        <f t="shared" si="50"/>
        <v>0</v>
      </c>
      <c r="O407" t="str">
        <f>IF(COUNTIF(Splicing!A:A,A406)&gt;0,"Splice variant",VLOOKUP(A407,'All variants before PS1_PM5'!$A$1:$G$2252,7,FALSE))</f>
        <v>Splice variant</v>
      </c>
      <c r="P407">
        <f t="shared" si="44"/>
        <v>2</v>
      </c>
    </row>
    <row r="408" spans="1:16" x14ac:dyDescent="0.25">
      <c r="A408" t="s">
        <v>2380</v>
      </c>
      <c r="B408" s="1">
        <v>17</v>
      </c>
      <c r="C408" t="s">
        <v>2381</v>
      </c>
      <c r="D408" t="s">
        <v>6911</v>
      </c>
      <c r="E408" t="str">
        <f t="shared" si="45"/>
        <v>Pro</v>
      </c>
      <c r="F408" t="str">
        <f t="shared" si="46"/>
        <v>870</v>
      </c>
      <c r="G408" t="str">
        <f t="shared" si="47"/>
        <v>Leu</v>
      </c>
      <c r="H408" t="str">
        <f t="shared" si="48"/>
        <v>870Leu</v>
      </c>
      <c r="I408">
        <f>IF(AND(COUNTIF(H:H,H408)&gt;1,COUNTIF('(L)P before PS1_PM5'!I:I,H408)&gt;0),1,0)</f>
        <v>0</v>
      </c>
      <c r="J408">
        <f>IF(AND(COUNTIF('(L)P before PS1_PM5'!I:I,H408)=1,COUNTIF('(L)P before PS1_PM5'!A:A,A408)=1),0,1)</f>
        <v>0</v>
      </c>
      <c r="K408" s="3">
        <f t="shared" si="49"/>
        <v>0</v>
      </c>
      <c r="L408">
        <f>IF(AND(COUNTIF(F:F,F408)&gt;1,COUNTIF('(L)P before PS1_PM5'!G:G,F408)&gt;0),1,0)</f>
        <v>1</v>
      </c>
      <c r="M408">
        <f>IF(AND(COUNTIF('(L)P before PS1_PM5'!G:G,F408)=1,COUNTIF('(L)P before PS1_PM5'!A:A,A408)=1),0,1)</f>
        <v>1</v>
      </c>
      <c r="N408" s="3">
        <f t="shared" si="50"/>
        <v>1</v>
      </c>
      <c r="O408" t="str">
        <f>IF(COUNTIF(Splicing!A:A,A407)&gt;0,"Splice variant",VLOOKUP(A408,'All variants before PS1_PM5'!$A$1:$G$2252,7,FALSE))</f>
        <v>Likely pathogenic</v>
      </c>
      <c r="P408">
        <f t="shared" si="44"/>
        <v>2</v>
      </c>
    </row>
    <row r="409" spans="1:16" x14ac:dyDescent="0.25">
      <c r="A409" t="s">
        <v>2395</v>
      </c>
      <c r="B409" s="1">
        <v>17</v>
      </c>
      <c r="C409" t="s">
        <v>2396</v>
      </c>
      <c r="D409" t="s">
        <v>6912</v>
      </c>
      <c r="E409" t="str">
        <f t="shared" si="45"/>
        <v>Phe</v>
      </c>
      <c r="F409" t="str">
        <f t="shared" si="46"/>
        <v>873</v>
      </c>
      <c r="G409" t="str">
        <f t="shared" si="47"/>
        <v>Ile</v>
      </c>
      <c r="H409" t="str">
        <f t="shared" si="48"/>
        <v>873Ile</v>
      </c>
      <c r="I409">
        <f>IF(AND(COUNTIF(H:H,H409)&gt;1,COUNTIF('(L)P before PS1_PM5'!I:I,H409)&gt;0),1,0)</f>
        <v>0</v>
      </c>
      <c r="J409">
        <f>IF(AND(COUNTIF('(L)P before PS1_PM5'!I:I,H409)=1,COUNTIF('(L)P before PS1_PM5'!A:A,A409)=1),0,1)</f>
        <v>1</v>
      </c>
      <c r="K409" s="3">
        <f t="shared" si="49"/>
        <v>0</v>
      </c>
      <c r="L409">
        <f>IF(AND(COUNTIF(F:F,F409)&gt;1,COUNTIF('(L)P before PS1_PM5'!G:G,F409)&gt;0),1,0)</f>
        <v>1</v>
      </c>
      <c r="M409">
        <f>IF(AND(COUNTIF('(L)P before PS1_PM5'!G:G,F409)=1,COUNTIF('(L)P before PS1_PM5'!A:A,A409)=1),0,1)</f>
        <v>1</v>
      </c>
      <c r="N409" s="3">
        <f t="shared" si="50"/>
        <v>1</v>
      </c>
      <c r="O409" t="str">
        <f>IF(COUNTIF(Splicing!A:A,A408)&gt;0,"Splice variant",VLOOKUP(A409,'All variants before PS1_PM5'!$A$1:$G$2252,7,FALSE))</f>
        <v>VUS</v>
      </c>
      <c r="P409">
        <f t="shared" si="44"/>
        <v>3</v>
      </c>
    </row>
    <row r="410" spans="1:16" x14ac:dyDescent="0.25">
      <c r="A410" t="s">
        <v>2398</v>
      </c>
      <c r="B410" s="1">
        <v>17</v>
      </c>
      <c r="C410" t="s">
        <v>2399</v>
      </c>
      <c r="D410" t="s">
        <v>6913</v>
      </c>
      <c r="E410" t="str">
        <f t="shared" si="45"/>
        <v>Phe</v>
      </c>
      <c r="F410" t="str">
        <f t="shared" si="46"/>
        <v>873</v>
      </c>
      <c r="G410" t="str">
        <f t="shared" si="47"/>
        <v>Leu</v>
      </c>
      <c r="H410" t="str">
        <f t="shared" si="48"/>
        <v>873Leu</v>
      </c>
      <c r="I410">
        <f>IF(AND(COUNTIF(H:H,H410)&gt;1,COUNTIF('(L)P before PS1_PM5'!I:I,H410)&gt;0),1,0)</f>
        <v>1</v>
      </c>
      <c r="J410">
        <f>IF(AND(COUNTIF('(L)P before PS1_PM5'!I:I,H410)=1,COUNTIF('(L)P before PS1_PM5'!A:A,A410)=1),0,1)</f>
        <v>0</v>
      </c>
      <c r="K410" s="3">
        <f t="shared" si="49"/>
        <v>0</v>
      </c>
      <c r="L410">
        <f>IF(AND(COUNTIF(F:F,F410)&gt;1,COUNTIF('(L)P before PS1_PM5'!G:G,F410)&gt;0),1,0)</f>
        <v>1</v>
      </c>
      <c r="M410">
        <f>IF(AND(COUNTIF('(L)P before PS1_PM5'!G:G,F410)=1,COUNTIF('(L)P before PS1_PM5'!A:A,A410)=1),0,1)</f>
        <v>0</v>
      </c>
      <c r="N410" s="3">
        <f t="shared" si="50"/>
        <v>0</v>
      </c>
      <c r="O410" t="str">
        <f>IF(COUNTIF(Splicing!A:A,A409)&gt;0,"Splice variant",VLOOKUP(A410,'All variants before PS1_PM5'!$A$1:$G$2252,7,FALSE))</f>
        <v>Likely pathogenic</v>
      </c>
      <c r="P410">
        <f t="shared" si="44"/>
        <v>3</v>
      </c>
    </row>
    <row r="411" spans="1:16" x14ac:dyDescent="0.25">
      <c r="A411" t="s">
        <v>2404</v>
      </c>
      <c r="B411" s="1">
        <v>17</v>
      </c>
      <c r="C411" t="s">
        <v>2399</v>
      </c>
      <c r="D411" t="s">
        <v>6913</v>
      </c>
      <c r="E411" t="str">
        <f t="shared" si="45"/>
        <v>Phe</v>
      </c>
      <c r="F411" t="str">
        <f t="shared" si="46"/>
        <v>873</v>
      </c>
      <c r="G411" t="str">
        <f t="shared" si="47"/>
        <v>Leu</v>
      </c>
      <c r="H411" t="str">
        <f t="shared" si="48"/>
        <v>873Leu</v>
      </c>
      <c r="I411">
        <f>IF(AND(COUNTIF(H:H,H411)&gt;1,COUNTIF('(L)P before PS1_PM5'!I:I,H411)&gt;0),1,0)</f>
        <v>1</v>
      </c>
      <c r="J411">
        <f>IF(AND(COUNTIF('(L)P before PS1_PM5'!I:I,H411)=1,COUNTIF('(L)P before PS1_PM5'!A:A,A411)=1),0,1)</f>
        <v>1</v>
      </c>
      <c r="K411" s="3">
        <f t="shared" si="49"/>
        <v>1</v>
      </c>
      <c r="L411">
        <f>IF(AND(COUNTIF(F:F,F411)&gt;1,COUNTIF('(L)P before PS1_PM5'!G:G,F411)&gt;0),1,0)</f>
        <v>1</v>
      </c>
      <c r="M411">
        <f>IF(AND(COUNTIF('(L)P before PS1_PM5'!G:G,F411)=1,COUNTIF('(L)P before PS1_PM5'!A:A,A411)=1),0,1)</f>
        <v>1</v>
      </c>
      <c r="N411" s="3">
        <f t="shared" si="50"/>
        <v>0</v>
      </c>
      <c r="O411" t="str">
        <f>IF(COUNTIF(Splicing!A:A,A410)&gt;0,"Splice variant",VLOOKUP(A411,'All variants before PS1_PM5'!$A$1:$G$2252,7,FALSE))</f>
        <v>VUS</v>
      </c>
      <c r="P411">
        <f t="shared" si="44"/>
        <v>3</v>
      </c>
    </row>
    <row r="412" spans="1:16" x14ac:dyDescent="0.25">
      <c r="A412" t="s">
        <v>2409</v>
      </c>
      <c r="B412" s="1">
        <v>17</v>
      </c>
      <c r="C412" t="s">
        <v>2410</v>
      </c>
      <c r="D412" t="s">
        <v>6914</v>
      </c>
      <c r="E412" t="str">
        <f t="shared" si="45"/>
        <v>Gln</v>
      </c>
      <c r="F412" t="str">
        <f t="shared" si="46"/>
        <v>876</v>
      </c>
      <c r="G412" t="str">
        <f t="shared" si="47"/>
        <v>Pro</v>
      </c>
      <c r="H412" t="str">
        <f t="shared" si="48"/>
        <v>876Pro</v>
      </c>
      <c r="I412">
        <f>IF(AND(COUNTIF(H:H,H412)&gt;1,COUNTIF('(L)P before PS1_PM5'!I:I,H412)&gt;0),1,0)</f>
        <v>0</v>
      </c>
      <c r="J412">
        <f>IF(AND(COUNTIF('(L)P before PS1_PM5'!I:I,H412)=1,COUNTIF('(L)P before PS1_PM5'!A:A,A412)=1),0,1)</f>
        <v>1</v>
      </c>
      <c r="K412" s="3">
        <f t="shared" si="49"/>
        <v>0</v>
      </c>
      <c r="L412">
        <f>IF(AND(COUNTIF(F:F,F412)&gt;1,COUNTIF('(L)P before PS1_PM5'!G:G,F412)&gt;0),1,0)</f>
        <v>0</v>
      </c>
      <c r="M412">
        <f>IF(AND(COUNTIF('(L)P before PS1_PM5'!G:G,F412)=1,COUNTIF('(L)P before PS1_PM5'!A:A,A412)=1),0,1)</f>
        <v>1</v>
      </c>
      <c r="N412" s="3">
        <f t="shared" si="50"/>
        <v>0</v>
      </c>
      <c r="O412" t="str">
        <f>IF(COUNTIF(Splicing!A:A,A411)&gt;0,"Splice variant",VLOOKUP(A412,'All variants before PS1_PM5'!$A$1:$G$2252,7,FALSE))</f>
        <v>VUS</v>
      </c>
      <c r="P412">
        <f t="shared" si="44"/>
        <v>1</v>
      </c>
    </row>
    <row r="413" spans="1:16" x14ac:dyDescent="0.25">
      <c r="A413" t="s">
        <v>2422</v>
      </c>
      <c r="B413" s="1">
        <v>17</v>
      </c>
      <c r="C413" t="s">
        <v>2423</v>
      </c>
      <c r="D413" t="s">
        <v>6915</v>
      </c>
      <c r="E413" t="str">
        <f t="shared" si="45"/>
        <v>Gly</v>
      </c>
      <c r="F413" t="str">
        <f t="shared" si="46"/>
        <v>883</v>
      </c>
      <c r="G413" t="str">
        <f t="shared" si="47"/>
        <v>Ser</v>
      </c>
      <c r="H413" t="str">
        <f t="shared" si="48"/>
        <v>883Ser</v>
      </c>
      <c r="I413">
        <f>IF(AND(COUNTIF(H:H,H413)&gt;1,COUNTIF('(L)P before PS1_PM5'!I:I,H413)&gt;0),1,0)</f>
        <v>0</v>
      </c>
      <c r="J413">
        <f>IF(AND(COUNTIF('(L)P before PS1_PM5'!I:I,H413)=1,COUNTIF('(L)P before PS1_PM5'!A:A,A413)=1),0,1)</f>
        <v>1</v>
      </c>
      <c r="K413" s="3">
        <f t="shared" si="49"/>
        <v>0</v>
      </c>
      <c r="L413">
        <f>IF(AND(COUNTIF(F:F,F413)&gt;1,COUNTIF('(L)P before PS1_PM5'!G:G,F413)&gt;0),1,0)</f>
        <v>0</v>
      </c>
      <c r="M413">
        <f>IF(AND(COUNTIF('(L)P before PS1_PM5'!G:G,F413)=1,COUNTIF('(L)P before PS1_PM5'!A:A,A413)=1),0,1)</f>
        <v>1</v>
      </c>
      <c r="N413" s="3">
        <f t="shared" si="50"/>
        <v>0</v>
      </c>
      <c r="O413" t="str">
        <f>IF(COUNTIF(Splicing!A:A,A412)&gt;0,"Splice variant",VLOOKUP(A413,'All variants before PS1_PM5'!$A$1:$G$2252,7,FALSE))</f>
        <v>VUS</v>
      </c>
      <c r="P413">
        <f t="shared" si="44"/>
        <v>1</v>
      </c>
    </row>
    <row r="414" spans="1:16" x14ac:dyDescent="0.25">
      <c r="A414" t="s">
        <v>2436</v>
      </c>
      <c r="B414" s="1">
        <v>18</v>
      </c>
      <c r="C414" t="s">
        <v>2437</v>
      </c>
      <c r="D414" t="s">
        <v>6916</v>
      </c>
      <c r="E414" t="str">
        <f t="shared" si="45"/>
        <v>Lys</v>
      </c>
      <c r="F414" t="str">
        <f t="shared" si="46"/>
        <v>896</v>
      </c>
      <c r="G414" t="str">
        <f t="shared" si="47"/>
        <v>Glu</v>
      </c>
      <c r="H414" t="str">
        <f t="shared" si="48"/>
        <v>896Glu</v>
      </c>
      <c r="I414">
        <f>IF(AND(COUNTIF(H:H,H414)&gt;1,COUNTIF('(L)P before PS1_PM5'!I:I,H414)&gt;0),1,0)</f>
        <v>0</v>
      </c>
      <c r="J414">
        <f>IF(AND(COUNTIF('(L)P before PS1_PM5'!I:I,H414)=1,COUNTIF('(L)P before PS1_PM5'!A:A,A414)=1),0,1)</f>
        <v>1</v>
      </c>
      <c r="K414" s="3">
        <f t="shared" si="49"/>
        <v>0</v>
      </c>
      <c r="L414">
        <f>IF(AND(COUNTIF(F:F,F414)&gt;1,COUNTIF('(L)P before PS1_PM5'!G:G,F414)&gt;0),1,0)</f>
        <v>0</v>
      </c>
      <c r="M414">
        <f>IF(AND(COUNTIF('(L)P before PS1_PM5'!G:G,F414)=1,COUNTIF('(L)P before PS1_PM5'!A:A,A414)=1),0,1)</f>
        <v>1</v>
      </c>
      <c r="N414" s="3">
        <f t="shared" si="50"/>
        <v>0</v>
      </c>
      <c r="O414" t="str">
        <f>IF(COUNTIF(Splicing!A:A,A413)&gt;0,"Splice variant",VLOOKUP(A414,'All variants before PS1_PM5'!$A$1:$G$2252,7,FALSE))</f>
        <v>VUS</v>
      </c>
      <c r="P414">
        <f t="shared" si="44"/>
        <v>1</v>
      </c>
    </row>
    <row r="415" spans="1:16" x14ac:dyDescent="0.25">
      <c r="A415" t="s">
        <v>2439</v>
      </c>
      <c r="B415" s="1">
        <v>18</v>
      </c>
      <c r="C415" t="s">
        <v>2440</v>
      </c>
      <c r="D415" t="s">
        <v>6917</v>
      </c>
      <c r="E415" t="str">
        <f t="shared" si="45"/>
        <v>Thr</v>
      </c>
      <c r="F415" t="str">
        <f t="shared" si="46"/>
        <v>897</v>
      </c>
      <c r="G415" t="str">
        <f t="shared" si="47"/>
        <v>Ile</v>
      </c>
      <c r="H415" t="str">
        <f t="shared" si="48"/>
        <v>897Ile</v>
      </c>
      <c r="I415">
        <f>IF(AND(COUNTIF(H:H,H415)&gt;1,COUNTIF('(L)P before PS1_PM5'!I:I,H415)&gt;0),1,0)</f>
        <v>0</v>
      </c>
      <c r="J415">
        <f>IF(AND(COUNTIF('(L)P before PS1_PM5'!I:I,H415)=1,COUNTIF('(L)P before PS1_PM5'!A:A,A415)=1),0,1)</f>
        <v>1</v>
      </c>
      <c r="K415" s="3">
        <f t="shared" si="49"/>
        <v>0</v>
      </c>
      <c r="L415">
        <f>IF(AND(COUNTIF(F:F,F415)&gt;1,COUNTIF('(L)P before PS1_PM5'!G:G,F415)&gt;0),1,0)</f>
        <v>0</v>
      </c>
      <c r="M415">
        <f>IF(AND(COUNTIF('(L)P before PS1_PM5'!G:G,F415)=1,COUNTIF('(L)P before PS1_PM5'!A:A,A415)=1),0,1)</f>
        <v>1</v>
      </c>
      <c r="N415" s="3">
        <f t="shared" si="50"/>
        <v>0</v>
      </c>
      <c r="O415" t="str">
        <f>IF(COUNTIF(Splicing!A:A,A414)&gt;0,"Splice variant",VLOOKUP(A415,'All variants before PS1_PM5'!$A$1:$G$2252,7,FALSE))</f>
        <v>VUS</v>
      </c>
      <c r="P415">
        <f t="shared" si="44"/>
        <v>1</v>
      </c>
    </row>
    <row r="416" spans="1:16" x14ac:dyDescent="0.25">
      <c r="A416" t="s">
        <v>2445</v>
      </c>
      <c r="B416" s="1">
        <v>18</v>
      </c>
      <c r="C416" t="s">
        <v>2446</v>
      </c>
      <c r="D416" t="s">
        <v>6918</v>
      </c>
      <c r="E416" t="str">
        <f t="shared" si="45"/>
        <v>Glu</v>
      </c>
      <c r="F416" t="str">
        <f t="shared" si="46"/>
        <v>898</v>
      </c>
      <c r="G416" t="str">
        <f t="shared" si="47"/>
        <v>Lys</v>
      </c>
      <c r="H416" t="str">
        <f t="shared" si="48"/>
        <v>898Lys</v>
      </c>
      <c r="I416">
        <f>IF(AND(COUNTIF(H:H,H416)&gt;1,COUNTIF('(L)P before PS1_PM5'!I:I,H416)&gt;0),1,0)</f>
        <v>0</v>
      </c>
      <c r="J416">
        <f>IF(AND(COUNTIF('(L)P before PS1_PM5'!I:I,H416)=1,COUNTIF('(L)P before PS1_PM5'!A:A,A416)=1),0,1)</f>
        <v>1</v>
      </c>
      <c r="K416" s="3">
        <f t="shared" si="49"/>
        <v>0</v>
      </c>
      <c r="L416">
        <f>IF(AND(COUNTIF(F:F,F416)&gt;1,COUNTIF('(L)P before PS1_PM5'!G:G,F416)&gt;0),1,0)</f>
        <v>0</v>
      </c>
      <c r="M416">
        <f>IF(AND(COUNTIF('(L)P before PS1_PM5'!G:G,F416)=1,COUNTIF('(L)P before PS1_PM5'!A:A,A416)=1),0,1)</f>
        <v>1</v>
      </c>
      <c r="N416" s="3">
        <f t="shared" si="50"/>
        <v>0</v>
      </c>
      <c r="O416" t="str">
        <f>IF(COUNTIF(Splicing!A:A,A415)&gt;0,"Splice variant",VLOOKUP(A416,'All variants before PS1_PM5'!$A$1:$G$2252,7,FALSE))</f>
        <v>VUS</v>
      </c>
      <c r="P416">
        <f t="shared" si="44"/>
        <v>1</v>
      </c>
    </row>
    <row r="417" spans="1:16" x14ac:dyDescent="0.25">
      <c r="A417" t="s">
        <v>2451</v>
      </c>
      <c r="B417" s="1">
        <v>18</v>
      </c>
      <c r="C417" t="s">
        <v>2452</v>
      </c>
      <c r="D417" t="s">
        <v>6919</v>
      </c>
      <c r="E417" t="str">
        <f t="shared" si="45"/>
        <v>Thr</v>
      </c>
      <c r="F417" t="str">
        <f t="shared" si="46"/>
        <v>901</v>
      </c>
      <c r="G417" t="str">
        <f t="shared" si="47"/>
        <v>Ala</v>
      </c>
      <c r="H417" t="str">
        <f t="shared" si="48"/>
        <v>901Ala</v>
      </c>
      <c r="I417">
        <f>IF(AND(COUNTIF(H:H,H417)&gt;1,COUNTIF('(L)P before PS1_PM5'!I:I,H417)&gt;0),1,0)</f>
        <v>0</v>
      </c>
      <c r="J417">
        <f>IF(AND(COUNTIF('(L)P before PS1_PM5'!I:I,H417)=1,COUNTIF('(L)P before PS1_PM5'!A:A,A417)=1),0,1)</f>
        <v>1</v>
      </c>
      <c r="K417" s="3">
        <f t="shared" si="49"/>
        <v>0</v>
      </c>
      <c r="L417">
        <f>IF(AND(COUNTIF(F:F,F417)&gt;1,COUNTIF('(L)P before PS1_PM5'!G:G,F417)&gt;0),1,0)</f>
        <v>0</v>
      </c>
      <c r="M417">
        <f>IF(AND(COUNTIF('(L)P before PS1_PM5'!G:G,F417)=1,COUNTIF('(L)P before PS1_PM5'!A:A,A417)=1),0,1)</f>
        <v>1</v>
      </c>
      <c r="N417" s="3">
        <f t="shared" si="50"/>
        <v>0</v>
      </c>
      <c r="O417" t="str">
        <f>IF(COUNTIF(Splicing!A:A,A416)&gt;0,"Splice variant",VLOOKUP(A417,'All variants before PS1_PM5'!$A$1:$G$2252,7,FALSE))</f>
        <v>VUS</v>
      </c>
      <c r="P417">
        <f t="shared" si="44"/>
        <v>1</v>
      </c>
    </row>
    <row r="418" spans="1:16" x14ac:dyDescent="0.25">
      <c r="A418" t="s">
        <v>2463</v>
      </c>
      <c r="B418" s="1">
        <v>18</v>
      </c>
      <c r="C418" t="s">
        <v>2464</v>
      </c>
      <c r="D418" t="s">
        <v>6920</v>
      </c>
      <c r="E418" t="str">
        <f t="shared" si="45"/>
        <v>Asp</v>
      </c>
      <c r="F418" t="str">
        <f t="shared" si="46"/>
        <v>915</v>
      </c>
      <c r="G418" t="str">
        <f t="shared" si="47"/>
        <v>Asn</v>
      </c>
      <c r="H418" t="str">
        <f t="shared" si="48"/>
        <v>915Asn</v>
      </c>
      <c r="I418">
        <f>IF(AND(COUNTIF(H:H,H418)&gt;1,COUNTIF('(L)P before PS1_PM5'!I:I,H418)&gt;0),1,0)</f>
        <v>0</v>
      </c>
      <c r="J418">
        <f>IF(AND(COUNTIF('(L)P before PS1_PM5'!I:I,H418)=1,COUNTIF('(L)P before PS1_PM5'!A:A,A418)=1),0,1)</f>
        <v>1</v>
      </c>
      <c r="K418" s="3">
        <f t="shared" si="49"/>
        <v>0</v>
      </c>
      <c r="L418">
        <f>IF(AND(COUNTIF(F:F,F418)&gt;1,COUNTIF('(L)P before PS1_PM5'!G:G,F418)&gt;0),1,0)</f>
        <v>0</v>
      </c>
      <c r="M418">
        <f>IF(AND(COUNTIF('(L)P before PS1_PM5'!G:G,F418)=1,COUNTIF('(L)P before PS1_PM5'!A:A,A418)=1),0,1)</f>
        <v>1</v>
      </c>
      <c r="N418" s="3">
        <f t="shared" si="50"/>
        <v>0</v>
      </c>
      <c r="O418" t="str">
        <f>IF(COUNTIF(Splicing!A:A,A417)&gt;0,"Splice variant",VLOOKUP(A418,'All variants before PS1_PM5'!$A$1:$G$2252,7,FALSE))</f>
        <v>Likely pathogenic</v>
      </c>
      <c r="P418">
        <f t="shared" si="44"/>
        <v>1</v>
      </c>
    </row>
    <row r="419" spans="1:16" x14ac:dyDescent="0.25">
      <c r="A419" t="s">
        <v>2477</v>
      </c>
      <c r="B419" s="1">
        <v>19</v>
      </c>
      <c r="C419" t="s">
        <v>2478</v>
      </c>
      <c r="D419" t="s">
        <v>6921</v>
      </c>
      <c r="E419" t="str">
        <f t="shared" si="45"/>
        <v>Glu</v>
      </c>
      <c r="F419" t="str">
        <f t="shared" si="46"/>
        <v>919</v>
      </c>
      <c r="G419" t="str">
        <f t="shared" si="47"/>
        <v>Asp</v>
      </c>
      <c r="H419" t="str">
        <f t="shared" si="48"/>
        <v>919Asp</v>
      </c>
      <c r="I419">
        <f>IF(AND(COUNTIF(H:H,H419)&gt;1,COUNTIF('(L)P before PS1_PM5'!I:I,H419)&gt;0),1,0)</f>
        <v>0</v>
      </c>
      <c r="J419">
        <f>IF(AND(COUNTIF('(L)P before PS1_PM5'!I:I,H419)=1,COUNTIF('(L)P before PS1_PM5'!A:A,A419)=1),0,1)</f>
        <v>1</v>
      </c>
      <c r="K419" s="3">
        <f t="shared" si="49"/>
        <v>0</v>
      </c>
      <c r="L419">
        <f>IF(AND(COUNTIF(F:F,F419)&gt;1,COUNTIF('(L)P before PS1_PM5'!G:G,F419)&gt;0),1,0)</f>
        <v>0</v>
      </c>
      <c r="M419">
        <f>IF(AND(COUNTIF('(L)P before PS1_PM5'!G:G,F419)=1,COUNTIF('(L)P before PS1_PM5'!A:A,A419)=1),0,1)</f>
        <v>1</v>
      </c>
      <c r="N419" s="3">
        <f t="shared" si="50"/>
        <v>0</v>
      </c>
      <c r="O419" t="str">
        <f>IF(COUNTIF(Splicing!A:A,A418)&gt;0,"Splice variant",VLOOKUP(A419,'All variants before PS1_PM5'!$A$1:$G$2252,7,FALSE))</f>
        <v>Splice variant</v>
      </c>
      <c r="P419">
        <f t="shared" si="44"/>
        <v>1</v>
      </c>
    </row>
    <row r="420" spans="1:16" x14ac:dyDescent="0.25">
      <c r="A420" t="s">
        <v>2480</v>
      </c>
      <c r="B420" s="1">
        <v>19</v>
      </c>
      <c r="C420" t="s">
        <v>2481</v>
      </c>
      <c r="D420" t="s">
        <v>6922</v>
      </c>
      <c r="E420" t="str">
        <f t="shared" si="45"/>
        <v>Arg</v>
      </c>
      <c r="F420" t="str">
        <f t="shared" si="46"/>
        <v>920</v>
      </c>
      <c r="G420" t="str">
        <f t="shared" si="47"/>
        <v>His</v>
      </c>
      <c r="H420" t="str">
        <f t="shared" si="48"/>
        <v>920His</v>
      </c>
      <c r="I420">
        <f>IF(AND(COUNTIF(H:H,H420)&gt;1,COUNTIF('(L)P before PS1_PM5'!I:I,H420)&gt;0),1,0)</f>
        <v>0</v>
      </c>
      <c r="J420">
        <f>IF(AND(COUNTIF('(L)P before PS1_PM5'!I:I,H420)=1,COUNTIF('(L)P before PS1_PM5'!A:A,A420)=1),0,1)</f>
        <v>1</v>
      </c>
      <c r="K420" s="3">
        <f t="shared" si="49"/>
        <v>0</v>
      </c>
      <c r="L420">
        <f>IF(AND(COUNTIF(F:F,F420)&gt;1,COUNTIF('(L)P before PS1_PM5'!G:G,F420)&gt;0),1,0)</f>
        <v>0</v>
      </c>
      <c r="M420">
        <f>IF(AND(COUNTIF('(L)P before PS1_PM5'!G:G,F420)=1,COUNTIF('(L)P before PS1_PM5'!A:A,A420)=1),0,1)</f>
        <v>1</v>
      </c>
      <c r="N420" s="3">
        <f t="shared" si="50"/>
        <v>0</v>
      </c>
      <c r="O420" t="str">
        <f>IF(COUNTIF(Splicing!A:A,A419)&gt;0,"Splice variant",VLOOKUP(A420,'All variants before PS1_PM5'!$A$1:$G$2252,7,FALSE))</f>
        <v>Likely benign</v>
      </c>
      <c r="P420">
        <f t="shared" si="44"/>
        <v>1</v>
      </c>
    </row>
    <row r="421" spans="1:16" x14ac:dyDescent="0.25">
      <c r="A421" t="s">
        <v>2489</v>
      </c>
      <c r="B421" s="1">
        <v>19</v>
      </c>
      <c r="C421" t="s">
        <v>2490</v>
      </c>
      <c r="D421" t="s">
        <v>6923</v>
      </c>
      <c r="E421" t="str">
        <f t="shared" si="45"/>
        <v>Pro</v>
      </c>
      <c r="F421" t="str">
        <f t="shared" si="46"/>
        <v>927</v>
      </c>
      <c r="G421" t="str">
        <f t="shared" si="47"/>
        <v>Ser</v>
      </c>
      <c r="H421" t="str">
        <f t="shared" si="48"/>
        <v>927Ser</v>
      </c>
      <c r="I421">
        <f>IF(AND(COUNTIF(H:H,H421)&gt;1,COUNTIF('(L)P before PS1_PM5'!I:I,H421)&gt;0),1,0)</f>
        <v>0</v>
      </c>
      <c r="J421">
        <f>IF(AND(COUNTIF('(L)P before PS1_PM5'!I:I,H421)=1,COUNTIF('(L)P before PS1_PM5'!A:A,A421)=1),0,1)</f>
        <v>1</v>
      </c>
      <c r="K421" s="3">
        <f t="shared" si="49"/>
        <v>0</v>
      </c>
      <c r="L421">
        <f>IF(AND(COUNTIF(F:F,F421)&gt;1,COUNTIF('(L)P before PS1_PM5'!G:G,F421)&gt;0),1,0)</f>
        <v>0</v>
      </c>
      <c r="M421">
        <f>IF(AND(COUNTIF('(L)P before PS1_PM5'!G:G,F421)=1,COUNTIF('(L)P before PS1_PM5'!A:A,A421)=1),0,1)</f>
        <v>1</v>
      </c>
      <c r="N421" s="3">
        <f t="shared" si="50"/>
        <v>0</v>
      </c>
      <c r="O421" t="str">
        <f>IF(COUNTIF(Splicing!A:A,A420)&gt;0,"Splice variant",VLOOKUP(A421,'All variants before PS1_PM5'!$A$1:$G$2252,7,FALSE))</f>
        <v>VUS</v>
      </c>
      <c r="P421">
        <f t="shared" si="44"/>
        <v>1</v>
      </c>
    </row>
    <row r="422" spans="1:16" x14ac:dyDescent="0.25">
      <c r="A422" t="s">
        <v>2495</v>
      </c>
      <c r="B422" s="1">
        <v>19</v>
      </c>
      <c r="C422" t="s">
        <v>2496</v>
      </c>
      <c r="D422" t="s">
        <v>6924</v>
      </c>
      <c r="E422" t="str">
        <f t="shared" si="45"/>
        <v>Gly</v>
      </c>
      <c r="F422" t="str">
        <f t="shared" si="46"/>
        <v>928</v>
      </c>
      <c r="G422" t="str">
        <f t="shared" si="47"/>
        <v>Trp</v>
      </c>
      <c r="H422" t="str">
        <f t="shared" si="48"/>
        <v>928Trp</v>
      </c>
      <c r="I422">
        <f>IF(AND(COUNTIF(H:H,H422)&gt;1,COUNTIF('(L)P before PS1_PM5'!I:I,H422)&gt;0),1,0)</f>
        <v>0</v>
      </c>
      <c r="J422">
        <f>IF(AND(COUNTIF('(L)P before PS1_PM5'!I:I,H422)=1,COUNTIF('(L)P before PS1_PM5'!A:A,A422)=1),0,1)</f>
        <v>0</v>
      </c>
      <c r="K422" s="3">
        <f t="shared" si="49"/>
        <v>0</v>
      </c>
      <c r="L422">
        <f>IF(AND(COUNTIF(F:F,F422)&gt;1,COUNTIF('(L)P before PS1_PM5'!G:G,F422)&gt;0),1,0)</f>
        <v>0</v>
      </c>
      <c r="M422">
        <f>IF(AND(COUNTIF('(L)P before PS1_PM5'!G:G,F422)=1,COUNTIF('(L)P before PS1_PM5'!A:A,A422)=1),0,1)</f>
        <v>0</v>
      </c>
      <c r="N422" s="3">
        <f t="shared" si="50"/>
        <v>0</v>
      </c>
      <c r="O422" t="str">
        <f>IF(COUNTIF(Splicing!A:A,A421)&gt;0,"Splice variant",VLOOKUP(A422,'All variants before PS1_PM5'!$A$1:$G$2252,7,FALSE))</f>
        <v>Likely pathogenic</v>
      </c>
      <c r="P422">
        <f t="shared" si="44"/>
        <v>1</v>
      </c>
    </row>
    <row r="423" spans="1:16" x14ac:dyDescent="0.25">
      <c r="A423" t="s">
        <v>2498</v>
      </c>
      <c r="B423" s="1">
        <v>19</v>
      </c>
      <c r="C423" t="s">
        <v>2499</v>
      </c>
      <c r="D423" t="s">
        <v>6925</v>
      </c>
      <c r="E423" t="str">
        <f t="shared" si="45"/>
        <v>Val</v>
      </c>
      <c r="F423" t="str">
        <f t="shared" si="46"/>
        <v>931</v>
      </c>
      <c r="G423" t="str">
        <f t="shared" si="47"/>
        <v>Met</v>
      </c>
      <c r="H423" t="str">
        <f t="shared" si="48"/>
        <v>931Met</v>
      </c>
      <c r="I423">
        <f>IF(AND(COUNTIF(H:H,H423)&gt;1,COUNTIF('(L)P before PS1_PM5'!I:I,H423)&gt;0),1,0)</f>
        <v>0</v>
      </c>
      <c r="J423">
        <f>IF(AND(COUNTIF('(L)P before PS1_PM5'!I:I,H423)=1,COUNTIF('(L)P before PS1_PM5'!A:A,A423)=1),0,1)</f>
        <v>0</v>
      </c>
      <c r="K423" s="3">
        <f t="shared" si="49"/>
        <v>0</v>
      </c>
      <c r="L423">
        <f>IF(AND(COUNTIF(F:F,F423)&gt;1,COUNTIF('(L)P before PS1_PM5'!G:G,F423)&gt;0),1,0)</f>
        <v>1</v>
      </c>
      <c r="M423">
        <f>IF(AND(COUNTIF('(L)P before PS1_PM5'!G:G,F423)=1,COUNTIF('(L)P before PS1_PM5'!A:A,A423)=1),0,1)</f>
        <v>0</v>
      </c>
      <c r="N423" s="3">
        <f t="shared" si="50"/>
        <v>0</v>
      </c>
      <c r="O423" t="str">
        <f>IF(COUNTIF(Splicing!A:A,A422)&gt;0,"Splice variant",VLOOKUP(A423,'All variants before PS1_PM5'!$A$1:$G$2252,7,FALSE))</f>
        <v>Likely pathogenic</v>
      </c>
      <c r="P423">
        <f t="shared" si="44"/>
        <v>2</v>
      </c>
    </row>
    <row r="424" spans="1:16" x14ac:dyDescent="0.25">
      <c r="A424" t="s">
        <v>2501</v>
      </c>
      <c r="B424" s="1">
        <v>19</v>
      </c>
      <c r="C424" t="s">
        <v>2502</v>
      </c>
      <c r="D424" t="s">
        <v>6926</v>
      </c>
      <c r="E424" t="str">
        <f t="shared" si="45"/>
        <v>Val</v>
      </c>
      <c r="F424" t="str">
        <f t="shared" si="46"/>
        <v>931</v>
      </c>
      <c r="G424" t="str">
        <f t="shared" si="47"/>
        <v>Leu</v>
      </c>
      <c r="H424" t="str">
        <f t="shared" si="48"/>
        <v>931Leu</v>
      </c>
      <c r="I424">
        <f>IF(AND(COUNTIF(H:H,H424)&gt;1,COUNTIF('(L)P before PS1_PM5'!I:I,H424)&gt;0),1,0)</f>
        <v>0</v>
      </c>
      <c r="J424">
        <f>IF(AND(COUNTIF('(L)P before PS1_PM5'!I:I,H424)=1,COUNTIF('(L)P before PS1_PM5'!A:A,A424)=1),0,1)</f>
        <v>1</v>
      </c>
      <c r="K424" s="3">
        <f t="shared" si="49"/>
        <v>0</v>
      </c>
      <c r="L424">
        <f>IF(AND(COUNTIF(F:F,F424)&gt;1,COUNTIF('(L)P before PS1_PM5'!G:G,F424)&gt;0),1,0)</f>
        <v>1</v>
      </c>
      <c r="M424">
        <f>IF(AND(COUNTIF('(L)P before PS1_PM5'!G:G,F424)=1,COUNTIF('(L)P before PS1_PM5'!A:A,A424)=1),0,1)</f>
        <v>1</v>
      </c>
      <c r="N424" s="3">
        <f t="shared" si="50"/>
        <v>1</v>
      </c>
      <c r="O424" t="str">
        <f>IF(COUNTIF(Splicing!A:A,A423)&gt;0,"Splice variant",VLOOKUP(A424,'All variants before PS1_PM5'!$A$1:$G$2252,7,FALSE))</f>
        <v>VUS</v>
      </c>
      <c r="P424">
        <f t="shared" si="44"/>
        <v>2</v>
      </c>
    </row>
    <row r="425" spans="1:16" x14ac:dyDescent="0.25">
      <c r="A425" t="s">
        <v>2504</v>
      </c>
      <c r="B425" s="1">
        <v>19</v>
      </c>
      <c r="C425" t="s">
        <v>2505</v>
      </c>
      <c r="D425" t="s">
        <v>6927</v>
      </c>
      <c r="E425" t="str">
        <f t="shared" si="45"/>
        <v>Asn</v>
      </c>
      <c r="F425" t="str">
        <f t="shared" si="46"/>
        <v>933</v>
      </c>
      <c r="G425" t="str">
        <f t="shared" si="47"/>
        <v>Ile</v>
      </c>
      <c r="H425" t="str">
        <f t="shared" si="48"/>
        <v>933Ile</v>
      </c>
      <c r="I425">
        <f>IF(AND(COUNTIF(H:H,H425)&gt;1,COUNTIF('(L)P before PS1_PM5'!I:I,H425)&gt;0),1,0)</f>
        <v>0</v>
      </c>
      <c r="J425">
        <f>IF(AND(COUNTIF('(L)P before PS1_PM5'!I:I,H425)=1,COUNTIF('(L)P before PS1_PM5'!A:A,A425)=1),0,1)</f>
        <v>1</v>
      </c>
      <c r="K425" s="3">
        <f t="shared" si="49"/>
        <v>0</v>
      </c>
      <c r="L425">
        <f>IF(AND(COUNTIF(F:F,F425)&gt;1,COUNTIF('(L)P before PS1_PM5'!G:G,F425)&gt;0),1,0)</f>
        <v>0</v>
      </c>
      <c r="M425">
        <f>IF(AND(COUNTIF('(L)P before PS1_PM5'!G:G,F425)=1,COUNTIF('(L)P before PS1_PM5'!A:A,A425)=1),0,1)</f>
        <v>1</v>
      </c>
      <c r="N425" s="3">
        <f t="shared" si="50"/>
        <v>0</v>
      </c>
      <c r="O425" t="str">
        <f>IF(COUNTIF(Splicing!A:A,A424)&gt;0,"Splice variant",VLOOKUP(A425,'All variants before PS1_PM5'!$A$1:$G$2252,7,FALSE))</f>
        <v>VUS</v>
      </c>
      <c r="P425">
        <f t="shared" si="44"/>
        <v>1</v>
      </c>
    </row>
    <row r="426" spans="1:16" x14ac:dyDescent="0.25">
      <c r="A426" t="s">
        <v>2510</v>
      </c>
      <c r="B426" s="1">
        <v>19</v>
      </c>
      <c r="C426" t="s">
        <v>2511</v>
      </c>
      <c r="D426" t="s">
        <v>6928</v>
      </c>
      <c r="E426" t="str">
        <f t="shared" si="45"/>
        <v>Val</v>
      </c>
      <c r="F426" t="str">
        <f t="shared" si="46"/>
        <v>935</v>
      </c>
      <c r="G426" t="str">
        <f t="shared" si="47"/>
        <v>Ala</v>
      </c>
      <c r="H426" t="str">
        <f t="shared" si="48"/>
        <v>935Ala</v>
      </c>
      <c r="I426">
        <f>IF(AND(COUNTIF(H:H,H426)&gt;1,COUNTIF('(L)P before PS1_PM5'!I:I,H426)&gt;0),1,0)</f>
        <v>0</v>
      </c>
      <c r="J426">
        <f>IF(AND(COUNTIF('(L)P before PS1_PM5'!I:I,H426)=1,COUNTIF('(L)P before PS1_PM5'!A:A,A426)=1),0,1)</f>
        <v>0</v>
      </c>
      <c r="K426" s="3">
        <f t="shared" si="49"/>
        <v>0</v>
      </c>
      <c r="L426">
        <f>IF(AND(COUNTIF(F:F,F426)&gt;1,COUNTIF('(L)P before PS1_PM5'!G:G,F426)&gt;0),1,0)</f>
        <v>0</v>
      </c>
      <c r="M426">
        <f>IF(AND(COUNTIF('(L)P before PS1_PM5'!G:G,F426)=1,COUNTIF('(L)P before PS1_PM5'!A:A,A426)=1),0,1)</f>
        <v>0</v>
      </c>
      <c r="N426" s="3">
        <f t="shared" si="50"/>
        <v>0</v>
      </c>
      <c r="O426" t="str">
        <f>IF(COUNTIF(Splicing!A:A,A425)&gt;0,"Splice variant",VLOOKUP(A426,'All variants before PS1_PM5'!$A$1:$G$2252,7,FALSE))</f>
        <v>Likely pathogenic</v>
      </c>
      <c r="P426">
        <f t="shared" si="44"/>
        <v>1</v>
      </c>
    </row>
    <row r="427" spans="1:16" x14ac:dyDescent="0.25">
      <c r="A427" t="s">
        <v>2513</v>
      </c>
      <c r="B427" s="1">
        <v>19</v>
      </c>
      <c r="C427" t="s">
        <v>2514</v>
      </c>
      <c r="D427" t="s">
        <v>6929</v>
      </c>
      <c r="E427" t="str">
        <f t="shared" si="45"/>
        <v>Phe</v>
      </c>
      <c r="F427" t="str">
        <f t="shared" si="46"/>
        <v>938</v>
      </c>
      <c r="G427" t="str">
        <f t="shared" si="47"/>
        <v>Ser</v>
      </c>
      <c r="H427" t="str">
        <f t="shared" si="48"/>
        <v>938Ser</v>
      </c>
      <c r="I427">
        <f>IF(AND(COUNTIF(H:H,H427)&gt;1,COUNTIF('(L)P before PS1_PM5'!I:I,H427)&gt;0),1,0)</f>
        <v>0</v>
      </c>
      <c r="J427">
        <f>IF(AND(COUNTIF('(L)P before PS1_PM5'!I:I,H427)=1,COUNTIF('(L)P before PS1_PM5'!A:A,A427)=1),0,1)</f>
        <v>0</v>
      </c>
      <c r="K427" s="3">
        <f t="shared" si="49"/>
        <v>0</v>
      </c>
      <c r="L427">
        <f>IF(AND(COUNTIF(F:F,F427)&gt;1,COUNTIF('(L)P before PS1_PM5'!G:G,F427)&gt;0),1,0)</f>
        <v>0</v>
      </c>
      <c r="M427">
        <f>IF(AND(COUNTIF('(L)P before PS1_PM5'!G:G,F427)=1,COUNTIF('(L)P before PS1_PM5'!A:A,A427)=1),0,1)</f>
        <v>0</v>
      </c>
      <c r="N427" s="3">
        <f t="shared" si="50"/>
        <v>0</v>
      </c>
      <c r="O427" t="str">
        <f>IF(COUNTIF(Splicing!A:A,A426)&gt;0,"Splice variant",VLOOKUP(A427,'All variants before PS1_PM5'!$A$1:$G$2252,7,FALSE))</f>
        <v>Likely pathogenic</v>
      </c>
      <c r="P427">
        <f t="shared" si="44"/>
        <v>1</v>
      </c>
    </row>
    <row r="428" spans="1:16" x14ac:dyDescent="0.25">
      <c r="A428" t="s">
        <v>2519</v>
      </c>
      <c r="B428" s="1">
        <v>19</v>
      </c>
      <c r="C428" t="s">
        <v>2520</v>
      </c>
      <c r="D428" t="s">
        <v>6930</v>
      </c>
      <c r="E428" t="str">
        <f t="shared" si="45"/>
        <v>Pro</v>
      </c>
      <c r="F428" t="str">
        <f t="shared" si="46"/>
        <v>940</v>
      </c>
      <c r="G428" t="str">
        <f t="shared" si="47"/>
        <v>Arg</v>
      </c>
      <c r="H428" t="str">
        <f t="shared" si="48"/>
        <v>940Arg</v>
      </c>
      <c r="I428">
        <f>IF(AND(COUNTIF(H:H,H428)&gt;1,COUNTIF('(L)P before PS1_PM5'!I:I,H428)&gt;0),1,0)</f>
        <v>0</v>
      </c>
      <c r="J428">
        <f>IF(AND(COUNTIF('(L)P before PS1_PM5'!I:I,H428)=1,COUNTIF('(L)P before PS1_PM5'!A:A,A428)=1),0,1)</f>
        <v>1</v>
      </c>
      <c r="K428" s="3">
        <f t="shared" si="49"/>
        <v>0</v>
      </c>
      <c r="L428">
        <f>IF(AND(COUNTIF(F:F,F428)&gt;1,COUNTIF('(L)P before PS1_PM5'!G:G,F428)&gt;0),1,0)</f>
        <v>0</v>
      </c>
      <c r="M428">
        <f>IF(AND(COUNTIF('(L)P before PS1_PM5'!G:G,F428)=1,COUNTIF('(L)P before PS1_PM5'!A:A,A428)=1),0,1)</f>
        <v>1</v>
      </c>
      <c r="N428" s="3">
        <f t="shared" si="50"/>
        <v>0</v>
      </c>
      <c r="O428" t="str">
        <f>IF(COUNTIF(Splicing!A:A,A427)&gt;0,"Splice variant",VLOOKUP(A428,'All variants before PS1_PM5'!$A$1:$G$2252,7,FALSE))</f>
        <v>Likely benign</v>
      </c>
      <c r="P428">
        <f t="shared" si="44"/>
        <v>1</v>
      </c>
    </row>
    <row r="429" spans="1:16" x14ac:dyDescent="0.25">
      <c r="A429" t="s">
        <v>2525</v>
      </c>
      <c r="B429" s="1">
        <v>19</v>
      </c>
      <c r="C429" t="s">
        <v>2526</v>
      </c>
      <c r="D429" t="s">
        <v>6931</v>
      </c>
      <c r="E429" t="str">
        <f t="shared" si="45"/>
        <v>Arg</v>
      </c>
      <c r="F429" t="str">
        <f t="shared" si="46"/>
        <v>943</v>
      </c>
      <c r="G429" t="str">
        <f t="shared" si="47"/>
        <v>Trp</v>
      </c>
      <c r="H429" t="str">
        <f t="shared" si="48"/>
        <v>943Trp</v>
      </c>
      <c r="I429">
        <f>IF(AND(COUNTIF(H:H,H429)&gt;1,COUNTIF('(L)P before PS1_PM5'!I:I,H429)&gt;0),1,0)</f>
        <v>0</v>
      </c>
      <c r="J429">
        <f>IF(AND(COUNTIF('(L)P before PS1_PM5'!I:I,H429)=1,COUNTIF('(L)P before PS1_PM5'!A:A,A429)=1),0,1)</f>
        <v>0</v>
      </c>
      <c r="K429" s="3">
        <f t="shared" si="49"/>
        <v>0</v>
      </c>
      <c r="L429">
        <f>IF(AND(COUNTIF(F:F,F429)&gt;1,COUNTIF('(L)P before PS1_PM5'!G:G,F429)&gt;0),1,0)</f>
        <v>1</v>
      </c>
      <c r="M429">
        <f>IF(AND(COUNTIF('(L)P before PS1_PM5'!G:G,F429)=1,COUNTIF('(L)P before PS1_PM5'!A:A,A429)=1),0,1)</f>
        <v>0</v>
      </c>
      <c r="N429" s="3">
        <f t="shared" si="50"/>
        <v>0</v>
      </c>
      <c r="O429" t="str">
        <f>IF(COUNTIF(Splicing!A:A,A428)&gt;0,"Splice variant",VLOOKUP(A429,'All variants before PS1_PM5'!$A$1:$G$2252,7,FALSE))</f>
        <v>Likely pathogenic</v>
      </c>
      <c r="P429">
        <f t="shared" si="44"/>
        <v>2</v>
      </c>
    </row>
    <row r="430" spans="1:16" x14ac:dyDescent="0.25">
      <c r="A430" t="s">
        <v>2531</v>
      </c>
      <c r="B430" s="1">
        <v>19</v>
      </c>
      <c r="C430" t="s">
        <v>2532</v>
      </c>
      <c r="D430" t="s">
        <v>6932</v>
      </c>
      <c r="E430" t="str">
        <f t="shared" si="45"/>
        <v>Arg</v>
      </c>
      <c r="F430" t="str">
        <f t="shared" si="46"/>
        <v>943</v>
      </c>
      <c r="G430" t="str">
        <f t="shared" si="47"/>
        <v>Gln</v>
      </c>
      <c r="H430" t="str">
        <f t="shared" si="48"/>
        <v>943Gln</v>
      </c>
      <c r="I430">
        <f>IF(AND(COUNTIF(H:H,H430)&gt;1,COUNTIF('(L)P before PS1_PM5'!I:I,H430)&gt;0),1,0)</f>
        <v>0</v>
      </c>
      <c r="J430">
        <f>IF(AND(COUNTIF('(L)P before PS1_PM5'!I:I,H430)=1,COUNTIF('(L)P before PS1_PM5'!A:A,A430)=1),0,1)</f>
        <v>1</v>
      </c>
      <c r="K430" s="3">
        <f t="shared" si="49"/>
        <v>0</v>
      </c>
      <c r="L430">
        <f>IF(AND(COUNTIF(F:F,F430)&gt;1,COUNTIF('(L)P before PS1_PM5'!G:G,F430)&gt;0),1,0)</f>
        <v>1</v>
      </c>
      <c r="M430">
        <f>IF(AND(COUNTIF('(L)P before PS1_PM5'!G:G,F430)=1,COUNTIF('(L)P before PS1_PM5'!A:A,A430)=1),0,1)</f>
        <v>1</v>
      </c>
      <c r="N430" s="3">
        <f t="shared" si="50"/>
        <v>1</v>
      </c>
      <c r="O430" t="str">
        <f>IF(COUNTIF(Splicing!A:A,A429)&gt;0,"Splice variant",VLOOKUP(A430,'All variants before PS1_PM5'!$A$1:$G$2252,7,FALSE))</f>
        <v>Likely benign</v>
      </c>
      <c r="P430">
        <f t="shared" si="44"/>
        <v>2</v>
      </c>
    </row>
    <row r="431" spans="1:16" x14ac:dyDescent="0.25">
      <c r="A431" t="s">
        <v>2534</v>
      </c>
      <c r="B431" s="1">
        <v>19</v>
      </c>
      <c r="C431" t="s">
        <v>2535</v>
      </c>
      <c r="D431" t="s">
        <v>6933</v>
      </c>
      <c r="E431" t="str">
        <f t="shared" si="45"/>
        <v>Asp</v>
      </c>
      <c r="F431" t="str">
        <f t="shared" si="46"/>
        <v>947</v>
      </c>
      <c r="G431" t="str">
        <f t="shared" si="47"/>
        <v>Gly</v>
      </c>
      <c r="H431" t="str">
        <f t="shared" si="48"/>
        <v>947Gly</v>
      </c>
      <c r="I431">
        <f>IF(AND(COUNTIF(H:H,H431)&gt;1,COUNTIF('(L)P before PS1_PM5'!I:I,H431)&gt;0),1,0)</f>
        <v>0</v>
      </c>
      <c r="J431">
        <f>IF(AND(COUNTIF('(L)P before PS1_PM5'!I:I,H431)=1,COUNTIF('(L)P before PS1_PM5'!A:A,A431)=1),0,1)</f>
        <v>1</v>
      </c>
      <c r="K431" s="3">
        <f t="shared" si="49"/>
        <v>0</v>
      </c>
      <c r="L431">
        <f>IF(AND(COUNTIF(F:F,F431)&gt;1,COUNTIF('(L)P before PS1_PM5'!G:G,F431)&gt;0),1,0)</f>
        <v>0</v>
      </c>
      <c r="M431">
        <f>IF(AND(COUNTIF('(L)P before PS1_PM5'!G:G,F431)=1,COUNTIF('(L)P before PS1_PM5'!A:A,A431)=1),0,1)</f>
        <v>1</v>
      </c>
      <c r="N431" s="3">
        <f t="shared" si="50"/>
        <v>0</v>
      </c>
      <c r="O431" t="str">
        <f>IF(COUNTIF(Splicing!A:A,A430)&gt;0,"Splice variant",VLOOKUP(A431,'All variants before PS1_PM5'!$A$1:$G$2252,7,FALSE))</f>
        <v>VUS</v>
      </c>
      <c r="P431">
        <f t="shared" si="44"/>
        <v>1</v>
      </c>
    </row>
    <row r="432" spans="1:16" x14ac:dyDescent="0.25">
      <c r="A432" t="s">
        <v>2537</v>
      </c>
      <c r="B432" s="1">
        <v>19</v>
      </c>
      <c r="C432" t="s">
        <v>2538</v>
      </c>
      <c r="D432" t="s">
        <v>6934</v>
      </c>
      <c r="E432" t="str">
        <f t="shared" si="45"/>
        <v>Arg</v>
      </c>
      <c r="F432" t="str">
        <f t="shared" si="46"/>
        <v>948</v>
      </c>
      <c r="G432" t="str">
        <f t="shared" si="47"/>
        <v>Cys</v>
      </c>
      <c r="H432" t="str">
        <f t="shared" si="48"/>
        <v>948Cys</v>
      </c>
      <c r="I432">
        <f>IF(AND(COUNTIF(H:H,H432)&gt;1,COUNTIF('(L)P before PS1_PM5'!I:I,H432)&gt;0),1,0)</f>
        <v>0</v>
      </c>
      <c r="J432">
        <f>IF(AND(COUNTIF('(L)P before PS1_PM5'!I:I,H432)=1,COUNTIF('(L)P before PS1_PM5'!A:A,A432)=1),0,1)</f>
        <v>1</v>
      </c>
      <c r="K432" s="3">
        <f t="shared" si="49"/>
        <v>0</v>
      </c>
      <c r="L432">
        <f>IF(AND(COUNTIF(F:F,F432)&gt;1,COUNTIF('(L)P before PS1_PM5'!G:G,F432)&gt;0),1,0)</f>
        <v>0</v>
      </c>
      <c r="M432">
        <f>IF(AND(COUNTIF('(L)P before PS1_PM5'!G:G,F432)=1,COUNTIF('(L)P before PS1_PM5'!A:A,A432)=1),0,1)</f>
        <v>1</v>
      </c>
      <c r="N432" s="3">
        <f t="shared" si="50"/>
        <v>0</v>
      </c>
      <c r="O432" t="str">
        <f>IF(COUNTIF(Splicing!A:A,A431)&gt;0,"Splice variant",VLOOKUP(A432,'All variants before PS1_PM5'!$A$1:$G$2252,7,FALSE))</f>
        <v>VUS</v>
      </c>
      <c r="P432">
        <f t="shared" si="44"/>
        <v>1</v>
      </c>
    </row>
    <row r="433" spans="1:16" x14ac:dyDescent="0.25">
      <c r="A433" t="s">
        <v>2540</v>
      </c>
      <c r="B433" s="1">
        <v>19</v>
      </c>
      <c r="C433" t="s">
        <v>2541</v>
      </c>
      <c r="D433" t="s">
        <v>6935</v>
      </c>
      <c r="E433" t="str">
        <f t="shared" si="45"/>
        <v>Leu</v>
      </c>
      <c r="F433" t="str">
        <f t="shared" si="46"/>
        <v>949</v>
      </c>
      <c r="G433" t="str">
        <f t="shared" si="47"/>
        <v>Val</v>
      </c>
      <c r="H433" t="str">
        <f t="shared" si="48"/>
        <v>949Val</v>
      </c>
      <c r="I433">
        <f>IF(AND(COUNTIF(H:H,H433)&gt;1,COUNTIF('(L)P before PS1_PM5'!I:I,H433)&gt;0),1,0)</f>
        <v>0</v>
      </c>
      <c r="J433">
        <f>IF(AND(COUNTIF('(L)P before PS1_PM5'!I:I,H433)=1,COUNTIF('(L)P before PS1_PM5'!A:A,A433)=1),0,1)</f>
        <v>1</v>
      </c>
      <c r="K433" s="3">
        <f t="shared" si="49"/>
        <v>0</v>
      </c>
      <c r="L433">
        <f>IF(AND(COUNTIF(F:F,F433)&gt;1,COUNTIF('(L)P before PS1_PM5'!G:G,F433)&gt;0),1,0)</f>
        <v>1</v>
      </c>
      <c r="M433">
        <f>IF(AND(COUNTIF('(L)P before PS1_PM5'!G:G,F433)=1,COUNTIF('(L)P before PS1_PM5'!A:A,A433)=1),0,1)</f>
        <v>1</v>
      </c>
      <c r="N433" s="3">
        <f t="shared" si="50"/>
        <v>1</v>
      </c>
      <c r="O433" t="str">
        <f>IF(COUNTIF(Splicing!A:A,A432)&gt;0,"Splice variant",VLOOKUP(A433,'All variants before PS1_PM5'!$A$1:$G$2252,7,FALSE))</f>
        <v>VUS</v>
      </c>
      <c r="P433">
        <f t="shared" si="44"/>
        <v>2</v>
      </c>
    </row>
    <row r="434" spans="1:16" x14ac:dyDescent="0.25">
      <c r="A434" t="s">
        <v>2543</v>
      </c>
      <c r="B434" s="1">
        <v>19</v>
      </c>
      <c r="C434" t="s">
        <v>2544</v>
      </c>
      <c r="D434" t="s">
        <v>6936</v>
      </c>
      <c r="E434" t="str">
        <f t="shared" si="45"/>
        <v>Leu</v>
      </c>
      <c r="F434" t="str">
        <f t="shared" si="46"/>
        <v>949</v>
      </c>
      <c r="G434" t="str">
        <f t="shared" si="47"/>
        <v>Arg</v>
      </c>
      <c r="H434" t="str">
        <f t="shared" si="48"/>
        <v>949Arg</v>
      </c>
      <c r="I434">
        <f>IF(AND(COUNTIF(H:H,H434)&gt;1,COUNTIF('(L)P before PS1_PM5'!I:I,H434)&gt;0),1,0)</f>
        <v>0</v>
      </c>
      <c r="J434">
        <f>IF(AND(COUNTIF('(L)P before PS1_PM5'!I:I,H434)=1,COUNTIF('(L)P before PS1_PM5'!A:A,A434)=1),0,1)</f>
        <v>0</v>
      </c>
      <c r="K434" s="3">
        <f t="shared" si="49"/>
        <v>0</v>
      </c>
      <c r="L434">
        <f>IF(AND(COUNTIF(F:F,F434)&gt;1,COUNTIF('(L)P before PS1_PM5'!G:G,F434)&gt;0),1,0)</f>
        <v>1</v>
      </c>
      <c r="M434">
        <f>IF(AND(COUNTIF('(L)P before PS1_PM5'!G:G,F434)=1,COUNTIF('(L)P before PS1_PM5'!A:A,A434)=1),0,1)</f>
        <v>0</v>
      </c>
      <c r="N434" s="3">
        <f t="shared" si="50"/>
        <v>0</v>
      </c>
      <c r="O434" t="str">
        <f>IF(COUNTIF(Splicing!A:A,A433)&gt;0,"Splice variant",VLOOKUP(A434,'All variants before PS1_PM5'!$A$1:$G$2252,7,FALSE))</f>
        <v>Likely pathogenic</v>
      </c>
      <c r="P434">
        <f t="shared" si="44"/>
        <v>2</v>
      </c>
    </row>
    <row r="435" spans="1:16" x14ac:dyDescent="0.25">
      <c r="A435" t="s">
        <v>2546</v>
      </c>
      <c r="B435" s="1">
        <v>19</v>
      </c>
      <c r="C435" t="s">
        <v>2547</v>
      </c>
      <c r="D435" t="s">
        <v>6937</v>
      </c>
      <c r="E435" t="str">
        <f t="shared" si="45"/>
        <v>Ile</v>
      </c>
      <c r="F435" t="str">
        <f t="shared" si="46"/>
        <v>951</v>
      </c>
      <c r="G435" t="str">
        <f t="shared" si="47"/>
        <v>Thr</v>
      </c>
      <c r="H435" t="str">
        <f t="shared" si="48"/>
        <v>951Thr</v>
      </c>
      <c r="I435">
        <f>IF(AND(COUNTIF(H:H,H435)&gt;1,COUNTIF('(L)P before PS1_PM5'!I:I,H435)&gt;0),1,0)</f>
        <v>0</v>
      </c>
      <c r="J435">
        <f>IF(AND(COUNTIF('(L)P before PS1_PM5'!I:I,H435)=1,COUNTIF('(L)P before PS1_PM5'!A:A,A435)=1),0,1)</f>
        <v>0</v>
      </c>
      <c r="K435" s="3">
        <f t="shared" si="49"/>
        <v>0</v>
      </c>
      <c r="L435">
        <f>IF(AND(COUNTIF(F:F,F435)&gt;1,COUNTIF('(L)P before PS1_PM5'!G:G,F435)&gt;0),1,0)</f>
        <v>0</v>
      </c>
      <c r="M435">
        <f>IF(AND(COUNTIF('(L)P before PS1_PM5'!G:G,F435)=1,COUNTIF('(L)P before PS1_PM5'!A:A,A435)=1),0,1)</f>
        <v>0</v>
      </c>
      <c r="N435" s="3">
        <f t="shared" si="50"/>
        <v>0</v>
      </c>
      <c r="O435" t="str">
        <f>IF(COUNTIF(Splicing!A:A,A434)&gt;0,"Splice variant",VLOOKUP(A435,'All variants before PS1_PM5'!$A$1:$G$2252,7,FALSE))</f>
        <v>Likely pathogenic</v>
      </c>
      <c r="P435">
        <f t="shared" si="44"/>
        <v>1</v>
      </c>
    </row>
    <row r="436" spans="1:16" x14ac:dyDescent="0.25">
      <c r="A436" t="s">
        <v>2549</v>
      </c>
      <c r="B436" s="1">
        <v>19</v>
      </c>
      <c r="C436" t="s">
        <v>2550</v>
      </c>
      <c r="D436" t="s">
        <v>6938</v>
      </c>
      <c r="E436" t="str">
        <f t="shared" si="45"/>
        <v>Tyr</v>
      </c>
      <c r="F436" t="str">
        <f t="shared" si="46"/>
        <v>954</v>
      </c>
      <c r="G436" t="str">
        <f t="shared" si="47"/>
        <v>Asp</v>
      </c>
      <c r="H436" t="str">
        <f t="shared" si="48"/>
        <v>954Asp</v>
      </c>
      <c r="I436">
        <f>IF(AND(COUNTIF(H:H,H436)&gt;1,COUNTIF('(L)P before PS1_PM5'!I:I,H436)&gt;0),1,0)</f>
        <v>0</v>
      </c>
      <c r="J436">
        <f>IF(AND(COUNTIF('(L)P before PS1_PM5'!I:I,H436)=1,COUNTIF('(L)P before PS1_PM5'!A:A,A436)=1),0,1)</f>
        <v>1</v>
      </c>
      <c r="K436" s="3">
        <f t="shared" si="49"/>
        <v>0</v>
      </c>
      <c r="L436">
        <f>IF(AND(COUNTIF(F:F,F436)&gt;1,COUNTIF('(L)P before PS1_PM5'!G:G,F436)&gt;0),1,0)</f>
        <v>0</v>
      </c>
      <c r="M436">
        <f>IF(AND(COUNTIF('(L)P before PS1_PM5'!G:G,F436)=1,COUNTIF('(L)P before PS1_PM5'!A:A,A436)=1),0,1)</f>
        <v>1</v>
      </c>
      <c r="N436" s="3">
        <f t="shared" si="50"/>
        <v>0</v>
      </c>
      <c r="O436" t="str">
        <f>IF(COUNTIF(Splicing!A:A,A435)&gt;0,"Splice variant",VLOOKUP(A436,'All variants before PS1_PM5'!$A$1:$G$2252,7,FALSE))</f>
        <v>VUS</v>
      </c>
      <c r="P436">
        <f t="shared" si="44"/>
        <v>3</v>
      </c>
    </row>
    <row r="437" spans="1:16" x14ac:dyDescent="0.25">
      <c r="A437" t="s">
        <v>2552</v>
      </c>
      <c r="B437" s="1">
        <v>19</v>
      </c>
      <c r="C437" t="s">
        <v>2553</v>
      </c>
      <c r="D437" t="s">
        <v>6939</v>
      </c>
      <c r="E437" t="str">
        <f t="shared" si="45"/>
        <v>Tyr</v>
      </c>
      <c r="F437" t="str">
        <f t="shared" si="46"/>
        <v>954</v>
      </c>
      <c r="G437" t="str">
        <f t="shared" si="47"/>
        <v>Ser</v>
      </c>
      <c r="H437" t="str">
        <f t="shared" si="48"/>
        <v>954Ser</v>
      </c>
      <c r="I437">
        <f>IF(AND(COUNTIF(H:H,H437)&gt;1,COUNTIF('(L)P before PS1_PM5'!I:I,H437)&gt;0),1,0)</f>
        <v>0</v>
      </c>
      <c r="J437">
        <f>IF(AND(COUNTIF('(L)P before PS1_PM5'!I:I,H437)=1,COUNTIF('(L)P before PS1_PM5'!A:A,A437)=1),0,1)</f>
        <v>1</v>
      </c>
      <c r="K437" s="3">
        <f t="shared" si="49"/>
        <v>0</v>
      </c>
      <c r="L437">
        <f>IF(AND(COUNTIF(F:F,F437)&gt;1,COUNTIF('(L)P before PS1_PM5'!G:G,F437)&gt;0),1,0)</f>
        <v>0</v>
      </c>
      <c r="M437">
        <f>IF(AND(COUNTIF('(L)P before PS1_PM5'!G:G,F437)=1,COUNTIF('(L)P before PS1_PM5'!A:A,A437)=1),0,1)</f>
        <v>1</v>
      </c>
      <c r="N437" s="3">
        <f t="shared" si="50"/>
        <v>0</v>
      </c>
      <c r="O437" t="str">
        <f>IF(COUNTIF(Splicing!A:A,A436)&gt;0,"Splice variant",VLOOKUP(A437,'All variants before PS1_PM5'!$A$1:$G$2252,7,FALSE))</f>
        <v>VUS</v>
      </c>
      <c r="P437">
        <f t="shared" si="44"/>
        <v>3</v>
      </c>
    </row>
    <row r="438" spans="1:16" x14ac:dyDescent="0.25">
      <c r="A438" t="s">
        <v>2555</v>
      </c>
      <c r="B438" s="1">
        <v>19</v>
      </c>
      <c r="C438" t="s">
        <v>2556</v>
      </c>
      <c r="D438" t="s">
        <v>6940</v>
      </c>
      <c r="E438" t="str">
        <f t="shared" si="45"/>
        <v>Tyr</v>
      </c>
      <c r="F438" t="str">
        <f t="shared" si="46"/>
        <v>954</v>
      </c>
      <c r="G438" t="str">
        <f t="shared" si="47"/>
        <v>Cys</v>
      </c>
      <c r="H438" t="str">
        <f t="shared" si="48"/>
        <v>954Cys</v>
      </c>
      <c r="I438">
        <f>IF(AND(COUNTIF(H:H,H438)&gt;1,COUNTIF('(L)P before PS1_PM5'!I:I,H438)&gt;0),1,0)</f>
        <v>0</v>
      </c>
      <c r="J438">
        <f>IF(AND(COUNTIF('(L)P before PS1_PM5'!I:I,H438)=1,COUNTIF('(L)P before PS1_PM5'!A:A,A438)=1),0,1)</f>
        <v>1</v>
      </c>
      <c r="K438" s="3">
        <f t="shared" si="49"/>
        <v>0</v>
      </c>
      <c r="L438">
        <f>IF(AND(COUNTIF(F:F,F438)&gt;1,COUNTIF('(L)P before PS1_PM5'!G:G,F438)&gt;0),1,0)</f>
        <v>0</v>
      </c>
      <c r="M438">
        <f>IF(AND(COUNTIF('(L)P before PS1_PM5'!G:G,F438)=1,COUNTIF('(L)P before PS1_PM5'!A:A,A438)=1),0,1)</f>
        <v>1</v>
      </c>
      <c r="N438" s="3">
        <f t="shared" si="50"/>
        <v>0</v>
      </c>
      <c r="O438" t="str">
        <f>IF(COUNTIF(Splicing!A:A,A437)&gt;0,"Splice variant",VLOOKUP(A438,'All variants before PS1_PM5'!$A$1:$G$2252,7,FALSE))</f>
        <v>VUS</v>
      </c>
      <c r="P438">
        <f t="shared" si="44"/>
        <v>3</v>
      </c>
    </row>
    <row r="439" spans="1:16" x14ac:dyDescent="0.25">
      <c r="A439" t="s">
        <v>2558</v>
      </c>
      <c r="B439" s="1">
        <v>19</v>
      </c>
      <c r="C439" t="s">
        <v>2559</v>
      </c>
      <c r="D439" t="s">
        <v>6941</v>
      </c>
      <c r="E439" t="str">
        <f t="shared" si="45"/>
        <v>Glu</v>
      </c>
      <c r="F439" t="str">
        <f t="shared" si="46"/>
        <v>955</v>
      </c>
      <c r="G439" t="str">
        <f t="shared" si="47"/>
        <v>Lys</v>
      </c>
      <c r="H439" t="str">
        <f t="shared" si="48"/>
        <v>955Lys</v>
      </c>
      <c r="I439">
        <f>IF(AND(COUNTIF(H:H,H439)&gt;1,COUNTIF('(L)P before PS1_PM5'!I:I,H439)&gt;0),1,0)</f>
        <v>0</v>
      </c>
      <c r="J439">
        <f>IF(AND(COUNTIF('(L)P before PS1_PM5'!I:I,H439)=1,COUNTIF('(L)P before PS1_PM5'!A:A,A439)=1),0,1)</f>
        <v>1</v>
      </c>
      <c r="K439" s="3">
        <f t="shared" si="49"/>
        <v>0</v>
      </c>
      <c r="L439">
        <f>IF(AND(COUNTIF(F:F,F439)&gt;1,COUNTIF('(L)P before PS1_PM5'!G:G,F439)&gt;0),1,0)</f>
        <v>1</v>
      </c>
      <c r="M439">
        <f>IF(AND(COUNTIF('(L)P before PS1_PM5'!G:G,F439)=1,COUNTIF('(L)P before PS1_PM5'!A:A,A439)=1),0,1)</f>
        <v>1</v>
      </c>
      <c r="N439" s="3">
        <f t="shared" si="50"/>
        <v>1</v>
      </c>
      <c r="O439" t="str">
        <f>IF(COUNTIF(Splicing!A:A,A438)&gt;0,"Splice variant",VLOOKUP(A439,'All variants before PS1_PM5'!$A$1:$G$2252,7,FALSE))</f>
        <v>VUS</v>
      </c>
      <c r="P439">
        <f t="shared" si="44"/>
        <v>2</v>
      </c>
    </row>
    <row r="440" spans="1:16" x14ac:dyDescent="0.25">
      <c r="A440" t="s">
        <v>2561</v>
      </c>
      <c r="B440" s="1">
        <v>19</v>
      </c>
      <c r="C440" t="s">
        <v>2562</v>
      </c>
      <c r="D440" t="s">
        <v>6942</v>
      </c>
      <c r="E440" t="str">
        <f t="shared" si="45"/>
        <v>Glu</v>
      </c>
      <c r="F440" t="str">
        <f t="shared" si="46"/>
        <v>955</v>
      </c>
      <c r="G440" t="str">
        <f t="shared" si="47"/>
        <v>Gly</v>
      </c>
      <c r="H440" t="str">
        <f t="shared" si="48"/>
        <v>955Gly</v>
      </c>
      <c r="I440">
        <f>IF(AND(COUNTIF(H:H,H440)&gt;1,COUNTIF('(L)P before PS1_PM5'!I:I,H440)&gt;0),1,0)</f>
        <v>0</v>
      </c>
      <c r="J440">
        <f>IF(AND(COUNTIF('(L)P before PS1_PM5'!I:I,H440)=1,COUNTIF('(L)P before PS1_PM5'!A:A,A440)=1),0,1)</f>
        <v>0</v>
      </c>
      <c r="K440" s="3">
        <f t="shared" si="49"/>
        <v>0</v>
      </c>
      <c r="L440">
        <f>IF(AND(COUNTIF(F:F,F440)&gt;1,COUNTIF('(L)P before PS1_PM5'!G:G,F440)&gt;0),1,0)</f>
        <v>1</v>
      </c>
      <c r="M440">
        <f>IF(AND(COUNTIF('(L)P before PS1_PM5'!G:G,F440)=1,COUNTIF('(L)P before PS1_PM5'!A:A,A440)=1),0,1)</f>
        <v>0</v>
      </c>
      <c r="N440" s="3">
        <f t="shared" si="50"/>
        <v>0</v>
      </c>
      <c r="O440" t="str">
        <f>IF(COUNTIF(Splicing!A:A,A439)&gt;0,"Splice variant",VLOOKUP(A440,'All variants before PS1_PM5'!$A$1:$G$2252,7,FALSE))</f>
        <v>Likely pathogenic</v>
      </c>
      <c r="P440">
        <f t="shared" si="44"/>
        <v>2</v>
      </c>
    </row>
    <row r="441" spans="1:16" x14ac:dyDescent="0.25">
      <c r="A441" t="s">
        <v>2564</v>
      </c>
      <c r="B441" s="1">
        <v>19</v>
      </c>
      <c r="C441" t="s">
        <v>2565</v>
      </c>
      <c r="D441" t="s">
        <v>6943</v>
      </c>
      <c r="E441" t="str">
        <f t="shared" si="45"/>
        <v>Asn</v>
      </c>
      <c r="F441" t="str">
        <f t="shared" si="46"/>
        <v>956</v>
      </c>
      <c r="G441" t="str">
        <f t="shared" si="47"/>
        <v>Lys</v>
      </c>
      <c r="H441" t="str">
        <f t="shared" si="48"/>
        <v>956Lys</v>
      </c>
      <c r="I441">
        <f>IF(AND(COUNTIF(H:H,H441)&gt;1,COUNTIF('(L)P before PS1_PM5'!I:I,H441)&gt;0),1,0)</f>
        <v>0</v>
      </c>
      <c r="J441">
        <f>IF(AND(COUNTIF('(L)P before PS1_PM5'!I:I,H441)=1,COUNTIF('(L)P before PS1_PM5'!A:A,A441)=1),0,1)</f>
        <v>1</v>
      </c>
      <c r="K441" s="3">
        <f t="shared" si="49"/>
        <v>0</v>
      </c>
      <c r="L441">
        <f>IF(AND(COUNTIF(F:F,F441)&gt;1,COUNTIF('(L)P before PS1_PM5'!G:G,F441)&gt;0),1,0)</f>
        <v>0</v>
      </c>
      <c r="M441">
        <f>IF(AND(COUNTIF('(L)P before PS1_PM5'!G:G,F441)=1,COUNTIF('(L)P before PS1_PM5'!A:A,A441)=1),0,1)</f>
        <v>1</v>
      </c>
      <c r="N441" s="3">
        <f t="shared" si="50"/>
        <v>0</v>
      </c>
      <c r="O441" t="str">
        <f>IF(COUNTIF(Splicing!A:A,A440)&gt;0,"Splice variant",VLOOKUP(A441,'All variants before PS1_PM5'!$A$1:$G$2252,7,FALSE))</f>
        <v>VUS</v>
      </c>
      <c r="P441">
        <f t="shared" si="44"/>
        <v>1</v>
      </c>
    </row>
    <row r="442" spans="1:16" x14ac:dyDescent="0.25">
      <c r="A442" t="s">
        <v>2567</v>
      </c>
      <c r="B442" s="1">
        <v>19</v>
      </c>
      <c r="C442" t="s">
        <v>2568</v>
      </c>
      <c r="D442" t="s">
        <v>6944</v>
      </c>
      <c r="E442" t="str">
        <f t="shared" si="45"/>
        <v>Gln</v>
      </c>
      <c r="F442" t="str">
        <f t="shared" si="46"/>
        <v>957</v>
      </c>
      <c r="G442" t="str">
        <f t="shared" si="47"/>
        <v>Lys</v>
      </c>
      <c r="H442" t="str">
        <f t="shared" si="48"/>
        <v>957Lys</v>
      </c>
      <c r="I442">
        <f>IF(AND(COUNTIF(H:H,H442)&gt;1,COUNTIF('(L)P before PS1_PM5'!I:I,H442)&gt;0),1,0)</f>
        <v>0</v>
      </c>
      <c r="J442">
        <f>IF(AND(COUNTIF('(L)P before PS1_PM5'!I:I,H442)=1,COUNTIF('(L)P before PS1_PM5'!A:A,A442)=1),0,1)</f>
        <v>0</v>
      </c>
      <c r="K442" s="3">
        <f t="shared" si="49"/>
        <v>0</v>
      </c>
      <c r="L442">
        <f>IF(AND(COUNTIF(F:F,F442)&gt;1,COUNTIF('(L)P before PS1_PM5'!G:G,F442)&gt;0),1,0)</f>
        <v>1</v>
      </c>
      <c r="M442">
        <f>IF(AND(COUNTIF('(L)P before PS1_PM5'!G:G,F442)=1,COUNTIF('(L)P before PS1_PM5'!A:A,A442)=1),0,1)</f>
        <v>0</v>
      </c>
      <c r="N442" s="3">
        <f t="shared" si="50"/>
        <v>0</v>
      </c>
      <c r="O442" t="str">
        <f>IF(COUNTIF(Splicing!A:A,A441)&gt;0,"Splice variant",VLOOKUP(A442,'All variants before PS1_PM5'!$A$1:$G$2252,7,FALSE))</f>
        <v>Likely pathogenic</v>
      </c>
      <c r="P442">
        <f t="shared" si="44"/>
        <v>3</v>
      </c>
    </row>
    <row r="443" spans="1:16" x14ac:dyDescent="0.25">
      <c r="A443" t="s">
        <v>2570</v>
      </c>
      <c r="B443" s="1">
        <v>19</v>
      </c>
      <c r="C443" t="s">
        <v>2571</v>
      </c>
      <c r="D443" t="s">
        <v>6945</v>
      </c>
      <c r="E443" t="str">
        <f t="shared" si="45"/>
        <v>Gln</v>
      </c>
      <c r="F443" t="str">
        <f t="shared" si="46"/>
        <v>957</v>
      </c>
      <c r="G443" t="str">
        <f t="shared" si="47"/>
        <v>Pro</v>
      </c>
      <c r="H443" t="str">
        <f t="shared" si="48"/>
        <v>957Pro</v>
      </c>
      <c r="I443">
        <f>IF(AND(COUNTIF(H:H,H443)&gt;1,COUNTIF('(L)P before PS1_PM5'!I:I,H443)&gt;0),1,0)</f>
        <v>0</v>
      </c>
      <c r="J443">
        <f>IF(AND(COUNTIF('(L)P before PS1_PM5'!I:I,H443)=1,COUNTIF('(L)P before PS1_PM5'!A:A,A443)=1),0,1)</f>
        <v>1</v>
      </c>
      <c r="K443" s="3">
        <f t="shared" si="49"/>
        <v>0</v>
      </c>
      <c r="L443">
        <f>IF(AND(COUNTIF(F:F,F443)&gt;1,COUNTIF('(L)P before PS1_PM5'!G:G,F443)&gt;0),1,0)</f>
        <v>1</v>
      </c>
      <c r="M443">
        <f>IF(AND(COUNTIF('(L)P before PS1_PM5'!G:G,F443)=1,COUNTIF('(L)P before PS1_PM5'!A:A,A443)=1),0,1)</f>
        <v>1</v>
      </c>
      <c r="N443" s="3">
        <f t="shared" si="50"/>
        <v>1</v>
      </c>
      <c r="O443" t="str">
        <f>IF(COUNTIF(Splicing!A:A,A442)&gt;0,"Splice variant",VLOOKUP(A443,'All variants before PS1_PM5'!$A$1:$G$2252,7,FALSE))</f>
        <v>VUS</v>
      </c>
      <c r="P443">
        <f t="shared" si="44"/>
        <v>3</v>
      </c>
    </row>
    <row r="444" spans="1:16" x14ac:dyDescent="0.25">
      <c r="A444" t="s">
        <v>2573</v>
      </c>
      <c r="B444" s="1">
        <v>19</v>
      </c>
      <c r="C444" t="s">
        <v>2574</v>
      </c>
      <c r="D444" t="s">
        <v>6946</v>
      </c>
      <c r="E444" t="str">
        <f t="shared" si="45"/>
        <v>Gln</v>
      </c>
      <c r="F444" t="str">
        <f t="shared" si="46"/>
        <v>957</v>
      </c>
      <c r="G444" t="str">
        <f t="shared" si="47"/>
        <v>Arg</v>
      </c>
      <c r="H444" t="str">
        <f t="shared" si="48"/>
        <v>957Arg</v>
      </c>
      <c r="I444">
        <f>IF(AND(COUNTIF(H:H,H444)&gt;1,COUNTIF('(L)P before PS1_PM5'!I:I,H444)&gt;0),1,0)</f>
        <v>0</v>
      </c>
      <c r="J444">
        <f>IF(AND(COUNTIF('(L)P before PS1_PM5'!I:I,H444)=1,COUNTIF('(L)P before PS1_PM5'!A:A,A444)=1),0,1)</f>
        <v>1</v>
      </c>
      <c r="K444" s="3">
        <f t="shared" si="49"/>
        <v>0</v>
      </c>
      <c r="L444">
        <f>IF(AND(COUNTIF(F:F,F444)&gt;1,COUNTIF('(L)P before PS1_PM5'!G:G,F444)&gt;0),1,0)</f>
        <v>1</v>
      </c>
      <c r="M444">
        <f>IF(AND(COUNTIF('(L)P before PS1_PM5'!G:G,F444)=1,COUNTIF('(L)P before PS1_PM5'!A:A,A444)=1),0,1)</f>
        <v>1</v>
      </c>
      <c r="N444" s="3">
        <f t="shared" si="50"/>
        <v>1</v>
      </c>
      <c r="O444" t="str">
        <f>IF(COUNTIF(Splicing!A:A,A443)&gt;0,"Splice variant",VLOOKUP(A444,'All variants before PS1_PM5'!$A$1:$G$2252,7,FALSE))</f>
        <v>VUS</v>
      </c>
      <c r="P444">
        <f t="shared" si="44"/>
        <v>3</v>
      </c>
    </row>
    <row r="445" spans="1:16" x14ac:dyDescent="0.25">
      <c r="A445" t="s">
        <v>2579</v>
      </c>
      <c r="B445" s="1">
        <v>19</v>
      </c>
      <c r="C445" t="s">
        <v>2580</v>
      </c>
      <c r="D445" t="s">
        <v>6947</v>
      </c>
      <c r="E445" t="str">
        <f t="shared" si="45"/>
        <v>Thr</v>
      </c>
      <c r="F445" t="str">
        <f t="shared" si="46"/>
        <v>959</v>
      </c>
      <c r="G445" t="str">
        <f t="shared" si="47"/>
        <v>Ala</v>
      </c>
      <c r="H445" t="str">
        <f t="shared" si="48"/>
        <v>959Ala</v>
      </c>
      <c r="I445">
        <f>IF(AND(COUNTIF(H:H,H445)&gt;1,COUNTIF('(L)P before PS1_PM5'!I:I,H445)&gt;0),1,0)</f>
        <v>0</v>
      </c>
      <c r="J445">
        <f>IF(AND(COUNTIF('(L)P before PS1_PM5'!I:I,H445)=1,COUNTIF('(L)P before PS1_PM5'!A:A,A445)=1),0,1)</f>
        <v>0</v>
      </c>
      <c r="K445" s="3">
        <f t="shared" si="49"/>
        <v>0</v>
      </c>
      <c r="L445">
        <f>IF(AND(COUNTIF(F:F,F445)&gt;1,COUNTIF('(L)P before PS1_PM5'!G:G,F445)&gt;0),1,0)</f>
        <v>1</v>
      </c>
      <c r="M445">
        <f>IF(AND(COUNTIF('(L)P before PS1_PM5'!G:G,F445)=1,COUNTIF('(L)P before PS1_PM5'!A:A,A445)=1),0,1)</f>
        <v>1</v>
      </c>
      <c r="N445" s="3">
        <f t="shared" si="50"/>
        <v>1</v>
      </c>
      <c r="O445" t="str">
        <f>IF(COUNTIF(Splicing!A:A,A444)&gt;0,"Splice variant",VLOOKUP(A445,'All variants before PS1_PM5'!$A$1:$G$2252,7,FALSE))</f>
        <v>Likely pathogenic</v>
      </c>
      <c r="P445">
        <f t="shared" si="44"/>
        <v>3</v>
      </c>
    </row>
    <row r="446" spans="1:16" x14ac:dyDescent="0.25">
      <c r="A446" t="s">
        <v>2582</v>
      </c>
      <c r="B446" s="1">
        <v>19</v>
      </c>
      <c r="C446" t="s">
        <v>2583</v>
      </c>
      <c r="D446" t="s">
        <v>6948</v>
      </c>
      <c r="E446" t="str">
        <f t="shared" si="45"/>
        <v>Thr</v>
      </c>
      <c r="F446" t="str">
        <f t="shared" si="46"/>
        <v>959</v>
      </c>
      <c r="G446" t="str">
        <f t="shared" si="47"/>
        <v>Ser</v>
      </c>
      <c r="H446" t="str">
        <f t="shared" si="48"/>
        <v>959Ser</v>
      </c>
      <c r="I446">
        <f>IF(AND(COUNTIF(H:H,H446)&gt;1,COUNTIF('(L)P before PS1_PM5'!I:I,H446)&gt;0),1,0)</f>
        <v>0</v>
      </c>
      <c r="J446">
        <f>IF(AND(COUNTIF('(L)P before PS1_PM5'!I:I,H446)=1,COUNTIF('(L)P before PS1_PM5'!A:A,A446)=1),0,1)</f>
        <v>1</v>
      </c>
      <c r="K446" s="3">
        <f t="shared" si="49"/>
        <v>0</v>
      </c>
      <c r="L446">
        <f>IF(AND(COUNTIF(F:F,F446)&gt;1,COUNTIF('(L)P before PS1_PM5'!G:G,F446)&gt;0),1,0)</f>
        <v>1</v>
      </c>
      <c r="M446">
        <f>IF(AND(COUNTIF('(L)P before PS1_PM5'!G:G,F446)=1,COUNTIF('(L)P before PS1_PM5'!A:A,A446)=1),0,1)</f>
        <v>1</v>
      </c>
      <c r="N446" s="3">
        <f t="shared" si="50"/>
        <v>1</v>
      </c>
      <c r="O446" t="str">
        <f>IF(COUNTIF(Splicing!A:A,A445)&gt;0,"Splice variant",VLOOKUP(A446,'All variants before PS1_PM5'!$A$1:$G$2252,7,FALSE))</f>
        <v>VUS</v>
      </c>
      <c r="P446">
        <f t="shared" si="44"/>
        <v>3</v>
      </c>
    </row>
    <row r="447" spans="1:16" x14ac:dyDescent="0.25">
      <c r="A447" t="s">
        <v>2585</v>
      </c>
      <c r="B447" s="1">
        <v>19</v>
      </c>
      <c r="C447" t="s">
        <v>2586</v>
      </c>
      <c r="D447" t="s">
        <v>6949</v>
      </c>
      <c r="E447" t="str">
        <f t="shared" si="45"/>
        <v>Thr</v>
      </c>
      <c r="F447" t="str">
        <f t="shared" si="46"/>
        <v>959</v>
      </c>
      <c r="G447" t="str">
        <f t="shared" si="47"/>
        <v>Ile</v>
      </c>
      <c r="H447" t="str">
        <f t="shared" si="48"/>
        <v>959Ile</v>
      </c>
      <c r="I447">
        <f>IF(AND(COUNTIF(H:H,H447)&gt;1,COUNTIF('(L)P before PS1_PM5'!I:I,H447)&gt;0),1,0)</f>
        <v>0</v>
      </c>
      <c r="J447">
        <f>IF(AND(COUNTIF('(L)P before PS1_PM5'!I:I,H447)=1,COUNTIF('(L)P before PS1_PM5'!A:A,A447)=1),0,1)</f>
        <v>0</v>
      </c>
      <c r="K447" s="3">
        <f t="shared" si="49"/>
        <v>0</v>
      </c>
      <c r="L447">
        <f>IF(AND(COUNTIF(F:F,F447)&gt;1,COUNTIF('(L)P before PS1_PM5'!G:G,F447)&gt;0),1,0)</f>
        <v>1</v>
      </c>
      <c r="M447">
        <f>IF(AND(COUNTIF('(L)P before PS1_PM5'!G:G,F447)=1,COUNTIF('(L)P before PS1_PM5'!A:A,A447)=1),0,1)</f>
        <v>1</v>
      </c>
      <c r="N447" s="3">
        <f t="shared" si="50"/>
        <v>1</v>
      </c>
      <c r="O447" t="str">
        <f>IF(COUNTIF(Splicing!A:A,A446)&gt;0,"Splice variant",VLOOKUP(A447,'All variants before PS1_PM5'!$A$1:$G$2252,7,FALSE))</f>
        <v>Likely pathogenic</v>
      </c>
      <c r="P447">
        <f t="shared" si="44"/>
        <v>3</v>
      </c>
    </row>
    <row r="448" spans="1:16" x14ac:dyDescent="0.25">
      <c r="A448" t="s">
        <v>2591</v>
      </c>
      <c r="B448" s="1">
        <v>19</v>
      </c>
      <c r="C448" t="s">
        <v>2592</v>
      </c>
      <c r="D448" t="s">
        <v>6950</v>
      </c>
      <c r="E448" t="str">
        <f t="shared" si="45"/>
        <v>Ala</v>
      </c>
      <c r="F448" t="str">
        <f t="shared" si="46"/>
        <v>960</v>
      </c>
      <c r="G448" t="str">
        <f t="shared" si="47"/>
        <v>Thr</v>
      </c>
      <c r="H448" t="str">
        <f t="shared" si="48"/>
        <v>960Thr</v>
      </c>
      <c r="I448">
        <f>IF(AND(COUNTIF(H:H,H448)&gt;1,COUNTIF('(L)P before PS1_PM5'!I:I,H448)&gt;0),1,0)</f>
        <v>0</v>
      </c>
      <c r="J448">
        <f>IF(AND(COUNTIF('(L)P before PS1_PM5'!I:I,H448)=1,COUNTIF('(L)P before PS1_PM5'!A:A,A448)=1),0,1)</f>
        <v>1</v>
      </c>
      <c r="K448" s="3">
        <f t="shared" si="49"/>
        <v>0</v>
      </c>
      <c r="L448">
        <f>IF(AND(COUNTIF(F:F,F448)&gt;1,COUNTIF('(L)P before PS1_PM5'!G:G,F448)&gt;0),1,0)</f>
        <v>0</v>
      </c>
      <c r="M448">
        <f>IF(AND(COUNTIF('(L)P before PS1_PM5'!G:G,F448)=1,COUNTIF('(L)P before PS1_PM5'!A:A,A448)=1),0,1)</f>
        <v>1</v>
      </c>
      <c r="N448" s="3">
        <f t="shared" si="50"/>
        <v>0</v>
      </c>
      <c r="O448" t="str">
        <f>IF(COUNTIF(Splicing!A:A,A447)&gt;0,"Splice variant",VLOOKUP(A448,'All variants before PS1_PM5'!$A$1:$G$2252,7,FALSE))</f>
        <v>VUS</v>
      </c>
      <c r="P448">
        <f t="shared" si="44"/>
        <v>1</v>
      </c>
    </row>
    <row r="449" spans="1:16" x14ac:dyDescent="0.25">
      <c r="A449" t="s">
        <v>2603</v>
      </c>
      <c r="B449" s="1">
        <v>19</v>
      </c>
      <c r="C449" t="s">
        <v>2604</v>
      </c>
      <c r="D449" t="s">
        <v>6951</v>
      </c>
      <c r="E449" t="str">
        <f t="shared" si="45"/>
        <v>Gly</v>
      </c>
      <c r="F449" t="str">
        <f t="shared" si="46"/>
        <v>963</v>
      </c>
      <c r="G449" t="str">
        <f t="shared" si="47"/>
        <v>Arg</v>
      </c>
      <c r="H449" t="str">
        <f t="shared" si="48"/>
        <v>963Arg</v>
      </c>
      <c r="I449">
        <f>IF(AND(COUNTIF(H:H,H449)&gt;1,COUNTIF('(L)P before PS1_PM5'!I:I,H449)&gt;0),1,0)</f>
        <v>0</v>
      </c>
      <c r="J449">
        <f>IF(AND(COUNTIF('(L)P before PS1_PM5'!I:I,H449)=1,COUNTIF('(L)P before PS1_PM5'!A:A,A449)=1),0,1)</f>
        <v>1</v>
      </c>
      <c r="K449" s="3">
        <f t="shared" si="49"/>
        <v>0</v>
      </c>
      <c r="L449">
        <f>IF(AND(COUNTIF(F:F,F449)&gt;1,COUNTIF('(L)P before PS1_PM5'!G:G,F449)&gt;0),1,0)</f>
        <v>0</v>
      </c>
      <c r="M449">
        <f>IF(AND(COUNTIF('(L)P before PS1_PM5'!G:G,F449)=1,COUNTIF('(L)P before PS1_PM5'!A:A,A449)=1),0,1)</f>
        <v>1</v>
      </c>
      <c r="N449" s="3">
        <f t="shared" si="50"/>
        <v>0</v>
      </c>
      <c r="O449" t="str">
        <f>IF(COUNTIF(Splicing!A:A,A448)&gt;0,"Splice variant",VLOOKUP(A449,'All variants before PS1_PM5'!$A$1:$G$2252,7,FALSE))</f>
        <v>VUS</v>
      </c>
      <c r="P449">
        <f t="shared" si="44"/>
        <v>2</v>
      </c>
    </row>
    <row r="450" spans="1:16" x14ac:dyDescent="0.25">
      <c r="A450" t="s">
        <v>2606</v>
      </c>
      <c r="B450" s="1">
        <v>19</v>
      </c>
      <c r="C450" t="s">
        <v>2607</v>
      </c>
      <c r="D450" t="s">
        <v>6952</v>
      </c>
      <c r="E450" t="str">
        <f t="shared" si="45"/>
        <v>Gly</v>
      </c>
      <c r="F450" t="str">
        <f t="shared" si="46"/>
        <v>963</v>
      </c>
      <c r="G450" t="str">
        <f t="shared" si="47"/>
        <v>Val</v>
      </c>
      <c r="H450" t="str">
        <f t="shared" si="48"/>
        <v>963Val</v>
      </c>
      <c r="I450">
        <f>IF(AND(COUNTIF(H:H,H450)&gt;1,COUNTIF('(L)P before PS1_PM5'!I:I,H450)&gt;0),1,0)</f>
        <v>0</v>
      </c>
      <c r="J450">
        <f>IF(AND(COUNTIF('(L)P before PS1_PM5'!I:I,H450)=1,COUNTIF('(L)P before PS1_PM5'!A:A,A450)=1),0,1)</f>
        <v>1</v>
      </c>
      <c r="K450" s="3">
        <f t="shared" si="49"/>
        <v>0</v>
      </c>
      <c r="L450">
        <f>IF(AND(COUNTIF(F:F,F450)&gt;1,COUNTIF('(L)P before PS1_PM5'!G:G,F450)&gt;0),1,0)</f>
        <v>0</v>
      </c>
      <c r="M450">
        <f>IF(AND(COUNTIF('(L)P before PS1_PM5'!G:G,F450)=1,COUNTIF('(L)P before PS1_PM5'!A:A,A450)=1),0,1)</f>
        <v>1</v>
      </c>
      <c r="N450" s="3">
        <f t="shared" si="50"/>
        <v>0</v>
      </c>
      <c r="O450" t="str">
        <f>IF(COUNTIF(Splicing!A:A,A449)&gt;0,"Splice variant",VLOOKUP(A450,'All variants before PS1_PM5'!$A$1:$G$2252,7,FALSE))</f>
        <v>VUS</v>
      </c>
      <c r="P450">
        <f t="shared" si="44"/>
        <v>2</v>
      </c>
    </row>
    <row r="451" spans="1:16" x14ac:dyDescent="0.25">
      <c r="A451" t="s">
        <v>2609</v>
      </c>
      <c r="B451" s="1">
        <v>19</v>
      </c>
      <c r="C451" t="s">
        <v>2610</v>
      </c>
      <c r="D451" t="s">
        <v>6953</v>
      </c>
      <c r="E451" t="str">
        <f t="shared" si="45"/>
        <v>Asn</v>
      </c>
      <c r="F451" t="str">
        <f t="shared" si="46"/>
        <v>965</v>
      </c>
      <c r="G451" t="str">
        <f t="shared" si="47"/>
        <v>Asp</v>
      </c>
      <c r="H451" t="str">
        <f t="shared" si="48"/>
        <v>965Asp</v>
      </c>
      <c r="I451">
        <f>IF(AND(COUNTIF(H:H,H451)&gt;1,COUNTIF('(L)P before PS1_PM5'!I:I,H451)&gt;0),1,0)</f>
        <v>0</v>
      </c>
      <c r="J451">
        <f>IF(AND(COUNTIF('(L)P before PS1_PM5'!I:I,H451)=1,COUNTIF('(L)P before PS1_PM5'!A:A,A451)=1),0,1)</f>
        <v>1</v>
      </c>
      <c r="K451" s="3">
        <f t="shared" si="49"/>
        <v>0</v>
      </c>
      <c r="L451">
        <f>IF(AND(COUNTIF(F:F,F451)&gt;1,COUNTIF('(L)P before PS1_PM5'!G:G,F451)&gt;0),1,0)</f>
        <v>1</v>
      </c>
      <c r="M451">
        <f>IF(AND(COUNTIF('(L)P before PS1_PM5'!G:G,F451)=1,COUNTIF('(L)P before PS1_PM5'!A:A,A451)=1),0,1)</f>
        <v>1</v>
      </c>
      <c r="N451" s="3">
        <f t="shared" si="50"/>
        <v>1</v>
      </c>
      <c r="O451" t="str">
        <f>IF(COUNTIF(Splicing!A:A,A450)&gt;0,"Splice variant",VLOOKUP(A451,'All variants before PS1_PM5'!$A$1:$G$2252,7,FALSE))</f>
        <v>VUS</v>
      </c>
      <c r="P451">
        <f t="shared" ref="P451:P514" si="51">COUNTIF(F:F,F451)</f>
        <v>4</v>
      </c>
    </row>
    <row r="452" spans="1:16" x14ac:dyDescent="0.25">
      <c r="A452" t="s">
        <v>2612</v>
      </c>
      <c r="B452" s="1">
        <v>19</v>
      </c>
      <c r="C452" t="s">
        <v>2613</v>
      </c>
      <c r="D452" t="s">
        <v>6954</v>
      </c>
      <c r="E452" t="str">
        <f t="shared" si="45"/>
        <v>Asn</v>
      </c>
      <c r="F452" t="str">
        <f t="shared" si="46"/>
        <v>965</v>
      </c>
      <c r="G452" t="str">
        <f t="shared" si="47"/>
        <v>Tyr</v>
      </c>
      <c r="H452" t="str">
        <f t="shared" si="48"/>
        <v>965Tyr</v>
      </c>
      <c r="I452">
        <f>IF(AND(COUNTIF(H:H,H452)&gt;1,COUNTIF('(L)P before PS1_PM5'!I:I,H452)&gt;0),1,0)</f>
        <v>0</v>
      </c>
      <c r="J452">
        <f>IF(AND(COUNTIF('(L)P before PS1_PM5'!I:I,H452)=1,COUNTIF('(L)P before PS1_PM5'!A:A,A452)=1),0,1)</f>
        <v>0</v>
      </c>
      <c r="K452" s="3">
        <f t="shared" si="49"/>
        <v>0</v>
      </c>
      <c r="L452">
        <f>IF(AND(COUNTIF(F:F,F452)&gt;1,COUNTIF('(L)P before PS1_PM5'!G:G,F452)&gt;0),1,0)</f>
        <v>1</v>
      </c>
      <c r="M452">
        <f>IF(AND(COUNTIF('(L)P before PS1_PM5'!G:G,F452)=1,COUNTIF('(L)P before PS1_PM5'!A:A,A452)=1),0,1)</f>
        <v>1</v>
      </c>
      <c r="N452" s="3">
        <f t="shared" si="50"/>
        <v>1</v>
      </c>
      <c r="O452" t="str">
        <f>IF(COUNTIF(Splicing!A:A,A451)&gt;0,"Splice variant",VLOOKUP(A452,'All variants before PS1_PM5'!$A$1:$G$2252,7,FALSE))</f>
        <v>Likely pathogenic</v>
      </c>
      <c r="P452">
        <f t="shared" si="51"/>
        <v>4</v>
      </c>
    </row>
    <row r="453" spans="1:16" x14ac:dyDescent="0.25">
      <c r="A453" t="s">
        <v>2615</v>
      </c>
      <c r="B453" s="1">
        <v>19</v>
      </c>
      <c r="C453" t="s">
        <v>2616</v>
      </c>
      <c r="D453" t="s">
        <v>6955</v>
      </c>
      <c r="E453" t="str">
        <f t="shared" ref="E453:E516" si="52">LEFT(D453,3)</f>
        <v>Asn</v>
      </c>
      <c r="F453" t="str">
        <f t="shared" ref="F453:F516" si="53">LEFT(RIGHT(D453,LEN(D453)-3),LEN(RIGHT(D453,LEN(D453)-3))-3)</f>
        <v>965</v>
      </c>
      <c r="G453" t="str">
        <f t="shared" ref="G453:G516" si="54">RIGHT(D453,3)</f>
        <v>Ser</v>
      </c>
      <c r="H453" t="str">
        <f t="shared" ref="H453:H516" si="55">F453&amp;G453</f>
        <v>965Ser</v>
      </c>
      <c r="I453">
        <f>IF(AND(COUNTIF(H:H,H453)&gt;1,COUNTIF('(L)P before PS1_PM5'!I:I,H453)&gt;0),1,0)</f>
        <v>0</v>
      </c>
      <c r="J453">
        <f>IF(AND(COUNTIF('(L)P before PS1_PM5'!I:I,H453)=1,COUNTIF('(L)P before PS1_PM5'!A:A,A453)=1),0,1)</f>
        <v>0</v>
      </c>
      <c r="K453" s="3">
        <f t="shared" ref="K453:K516" si="56">IF(AND(IF(I453+J453=2,TRUE,FALSE),IF(NOT(O453="Splice variant"),TRUE,FALSE)), 1,0)</f>
        <v>0</v>
      </c>
      <c r="L453">
        <f>IF(AND(COUNTIF(F:F,F453)&gt;1,COUNTIF('(L)P before PS1_PM5'!G:G,F453)&gt;0),1,0)</f>
        <v>1</v>
      </c>
      <c r="M453">
        <f>IF(AND(COUNTIF('(L)P before PS1_PM5'!G:G,F453)=1,COUNTIF('(L)P before PS1_PM5'!A:A,A453)=1),0,1)</f>
        <v>1</v>
      </c>
      <c r="N453" s="3">
        <f t="shared" ref="N453:N516" si="57">IF(AND(IF(AND(L453+M453=2,K453=0),TRUE,FALSE),IF(NOT(O453="Splice variant"), TRUE, FALSE)),1,0)</f>
        <v>1</v>
      </c>
      <c r="O453" t="str">
        <f>IF(COUNTIF(Splicing!A:A,A452)&gt;0,"Splice variant",VLOOKUP(A453,'All variants before PS1_PM5'!$A$1:$G$2252,7,FALSE))</f>
        <v>Pathogenic</v>
      </c>
      <c r="P453">
        <f t="shared" si="51"/>
        <v>4</v>
      </c>
    </row>
    <row r="454" spans="1:16" x14ac:dyDescent="0.25">
      <c r="A454" t="s">
        <v>2618</v>
      </c>
      <c r="B454" s="1">
        <v>19</v>
      </c>
      <c r="C454" t="s">
        <v>2619</v>
      </c>
      <c r="D454" t="s">
        <v>6956</v>
      </c>
      <c r="E454" t="str">
        <f t="shared" si="52"/>
        <v>Asn</v>
      </c>
      <c r="F454" t="str">
        <f t="shared" si="53"/>
        <v>965</v>
      </c>
      <c r="G454" t="str">
        <f t="shared" si="54"/>
        <v>Lys</v>
      </c>
      <c r="H454" t="str">
        <f t="shared" si="55"/>
        <v>965Lys</v>
      </c>
      <c r="I454">
        <f>IF(AND(COUNTIF(H:H,H454)&gt;1,COUNTIF('(L)P before PS1_PM5'!I:I,H454)&gt;0),1,0)</f>
        <v>0</v>
      </c>
      <c r="J454">
        <f>IF(AND(COUNTIF('(L)P before PS1_PM5'!I:I,H454)=1,COUNTIF('(L)P before PS1_PM5'!A:A,A454)=1),0,1)</f>
        <v>0</v>
      </c>
      <c r="K454" s="3">
        <f t="shared" si="56"/>
        <v>0</v>
      </c>
      <c r="L454">
        <f>IF(AND(COUNTIF(F:F,F454)&gt;1,COUNTIF('(L)P before PS1_PM5'!G:G,F454)&gt;0),1,0)</f>
        <v>1</v>
      </c>
      <c r="M454">
        <f>IF(AND(COUNTIF('(L)P before PS1_PM5'!G:G,F454)=1,COUNTIF('(L)P before PS1_PM5'!A:A,A454)=1),0,1)</f>
        <v>1</v>
      </c>
      <c r="N454" s="3">
        <f t="shared" si="57"/>
        <v>1</v>
      </c>
      <c r="O454" t="str">
        <f>IF(COUNTIF(Splicing!A:A,A453)&gt;0,"Splice variant",VLOOKUP(A454,'All variants before PS1_PM5'!$A$1:$G$2252,7,FALSE))</f>
        <v>Likely pathogenic</v>
      </c>
      <c r="P454">
        <f t="shared" si="51"/>
        <v>4</v>
      </c>
    </row>
    <row r="455" spans="1:16" x14ac:dyDescent="0.25">
      <c r="A455" t="s">
        <v>2621</v>
      </c>
      <c r="B455" s="1">
        <v>19</v>
      </c>
      <c r="C455" t="s">
        <v>2622</v>
      </c>
      <c r="D455" t="s">
        <v>6957</v>
      </c>
      <c r="E455" t="str">
        <f t="shared" si="52"/>
        <v>Gly</v>
      </c>
      <c r="F455" t="str">
        <f t="shared" si="53"/>
        <v>966</v>
      </c>
      <c r="G455" t="str">
        <f t="shared" si="54"/>
        <v>Glu</v>
      </c>
      <c r="H455" t="str">
        <f t="shared" si="55"/>
        <v>966Glu</v>
      </c>
      <c r="I455">
        <f>IF(AND(COUNTIF(H:H,H455)&gt;1,COUNTIF('(L)P before PS1_PM5'!I:I,H455)&gt;0),1,0)</f>
        <v>0</v>
      </c>
      <c r="J455">
        <f>IF(AND(COUNTIF('(L)P before PS1_PM5'!I:I,H455)=1,COUNTIF('(L)P before PS1_PM5'!A:A,A455)=1),0,1)</f>
        <v>0</v>
      </c>
      <c r="K455" s="3">
        <f t="shared" si="56"/>
        <v>0</v>
      </c>
      <c r="L455">
        <f>IF(AND(COUNTIF(F:F,F455)&gt;1,COUNTIF('(L)P before PS1_PM5'!G:G,F455)&gt;0),1,0)</f>
        <v>0</v>
      </c>
      <c r="M455">
        <f>IF(AND(COUNTIF('(L)P before PS1_PM5'!G:G,F455)=1,COUNTIF('(L)P before PS1_PM5'!A:A,A455)=1),0,1)</f>
        <v>0</v>
      </c>
      <c r="N455" s="3">
        <f t="shared" si="57"/>
        <v>0</v>
      </c>
      <c r="O455" t="str">
        <f>IF(COUNTIF(Splicing!A:A,A454)&gt;0,"Splice variant",VLOOKUP(A455,'All variants before PS1_PM5'!$A$1:$G$2252,7,FALSE))</f>
        <v>Likely pathogenic</v>
      </c>
      <c r="P455">
        <f t="shared" si="51"/>
        <v>1</v>
      </c>
    </row>
    <row r="456" spans="1:16" x14ac:dyDescent="0.25">
      <c r="A456" t="s">
        <v>2624</v>
      </c>
      <c r="B456" s="1">
        <v>19</v>
      </c>
      <c r="C456" t="s">
        <v>2625</v>
      </c>
      <c r="D456" t="s">
        <v>6958</v>
      </c>
      <c r="E456" t="str">
        <f t="shared" si="52"/>
        <v>Ala</v>
      </c>
      <c r="F456" t="str">
        <f t="shared" si="53"/>
        <v>967</v>
      </c>
      <c r="G456" t="str">
        <f t="shared" si="54"/>
        <v>Val</v>
      </c>
      <c r="H456" t="str">
        <f t="shared" si="55"/>
        <v>967Val</v>
      </c>
      <c r="I456">
        <f>IF(AND(COUNTIF(H:H,H456)&gt;1,COUNTIF('(L)P before PS1_PM5'!I:I,H456)&gt;0),1,0)</f>
        <v>0</v>
      </c>
      <c r="J456">
        <f>IF(AND(COUNTIF('(L)P before PS1_PM5'!I:I,H456)=1,COUNTIF('(L)P before PS1_PM5'!A:A,A456)=1),0,1)</f>
        <v>0</v>
      </c>
      <c r="K456" s="3">
        <f t="shared" si="56"/>
        <v>0</v>
      </c>
      <c r="L456">
        <f>IF(AND(COUNTIF(F:F,F456)&gt;1,COUNTIF('(L)P before PS1_PM5'!G:G,F456)&gt;0),1,0)</f>
        <v>0</v>
      </c>
      <c r="M456">
        <f>IF(AND(COUNTIF('(L)P before PS1_PM5'!G:G,F456)=1,COUNTIF('(L)P before PS1_PM5'!A:A,A456)=1),0,1)</f>
        <v>0</v>
      </c>
      <c r="N456" s="3">
        <f t="shared" si="57"/>
        <v>0</v>
      </c>
      <c r="O456" t="str">
        <f>IF(COUNTIF(Splicing!A:A,A455)&gt;0,"Splice variant",VLOOKUP(A456,'All variants before PS1_PM5'!$A$1:$G$2252,7,FALSE))</f>
        <v>Likely pathogenic</v>
      </c>
      <c r="P456">
        <f t="shared" si="51"/>
        <v>1</v>
      </c>
    </row>
    <row r="457" spans="1:16" x14ac:dyDescent="0.25">
      <c r="A457" t="s">
        <v>2627</v>
      </c>
      <c r="B457" s="1">
        <v>19</v>
      </c>
      <c r="C457" t="s">
        <v>2628</v>
      </c>
      <c r="D457" t="s">
        <v>6959</v>
      </c>
      <c r="E457" t="str">
        <f t="shared" si="52"/>
        <v>Gly</v>
      </c>
      <c r="F457" t="str">
        <f t="shared" si="53"/>
        <v>968</v>
      </c>
      <c r="G457" t="str">
        <f t="shared" si="54"/>
        <v>Glu</v>
      </c>
      <c r="H457" t="str">
        <f t="shared" si="55"/>
        <v>968Glu</v>
      </c>
      <c r="I457">
        <f>IF(AND(COUNTIF(H:H,H457)&gt;1,COUNTIF('(L)P before PS1_PM5'!I:I,H457)&gt;0),1,0)</f>
        <v>0</v>
      </c>
      <c r="J457">
        <f>IF(AND(COUNTIF('(L)P before PS1_PM5'!I:I,H457)=1,COUNTIF('(L)P before PS1_PM5'!A:A,A457)=1),0,1)</f>
        <v>1</v>
      </c>
      <c r="K457" s="3">
        <f t="shared" si="56"/>
        <v>0</v>
      </c>
      <c r="L457">
        <f>IF(AND(COUNTIF(F:F,F457)&gt;1,COUNTIF('(L)P before PS1_PM5'!G:G,F457)&gt;0),1,0)</f>
        <v>0</v>
      </c>
      <c r="M457">
        <f>IF(AND(COUNTIF('(L)P before PS1_PM5'!G:G,F457)=1,COUNTIF('(L)P before PS1_PM5'!A:A,A457)=1),0,1)</f>
        <v>1</v>
      </c>
      <c r="N457" s="3">
        <f t="shared" si="57"/>
        <v>0</v>
      </c>
      <c r="O457" t="str">
        <f>IF(COUNTIF(Splicing!A:A,A456)&gt;0,"Splice variant",VLOOKUP(A457,'All variants before PS1_PM5'!$A$1:$G$2252,7,FALSE))</f>
        <v>VUS</v>
      </c>
      <c r="P457">
        <f t="shared" si="51"/>
        <v>2</v>
      </c>
    </row>
    <row r="458" spans="1:16" x14ac:dyDescent="0.25">
      <c r="A458" t="s">
        <v>2630</v>
      </c>
      <c r="B458" s="1">
        <v>19</v>
      </c>
      <c r="C458" t="s">
        <v>2631</v>
      </c>
      <c r="D458" t="s">
        <v>6960</v>
      </c>
      <c r="E458" t="str">
        <f t="shared" si="52"/>
        <v>Gly</v>
      </c>
      <c r="F458" t="str">
        <f t="shared" si="53"/>
        <v>968</v>
      </c>
      <c r="G458" t="str">
        <f t="shared" si="54"/>
        <v>Ala</v>
      </c>
      <c r="H458" t="str">
        <f t="shared" si="55"/>
        <v>968Ala</v>
      </c>
      <c r="I458">
        <f>IF(AND(COUNTIF(H:H,H458)&gt;1,COUNTIF('(L)P before PS1_PM5'!I:I,H458)&gt;0),1,0)</f>
        <v>0</v>
      </c>
      <c r="J458">
        <f>IF(AND(COUNTIF('(L)P before PS1_PM5'!I:I,H458)=1,COUNTIF('(L)P before PS1_PM5'!A:A,A458)=1),0,1)</f>
        <v>1</v>
      </c>
      <c r="K458" s="3">
        <f t="shared" si="56"/>
        <v>0</v>
      </c>
      <c r="L458">
        <f>IF(AND(COUNTIF(F:F,F458)&gt;1,COUNTIF('(L)P before PS1_PM5'!G:G,F458)&gt;0),1,0)</f>
        <v>0</v>
      </c>
      <c r="M458">
        <f>IF(AND(COUNTIF('(L)P before PS1_PM5'!G:G,F458)=1,COUNTIF('(L)P before PS1_PM5'!A:A,A458)=1),0,1)</f>
        <v>1</v>
      </c>
      <c r="N458" s="3">
        <f t="shared" si="57"/>
        <v>0</v>
      </c>
      <c r="O458" t="str">
        <f>IF(COUNTIF(Splicing!A:A,A457)&gt;0,"Splice variant",VLOOKUP(A458,'All variants before PS1_PM5'!$A$1:$G$2252,7,FALSE))</f>
        <v>VUS</v>
      </c>
      <c r="P458">
        <f t="shared" si="51"/>
        <v>2</v>
      </c>
    </row>
    <row r="459" spans="1:16" x14ac:dyDescent="0.25">
      <c r="A459" t="s">
        <v>2633</v>
      </c>
      <c r="B459" s="1">
        <v>19</v>
      </c>
      <c r="C459" t="s">
        <v>2634</v>
      </c>
      <c r="D459" t="s">
        <v>6961</v>
      </c>
      <c r="E459" t="str">
        <f t="shared" si="52"/>
        <v>Lys</v>
      </c>
      <c r="F459" t="str">
        <f t="shared" si="53"/>
        <v>969</v>
      </c>
      <c r="G459" t="str">
        <f t="shared" si="54"/>
        <v>Glu</v>
      </c>
      <c r="H459" t="str">
        <f t="shared" si="55"/>
        <v>969Glu</v>
      </c>
      <c r="I459">
        <f>IF(AND(COUNTIF(H:H,H459)&gt;1,COUNTIF('(L)P before PS1_PM5'!I:I,H459)&gt;0),1,0)</f>
        <v>0</v>
      </c>
      <c r="J459">
        <f>IF(AND(COUNTIF('(L)P before PS1_PM5'!I:I,H459)=1,COUNTIF('(L)P before PS1_PM5'!A:A,A459)=1),0,1)</f>
        <v>1</v>
      </c>
      <c r="K459" s="3">
        <f t="shared" si="56"/>
        <v>0</v>
      </c>
      <c r="L459">
        <f>IF(AND(COUNTIF(F:F,F459)&gt;1,COUNTIF('(L)P before PS1_PM5'!G:G,F459)&gt;0),1,0)</f>
        <v>0</v>
      </c>
      <c r="M459">
        <f>IF(AND(COUNTIF('(L)P before PS1_PM5'!G:G,F459)=1,COUNTIF('(L)P before PS1_PM5'!A:A,A459)=1),0,1)</f>
        <v>1</v>
      </c>
      <c r="N459" s="3">
        <f t="shared" si="57"/>
        <v>0</v>
      </c>
      <c r="O459" t="str">
        <f>IF(COUNTIF(Splicing!A:A,A458)&gt;0,"Splice variant",VLOOKUP(A459,'All variants before PS1_PM5'!$A$1:$G$2252,7,FALSE))</f>
        <v>VUS</v>
      </c>
      <c r="P459">
        <f t="shared" si="51"/>
        <v>2</v>
      </c>
    </row>
    <row r="460" spans="1:16" x14ac:dyDescent="0.25">
      <c r="A460" t="s">
        <v>2636</v>
      </c>
      <c r="B460" s="1">
        <v>19</v>
      </c>
      <c r="C460" t="s">
        <v>2637</v>
      </c>
      <c r="D460" t="s">
        <v>6962</v>
      </c>
      <c r="E460" t="str">
        <f t="shared" si="52"/>
        <v>Lys</v>
      </c>
      <c r="F460" t="str">
        <f t="shared" si="53"/>
        <v>969</v>
      </c>
      <c r="G460" t="str">
        <f t="shared" si="54"/>
        <v>Arg</v>
      </c>
      <c r="H460" t="str">
        <f t="shared" si="55"/>
        <v>969Arg</v>
      </c>
      <c r="I460">
        <f>IF(AND(COUNTIF(H:H,H460)&gt;1,COUNTIF('(L)P before PS1_PM5'!I:I,H460)&gt;0),1,0)</f>
        <v>0</v>
      </c>
      <c r="J460">
        <f>IF(AND(COUNTIF('(L)P before PS1_PM5'!I:I,H460)=1,COUNTIF('(L)P before PS1_PM5'!A:A,A460)=1),0,1)</f>
        <v>1</v>
      </c>
      <c r="K460" s="3">
        <f t="shared" si="56"/>
        <v>0</v>
      </c>
      <c r="L460">
        <f>IF(AND(COUNTIF(F:F,F460)&gt;1,COUNTIF('(L)P before PS1_PM5'!G:G,F460)&gt;0),1,0)</f>
        <v>0</v>
      </c>
      <c r="M460">
        <f>IF(AND(COUNTIF('(L)P before PS1_PM5'!G:G,F460)=1,COUNTIF('(L)P before PS1_PM5'!A:A,A460)=1),0,1)</f>
        <v>1</v>
      </c>
      <c r="N460" s="3">
        <f t="shared" si="57"/>
        <v>0</v>
      </c>
      <c r="O460" t="str">
        <f>IF(COUNTIF(Splicing!A:A,A459)&gt;0,"Splice variant",VLOOKUP(A460,'All variants before PS1_PM5'!$A$1:$G$2252,7,FALSE))</f>
        <v>VUS</v>
      </c>
      <c r="P460">
        <f t="shared" si="51"/>
        <v>2</v>
      </c>
    </row>
    <row r="461" spans="1:16" x14ac:dyDescent="0.25">
      <c r="A461" t="s">
        <v>2639</v>
      </c>
      <c r="B461" s="1">
        <v>19</v>
      </c>
      <c r="C461" t="s">
        <v>2640</v>
      </c>
      <c r="D461" t="s">
        <v>6963</v>
      </c>
      <c r="E461" t="str">
        <f t="shared" si="52"/>
        <v>Thr</v>
      </c>
      <c r="F461" t="str">
        <f t="shared" si="53"/>
        <v>970</v>
      </c>
      <c r="G461" t="str">
        <f t="shared" si="54"/>
        <v>Pro</v>
      </c>
      <c r="H461" t="str">
        <f t="shared" si="55"/>
        <v>970Pro</v>
      </c>
      <c r="I461">
        <f>IF(AND(COUNTIF(H:H,H461)&gt;1,COUNTIF('(L)P before PS1_PM5'!I:I,H461)&gt;0),1,0)</f>
        <v>0</v>
      </c>
      <c r="J461">
        <f>IF(AND(COUNTIF('(L)P before PS1_PM5'!I:I,H461)=1,COUNTIF('(L)P before PS1_PM5'!A:A,A461)=1),0,1)</f>
        <v>1</v>
      </c>
      <c r="K461" s="3">
        <f t="shared" si="56"/>
        <v>0</v>
      </c>
      <c r="L461">
        <f>IF(AND(COUNTIF(F:F,F461)&gt;1,COUNTIF('(L)P before PS1_PM5'!G:G,F461)&gt;0),1,0)</f>
        <v>0</v>
      </c>
      <c r="M461">
        <f>IF(AND(COUNTIF('(L)P before PS1_PM5'!G:G,F461)=1,COUNTIF('(L)P before PS1_PM5'!A:A,A461)=1),0,1)</f>
        <v>1</v>
      </c>
      <c r="N461" s="3">
        <f t="shared" si="57"/>
        <v>0</v>
      </c>
      <c r="O461" t="str">
        <f>IF(COUNTIF(Splicing!A:A,A460)&gt;0,"Splice variant",VLOOKUP(A461,'All variants before PS1_PM5'!$A$1:$G$2252,7,FALSE))</f>
        <v>VUS</v>
      </c>
      <c r="P461">
        <f t="shared" si="51"/>
        <v>3</v>
      </c>
    </row>
    <row r="462" spans="1:16" x14ac:dyDescent="0.25">
      <c r="A462" t="s">
        <v>2642</v>
      </c>
      <c r="B462" s="1">
        <v>19</v>
      </c>
      <c r="C462" t="s">
        <v>2643</v>
      </c>
      <c r="D462" t="s">
        <v>6964</v>
      </c>
      <c r="E462" t="str">
        <f t="shared" si="52"/>
        <v>Thr</v>
      </c>
      <c r="F462" t="str">
        <f t="shared" si="53"/>
        <v>970</v>
      </c>
      <c r="G462" t="str">
        <f t="shared" si="54"/>
        <v>Ala</v>
      </c>
      <c r="H462" t="str">
        <f t="shared" si="55"/>
        <v>970Ala</v>
      </c>
      <c r="I462">
        <f>IF(AND(COUNTIF(H:H,H462)&gt;1,COUNTIF('(L)P before PS1_PM5'!I:I,H462)&gt;0),1,0)</f>
        <v>0</v>
      </c>
      <c r="J462">
        <f>IF(AND(COUNTIF('(L)P before PS1_PM5'!I:I,H462)=1,COUNTIF('(L)P before PS1_PM5'!A:A,A462)=1),0,1)</f>
        <v>1</v>
      </c>
      <c r="K462" s="3">
        <f t="shared" si="56"/>
        <v>0</v>
      </c>
      <c r="L462">
        <f>IF(AND(COUNTIF(F:F,F462)&gt;1,COUNTIF('(L)P before PS1_PM5'!G:G,F462)&gt;0),1,0)</f>
        <v>0</v>
      </c>
      <c r="M462">
        <f>IF(AND(COUNTIF('(L)P before PS1_PM5'!G:G,F462)=1,COUNTIF('(L)P before PS1_PM5'!A:A,A462)=1),0,1)</f>
        <v>1</v>
      </c>
      <c r="N462" s="3">
        <f t="shared" si="57"/>
        <v>0</v>
      </c>
      <c r="O462" t="str">
        <f>IF(COUNTIF(Splicing!A:A,A461)&gt;0,"Splice variant",VLOOKUP(A462,'All variants before PS1_PM5'!$A$1:$G$2252,7,FALSE))</f>
        <v>VUS</v>
      </c>
      <c r="P462">
        <f t="shared" si="51"/>
        <v>3</v>
      </c>
    </row>
    <row r="463" spans="1:16" x14ac:dyDescent="0.25">
      <c r="A463" t="s">
        <v>2645</v>
      </c>
      <c r="B463" s="1">
        <v>19</v>
      </c>
      <c r="C463" t="s">
        <v>2646</v>
      </c>
      <c r="D463" t="s">
        <v>6965</v>
      </c>
      <c r="E463" t="str">
        <f t="shared" si="52"/>
        <v>Thr</v>
      </c>
      <c r="F463" t="str">
        <f t="shared" si="53"/>
        <v>970</v>
      </c>
      <c r="G463" t="str">
        <f t="shared" si="54"/>
        <v>Ile</v>
      </c>
      <c r="H463" t="str">
        <f t="shared" si="55"/>
        <v>970Ile</v>
      </c>
      <c r="I463">
        <f>IF(AND(COUNTIF(H:H,H463)&gt;1,COUNTIF('(L)P before PS1_PM5'!I:I,H463)&gt;0),1,0)</f>
        <v>0</v>
      </c>
      <c r="J463">
        <f>IF(AND(COUNTIF('(L)P before PS1_PM5'!I:I,H463)=1,COUNTIF('(L)P before PS1_PM5'!A:A,A463)=1),0,1)</f>
        <v>1</v>
      </c>
      <c r="K463" s="3">
        <f t="shared" si="56"/>
        <v>0</v>
      </c>
      <c r="L463">
        <f>IF(AND(COUNTIF(F:F,F463)&gt;1,COUNTIF('(L)P before PS1_PM5'!G:G,F463)&gt;0),1,0)</f>
        <v>0</v>
      </c>
      <c r="M463">
        <f>IF(AND(COUNTIF('(L)P before PS1_PM5'!G:G,F463)=1,COUNTIF('(L)P before PS1_PM5'!A:A,A463)=1),0,1)</f>
        <v>1</v>
      </c>
      <c r="N463" s="3">
        <f t="shared" si="57"/>
        <v>0</v>
      </c>
      <c r="O463" t="str">
        <f>IF(COUNTIF(Splicing!A:A,A462)&gt;0,"Splice variant",VLOOKUP(A463,'All variants before PS1_PM5'!$A$1:$G$2252,7,FALSE))</f>
        <v>VUS</v>
      </c>
      <c r="P463">
        <f t="shared" si="51"/>
        <v>3</v>
      </c>
    </row>
    <row r="464" spans="1:16" x14ac:dyDescent="0.25">
      <c r="A464" t="s">
        <v>2648</v>
      </c>
      <c r="B464" s="1">
        <v>19</v>
      </c>
      <c r="C464" t="s">
        <v>2649</v>
      </c>
      <c r="D464" t="s">
        <v>6966</v>
      </c>
      <c r="E464" t="str">
        <f t="shared" si="52"/>
        <v>Thr</v>
      </c>
      <c r="F464" t="str">
        <f t="shared" si="53"/>
        <v>971</v>
      </c>
      <c r="G464" t="str">
        <f t="shared" si="54"/>
        <v>Asn</v>
      </c>
      <c r="H464" t="str">
        <f t="shared" si="55"/>
        <v>971Asn</v>
      </c>
      <c r="I464">
        <f>IF(AND(COUNTIF(H:H,H464)&gt;1,COUNTIF('(L)P before PS1_PM5'!I:I,H464)&gt;0),1,0)</f>
        <v>0</v>
      </c>
      <c r="J464">
        <f>IF(AND(COUNTIF('(L)P before PS1_PM5'!I:I,H464)=1,COUNTIF('(L)P before PS1_PM5'!A:A,A464)=1),0,1)</f>
        <v>0</v>
      </c>
      <c r="K464" s="3">
        <f t="shared" si="56"/>
        <v>0</v>
      </c>
      <c r="L464">
        <f>IF(AND(COUNTIF(F:F,F464)&gt;1,COUNTIF('(L)P before PS1_PM5'!G:G,F464)&gt;0),1,0)</f>
        <v>0</v>
      </c>
      <c r="M464">
        <f>IF(AND(COUNTIF('(L)P before PS1_PM5'!G:G,F464)=1,COUNTIF('(L)P before PS1_PM5'!A:A,A464)=1),0,1)</f>
        <v>0</v>
      </c>
      <c r="N464" s="3">
        <f t="shared" si="57"/>
        <v>0</v>
      </c>
      <c r="O464" t="str">
        <f>IF(COUNTIF(Splicing!A:A,A463)&gt;0,"Splice variant",VLOOKUP(A464,'All variants before PS1_PM5'!$A$1:$G$2252,7,FALSE))</f>
        <v>Likely pathogenic</v>
      </c>
      <c r="P464">
        <f t="shared" si="51"/>
        <v>1</v>
      </c>
    </row>
    <row r="465" spans="1:16" x14ac:dyDescent="0.25">
      <c r="A465" t="s">
        <v>2651</v>
      </c>
      <c r="B465" s="1">
        <v>19</v>
      </c>
      <c r="C465" t="s">
        <v>2652</v>
      </c>
      <c r="D465" t="s">
        <v>6967</v>
      </c>
      <c r="E465" t="str">
        <f t="shared" si="52"/>
        <v>Thr</v>
      </c>
      <c r="F465" t="str">
        <f t="shared" si="53"/>
        <v>972</v>
      </c>
      <c r="G465" t="str">
        <f t="shared" si="54"/>
        <v>Pro</v>
      </c>
      <c r="H465" t="str">
        <f t="shared" si="55"/>
        <v>972Pro</v>
      </c>
      <c r="I465">
        <f>IF(AND(COUNTIF(H:H,H465)&gt;1,COUNTIF('(L)P before PS1_PM5'!I:I,H465)&gt;0),1,0)</f>
        <v>0</v>
      </c>
      <c r="J465">
        <f>IF(AND(COUNTIF('(L)P before PS1_PM5'!I:I,H465)=1,COUNTIF('(L)P before PS1_PM5'!A:A,A465)=1),0,1)</f>
        <v>1</v>
      </c>
      <c r="K465" s="3">
        <f t="shared" si="56"/>
        <v>0</v>
      </c>
      <c r="L465">
        <f>IF(AND(COUNTIF(F:F,F465)&gt;1,COUNTIF('(L)P before PS1_PM5'!G:G,F465)&gt;0),1,0)</f>
        <v>1</v>
      </c>
      <c r="M465">
        <f>IF(AND(COUNTIF('(L)P before PS1_PM5'!G:G,F465)=1,COUNTIF('(L)P before PS1_PM5'!A:A,A465)=1),0,1)</f>
        <v>1</v>
      </c>
      <c r="N465" s="3">
        <f t="shared" si="57"/>
        <v>1</v>
      </c>
      <c r="O465" t="str">
        <f>IF(COUNTIF(Splicing!A:A,A464)&gt;0,"Splice variant",VLOOKUP(A465,'All variants before PS1_PM5'!$A$1:$G$2252,7,FALSE))</f>
        <v>VUS</v>
      </c>
      <c r="P465">
        <f t="shared" si="51"/>
        <v>3</v>
      </c>
    </row>
    <row r="466" spans="1:16" x14ac:dyDescent="0.25">
      <c r="A466" t="s">
        <v>2654</v>
      </c>
      <c r="B466" s="1">
        <v>19</v>
      </c>
      <c r="C466" t="s">
        <v>2655</v>
      </c>
      <c r="D466" t="s">
        <v>6968</v>
      </c>
      <c r="E466" t="str">
        <f t="shared" si="52"/>
        <v>Thr</v>
      </c>
      <c r="F466" t="str">
        <f t="shared" si="53"/>
        <v>972</v>
      </c>
      <c r="G466" t="str">
        <f t="shared" si="54"/>
        <v>Asn</v>
      </c>
      <c r="H466" t="str">
        <f t="shared" si="55"/>
        <v>972Asn</v>
      </c>
      <c r="I466">
        <f>IF(AND(COUNTIF(H:H,H466)&gt;1,COUNTIF('(L)P before PS1_PM5'!I:I,H466)&gt;0),1,0)</f>
        <v>0</v>
      </c>
      <c r="J466">
        <f>IF(AND(COUNTIF('(L)P before PS1_PM5'!I:I,H466)=1,COUNTIF('(L)P before PS1_PM5'!A:A,A466)=1),0,1)</f>
        <v>0</v>
      </c>
      <c r="K466" s="3">
        <f t="shared" si="56"/>
        <v>0</v>
      </c>
      <c r="L466">
        <f>IF(AND(COUNTIF(F:F,F466)&gt;1,COUNTIF('(L)P before PS1_PM5'!G:G,F466)&gt;0),1,0)</f>
        <v>1</v>
      </c>
      <c r="M466">
        <f>IF(AND(COUNTIF('(L)P before PS1_PM5'!G:G,F466)=1,COUNTIF('(L)P before PS1_PM5'!A:A,A466)=1),0,1)</f>
        <v>0</v>
      </c>
      <c r="N466" s="3">
        <f t="shared" si="57"/>
        <v>0</v>
      </c>
      <c r="O466" t="str">
        <f>IF(COUNTIF(Splicing!A:A,A465)&gt;0,"Splice variant",VLOOKUP(A466,'All variants before PS1_PM5'!$A$1:$G$2252,7,FALSE))</f>
        <v>Pathogenic</v>
      </c>
      <c r="P466">
        <f t="shared" si="51"/>
        <v>3</v>
      </c>
    </row>
    <row r="467" spans="1:16" x14ac:dyDescent="0.25">
      <c r="A467" t="s">
        <v>2657</v>
      </c>
      <c r="B467" s="1">
        <v>19</v>
      </c>
      <c r="C467" t="s">
        <v>2658</v>
      </c>
      <c r="D467" t="s">
        <v>6969</v>
      </c>
      <c r="E467" t="str">
        <f t="shared" si="52"/>
        <v>Thr</v>
      </c>
      <c r="F467" t="str">
        <f t="shared" si="53"/>
        <v>972</v>
      </c>
      <c r="G467" t="str">
        <f t="shared" si="54"/>
        <v>Ile</v>
      </c>
      <c r="H467" t="str">
        <f t="shared" si="55"/>
        <v>972Ile</v>
      </c>
      <c r="I467">
        <f>IF(AND(COUNTIF(H:H,H467)&gt;1,COUNTIF('(L)P before PS1_PM5'!I:I,H467)&gt;0),1,0)</f>
        <v>0</v>
      </c>
      <c r="J467">
        <f>IF(AND(COUNTIF('(L)P before PS1_PM5'!I:I,H467)=1,COUNTIF('(L)P before PS1_PM5'!A:A,A467)=1),0,1)</f>
        <v>1</v>
      </c>
      <c r="K467" s="3">
        <f t="shared" si="56"/>
        <v>0</v>
      </c>
      <c r="L467">
        <f>IF(AND(COUNTIF(F:F,F467)&gt;1,COUNTIF('(L)P before PS1_PM5'!G:G,F467)&gt;0),1,0)</f>
        <v>1</v>
      </c>
      <c r="M467">
        <f>IF(AND(COUNTIF('(L)P before PS1_PM5'!G:G,F467)=1,COUNTIF('(L)P before PS1_PM5'!A:A,A467)=1),0,1)</f>
        <v>1</v>
      </c>
      <c r="N467" s="3">
        <f t="shared" si="57"/>
        <v>1</v>
      </c>
      <c r="O467" t="str">
        <f>IF(COUNTIF(Splicing!A:A,A466)&gt;0,"Splice variant",VLOOKUP(A467,'All variants before PS1_PM5'!$A$1:$G$2252,7,FALSE))</f>
        <v>VUS</v>
      </c>
      <c r="P467">
        <f t="shared" si="51"/>
        <v>3</v>
      </c>
    </row>
    <row r="468" spans="1:16" x14ac:dyDescent="0.25">
      <c r="A468" t="s">
        <v>2660</v>
      </c>
      <c r="B468" s="1">
        <v>19</v>
      </c>
      <c r="C468" t="s">
        <v>2661</v>
      </c>
      <c r="D468" t="s">
        <v>6970</v>
      </c>
      <c r="E468" t="str">
        <f t="shared" si="52"/>
        <v>Leu</v>
      </c>
      <c r="F468" t="str">
        <f t="shared" si="53"/>
        <v>973</v>
      </c>
      <c r="G468" t="str">
        <f t="shared" si="54"/>
        <v>Ser</v>
      </c>
      <c r="H468" t="str">
        <f t="shared" si="55"/>
        <v>973Ser</v>
      </c>
      <c r="I468">
        <f>IF(AND(COUNTIF(H:H,H468)&gt;1,COUNTIF('(L)P before PS1_PM5'!I:I,H468)&gt;0),1,0)</f>
        <v>0</v>
      </c>
      <c r="J468">
        <f>IF(AND(COUNTIF('(L)P before PS1_PM5'!I:I,H468)=1,COUNTIF('(L)P before PS1_PM5'!A:A,A468)=1),0,1)</f>
        <v>1</v>
      </c>
      <c r="K468" s="3">
        <f t="shared" si="56"/>
        <v>0</v>
      </c>
      <c r="L468">
        <f>IF(AND(COUNTIF(F:F,F468)&gt;1,COUNTIF('(L)P before PS1_PM5'!G:G,F468)&gt;0),1,0)</f>
        <v>0</v>
      </c>
      <c r="M468">
        <f>IF(AND(COUNTIF('(L)P before PS1_PM5'!G:G,F468)=1,COUNTIF('(L)P before PS1_PM5'!A:A,A468)=1),0,1)</f>
        <v>1</v>
      </c>
      <c r="N468" s="3">
        <f t="shared" si="57"/>
        <v>0</v>
      </c>
      <c r="O468" t="str">
        <f>IF(COUNTIF(Splicing!A:A,A467)&gt;0,"Splice variant",VLOOKUP(A468,'All variants before PS1_PM5'!$A$1:$G$2252,7,FALSE))</f>
        <v>VUS</v>
      </c>
      <c r="P468">
        <f t="shared" si="51"/>
        <v>1</v>
      </c>
    </row>
    <row r="469" spans="1:16" x14ac:dyDescent="0.25">
      <c r="A469" t="s">
        <v>2698</v>
      </c>
      <c r="B469" s="1">
        <v>20</v>
      </c>
      <c r="C469" t="s">
        <v>2699</v>
      </c>
      <c r="D469" t="s">
        <v>6971</v>
      </c>
      <c r="E469" t="str">
        <f t="shared" si="52"/>
        <v>Ser</v>
      </c>
      <c r="F469" t="str">
        <f t="shared" si="53"/>
        <v>974</v>
      </c>
      <c r="G469" t="str">
        <f t="shared" si="54"/>
        <v>Pro</v>
      </c>
      <c r="H469" t="str">
        <f t="shared" si="55"/>
        <v>974Pro</v>
      </c>
      <c r="I469">
        <f>IF(AND(COUNTIF(H:H,H469)&gt;1,COUNTIF('(L)P before PS1_PM5'!I:I,H469)&gt;0),1,0)</f>
        <v>0</v>
      </c>
      <c r="J469">
        <f>IF(AND(COUNTIF('(L)P before PS1_PM5'!I:I,H469)=1,COUNTIF('(L)P before PS1_PM5'!A:A,A469)=1),0,1)</f>
        <v>1</v>
      </c>
      <c r="K469" s="3">
        <f t="shared" si="56"/>
        <v>0</v>
      </c>
      <c r="L469">
        <f>IF(AND(COUNTIF(F:F,F469)&gt;1,COUNTIF('(L)P before PS1_PM5'!G:G,F469)&gt;0),1,0)</f>
        <v>0</v>
      </c>
      <c r="M469">
        <f>IF(AND(COUNTIF('(L)P before PS1_PM5'!G:G,F469)=1,COUNTIF('(L)P before PS1_PM5'!A:A,A469)=1),0,1)</f>
        <v>1</v>
      </c>
      <c r="N469" s="3">
        <f t="shared" si="57"/>
        <v>0</v>
      </c>
      <c r="O469" t="str">
        <f>IF(COUNTIF(Splicing!A:A,A468)&gt;0,"Splice variant",VLOOKUP(A469,'All variants before PS1_PM5'!$A$1:$G$2252,7,FALSE))</f>
        <v>VUS</v>
      </c>
      <c r="P469">
        <f t="shared" si="51"/>
        <v>1</v>
      </c>
    </row>
    <row r="470" spans="1:16" x14ac:dyDescent="0.25">
      <c r="A470" t="s">
        <v>2701</v>
      </c>
      <c r="B470" s="1">
        <v>20</v>
      </c>
      <c r="C470" t="s">
        <v>2702</v>
      </c>
      <c r="D470" t="s">
        <v>6972</v>
      </c>
      <c r="E470" t="str">
        <f t="shared" si="52"/>
        <v>Ile</v>
      </c>
      <c r="F470" t="str">
        <f t="shared" si="53"/>
        <v>975</v>
      </c>
      <c r="G470" t="str">
        <f t="shared" si="54"/>
        <v>Thr</v>
      </c>
      <c r="H470" t="str">
        <f t="shared" si="55"/>
        <v>975Thr</v>
      </c>
      <c r="I470">
        <f>IF(AND(COUNTIF(H:H,H470)&gt;1,COUNTIF('(L)P before PS1_PM5'!I:I,H470)&gt;0),1,0)</f>
        <v>0</v>
      </c>
      <c r="J470">
        <f>IF(AND(COUNTIF('(L)P before PS1_PM5'!I:I,H470)=1,COUNTIF('(L)P before PS1_PM5'!A:A,A470)=1),0,1)</f>
        <v>1</v>
      </c>
      <c r="K470" s="3">
        <f t="shared" si="56"/>
        <v>0</v>
      </c>
      <c r="L470">
        <f>IF(AND(COUNTIF(F:F,F470)&gt;1,COUNTIF('(L)P before PS1_PM5'!G:G,F470)&gt;0),1,0)</f>
        <v>0</v>
      </c>
      <c r="M470">
        <f>IF(AND(COUNTIF('(L)P before PS1_PM5'!G:G,F470)=1,COUNTIF('(L)P before PS1_PM5'!A:A,A470)=1),0,1)</f>
        <v>1</v>
      </c>
      <c r="N470" s="3">
        <f t="shared" si="57"/>
        <v>0</v>
      </c>
      <c r="O470" t="str">
        <f>IF(COUNTIF(Splicing!A:A,A469)&gt;0,"Splice variant",VLOOKUP(A470,'All variants before PS1_PM5'!$A$1:$G$2252,7,FALSE))</f>
        <v>VUS</v>
      </c>
      <c r="P470">
        <f t="shared" si="51"/>
        <v>2</v>
      </c>
    </row>
    <row r="471" spans="1:16" x14ac:dyDescent="0.25">
      <c r="A471" t="s">
        <v>2707</v>
      </c>
      <c r="B471" s="1">
        <v>20</v>
      </c>
      <c r="C471" t="s">
        <v>2708</v>
      </c>
      <c r="D471" t="s">
        <v>6973</v>
      </c>
      <c r="E471" t="str">
        <f t="shared" si="52"/>
        <v>Ile</v>
      </c>
      <c r="F471" t="str">
        <f t="shared" si="53"/>
        <v>975</v>
      </c>
      <c r="G471" t="str">
        <f t="shared" si="54"/>
        <v>Met</v>
      </c>
      <c r="H471" t="str">
        <f t="shared" si="55"/>
        <v>975Met</v>
      </c>
      <c r="I471">
        <f>IF(AND(COUNTIF(H:H,H471)&gt;1,COUNTIF('(L)P before PS1_PM5'!I:I,H471)&gt;0),1,0)</f>
        <v>0</v>
      </c>
      <c r="J471">
        <f>IF(AND(COUNTIF('(L)P before PS1_PM5'!I:I,H471)=1,COUNTIF('(L)P before PS1_PM5'!A:A,A471)=1),0,1)</f>
        <v>1</v>
      </c>
      <c r="K471" s="3">
        <f t="shared" si="56"/>
        <v>0</v>
      </c>
      <c r="L471">
        <f>IF(AND(COUNTIF(F:F,F471)&gt;1,COUNTIF('(L)P before PS1_PM5'!G:G,F471)&gt;0),1,0)</f>
        <v>0</v>
      </c>
      <c r="M471">
        <f>IF(AND(COUNTIF('(L)P before PS1_PM5'!G:G,F471)=1,COUNTIF('(L)P before PS1_PM5'!A:A,A471)=1),0,1)</f>
        <v>1</v>
      </c>
      <c r="N471" s="3">
        <f t="shared" si="57"/>
        <v>0</v>
      </c>
      <c r="O471" t="str">
        <f>IF(COUNTIF(Splicing!A:A,A470)&gt;0,"Splice variant",VLOOKUP(A471,'All variants before PS1_PM5'!$A$1:$G$2252,7,FALSE))</f>
        <v>VUS</v>
      </c>
      <c r="P471">
        <f t="shared" si="51"/>
        <v>2</v>
      </c>
    </row>
    <row r="472" spans="1:16" x14ac:dyDescent="0.25">
      <c r="A472" t="s">
        <v>2713</v>
      </c>
      <c r="B472" s="1">
        <v>20</v>
      </c>
      <c r="C472" t="s">
        <v>2714</v>
      </c>
      <c r="D472" t="s">
        <v>6974</v>
      </c>
      <c r="E472" t="str">
        <f t="shared" si="52"/>
        <v>Thr</v>
      </c>
      <c r="F472" t="str">
        <f t="shared" si="53"/>
        <v>977</v>
      </c>
      <c r="G472" t="str">
        <f t="shared" si="54"/>
        <v>Pro</v>
      </c>
      <c r="H472" t="str">
        <f t="shared" si="55"/>
        <v>977Pro</v>
      </c>
      <c r="I472">
        <f>IF(AND(COUNTIF(H:H,H472)&gt;1,COUNTIF('(L)P before PS1_PM5'!I:I,H472)&gt;0),1,0)</f>
        <v>0</v>
      </c>
      <c r="J472">
        <f>IF(AND(COUNTIF('(L)P before PS1_PM5'!I:I,H472)=1,COUNTIF('(L)P before PS1_PM5'!A:A,A472)=1),0,1)</f>
        <v>0</v>
      </c>
      <c r="K472" s="3">
        <f t="shared" si="56"/>
        <v>0</v>
      </c>
      <c r="L472">
        <f>IF(AND(COUNTIF(F:F,F472)&gt;1,COUNTIF('(L)P before PS1_PM5'!G:G,F472)&gt;0),1,0)</f>
        <v>1</v>
      </c>
      <c r="M472">
        <f>IF(AND(COUNTIF('(L)P before PS1_PM5'!G:G,F472)=1,COUNTIF('(L)P before PS1_PM5'!A:A,A472)=1),0,1)</f>
        <v>0</v>
      </c>
      <c r="N472" s="3">
        <f t="shared" si="57"/>
        <v>0</v>
      </c>
      <c r="O472" t="str">
        <f>IF(COUNTIF(Splicing!A:A,A471)&gt;0,"Splice variant",VLOOKUP(A472,'All variants before PS1_PM5'!$A$1:$G$2252,7,FALSE))</f>
        <v>Likely pathogenic</v>
      </c>
      <c r="P472">
        <f t="shared" si="51"/>
        <v>2</v>
      </c>
    </row>
    <row r="473" spans="1:16" x14ac:dyDescent="0.25">
      <c r="A473" t="s">
        <v>2716</v>
      </c>
      <c r="B473" s="1">
        <v>20</v>
      </c>
      <c r="C473" t="s">
        <v>2717</v>
      </c>
      <c r="D473" t="s">
        <v>6975</v>
      </c>
      <c r="E473" t="str">
        <f t="shared" si="52"/>
        <v>Thr</v>
      </c>
      <c r="F473" t="str">
        <f t="shared" si="53"/>
        <v>977</v>
      </c>
      <c r="G473" t="str">
        <f t="shared" si="54"/>
        <v>Met</v>
      </c>
      <c r="H473" t="str">
        <f t="shared" si="55"/>
        <v>977Met</v>
      </c>
      <c r="I473">
        <f>IF(AND(COUNTIF(H:H,H473)&gt;1,COUNTIF('(L)P before PS1_PM5'!I:I,H473)&gt;0),1,0)</f>
        <v>0</v>
      </c>
      <c r="J473">
        <f>IF(AND(COUNTIF('(L)P before PS1_PM5'!I:I,H473)=1,COUNTIF('(L)P before PS1_PM5'!A:A,A473)=1),0,1)</f>
        <v>1</v>
      </c>
      <c r="K473" s="3">
        <f t="shared" si="56"/>
        <v>0</v>
      </c>
      <c r="L473">
        <f>IF(AND(COUNTIF(F:F,F473)&gt;1,COUNTIF('(L)P before PS1_PM5'!G:G,F473)&gt;0),1,0)</f>
        <v>1</v>
      </c>
      <c r="M473">
        <f>IF(AND(COUNTIF('(L)P before PS1_PM5'!G:G,F473)=1,COUNTIF('(L)P before PS1_PM5'!A:A,A473)=1),0,1)</f>
        <v>1</v>
      </c>
      <c r="N473" s="3">
        <f t="shared" si="57"/>
        <v>1</v>
      </c>
      <c r="O473" t="str">
        <f>IF(COUNTIF(Splicing!A:A,A472)&gt;0,"Splice variant",VLOOKUP(A473,'All variants before PS1_PM5'!$A$1:$G$2252,7,FALSE))</f>
        <v>VUS</v>
      </c>
      <c r="P473">
        <f t="shared" si="51"/>
        <v>2</v>
      </c>
    </row>
    <row r="474" spans="1:16" x14ac:dyDescent="0.25">
      <c r="A474" t="s">
        <v>2722</v>
      </c>
      <c r="B474" s="1">
        <v>20</v>
      </c>
      <c r="C474" t="s">
        <v>2723</v>
      </c>
      <c r="D474" t="s">
        <v>6976</v>
      </c>
      <c r="E474" t="str">
        <f t="shared" si="52"/>
        <v>Gly</v>
      </c>
      <c r="F474" t="str">
        <f t="shared" si="53"/>
        <v>978</v>
      </c>
      <c r="G474" t="str">
        <f t="shared" si="54"/>
        <v>Ser</v>
      </c>
      <c r="H474" t="str">
        <f t="shared" si="55"/>
        <v>978Ser</v>
      </c>
      <c r="I474">
        <f>IF(AND(COUNTIF(H:H,H474)&gt;1,COUNTIF('(L)P before PS1_PM5'!I:I,H474)&gt;0),1,0)</f>
        <v>0</v>
      </c>
      <c r="J474">
        <f>IF(AND(COUNTIF('(L)P before PS1_PM5'!I:I,H474)=1,COUNTIF('(L)P before PS1_PM5'!A:A,A474)=1),0,1)</f>
        <v>1</v>
      </c>
      <c r="K474" s="3">
        <f t="shared" si="56"/>
        <v>0</v>
      </c>
      <c r="L474">
        <f>IF(AND(COUNTIF(F:F,F474)&gt;1,COUNTIF('(L)P before PS1_PM5'!G:G,F474)&gt;0),1,0)</f>
        <v>1</v>
      </c>
      <c r="M474">
        <f>IF(AND(COUNTIF('(L)P before PS1_PM5'!G:G,F474)=1,COUNTIF('(L)P before PS1_PM5'!A:A,A474)=1),0,1)</f>
        <v>1</v>
      </c>
      <c r="N474" s="3">
        <f t="shared" si="57"/>
        <v>1</v>
      </c>
      <c r="O474" t="str">
        <f>IF(COUNTIF(Splicing!A:A,A473)&gt;0,"Splice variant",VLOOKUP(A474,'All variants before PS1_PM5'!$A$1:$G$2252,7,FALSE))</f>
        <v>VUS</v>
      </c>
      <c r="P474">
        <f t="shared" si="51"/>
        <v>2</v>
      </c>
    </row>
    <row r="475" spans="1:16" x14ac:dyDescent="0.25">
      <c r="A475" t="s">
        <v>2725</v>
      </c>
      <c r="B475" s="1">
        <v>20</v>
      </c>
      <c r="C475" t="s">
        <v>2726</v>
      </c>
      <c r="D475" t="s">
        <v>6977</v>
      </c>
      <c r="E475" t="str">
        <f t="shared" si="52"/>
        <v>Gly</v>
      </c>
      <c r="F475" t="str">
        <f t="shared" si="53"/>
        <v>978</v>
      </c>
      <c r="G475" t="str">
        <f t="shared" si="54"/>
        <v>Asp</v>
      </c>
      <c r="H475" t="str">
        <f t="shared" si="55"/>
        <v>978Asp</v>
      </c>
      <c r="I475">
        <f>IF(AND(COUNTIF(H:H,H475)&gt;1,COUNTIF('(L)P before PS1_PM5'!I:I,H475)&gt;0),1,0)</f>
        <v>0</v>
      </c>
      <c r="J475">
        <f>IF(AND(COUNTIF('(L)P before PS1_PM5'!I:I,H475)=1,COUNTIF('(L)P before PS1_PM5'!A:A,A475)=1),0,1)</f>
        <v>0</v>
      </c>
      <c r="K475" s="3">
        <f t="shared" si="56"/>
        <v>0</v>
      </c>
      <c r="L475">
        <f>IF(AND(COUNTIF(F:F,F475)&gt;1,COUNTIF('(L)P before PS1_PM5'!G:G,F475)&gt;0),1,0)</f>
        <v>1</v>
      </c>
      <c r="M475">
        <f>IF(AND(COUNTIF('(L)P before PS1_PM5'!G:G,F475)=1,COUNTIF('(L)P before PS1_PM5'!A:A,A475)=1),0,1)</f>
        <v>0</v>
      </c>
      <c r="N475" s="3">
        <f t="shared" si="57"/>
        <v>0</v>
      </c>
      <c r="O475" t="str">
        <f>IF(COUNTIF(Splicing!A:A,A474)&gt;0,"Splice variant",VLOOKUP(A475,'All variants before PS1_PM5'!$A$1:$G$2252,7,FALSE))</f>
        <v>Pathogenic</v>
      </c>
      <c r="P475">
        <f t="shared" si="51"/>
        <v>2</v>
      </c>
    </row>
    <row r="476" spans="1:16" x14ac:dyDescent="0.25">
      <c r="A476" t="s">
        <v>2728</v>
      </c>
      <c r="B476" s="1">
        <v>20</v>
      </c>
      <c r="C476" t="s">
        <v>2729</v>
      </c>
      <c r="D476" t="s">
        <v>6978</v>
      </c>
      <c r="E476" t="str">
        <f t="shared" si="52"/>
        <v>Leu</v>
      </c>
      <c r="F476" t="str">
        <f t="shared" si="53"/>
        <v>980</v>
      </c>
      <c r="G476" t="str">
        <f t="shared" si="54"/>
        <v>Phe</v>
      </c>
      <c r="H476" t="str">
        <f t="shared" si="55"/>
        <v>980Phe</v>
      </c>
      <c r="I476">
        <f>IF(AND(COUNTIF(H:H,H476)&gt;1,COUNTIF('(L)P before PS1_PM5'!I:I,H476)&gt;0),1,0)</f>
        <v>0</v>
      </c>
      <c r="J476">
        <f>IF(AND(COUNTIF('(L)P before PS1_PM5'!I:I,H476)=1,COUNTIF('(L)P before PS1_PM5'!A:A,A476)=1),0,1)</f>
        <v>1</v>
      </c>
      <c r="K476" s="3">
        <f t="shared" si="56"/>
        <v>0</v>
      </c>
      <c r="L476">
        <f>IF(AND(COUNTIF(F:F,F476)&gt;1,COUNTIF('(L)P before PS1_PM5'!G:G,F476)&gt;0),1,0)</f>
        <v>0</v>
      </c>
      <c r="M476">
        <f>IF(AND(COUNTIF('(L)P before PS1_PM5'!G:G,F476)=1,COUNTIF('(L)P before PS1_PM5'!A:A,A476)=1),0,1)</f>
        <v>1</v>
      </c>
      <c r="N476" s="3">
        <f t="shared" si="57"/>
        <v>0</v>
      </c>
      <c r="O476" t="str">
        <f>IF(COUNTIF(Splicing!A:A,A475)&gt;0,"Splice variant",VLOOKUP(A476,'All variants before PS1_PM5'!$A$1:$G$2252,7,FALSE))</f>
        <v>VUS</v>
      </c>
      <c r="P476">
        <f t="shared" si="51"/>
        <v>1</v>
      </c>
    </row>
    <row r="477" spans="1:16" x14ac:dyDescent="0.25">
      <c r="A477" t="s">
        <v>2731</v>
      </c>
      <c r="B477" s="1">
        <v>20</v>
      </c>
      <c r="C477" t="s">
        <v>2732</v>
      </c>
      <c r="D477" t="s">
        <v>6979</v>
      </c>
      <c r="E477" t="str">
        <f t="shared" si="52"/>
        <v>Pro</v>
      </c>
      <c r="F477" t="str">
        <f t="shared" si="53"/>
        <v>981</v>
      </c>
      <c r="G477" t="str">
        <f t="shared" si="54"/>
        <v>Leu</v>
      </c>
      <c r="H477" t="str">
        <f t="shared" si="55"/>
        <v>981Leu</v>
      </c>
      <c r="I477">
        <f>IF(AND(COUNTIF(H:H,H477)&gt;1,COUNTIF('(L)P before PS1_PM5'!I:I,H477)&gt;0),1,0)</f>
        <v>0</v>
      </c>
      <c r="J477">
        <f>IF(AND(COUNTIF('(L)P before PS1_PM5'!I:I,H477)=1,COUNTIF('(L)P before PS1_PM5'!A:A,A477)=1),0,1)</f>
        <v>1</v>
      </c>
      <c r="K477" s="3">
        <f t="shared" si="56"/>
        <v>0</v>
      </c>
      <c r="L477">
        <f>IF(AND(COUNTIF(F:F,F477)&gt;1,COUNTIF('(L)P before PS1_PM5'!G:G,F477)&gt;0),1,0)</f>
        <v>0</v>
      </c>
      <c r="M477">
        <f>IF(AND(COUNTIF('(L)P before PS1_PM5'!G:G,F477)=1,COUNTIF('(L)P before PS1_PM5'!A:A,A477)=1),0,1)</f>
        <v>1</v>
      </c>
      <c r="N477" s="3">
        <f t="shared" si="57"/>
        <v>0</v>
      </c>
      <c r="O477" t="str">
        <f>IF(COUNTIF(Splicing!A:A,A476)&gt;0,"Splice variant",VLOOKUP(A477,'All variants before PS1_PM5'!$A$1:$G$2252,7,FALSE))</f>
        <v>VUS</v>
      </c>
      <c r="P477">
        <f t="shared" si="51"/>
        <v>1</v>
      </c>
    </row>
    <row r="478" spans="1:16" x14ac:dyDescent="0.25">
      <c r="A478" t="s">
        <v>2734</v>
      </c>
      <c r="B478" s="1">
        <v>20</v>
      </c>
      <c r="C478" t="s">
        <v>2735</v>
      </c>
      <c r="D478" t="s">
        <v>6980</v>
      </c>
      <c r="E478" t="str">
        <f t="shared" si="52"/>
        <v>Thr</v>
      </c>
      <c r="F478" t="str">
        <f t="shared" si="53"/>
        <v>983</v>
      </c>
      <c r="G478" t="str">
        <f t="shared" si="54"/>
        <v>Ala</v>
      </c>
      <c r="H478" t="str">
        <f t="shared" si="55"/>
        <v>983Ala</v>
      </c>
      <c r="I478">
        <f>IF(AND(COUNTIF(H:H,H478)&gt;1,COUNTIF('(L)P before PS1_PM5'!I:I,H478)&gt;0),1,0)</f>
        <v>0</v>
      </c>
      <c r="J478">
        <f>IF(AND(COUNTIF('(L)P before PS1_PM5'!I:I,H478)=1,COUNTIF('(L)P before PS1_PM5'!A:A,A478)=1),0,1)</f>
        <v>0</v>
      </c>
      <c r="K478" s="3">
        <f t="shared" si="56"/>
        <v>0</v>
      </c>
      <c r="L478">
        <f>IF(AND(COUNTIF(F:F,F478)&gt;1,COUNTIF('(L)P before PS1_PM5'!G:G,F478)&gt;0),1,0)</f>
        <v>1</v>
      </c>
      <c r="M478">
        <f>IF(AND(COUNTIF('(L)P before PS1_PM5'!G:G,F478)=1,COUNTIF('(L)P before PS1_PM5'!A:A,A478)=1),0,1)</f>
        <v>1</v>
      </c>
      <c r="N478" s="3">
        <f t="shared" si="57"/>
        <v>1</v>
      </c>
      <c r="O478" t="str">
        <f>IF(COUNTIF(Splicing!A:A,A477)&gt;0,"Splice variant",VLOOKUP(A478,'All variants before PS1_PM5'!$A$1:$G$2252,7,FALSE))</f>
        <v>Likely pathogenic</v>
      </c>
      <c r="P478">
        <f t="shared" si="51"/>
        <v>2</v>
      </c>
    </row>
    <row r="479" spans="1:16" x14ac:dyDescent="0.25">
      <c r="A479" t="s">
        <v>2737</v>
      </c>
      <c r="B479" s="1">
        <v>20</v>
      </c>
      <c r="C479" t="s">
        <v>2738</v>
      </c>
      <c r="D479" t="s">
        <v>6981</v>
      </c>
      <c r="E479" t="str">
        <f t="shared" si="52"/>
        <v>Thr</v>
      </c>
      <c r="F479" t="str">
        <f t="shared" si="53"/>
        <v>983</v>
      </c>
      <c r="G479" t="str">
        <f t="shared" si="54"/>
        <v>Ile</v>
      </c>
      <c r="H479" t="str">
        <f t="shared" si="55"/>
        <v>983Ile</v>
      </c>
      <c r="I479">
        <f>IF(AND(COUNTIF(H:H,H479)&gt;1,COUNTIF('(L)P before PS1_PM5'!I:I,H479)&gt;0),1,0)</f>
        <v>0</v>
      </c>
      <c r="J479">
        <f>IF(AND(COUNTIF('(L)P before PS1_PM5'!I:I,H479)=1,COUNTIF('(L)P before PS1_PM5'!A:A,A479)=1),0,1)</f>
        <v>0</v>
      </c>
      <c r="K479" s="3">
        <f t="shared" si="56"/>
        <v>0</v>
      </c>
      <c r="L479">
        <f>IF(AND(COUNTIF(F:F,F479)&gt;1,COUNTIF('(L)P before PS1_PM5'!G:G,F479)&gt;0),1,0)</f>
        <v>1</v>
      </c>
      <c r="M479">
        <f>IF(AND(COUNTIF('(L)P before PS1_PM5'!G:G,F479)=1,COUNTIF('(L)P before PS1_PM5'!A:A,A479)=1),0,1)</f>
        <v>1</v>
      </c>
      <c r="N479" s="3">
        <f t="shared" si="57"/>
        <v>1</v>
      </c>
      <c r="O479" t="str">
        <f>IF(COUNTIF(Splicing!A:A,A478)&gt;0,"Splice variant",VLOOKUP(A479,'All variants before PS1_PM5'!$A$1:$G$2252,7,FALSE))</f>
        <v>Pathogenic</v>
      </c>
      <c r="P479">
        <f t="shared" si="51"/>
        <v>2</v>
      </c>
    </row>
    <row r="480" spans="1:16" x14ac:dyDescent="0.25">
      <c r="A480" t="s">
        <v>2740</v>
      </c>
      <c r="B480" s="1">
        <v>20</v>
      </c>
      <c r="C480" t="s">
        <v>2741</v>
      </c>
      <c r="D480" t="s">
        <v>6982</v>
      </c>
      <c r="E480" t="str">
        <f t="shared" si="52"/>
        <v>Gly</v>
      </c>
      <c r="F480" t="str">
        <f t="shared" si="53"/>
        <v>985</v>
      </c>
      <c r="G480" t="str">
        <f t="shared" si="54"/>
        <v>Val</v>
      </c>
      <c r="H480" t="str">
        <f t="shared" si="55"/>
        <v>985Val</v>
      </c>
      <c r="I480">
        <f>IF(AND(COUNTIF(H:H,H480)&gt;1,COUNTIF('(L)P before PS1_PM5'!I:I,H480)&gt;0),1,0)</f>
        <v>0</v>
      </c>
      <c r="J480">
        <f>IF(AND(COUNTIF('(L)P before PS1_PM5'!I:I,H480)=1,COUNTIF('(L)P before PS1_PM5'!A:A,A480)=1),0,1)</f>
        <v>1</v>
      </c>
      <c r="K480" s="3">
        <f t="shared" si="56"/>
        <v>0</v>
      </c>
      <c r="L480">
        <f>IF(AND(COUNTIF(F:F,F480)&gt;1,COUNTIF('(L)P before PS1_PM5'!G:G,F480)&gt;0),1,0)</f>
        <v>0</v>
      </c>
      <c r="M480">
        <f>IF(AND(COUNTIF('(L)P before PS1_PM5'!G:G,F480)=1,COUNTIF('(L)P before PS1_PM5'!A:A,A480)=1),0,1)</f>
        <v>1</v>
      </c>
      <c r="N480" s="3">
        <f t="shared" si="57"/>
        <v>0</v>
      </c>
      <c r="O480" t="str">
        <f>IF(COUNTIF(Splicing!A:A,A479)&gt;0,"Splice variant",VLOOKUP(A480,'All variants before PS1_PM5'!$A$1:$G$2252,7,FALSE))</f>
        <v>VUS</v>
      </c>
      <c r="P480">
        <f t="shared" si="51"/>
        <v>1</v>
      </c>
    </row>
    <row r="481" spans="1:16" x14ac:dyDescent="0.25">
      <c r="A481" t="s">
        <v>2743</v>
      </c>
      <c r="B481" s="1">
        <v>20</v>
      </c>
      <c r="C481" t="s">
        <v>2744</v>
      </c>
      <c r="D481" t="s">
        <v>6983</v>
      </c>
      <c r="E481" t="str">
        <f t="shared" si="52"/>
        <v>Val</v>
      </c>
      <c r="F481" t="str">
        <f t="shared" si="53"/>
        <v>987</v>
      </c>
      <c r="G481" t="str">
        <f t="shared" si="54"/>
        <v>Gly</v>
      </c>
      <c r="H481" t="str">
        <f t="shared" si="55"/>
        <v>987Gly</v>
      </c>
      <c r="I481">
        <f>IF(AND(COUNTIF(H:H,H481)&gt;1,COUNTIF('(L)P before PS1_PM5'!I:I,H481)&gt;0),1,0)</f>
        <v>0</v>
      </c>
      <c r="J481">
        <f>IF(AND(COUNTIF('(L)P before PS1_PM5'!I:I,H481)=1,COUNTIF('(L)P before PS1_PM5'!A:A,A481)=1),0,1)</f>
        <v>1</v>
      </c>
      <c r="K481" s="3">
        <f t="shared" si="56"/>
        <v>0</v>
      </c>
      <c r="L481">
        <f>IF(AND(COUNTIF(F:F,F481)&gt;1,COUNTIF('(L)P before PS1_PM5'!G:G,F481)&gt;0),1,0)</f>
        <v>0</v>
      </c>
      <c r="M481">
        <f>IF(AND(COUNTIF('(L)P before PS1_PM5'!G:G,F481)=1,COUNTIF('(L)P before PS1_PM5'!A:A,A481)=1),0,1)</f>
        <v>1</v>
      </c>
      <c r="N481" s="3">
        <f t="shared" si="57"/>
        <v>0</v>
      </c>
      <c r="O481" t="str">
        <f>IF(COUNTIF(Splicing!A:A,A480)&gt;0,"Splice variant",VLOOKUP(A481,'All variants before PS1_PM5'!$A$1:$G$2252,7,FALSE))</f>
        <v>VUS</v>
      </c>
      <c r="P481">
        <f t="shared" si="51"/>
        <v>1</v>
      </c>
    </row>
    <row r="482" spans="1:16" x14ac:dyDescent="0.25">
      <c r="A482" t="s">
        <v>2746</v>
      </c>
      <c r="B482" s="1">
        <v>20</v>
      </c>
      <c r="C482" t="s">
        <v>2747</v>
      </c>
      <c r="D482" t="s">
        <v>6984</v>
      </c>
      <c r="E482" t="str">
        <f t="shared" si="52"/>
        <v>Leu</v>
      </c>
      <c r="F482" t="str">
        <f t="shared" si="53"/>
        <v>988</v>
      </c>
      <c r="G482" t="str">
        <f t="shared" si="54"/>
        <v>Pro</v>
      </c>
      <c r="H482" t="str">
        <f t="shared" si="55"/>
        <v>988Pro</v>
      </c>
      <c r="I482">
        <f>IF(AND(COUNTIF(H:H,H482)&gt;1,COUNTIF('(L)P before PS1_PM5'!I:I,H482)&gt;0),1,0)</f>
        <v>0</v>
      </c>
      <c r="J482">
        <f>IF(AND(COUNTIF('(L)P before PS1_PM5'!I:I,H482)=1,COUNTIF('(L)P before PS1_PM5'!A:A,A482)=1),0,1)</f>
        <v>1</v>
      </c>
      <c r="K482" s="3">
        <f t="shared" si="56"/>
        <v>0</v>
      </c>
      <c r="L482">
        <f>IF(AND(COUNTIF(F:F,F482)&gt;1,COUNTIF('(L)P before PS1_PM5'!G:G,F482)&gt;0),1,0)</f>
        <v>0</v>
      </c>
      <c r="M482">
        <f>IF(AND(COUNTIF('(L)P before PS1_PM5'!G:G,F482)=1,COUNTIF('(L)P before PS1_PM5'!A:A,A482)=1),0,1)</f>
        <v>1</v>
      </c>
      <c r="N482" s="3">
        <f t="shared" si="57"/>
        <v>0</v>
      </c>
      <c r="O482" t="str">
        <f>IF(COUNTIF(Splicing!A:A,A481)&gt;0,"Splice variant",VLOOKUP(A482,'All variants before PS1_PM5'!$A$1:$G$2252,7,FALSE))</f>
        <v>VUS</v>
      </c>
      <c r="P482">
        <f t="shared" si="51"/>
        <v>1</v>
      </c>
    </row>
    <row r="483" spans="1:16" x14ac:dyDescent="0.25">
      <c r="A483" t="s">
        <v>2749</v>
      </c>
      <c r="B483" s="1">
        <v>20</v>
      </c>
      <c r="C483" t="s">
        <v>2750</v>
      </c>
      <c r="D483" t="s">
        <v>6985</v>
      </c>
      <c r="E483" t="str">
        <f t="shared" si="52"/>
        <v>Val</v>
      </c>
      <c r="F483" t="str">
        <f t="shared" si="53"/>
        <v>989</v>
      </c>
      <c r="G483" t="str">
        <f t="shared" si="54"/>
        <v>Ile</v>
      </c>
      <c r="H483" t="str">
        <f t="shared" si="55"/>
        <v>989Ile</v>
      </c>
      <c r="I483">
        <f>IF(AND(COUNTIF(H:H,H483)&gt;1,COUNTIF('(L)P before PS1_PM5'!I:I,H483)&gt;0),1,0)</f>
        <v>0</v>
      </c>
      <c r="J483">
        <f>IF(AND(COUNTIF('(L)P before PS1_PM5'!I:I,H483)=1,COUNTIF('(L)P before PS1_PM5'!A:A,A483)=1),0,1)</f>
        <v>1</v>
      </c>
      <c r="K483" s="3">
        <f t="shared" si="56"/>
        <v>0</v>
      </c>
      <c r="L483">
        <f>IF(AND(COUNTIF(F:F,F483)&gt;1,COUNTIF('(L)P before PS1_PM5'!G:G,F483)&gt;0),1,0)</f>
        <v>1</v>
      </c>
      <c r="M483">
        <f>IF(AND(COUNTIF('(L)P before PS1_PM5'!G:G,F483)=1,COUNTIF('(L)P before PS1_PM5'!A:A,A483)=1),0,1)</f>
        <v>1</v>
      </c>
      <c r="N483" s="3">
        <f t="shared" si="57"/>
        <v>1</v>
      </c>
      <c r="O483" t="str">
        <f>IF(COUNTIF(Splicing!A:A,A482)&gt;0,"Splice variant",VLOOKUP(A483,'All variants before PS1_PM5'!$A$1:$G$2252,7,FALSE))</f>
        <v>VUS</v>
      </c>
      <c r="P483">
        <f t="shared" si="51"/>
        <v>2</v>
      </c>
    </row>
    <row r="484" spans="1:16" x14ac:dyDescent="0.25">
      <c r="A484" t="s">
        <v>2755</v>
      </c>
      <c r="B484" s="1">
        <v>20</v>
      </c>
      <c r="C484" t="s">
        <v>2756</v>
      </c>
      <c r="D484" t="s">
        <v>6986</v>
      </c>
      <c r="E484" t="str">
        <f t="shared" si="52"/>
        <v>Val</v>
      </c>
      <c r="F484" t="str">
        <f t="shared" si="53"/>
        <v>989</v>
      </c>
      <c r="G484" t="str">
        <f t="shared" si="54"/>
        <v>Ala</v>
      </c>
      <c r="H484" t="str">
        <f t="shared" si="55"/>
        <v>989Ala</v>
      </c>
      <c r="I484">
        <f>IF(AND(COUNTIF(H:H,H484)&gt;1,COUNTIF('(L)P before PS1_PM5'!I:I,H484)&gt;0),1,0)</f>
        <v>0</v>
      </c>
      <c r="J484">
        <f>IF(AND(COUNTIF('(L)P before PS1_PM5'!I:I,H484)=1,COUNTIF('(L)P before PS1_PM5'!A:A,A484)=1),0,1)</f>
        <v>0</v>
      </c>
      <c r="K484" s="3">
        <f t="shared" si="56"/>
        <v>0</v>
      </c>
      <c r="L484">
        <f>IF(AND(COUNTIF(F:F,F484)&gt;1,COUNTIF('(L)P before PS1_PM5'!G:G,F484)&gt;0),1,0)</f>
        <v>1</v>
      </c>
      <c r="M484">
        <f>IF(AND(COUNTIF('(L)P before PS1_PM5'!G:G,F484)=1,COUNTIF('(L)P before PS1_PM5'!A:A,A484)=1),0,1)</f>
        <v>0</v>
      </c>
      <c r="N484" s="3">
        <f t="shared" si="57"/>
        <v>0</v>
      </c>
      <c r="O484" t="str">
        <f>IF(COUNTIF(Splicing!A:A,A483)&gt;0,"Splice variant",VLOOKUP(A484,'All variants before PS1_PM5'!$A$1:$G$2252,7,FALSE))</f>
        <v>Pathogenic</v>
      </c>
      <c r="P484">
        <f t="shared" si="51"/>
        <v>2</v>
      </c>
    </row>
    <row r="485" spans="1:16" x14ac:dyDescent="0.25">
      <c r="A485" t="s">
        <v>2761</v>
      </c>
      <c r="B485" s="1">
        <v>20</v>
      </c>
      <c r="C485" t="s">
        <v>2762</v>
      </c>
      <c r="D485" t="s">
        <v>6987</v>
      </c>
      <c r="E485" t="str">
        <f t="shared" si="52"/>
        <v>Gly</v>
      </c>
      <c r="F485" t="str">
        <f t="shared" si="53"/>
        <v>991</v>
      </c>
      <c r="G485" t="str">
        <f t="shared" si="54"/>
        <v>Arg</v>
      </c>
      <c r="H485" t="str">
        <f t="shared" si="55"/>
        <v>991Arg</v>
      </c>
      <c r="I485">
        <f>IF(AND(COUNTIF(H:H,H485)&gt;1,COUNTIF('(L)P before PS1_PM5'!I:I,H485)&gt;0),1,0)</f>
        <v>0</v>
      </c>
      <c r="J485">
        <f>IF(AND(COUNTIF('(L)P before PS1_PM5'!I:I,H485)=1,COUNTIF('(L)P before PS1_PM5'!A:A,A485)=1),0,1)</f>
        <v>0</v>
      </c>
      <c r="K485" s="3">
        <f t="shared" si="56"/>
        <v>0</v>
      </c>
      <c r="L485">
        <f>IF(AND(COUNTIF(F:F,F485)&gt;1,COUNTIF('(L)P before PS1_PM5'!G:G,F485)&gt;0),1,0)</f>
        <v>1</v>
      </c>
      <c r="M485">
        <f>IF(AND(COUNTIF('(L)P before PS1_PM5'!G:G,F485)=1,COUNTIF('(L)P before PS1_PM5'!A:A,A485)=1),0,1)</f>
        <v>1</v>
      </c>
      <c r="N485" s="3">
        <f t="shared" si="57"/>
        <v>1</v>
      </c>
      <c r="O485" t="str">
        <f>IF(COUNTIF(Splicing!A:A,A484)&gt;0,"Splice variant",VLOOKUP(A485,'All variants before PS1_PM5'!$A$1:$G$2252,7,FALSE))</f>
        <v>Likely pathogenic</v>
      </c>
      <c r="P485">
        <f t="shared" si="51"/>
        <v>2</v>
      </c>
    </row>
    <row r="486" spans="1:16" x14ac:dyDescent="0.25">
      <c r="A486" t="s">
        <v>2767</v>
      </c>
      <c r="B486" s="1">
        <v>20</v>
      </c>
      <c r="C486" t="s">
        <v>2768</v>
      </c>
      <c r="D486" t="s">
        <v>6988</v>
      </c>
      <c r="E486" t="str">
        <f t="shared" si="52"/>
        <v>Gly</v>
      </c>
      <c r="F486" t="str">
        <f t="shared" si="53"/>
        <v>991</v>
      </c>
      <c r="G486" t="str">
        <f t="shared" si="54"/>
        <v>Val</v>
      </c>
      <c r="H486" t="str">
        <f t="shared" si="55"/>
        <v>991Val</v>
      </c>
      <c r="I486">
        <f>IF(AND(COUNTIF(H:H,H486)&gt;1,COUNTIF('(L)P before PS1_PM5'!I:I,H486)&gt;0),1,0)</f>
        <v>0</v>
      </c>
      <c r="J486">
        <f>IF(AND(COUNTIF('(L)P before PS1_PM5'!I:I,H486)=1,COUNTIF('(L)P before PS1_PM5'!A:A,A486)=1),0,1)</f>
        <v>0</v>
      </c>
      <c r="K486" s="3">
        <f t="shared" si="56"/>
        <v>0</v>
      </c>
      <c r="L486">
        <f>IF(AND(COUNTIF(F:F,F486)&gt;1,COUNTIF('(L)P before PS1_PM5'!G:G,F486)&gt;0),1,0)</f>
        <v>1</v>
      </c>
      <c r="M486">
        <f>IF(AND(COUNTIF('(L)P before PS1_PM5'!G:G,F486)=1,COUNTIF('(L)P before PS1_PM5'!A:A,A486)=1),0,1)</f>
        <v>1</v>
      </c>
      <c r="N486" s="3">
        <f t="shared" si="57"/>
        <v>1</v>
      </c>
      <c r="O486" t="str">
        <f>IF(COUNTIF(Splicing!A:A,A485)&gt;0,"Splice variant",VLOOKUP(A486,'All variants before PS1_PM5'!$A$1:$G$2252,7,FALSE))</f>
        <v>Likely pathogenic</v>
      </c>
      <c r="P486">
        <f t="shared" si="51"/>
        <v>2</v>
      </c>
    </row>
    <row r="487" spans="1:16" x14ac:dyDescent="0.25">
      <c r="A487" t="s">
        <v>2773</v>
      </c>
      <c r="B487" s="1">
        <v>20</v>
      </c>
      <c r="C487" t="s">
        <v>2774</v>
      </c>
      <c r="D487" t="s">
        <v>6989</v>
      </c>
      <c r="E487" t="str">
        <f t="shared" si="52"/>
        <v>Ile</v>
      </c>
      <c r="F487" t="str">
        <f t="shared" si="53"/>
        <v>994</v>
      </c>
      <c r="G487" t="str">
        <f t="shared" si="54"/>
        <v>Val</v>
      </c>
      <c r="H487" t="str">
        <f t="shared" si="55"/>
        <v>994Val</v>
      </c>
      <c r="I487">
        <f>IF(AND(COUNTIF(H:H,H487)&gt;1,COUNTIF('(L)P before PS1_PM5'!I:I,H487)&gt;0),1,0)</f>
        <v>0</v>
      </c>
      <c r="J487">
        <f>IF(AND(COUNTIF('(L)P before PS1_PM5'!I:I,H487)=1,COUNTIF('(L)P before PS1_PM5'!A:A,A487)=1),0,1)</f>
        <v>1</v>
      </c>
      <c r="K487" s="3">
        <f t="shared" si="56"/>
        <v>0</v>
      </c>
      <c r="L487">
        <f>IF(AND(COUNTIF(F:F,F487)&gt;1,COUNTIF('(L)P before PS1_PM5'!G:G,F487)&gt;0),1,0)</f>
        <v>0</v>
      </c>
      <c r="M487">
        <f>IF(AND(COUNTIF('(L)P before PS1_PM5'!G:G,F487)=1,COUNTIF('(L)P before PS1_PM5'!A:A,A487)=1),0,1)</f>
        <v>1</v>
      </c>
      <c r="N487" s="3">
        <f t="shared" si="57"/>
        <v>0</v>
      </c>
      <c r="O487" t="str">
        <f>IF(COUNTIF(Splicing!A:A,A486)&gt;0,"Splice variant",VLOOKUP(A487,'All variants before PS1_PM5'!$A$1:$G$2252,7,FALSE))</f>
        <v>VUS</v>
      </c>
      <c r="P487">
        <f t="shared" si="51"/>
        <v>1</v>
      </c>
    </row>
    <row r="488" spans="1:16" x14ac:dyDescent="0.25">
      <c r="A488" t="s">
        <v>2785</v>
      </c>
      <c r="B488" s="1">
        <v>20</v>
      </c>
      <c r="C488" t="s">
        <v>2786</v>
      </c>
      <c r="D488" t="s">
        <v>6990</v>
      </c>
      <c r="E488" t="str">
        <f t="shared" si="52"/>
        <v>Arg</v>
      </c>
      <c r="F488" t="str">
        <f t="shared" si="53"/>
        <v>1002</v>
      </c>
      <c r="G488" t="str">
        <f t="shared" si="54"/>
        <v>Trp</v>
      </c>
      <c r="H488" t="str">
        <f t="shared" si="55"/>
        <v>1002Trp</v>
      </c>
      <c r="I488">
        <f>IF(AND(COUNTIF(H:H,H488)&gt;1,COUNTIF('(L)P before PS1_PM5'!I:I,H488)&gt;0),1,0)</f>
        <v>0</v>
      </c>
      <c r="J488">
        <f>IF(AND(COUNTIF('(L)P before PS1_PM5'!I:I,H488)=1,COUNTIF('(L)P before PS1_PM5'!A:A,A488)=1),0,1)</f>
        <v>1</v>
      </c>
      <c r="K488" s="3">
        <f t="shared" si="56"/>
        <v>0</v>
      </c>
      <c r="L488">
        <f>IF(AND(COUNTIF(F:F,F488)&gt;1,COUNTIF('(L)P before PS1_PM5'!G:G,F488)&gt;0),1,0)</f>
        <v>0</v>
      </c>
      <c r="M488">
        <f>IF(AND(COUNTIF('(L)P before PS1_PM5'!G:G,F488)=1,COUNTIF('(L)P before PS1_PM5'!A:A,A488)=1),0,1)</f>
        <v>1</v>
      </c>
      <c r="N488" s="3">
        <f t="shared" si="57"/>
        <v>0</v>
      </c>
      <c r="O488" t="str">
        <f>IF(COUNTIF(Splicing!A:A,A487)&gt;0,"Splice variant",VLOOKUP(A488,'All variants before PS1_PM5'!$A$1:$G$2252,7,FALSE))</f>
        <v>VUS</v>
      </c>
      <c r="P488">
        <f t="shared" si="51"/>
        <v>1</v>
      </c>
    </row>
    <row r="489" spans="1:16" x14ac:dyDescent="0.25">
      <c r="A489" t="s">
        <v>2797</v>
      </c>
      <c r="B489" s="1">
        <v>20</v>
      </c>
      <c r="C489" t="s">
        <v>2798</v>
      </c>
      <c r="D489" t="s">
        <v>6991</v>
      </c>
      <c r="E489" t="str">
        <f t="shared" si="52"/>
        <v>Gly</v>
      </c>
      <c r="F489" t="str">
        <f t="shared" si="53"/>
        <v>1006</v>
      </c>
      <c r="G489" t="str">
        <f t="shared" si="54"/>
        <v>Asp</v>
      </c>
      <c r="H489" t="str">
        <f t="shared" si="55"/>
        <v>1006Asp</v>
      </c>
      <c r="I489">
        <f>IF(AND(COUNTIF(H:H,H489)&gt;1,COUNTIF('(L)P before PS1_PM5'!I:I,H489)&gt;0),1,0)</f>
        <v>0</v>
      </c>
      <c r="J489">
        <f>IF(AND(COUNTIF('(L)P before PS1_PM5'!I:I,H489)=1,COUNTIF('(L)P before PS1_PM5'!A:A,A489)=1),0,1)</f>
        <v>1</v>
      </c>
      <c r="K489" s="3">
        <f t="shared" si="56"/>
        <v>0</v>
      </c>
      <c r="L489">
        <f>IF(AND(COUNTIF(F:F,F489)&gt;1,COUNTIF('(L)P before PS1_PM5'!G:G,F489)&gt;0),1,0)</f>
        <v>0</v>
      </c>
      <c r="M489">
        <f>IF(AND(COUNTIF('(L)P before PS1_PM5'!G:G,F489)=1,COUNTIF('(L)P before PS1_PM5'!A:A,A489)=1),0,1)</f>
        <v>1</v>
      </c>
      <c r="N489" s="3">
        <f t="shared" si="57"/>
        <v>0</v>
      </c>
      <c r="O489" t="str">
        <f>IF(COUNTIF(Splicing!A:A,A488)&gt;0,"Splice variant",VLOOKUP(A489,'All variants before PS1_PM5'!$A$1:$G$2252,7,FALSE))</f>
        <v>VUS</v>
      </c>
      <c r="P489">
        <f t="shared" si="51"/>
        <v>2</v>
      </c>
    </row>
    <row r="490" spans="1:16" x14ac:dyDescent="0.25">
      <c r="A490" t="s">
        <v>2800</v>
      </c>
      <c r="B490" s="1">
        <v>20</v>
      </c>
      <c r="C490" t="s">
        <v>2801</v>
      </c>
      <c r="D490" t="s">
        <v>6992</v>
      </c>
      <c r="E490" t="str">
        <f t="shared" si="52"/>
        <v>Gly</v>
      </c>
      <c r="F490" t="str">
        <f t="shared" si="53"/>
        <v>1006</v>
      </c>
      <c r="G490" t="str">
        <f t="shared" si="54"/>
        <v>Val</v>
      </c>
      <c r="H490" t="str">
        <f t="shared" si="55"/>
        <v>1006Val</v>
      </c>
      <c r="I490">
        <f>IF(AND(COUNTIF(H:H,H490)&gt;1,COUNTIF('(L)P before PS1_PM5'!I:I,H490)&gt;0),1,0)</f>
        <v>0</v>
      </c>
      <c r="J490">
        <f>IF(AND(COUNTIF('(L)P before PS1_PM5'!I:I,H490)=1,COUNTIF('(L)P before PS1_PM5'!A:A,A490)=1),0,1)</f>
        <v>1</v>
      </c>
      <c r="K490" s="3">
        <f t="shared" si="56"/>
        <v>0</v>
      </c>
      <c r="L490">
        <f>IF(AND(COUNTIF(F:F,F490)&gt;1,COUNTIF('(L)P before PS1_PM5'!G:G,F490)&gt;0),1,0)</f>
        <v>0</v>
      </c>
      <c r="M490">
        <f>IF(AND(COUNTIF('(L)P before PS1_PM5'!G:G,F490)=1,COUNTIF('(L)P before PS1_PM5'!A:A,A490)=1),0,1)</f>
        <v>1</v>
      </c>
      <c r="N490" s="3">
        <f t="shared" si="57"/>
        <v>0</v>
      </c>
      <c r="O490" t="str">
        <f>IF(COUNTIF(Splicing!A:A,A489)&gt;0,"Splice variant",VLOOKUP(A490,'All variants before PS1_PM5'!$A$1:$G$2252,7,FALSE))</f>
        <v>VUS</v>
      </c>
      <c r="P490">
        <f t="shared" si="51"/>
        <v>2</v>
      </c>
    </row>
    <row r="491" spans="1:16" x14ac:dyDescent="0.25">
      <c r="A491" t="s">
        <v>2812</v>
      </c>
      <c r="B491" s="1">
        <v>20</v>
      </c>
      <c r="C491" t="s">
        <v>2813</v>
      </c>
      <c r="D491" t="s">
        <v>6993</v>
      </c>
      <c r="E491" t="str">
        <f t="shared" si="52"/>
        <v>Leu</v>
      </c>
      <c r="F491" t="str">
        <f t="shared" si="53"/>
        <v>1014</v>
      </c>
      <c r="G491" t="str">
        <f t="shared" si="54"/>
        <v>Arg</v>
      </c>
      <c r="H491" t="str">
        <f t="shared" si="55"/>
        <v>1014Arg</v>
      </c>
      <c r="I491">
        <f>IF(AND(COUNTIF(H:H,H491)&gt;1,COUNTIF('(L)P before PS1_PM5'!I:I,H491)&gt;0),1,0)</f>
        <v>0</v>
      </c>
      <c r="J491">
        <f>IF(AND(COUNTIF('(L)P before PS1_PM5'!I:I,H491)=1,COUNTIF('(L)P before PS1_PM5'!A:A,A491)=1),0,1)</f>
        <v>0</v>
      </c>
      <c r="K491" s="3">
        <f t="shared" si="56"/>
        <v>0</v>
      </c>
      <c r="L491">
        <f>IF(AND(COUNTIF(F:F,F491)&gt;1,COUNTIF('(L)P before PS1_PM5'!G:G,F491)&gt;0),1,0)</f>
        <v>0</v>
      </c>
      <c r="M491">
        <f>IF(AND(COUNTIF('(L)P before PS1_PM5'!G:G,F491)=1,COUNTIF('(L)P before PS1_PM5'!A:A,A491)=1),0,1)</f>
        <v>0</v>
      </c>
      <c r="N491" s="3">
        <f t="shared" si="57"/>
        <v>0</v>
      </c>
      <c r="O491" t="str">
        <f>IF(COUNTIF(Splicing!A:A,A490)&gt;0,"Splice variant",VLOOKUP(A491,'All variants before PS1_PM5'!$A$1:$G$2252,7,FALSE))</f>
        <v>Likely pathogenic</v>
      </c>
      <c r="P491">
        <f t="shared" si="51"/>
        <v>1</v>
      </c>
    </row>
    <row r="492" spans="1:16" x14ac:dyDescent="0.25">
      <c r="A492" t="s">
        <v>2815</v>
      </c>
      <c r="B492" s="1">
        <v>20</v>
      </c>
      <c r="C492" t="s">
        <v>2816</v>
      </c>
      <c r="D492" t="s">
        <v>6994</v>
      </c>
      <c r="E492" t="str">
        <f t="shared" si="52"/>
        <v>Phe</v>
      </c>
      <c r="F492" t="str">
        <f t="shared" si="53"/>
        <v>1015</v>
      </c>
      <c r="G492" t="str">
        <f t="shared" si="54"/>
        <v>Ile</v>
      </c>
      <c r="H492" t="str">
        <f t="shared" si="55"/>
        <v>1015Ile</v>
      </c>
      <c r="I492">
        <f>IF(AND(COUNTIF(H:H,H492)&gt;1,COUNTIF('(L)P before PS1_PM5'!I:I,H492)&gt;0),1,0)</f>
        <v>0</v>
      </c>
      <c r="J492">
        <f>IF(AND(COUNTIF('(L)P before PS1_PM5'!I:I,H492)=1,COUNTIF('(L)P before PS1_PM5'!A:A,A492)=1),0,1)</f>
        <v>1</v>
      </c>
      <c r="K492" s="3">
        <f t="shared" si="56"/>
        <v>0</v>
      </c>
      <c r="L492">
        <f>IF(AND(COUNTIF(F:F,F492)&gt;1,COUNTIF('(L)P before PS1_PM5'!G:G,F492)&gt;0),1,0)</f>
        <v>0</v>
      </c>
      <c r="M492">
        <f>IF(AND(COUNTIF('(L)P before PS1_PM5'!G:G,F492)=1,COUNTIF('(L)P before PS1_PM5'!A:A,A492)=1),0,1)</f>
        <v>1</v>
      </c>
      <c r="N492" s="3">
        <f t="shared" si="57"/>
        <v>0</v>
      </c>
      <c r="O492" t="str">
        <f>IF(COUNTIF(Splicing!A:A,A491)&gt;0,"Splice variant",VLOOKUP(A492,'All variants before PS1_PM5'!$A$1:$G$2252,7,FALSE))</f>
        <v>VUS</v>
      </c>
      <c r="P492">
        <f t="shared" si="51"/>
        <v>2</v>
      </c>
    </row>
    <row r="493" spans="1:16" x14ac:dyDescent="0.25">
      <c r="A493" t="s">
        <v>2821</v>
      </c>
      <c r="B493" s="1">
        <v>20</v>
      </c>
      <c r="C493" t="s">
        <v>2822</v>
      </c>
      <c r="D493" t="s">
        <v>6995</v>
      </c>
      <c r="E493" t="str">
        <f t="shared" si="52"/>
        <v>Phe</v>
      </c>
      <c r="F493" t="str">
        <f t="shared" si="53"/>
        <v>1015</v>
      </c>
      <c r="G493" t="str">
        <f t="shared" si="54"/>
        <v>Leu</v>
      </c>
      <c r="H493" t="str">
        <f t="shared" si="55"/>
        <v>1015Leu</v>
      </c>
      <c r="I493">
        <f>IF(AND(COUNTIF(H:H,H493)&gt;1,COUNTIF('(L)P before PS1_PM5'!I:I,H493)&gt;0),1,0)</f>
        <v>0</v>
      </c>
      <c r="J493">
        <f>IF(AND(COUNTIF('(L)P before PS1_PM5'!I:I,H493)=1,COUNTIF('(L)P before PS1_PM5'!A:A,A493)=1),0,1)</f>
        <v>1</v>
      </c>
      <c r="K493" s="3">
        <f t="shared" si="56"/>
        <v>0</v>
      </c>
      <c r="L493">
        <f>IF(AND(COUNTIF(F:F,F493)&gt;1,COUNTIF('(L)P before PS1_PM5'!G:G,F493)&gt;0),1,0)</f>
        <v>0</v>
      </c>
      <c r="M493">
        <f>IF(AND(COUNTIF('(L)P before PS1_PM5'!G:G,F493)=1,COUNTIF('(L)P before PS1_PM5'!A:A,A493)=1),0,1)</f>
        <v>1</v>
      </c>
      <c r="N493" s="3">
        <f t="shared" si="57"/>
        <v>0</v>
      </c>
      <c r="O493" t="str">
        <f>IF(COUNTIF(Splicing!A:A,A492)&gt;0,"Splice variant",VLOOKUP(A493,'All variants before PS1_PM5'!$A$1:$G$2252,7,FALSE))</f>
        <v>VUS</v>
      </c>
      <c r="P493">
        <f t="shared" si="51"/>
        <v>2</v>
      </c>
    </row>
    <row r="494" spans="1:16" x14ac:dyDescent="0.25">
      <c r="A494" t="s">
        <v>2847</v>
      </c>
      <c r="B494" s="1">
        <v>21</v>
      </c>
      <c r="C494" t="s">
        <v>2848</v>
      </c>
      <c r="D494" t="s">
        <v>6996</v>
      </c>
      <c r="E494" t="str">
        <f t="shared" si="52"/>
        <v>Thr</v>
      </c>
      <c r="F494" t="str">
        <f t="shared" si="53"/>
        <v>1019</v>
      </c>
      <c r="G494" t="str">
        <f t="shared" si="54"/>
        <v>Ala</v>
      </c>
      <c r="H494" t="str">
        <f t="shared" si="55"/>
        <v>1019Ala</v>
      </c>
      <c r="I494">
        <f>IF(AND(COUNTIF(H:H,H494)&gt;1,COUNTIF('(L)P before PS1_PM5'!I:I,H494)&gt;0),1,0)</f>
        <v>0</v>
      </c>
      <c r="J494">
        <f>IF(AND(COUNTIF('(L)P before PS1_PM5'!I:I,H494)=1,COUNTIF('(L)P before PS1_PM5'!A:A,A494)=1),0,1)</f>
        <v>0</v>
      </c>
      <c r="K494" s="3">
        <f t="shared" si="56"/>
        <v>0</v>
      </c>
      <c r="L494">
        <f>IF(AND(COUNTIF(F:F,F494)&gt;1,COUNTIF('(L)P before PS1_PM5'!G:G,F494)&gt;0),1,0)</f>
        <v>1</v>
      </c>
      <c r="M494">
        <f>IF(AND(COUNTIF('(L)P before PS1_PM5'!G:G,F494)=1,COUNTIF('(L)P before PS1_PM5'!A:A,A494)=1),0,1)</f>
        <v>1</v>
      </c>
      <c r="N494" s="3">
        <f t="shared" si="57"/>
        <v>1</v>
      </c>
      <c r="O494" t="str">
        <f>IF(COUNTIF(Splicing!A:A,A493)&gt;0,"Splice variant",VLOOKUP(A494,'All variants before PS1_PM5'!$A$1:$G$2252,7,FALSE))</f>
        <v>Pathogenic</v>
      </c>
      <c r="P494">
        <f t="shared" si="51"/>
        <v>2</v>
      </c>
    </row>
    <row r="495" spans="1:16" x14ac:dyDescent="0.25">
      <c r="A495" t="s">
        <v>2850</v>
      </c>
      <c r="B495" s="1">
        <v>21</v>
      </c>
      <c r="C495" t="s">
        <v>2851</v>
      </c>
      <c r="D495" t="s">
        <v>6997</v>
      </c>
      <c r="E495" t="str">
        <f t="shared" si="52"/>
        <v>Thr</v>
      </c>
      <c r="F495" t="str">
        <f t="shared" si="53"/>
        <v>1019</v>
      </c>
      <c r="G495" t="str">
        <f t="shared" si="54"/>
        <v>Met</v>
      </c>
      <c r="H495" t="str">
        <f t="shared" si="55"/>
        <v>1019Met</v>
      </c>
      <c r="I495">
        <f>IF(AND(COUNTIF(H:H,H495)&gt;1,COUNTIF('(L)P before PS1_PM5'!I:I,H495)&gt;0),1,0)</f>
        <v>0</v>
      </c>
      <c r="J495">
        <f>IF(AND(COUNTIF('(L)P before PS1_PM5'!I:I,H495)=1,COUNTIF('(L)P before PS1_PM5'!A:A,A495)=1),0,1)</f>
        <v>0</v>
      </c>
      <c r="K495" s="3">
        <f t="shared" si="56"/>
        <v>0</v>
      </c>
      <c r="L495">
        <f>IF(AND(COUNTIF(F:F,F495)&gt;1,COUNTIF('(L)P before PS1_PM5'!G:G,F495)&gt;0),1,0)</f>
        <v>1</v>
      </c>
      <c r="M495">
        <f>IF(AND(COUNTIF('(L)P before PS1_PM5'!G:G,F495)=1,COUNTIF('(L)P before PS1_PM5'!A:A,A495)=1),0,1)</f>
        <v>1</v>
      </c>
      <c r="N495" s="3">
        <f t="shared" si="57"/>
        <v>1</v>
      </c>
      <c r="O495" t="str">
        <f>IF(COUNTIF(Splicing!A:A,A494)&gt;0,"Splice variant",VLOOKUP(A495,'All variants before PS1_PM5'!$A$1:$G$2252,7,FALSE))</f>
        <v>Pathogenic</v>
      </c>
      <c r="P495">
        <f t="shared" si="51"/>
        <v>2</v>
      </c>
    </row>
    <row r="496" spans="1:16" x14ac:dyDescent="0.25">
      <c r="A496" t="s">
        <v>2853</v>
      </c>
      <c r="B496" s="1">
        <v>21</v>
      </c>
      <c r="C496" t="s">
        <v>2854</v>
      </c>
      <c r="D496" t="s">
        <v>6998</v>
      </c>
      <c r="E496" t="str">
        <f t="shared" si="52"/>
        <v>Val</v>
      </c>
      <c r="F496" t="str">
        <f t="shared" si="53"/>
        <v>1020</v>
      </c>
      <c r="G496" t="str">
        <f t="shared" si="54"/>
        <v>Glu</v>
      </c>
      <c r="H496" t="str">
        <f t="shared" si="55"/>
        <v>1020Glu</v>
      </c>
      <c r="I496">
        <f>IF(AND(COUNTIF(H:H,H496)&gt;1,COUNTIF('(L)P before PS1_PM5'!I:I,H496)&gt;0),1,0)</f>
        <v>0</v>
      </c>
      <c r="J496">
        <f>IF(AND(COUNTIF('(L)P before PS1_PM5'!I:I,H496)=1,COUNTIF('(L)P before PS1_PM5'!A:A,A496)=1),0,1)</f>
        <v>1</v>
      </c>
      <c r="K496" s="3">
        <f t="shared" si="56"/>
        <v>0</v>
      </c>
      <c r="L496">
        <f>IF(AND(COUNTIF(F:F,F496)&gt;1,COUNTIF('(L)P before PS1_PM5'!G:G,F496)&gt;0),1,0)</f>
        <v>0</v>
      </c>
      <c r="M496">
        <f>IF(AND(COUNTIF('(L)P before PS1_PM5'!G:G,F496)=1,COUNTIF('(L)P before PS1_PM5'!A:A,A496)=1),0,1)</f>
        <v>1</v>
      </c>
      <c r="N496" s="3">
        <f t="shared" si="57"/>
        <v>0</v>
      </c>
      <c r="O496" t="str">
        <f>IF(COUNTIF(Splicing!A:A,A495)&gt;0,"Splice variant",VLOOKUP(A496,'All variants before PS1_PM5'!$A$1:$G$2252,7,FALSE))</f>
        <v>VUS</v>
      </c>
      <c r="P496">
        <f t="shared" si="51"/>
        <v>1</v>
      </c>
    </row>
    <row r="497" spans="1:16" x14ac:dyDescent="0.25">
      <c r="A497" t="s">
        <v>2856</v>
      </c>
      <c r="B497" s="1">
        <v>21</v>
      </c>
      <c r="C497" t="s">
        <v>2857</v>
      </c>
      <c r="D497" t="s">
        <v>6999</v>
      </c>
      <c r="E497" t="str">
        <f t="shared" si="52"/>
        <v>Glu</v>
      </c>
      <c r="F497" t="str">
        <f t="shared" si="53"/>
        <v>1022</v>
      </c>
      <c r="G497" t="str">
        <f t="shared" si="54"/>
        <v>Lys</v>
      </c>
      <c r="H497" t="str">
        <f t="shared" si="55"/>
        <v>1022Lys</v>
      </c>
      <c r="I497">
        <f>IF(AND(COUNTIF(H:H,H497)&gt;1,COUNTIF('(L)P before PS1_PM5'!I:I,H497)&gt;0),1,0)</f>
        <v>0</v>
      </c>
      <c r="J497">
        <f>IF(AND(COUNTIF('(L)P before PS1_PM5'!I:I,H497)=1,COUNTIF('(L)P before PS1_PM5'!A:A,A497)=1),0,1)</f>
        <v>1</v>
      </c>
      <c r="K497" s="3">
        <f t="shared" si="56"/>
        <v>0</v>
      </c>
      <c r="L497">
        <f>IF(AND(COUNTIF(F:F,F497)&gt;1,COUNTIF('(L)P before PS1_PM5'!G:G,F497)&gt;0),1,0)</f>
        <v>1</v>
      </c>
      <c r="M497">
        <f>IF(AND(COUNTIF('(L)P before PS1_PM5'!G:G,F497)=1,COUNTIF('(L)P before PS1_PM5'!A:A,A497)=1),0,1)</f>
        <v>1</v>
      </c>
      <c r="N497" s="3">
        <f t="shared" si="57"/>
        <v>1</v>
      </c>
      <c r="O497" t="str">
        <f>IF(COUNTIF(Splicing!A:A,A496)&gt;0,"Splice variant",VLOOKUP(A497,'All variants before PS1_PM5'!$A$1:$G$2252,7,FALSE))</f>
        <v>Likely pathogenic</v>
      </c>
      <c r="P497">
        <f t="shared" si="51"/>
        <v>2</v>
      </c>
    </row>
    <row r="498" spans="1:16" x14ac:dyDescent="0.25">
      <c r="A498" t="s">
        <v>2859</v>
      </c>
      <c r="B498" s="1">
        <v>21</v>
      </c>
      <c r="C498" t="s">
        <v>2860</v>
      </c>
      <c r="D498" t="s">
        <v>7000</v>
      </c>
      <c r="E498" t="str">
        <f t="shared" si="52"/>
        <v>Glu</v>
      </c>
      <c r="F498" t="str">
        <f t="shared" si="53"/>
        <v>1022</v>
      </c>
      <c r="G498" t="str">
        <f t="shared" si="54"/>
        <v>Gly</v>
      </c>
      <c r="H498" t="str">
        <f t="shared" si="55"/>
        <v>1022Gly</v>
      </c>
      <c r="I498">
        <f>IF(AND(COUNTIF(H:H,H498)&gt;1,COUNTIF('(L)P before PS1_PM5'!I:I,H498)&gt;0),1,0)</f>
        <v>0</v>
      </c>
      <c r="J498">
        <f>IF(AND(COUNTIF('(L)P before PS1_PM5'!I:I,H498)=1,COUNTIF('(L)P before PS1_PM5'!A:A,A498)=1),0,1)</f>
        <v>0</v>
      </c>
      <c r="K498" s="3">
        <f t="shared" si="56"/>
        <v>0</v>
      </c>
      <c r="L498">
        <f>IF(AND(COUNTIF(F:F,F498)&gt;1,COUNTIF('(L)P before PS1_PM5'!G:G,F498)&gt;0),1,0)</f>
        <v>1</v>
      </c>
      <c r="M498">
        <f>IF(AND(COUNTIF('(L)P before PS1_PM5'!G:G,F498)=1,COUNTIF('(L)P before PS1_PM5'!A:A,A498)=1),0,1)</f>
        <v>0</v>
      </c>
      <c r="N498" s="3">
        <f t="shared" si="57"/>
        <v>0</v>
      </c>
      <c r="O498" t="str">
        <f>IF(COUNTIF(Splicing!A:A,A497)&gt;0,"Splice variant",VLOOKUP(A498,'All variants before PS1_PM5'!$A$1:$G$2252,7,FALSE))</f>
        <v>Splice variant</v>
      </c>
      <c r="P498">
        <f t="shared" si="51"/>
        <v>2</v>
      </c>
    </row>
    <row r="499" spans="1:16" x14ac:dyDescent="0.25">
      <c r="A499" t="s">
        <v>2862</v>
      </c>
      <c r="B499" s="1">
        <v>21</v>
      </c>
      <c r="C499" t="s">
        <v>2863</v>
      </c>
      <c r="D499" t="s">
        <v>7001</v>
      </c>
      <c r="E499" t="str">
        <f t="shared" si="52"/>
        <v>Met</v>
      </c>
      <c r="F499" t="str">
        <f t="shared" si="53"/>
        <v>1024</v>
      </c>
      <c r="G499" t="str">
        <f t="shared" si="54"/>
        <v>Lys</v>
      </c>
      <c r="H499" t="str">
        <f t="shared" si="55"/>
        <v>1024Lys</v>
      </c>
      <c r="I499">
        <f>IF(AND(COUNTIF(H:H,H499)&gt;1,COUNTIF('(L)P before PS1_PM5'!I:I,H499)&gt;0),1,0)</f>
        <v>0</v>
      </c>
      <c r="J499">
        <f>IF(AND(COUNTIF('(L)P before PS1_PM5'!I:I,H499)=1,COUNTIF('(L)P before PS1_PM5'!A:A,A499)=1),0,1)</f>
        <v>1</v>
      </c>
      <c r="K499" s="3">
        <f t="shared" si="56"/>
        <v>0</v>
      </c>
      <c r="L499">
        <f>IF(AND(COUNTIF(F:F,F499)&gt;1,COUNTIF('(L)P before PS1_PM5'!G:G,F499)&gt;0),1,0)</f>
        <v>1</v>
      </c>
      <c r="M499">
        <f>IF(AND(COUNTIF('(L)P before PS1_PM5'!G:G,F499)=1,COUNTIF('(L)P before PS1_PM5'!A:A,A499)=1),0,1)</f>
        <v>1</v>
      </c>
      <c r="N499" s="3">
        <f t="shared" si="57"/>
        <v>1</v>
      </c>
      <c r="O499" t="str">
        <f>IF(COUNTIF(Splicing!A:A,A498)&gt;0,"Splice variant",VLOOKUP(A499,'All variants before PS1_PM5'!$A$1:$G$2252,7,FALSE))</f>
        <v>VUS</v>
      </c>
      <c r="P499">
        <f t="shared" si="51"/>
        <v>2</v>
      </c>
    </row>
    <row r="500" spans="1:16" x14ac:dyDescent="0.25">
      <c r="A500" t="s">
        <v>2865</v>
      </c>
      <c r="B500" s="1">
        <v>21</v>
      </c>
      <c r="C500" t="s">
        <v>2866</v>
      </c>
      <c r="D500" t="s">
        <v>7002</v>
      </c>
      <c r="E500" t="str">
        <f t="shared" si="52"/>
        <v>Met</v>
      </c>
      <c r="F500" t="str">
        <f t="shared" si="53"/>
        <v>1024</v>
      </c>
      <c r="G500" t="str">
        <f t="shared" si="54"/>
        <v>Thr</v>
      </c>
      <c r="H500" t="str">
        <f t="shared" si="55"/>
        <v>1024Thr</v>
      </c>
      <c r="I500">
        <f>IF(AND(COUNTIF(H:H,H500)&gt;1,COUNTIF('(L)P before PS1_PM5'!I:I,H500)&gt;0),1,0)</f>
        <v>0</v>
      </c>
      <c r="J500">
        <f>IF(AND(COUNTIF('(L)P before PS1_PM5'!I:I,H500)=1,COUNTIF('(L)P before PS1_PM5'!A:A,A500)=1),0,1)</f>
        <v>0</v>
      </c>
      <c r="K500" s="3">
        <f t="shared" si="56"/>
        <v>0</v>
      </c>
      <c r="L500">
        <f>IF(AND(COUNTIF(F:F,F500)&gt;1,COUNTIF('(L)P before PS1_PM5'!G:G,F500)&gt;0),1,0)</f>
        <v>1</v>
      </c>
      <c r="M500">
        <f>IF(AND(COUNTIF('(L)P before PS1_PM5'!G:G,F500)=1,COUNTIF('(L)P before PS1_PM5'!A:A,A500)=1),0,1)</f>
        <v>0</v>
      </c>
      <c r="N500" s="3">
        <f t="shared" si="57"/>
        <v>0</v>
      </c>
      <c r="O500" t="str">
        <f>IF(COUNTIF(Splicing!A:A,A499)&gt;0,"Splice variant",VLOOKUP(A500,'All variants before PS1_PM5'!$A$1:$G$2252,7,FALSE))</f>
        <v>Likely pathogenic</v>
      </c>
      <c r="P500">
        <f t="shared" si="51"/>
        <v>2</v>
      </c>
    </row>
    <row r="501" spans="1:16" x14ac:dyDescent="0.25">
      <c r="A501" t="s">
        <v>2868</v>
      </c>
      <c r="B501" s="1">
        <v>21</v>
      </c>
      <c r="C501" t="s">
        <v>2869</v>
      </c>
      <c r="D501" t="s">
        <v>7003</v>
      </c>
      <c r="E501" t="str">
        <f t="shared" si="52"/>
        <v>Leu</v>
      </c>
      <c r="F501" t="str">
        <f t="shared" si="53"/>
        <v>1046</v>
      </c>
      <c r="G501" t="str">
        <f t="shared" si="54"/>
        <v>Trp</v>
      </c>
      <c r="H501" t="str">
        <f t="shared" si="55"/>
        <v>1046Trp</v>
      </c>
      <c r="I501">
        <f>IF(AND(COUNTIF(H:H,H501)&gt;1,COUNTIF('(L)P before PS1_PM5'!I:I,H501)&gt;0),1,0)</f>
        <v>0</v>
      </c>
      <c r="J501">
        <f>IF(AND(COUNTIF('(L)P before PS1_PM5'!I:I,H501)=1,COUNTIF('(L)P before PS1_PM5'!A:A,A501)=1),0,1)</f>
        <v>1</v>
      </c>
      <c r="K501" s="3">
        <f t="shared" si="56"/>
        <v>0</v>
      </c>
      <c r="L501">
        <f>IF(AND(COUNTIF(F:F,F501)&gt;1,COUNTIF('(L)P before PS1_PM5'!G:G,F501)&gt;0),1,0)</f>
        <v>0</v>
      </c>
      <c r="M501">
        <f>IF(AND(COUNTIF('(L)P before PS1_PM5'!G:G,F501)=1,COUNTIF('(L)P before PS1_PM5'!A:A,A501)=1),0,1)</f>
        <v>1</v>
      </c>
      <c r="N501" s="3">
        <f t="shared" si="57"/>
        <v>0</v>
      </c>
      <c r="O501" t="str">
        <f>IF(COUNTIF(Splicing!A:A,A500)&gt;0,"Splice variant",VLOOKUP(A501,'All variants before PS1_PM5'!$A$1:$G$2252,7,FALSE))</f>
        <v>VUS</v>
      </c>
      <c r="P501">
        <f t="shared" si="51"/>
        <v>2</v>
      </c>
    </row>
    <row r="502" spans="1:16" x14ac:dyDescent="0.25">
      <c r="A502" t="s">
        <v>2871</v>
      </c>
      <c r="B502" s="1">
        <v>21</v>
      </c>
      <c r="C502" t="s">
        <v>2872</v>
      </c>
      <c r="D502" t="s">
        <v>7004</v>
      </c>
      <c r="E502" t="str">
        <f t="shared" si="52"/>
        <v>Phe</v>
      </c>
      <c r="F502" t="str">
        <f t="shared" si="53"/>
        <v>1026</v>
      </c>
      <c r="G502" t="str">
        <f t="shared" si="54"/>
        <v>Leu</v>
      </c>
      <c r="H502" t="str">
        <f t="shared" si="55"/>
        <v>1026Leu</v>
      </c>
      <c r="I502">
        <f>IF(AND(COUNTIF(H:H,H502)&gt;1,COUNTIF('(L)P before PS1_PM5'!I:I,H502)&gt;0),1,0)</f>
        <v>0</v>
      </c>
      <c r="J502">
        <f>IF(AND(COUNTIF('(L)P before PS1_PM5'!I:I,H502)=1,COUNTIF('(L)P before PS1_PM5'!A:A,A502)=1),0,1)</f>
        <v>1</v>
      </c>
      <c r="K502" s="3">
        <f t="shared" si="56"/>
        <v>0</v>
      </c>
      <c r="L502">
        <f>IF(AND(COUNTIF(F:F,F502)&gt;1,COUNTIF('(L)P before PS1_PM5'!G:G,F502)&gt;0),1,0)</f>
        <v>0</v>
      </c>
      <c r="M502">
        <f>IF(AND(COUNTIF('(L)P before PS1_PM5'!G:G,F502)=1,COUNTIF('(L)P before PS1_PM5'!A:A,A502)=1),0,1)</f>
        <v>1</v>
      </c>
      <c r="N502" s="3">
        <f t="shared" si="57"/>
        <v>0</v>
      </c>
      <c r="O502" t="str">
        <f>IF(COUNTIF(Splicing!A:A,A501)&gt;0,"Splice variant",VLOOKUP(A502,'All variants before PS1_PM5'!$A$1:$G$2252,7,FALSE))</f>
        <v>VUS</v>
      </c>
      <c r="P502">
        <f t="shared" si="51"/>
        <v>1</v>
      </c>
    </row>
    <row r="503" spans="1:16" x14ac:dyDescent="0.25">
      <c r="A503" t="s">
        <v>2873</v>
      </c>
      <c r="B503" s="1">
        <v>21</v>
      </c>
      <c r="C503" t="s">
        <v>2874</v>
      </c>
      <c r="D503" t="s">
        <v>7005</v>
      </c>
      <c r="E503" t="str">
        <f t="shared" si="52"/>
        <v>Tyr</v>
      </c>
      <c r="F503" t="str">
        <f t="shared" si="53"/>
        <v>1027</v>
      </c>
      <c r="G503" t="str">
        <f t="shared" si="54"/>
        <v>Cys</v>
      </c>
      <c r="H503" t="str">
        <f t="shared" si="55"/>
        <v>1027Cys</v>
      </c>
      <c r="I503">
        <f>IF(AND(COUNTIF(H:H,H503)&gt;1,COUNTIF('(L)P before PS1_PM5'!I:I,H503)&gt;0),1,0)</f>
        <v>0</v>
      </c>
      <c r="J503">
        <f>IF(AND(COUNTIF('(L)P before PS1_PM5'!I:I,H503)=1,COUNTIF('(L)P before PS1_PM5'!A:A,A503)=1),0,1)</f>
        <v>1</v>
      </c>
      <c r="K503" s="3">
        <f t="shared" si="56"/>
        <v>0</v>
      </c>
      <c r="L503">
        <f>IF(AND(COUNTIF(F:F,F503)&gt;1,COUNTIF('(L)P before PS1_PM5'!G:G,F503)&gt;0),1,0)</f>
        <v>0</v>
      </c>
      <c r="M503">
        <f>IF(AND(COUNTIF('(L)P before PS1_PM5'!G:G,F503)=1,COUNTIF('(L)P before PS1_PM5'!A:A,A503)=1),0,1)</f>
        <v>1</v>
      </c>
      <c r="N503" s="3">
        <f t="shared" si="57"/>
        <v>0</v>
      </c>
      <c r="O503" t="str">
        <f>IF(COUNTIF(Splicing!A:A,A502)&gt;0,"Splice variant",VLOOKUP(A503,'All variants before PS1_PM5'!$A$1:$G$2252,7,FALSE))</f>
        <v>VUS</v>
      </c>
      <c r="P503">
        <f t="shared" si="51"/>
        <v>1</v>
      </c>
    </row>
    <row r="504" spans="1:16" x14ac:dyDescent="0.25">
      <c r="A504" t="s">
        <v>2879</v>
      </c>
      <c r="B504" s="1">
        <v>21</v>
      </c>
      <c r="C504" t="s">
        <v>2881</v>
      </c>
      <c r="D504" t="s">
        <v>7006</v>
      </c>
      <c r="E504" t="str">
        <f t="shared" si="52"/>
        <v>Ala</v>
      </c>
      <c r="F504" t="str">
        <f t="shared" si="53"/>
        <v>1028</v>
      </c>
      <c r="G504" t="str">
        <f t="shared" si="54"/>
        <v>Asp</v>
      </c>
      <c r="H504" t="str">
        <f t="shared" si="55"/>
        <v>1028Asp</v>
      </c>
      <c r="I504">
        <f>IF(AND(COUNTIF(H:H,H504)&gt;1,COUNTIF('(L)P before PS1_PM5'!I:I,H504)&gt;0),1,0)</f>
        <v>0</v>
      </c>
      <c r="J504">
        <f>IF(AND(COUNTIF('(L)P before PS1_PM5'!I:I,H504)=1,COUNTIF('(L)P before PS1_PM5'!A:A,A504)=1),0,1)</f>
        <v>1</v>
      </c>
      <c r="K504" s="3">
        <f t="shared" si="56"/>
        <v>0</v>
      </c>
      <c r="L504">
        <f>IF(AND(COUNTIF(F:F,F504)&gt;1,COUNTIF('(L)P before PS1_PM5'!G:G,F504)&gt;0),1,0)</f>
        <v>0</v>
      </c>
      <c r="M504">
        <f>IF(AND(COUNTIF('(L)P before PS1_PM5'!G:G,F504)=1,COUNTIF('(L)P before PS1_PM5'!A:A,A504)=1),0,1)</f>
        <v>1</v>
      </c>
      <c r="N504" s="3">
        <f t="shared" si="57"/>
        <v>0</v>
      </c>
      <c r="O504" t="str">
        <f>IF(COUNTIF(Splicing!A:A,A503)&gt;0,"Splice variant",VLOOKUP(A504,'All variants before PS1_PM5'!$A$1:$G$2252,7,FALSE))</f>
        <v>VUS</v>
      </c>
      <c r="P504">
        <f t="shared" si="51"/>
        <v>1</v>
      </c>
    </row>
    <row r="505" spans="1:16" x14ac:dyDescent="0.25">
      <c r="A505" t="s">
        <v>2886</v>
      </c>
      <c r="B505" s="1">
        <v>21</v>
      </c>
      <c r="C505" t="s">
        <v>2887</v>
      </c>
      <c r="D505" t="s">
        <v>7007</v>
      </c>
      <c r="E505" t="str">
        <f t="shared" si="52"/>
        <v>Gln</v>
      </c>
      <c r="F505" t="str">
        <f t="shared" si="53"/>
        <v>1029</v>
      </c>
      <c r="G505" t="str">
        <f t="shared" si="54"/>
        <v>Pro</v>
      </c>
      <c r="H505" t="str">
        <f t="shared" si="55"/>
        <v>1029Pro</v>
      </c>
      <c r="I505">
        <f>IF(AND(COUNTIF(H:H,H505)&gt;1,COUNTIF('(L)P before PS1_PM5'!I:I,H505)&gt;0),1,0)</f>
        <v>0</v>
      </c>
      <c r="J505">
        <f>IF(AND(COUNTIF('(L)P before PS1_PM5'!I:I,H505)=1,COUNTIF('(L)P before PS1_PM5'!A:A,A505)=1),0,1)</f>
        <v>1</v>
      </c>
      <c r="K505" s="3">
        <f t="shared" si="56"/>
        <v>0</v>
      </c>
      <c r="L505">
        <f>IF(AND(COUNTIF(F:F,F505)&gt;1,COUNTIF('(L)P before PS1_PM5'!G:G,F505)&gt;0),1,0)</f>
        <v>0</v>
      </c>
      <c r="M505">
        <f>IF(AND(COUNTIF('(L)P before PS1_PM5'!G:G,F505)=1,COUNTIF('(L)P before PS1_PM5'!A:A,A505)=1),0,1)</f>
        <v>1</v>
      </c>
      <c r="N505" s="3">
        <f t="shared" si="57"/>
        <v>0</v>
      </c>
      <c r="O505" t="str">
        <f>IF(COUNTIF(Splicing!A:A,A504)&gt;0,"Splice variant",VLOOKUP(A505,'All variants before PS1_PM5'!$A$1:$G$2252,7,FALSE))</f>
        <v>VUS</v>
      </c>
      <c r="P505">
        <f t="shared" si="51"/>
        <v>1</v>
      </c>
    </row>
    <row r="506" spans="1:16" x14ac:dyDescent="0.25">
      <c r="A506" t="s">
        <v>2889</v>
      </c>
      <c r="B506" s="1">
        <v>21</v>
      </c>
      <c r="C506" t="s">
        <v>2890</v>
      </c>
      <c r="D506" t="s">
        <v>7008</v>
      </c>
      <c r="E506" t="str">
        <f t="shared" si="52"/>
        <v>Leu</v>
      </c>
      <c r="F506" t="str">
        <f t="shared" si="53"/>
        <v>1030</v>
      </c>
      <c r="G506" t="str">
        <f t="shared" si="54"/>
        <v>Gln</v>
      </c>
      <c r="H506" t="str">
        <f t="shared" si="55"/>
        <v>1030Gln</v>
      </c>
      <c r="I506">
        <f>IF(AND(COUNTIF(H:H,H506)&gt;1,COUNTIF('(L)P before PS1_PM5'!I:I,H506)&gt;0),1,0)</f>
        <v>0</v>
      </c>
      <c r="J506">
        <f>IF(AND(COUNTIF('(L)P before PS1_PM5'!I:I,H506)=1,COUNTIF('(L)P before PS1_PM5'!A:A,A506)=1),0,1)</f>
        <v>1</v>
      </c>
      <c r="K506" s="3">
        <f t="shared" si="56"/>
        <v>0</v>
      </c>
      <c r="L506">
        <f>IF(AND(COUNTIF(F:F,F506)&gt;1,COUNTIF('(L)P before PS1_PM5'!G:G,F506)&gt;0),1,0)</f>
        <v>0</v>
      </c>
      <c r="M506">
        <f>IF(AND(COUNTIF('(L)P before PS1_PM5'!G:G,F506)=1,COUNTIF('(L)P before PS1_PM5'!A:A,A506)=1),0,1)</f>
        <v>1</v>
      </c>
      <c r="N506" s="3">
        <f t="shared" si="57"/>
        <v>0</v>
      </c>
      <c r="O506" t="str">
        <f>IF(COUNTIF(Splicing!A:A,A505)&gt;0,"Splice variant",VLOOKUP(A506,'All variants before PS1_PM5'!$A$1:$G$2252,7,FALSE))</f>
        <v>Likely pathogenic</v>
      </c>
      <c r="P506">
        <f t="shared" si="51"/>
        <v>2</v>
      </c>
    </row>
    <row r="507" spans="1:16" x14ac:dyDescent="0.25">
      <c r="A507" t="s">
        <v>2892</v>
      </c>
      <c r="B507" s="1">
        <v>21</v>
      </c>
      <c r="C507" t="s">
        <v>2893</v>
      </c>
      <c r="D507" t="s">
        <v>7009</v>
      </c>
      <c r="E507" t="str">
        <f t="shared" si="52"/>
        <v>Leu</v>
      </c>
      <c r="F507" t="str">
        <f t="shared" si="53"/>
        <v>1030</v>
      </c>
      <c r="G507" t="str">
        <f t="shared" si="54"/>
        <v>Arg</v>
      </c>
      <c r="H507" t="str">
        <f t="shared" si="55"/>
        <v>1030Arg</v>
      </c>
      <c r="I507">
        <f>IF(AND(COUNTIF(H:H,H507)&gt;1,COUNTIF('(L)P before PS1_PM5'!I:I,H507)&gt;0),1,0)</f>
        <v>0</v>
      </c>
      <c r="J507">
        <f>IF(AND(COUNTIF('(L)P before PS1_PM5'!I:I,H507)=1,COUNTIF('(L)P before PS1_PM5'!A:A,A507)=1),0,1)</f>
        <v>1</v>
      </c>
      <c r="K507" s="3">
        <f t="shared" si="56"/>
        <v>0</v>
      </c>
      <c r="L507">
        <f>IF(AND(COUNTIF(F:F,F507)&gt;1,COUNTIF('(L)P before PS1_PM5'!G:G,F507)&gt;0),1,0)</f>
        <v>0</v>
      </c>
      <c r="M507">
        <f>IF(AND(COUNTIF('(L)P before PS1_PM5'!G:G,F507)=1,COUNTIF('(L)P before PS1_PM5'!A:A,A507)=1),0,1)</f>
        <v>1</v>
      </c>
      <c r="N507" s="3">
        <f t="shared" si="57"/>
        <v>0</v>
      </c>
      <c r="O507" t="str">
        <f>IF(COUNTIF(Splicing!A:A,A506)&gt;0,"Splice variant",VLOOKUP(A507,'All variants before PS1_PM5'!$A$1:$G$2252,7,FALSE))</f>
        <v>Splice variant</v>
      </c>
      <c r="P507">
        <f t="shared" si="51"/>
        <v>2</v>
      </c>
    </row>
    <row r="508" spans="1:16" x14ac:dyDescent="0.25">
      <c r="A508" t="s">
        <v>2895</v>
      </c>
      <c r="B508" s="1">
        <v>21</v>
      </c>
      <c r="C508" t="s">
        <v>2896</v>
      </c>
      <c r="D508" t="s">
        <v>7010</v>
      </c>
      <c r="E508" t="str">
        <f t="shared" si="52"/>
        <v>Lys</v>
      </c>
      <c r="F508" t="str">
        <f t="shared" si="53"/>
        <v>1031</v>
      </c>
      <c r="G508" t="str">
        <f t="shared" si="54"/>
        <v>Glu</v>
      </c>
      <c r="H508" t="str">
        <f t="shared" si="55"/>
        <v>1031Glu</v>
      </c>
      <c r="I508">
        <f>IF(AND(COUNTIF(H:H,H508)&gt;1,COUNTIF('(L)P before PS1_PM5'!I:I,H508)&gt;0),1,0)</f>
        <v>0</v>
      </c>
      <c r="J508">
        <f>IF(AND(COUNTIF('(L)P before PS1_PM5'!I:I,H508)=1,COUNTIF('(L)P before PS1_PM5'!A:A,A508)=1),0,1)</f>
        <v>1</v>
      </c>
      <c r="K508" s="3">
        <f t="shared" si="56"/>
        <v>0</v>
      </c>
      <c r="L508">
        <f>IF(AND(COUNTIF(F:F,F508)&gt;1,COUNTIF('(L)P before PS1_PM5'!G:G,F508)&gt;0),1,0)</f>
        <v>0</v>
      </c>
      <c r="M508">
        <f>IF(AND(COUNTIF('(L)P before PS1_PM5'!G:G,F508)=1,COUNTIF('(L)P before PS1_PM5'!A:A,A508)=1),0,1)</f>
        <v>1</v>
      </c>
      <c r="N508" s="3">
        <f t="shared" si="57"/>
        <v>0</v>
      </c>
      <c r="O508" t="str">
        <f>IF(COUNTIF(Splicing!A:A,A507)&gt;0,"Splice variant",VLOOKUP(A508,'All variants before PS1_PM5'!$A$1:$G$2252,7,FALSE))</f>
        <v>VUS</v>
      </c>
      <c r="P508">
        <f t="shared" si="51"/>
        <v>1</v>
      </c>
    </row>
    <row r="509" spans="1:16" x14ac:dyDescent="0.25">
      <c r="A509" t="s">
        <v>2901</v>
      </c>
      <c r="B509" s="1">
        <v>21</v>
      </c>
      <c r="C509" t="s">
        <v>2902</v>
      </c>
      <c r="D509" t="s">
        <v>7011</v>
      </c>
      <c r="E509" t="str">
        <f t="shared" si="52"/>
        <v>Gly</v>
      </c>
      <c r="F509" t="str">
        <f t="shared" si="53"/>
        <v>1032</v>
      </c>
      <c r="G509" t="str">
        <f t="shared" si="54"/>
        <v>Arg</v>
      </c>
      <c r="H509" t="str">
        <f t="shared" si="55"/>
        <v>1032Arg</v>
      </c>
      <c r="I509">
        <f>IF(AND(COUNTIF(H:H,H509)&gt;1,COUNTIF('(L)P before PS1_PM5'!I:I,H509)&gt;0),1,0)</f>
        <v>0</v>
      </c>
      <c r="J509">
        <f>IF(AND(COUNTIF('(L)P before PS1_PM5'!I:I,H509)=1,COUNTIF('(L)P before PS1_PM5'!A:A,A509)=1),0,1)</f>
        <v>1</v>
      </c>
      <c r="K509" s="3">
        <f t="shared" si="56"/>
        <v>0</v>
      </c>
      <c r="L509">
        <f>IF(AND(COUNTIF(F:F,F509)&gt;1,COUNTIF('(L)P before PS1_PM5'!G:G,F509)&gt;0),1,0)</f>
        <v>0</v>
      </c>
      <c r="M509">
        <f>IF(AND(COUNTIF('(L)P before PS1_PM5'!G:G,F509)=1,COUNTIF('(L)P before PS1_PM5'!A:A,A509)=1),0,1)</f>
        <v>1</v>
      </c>
      <c r="N509" s="3">
        <f t="shared" si="57"/>
        <v>0</v>
      </c>
      <c r="O509" t="str">
        <f>IF(COUNTIF(Splicing!A:A,A508)&gt;0,"Splice variant",VLOOKUP(A509,'All variants before PS1_PM5'!$A$1:$G$2252,7,FALSE))</f>
        <v>VUS</v>
      </c>
      <c r="P509">
        <f t="shared" si="51"/>
        <v>1</v>
      </c>
    </row>
    <row r="510" spans="1:16" x14ac:dyDescent="0.25">
      <c r="A510" t="s">
        <v>2910</v>
      </c>
      <c r="B510" s="1">
        <v>21</v>
      </c>
      <c r="C510" t="s">
        <v>2911</v>
      </c>
      <c r="D510" t="s">
        <v>7012</v>
      </c>
      <c r="E510" t="str">
        <f t="shared" si="52"/>
        <v>Lys</v>
      </c>
      <c r="F510" t="str">
        <f t="shared" si="53"/>
        <v>1033</v>
      </c>
      <c r="G510" t="str">
        <f t="shared" si="54"/>
        <v>Glu</v>
      </c>
      <c r="H510" t="str">
        <f t="shared" si="55"/>
        <v>1033Glu</v>
      </c>
      <c r="I510">
        <f>IF(AND(COUNTIF(H:H,H510)&gt;1,COUNTIF('(L)P before PS1_PM5'!I:I,H510)&gt;0),1,0)</f>
        <v>0</v>
      </c>
      <c r="J510">
        <f>IF(AND(COUNTIF('(L)P before PS1_PM5'!I:I,H510)=1,COUNTIF('(L)P before PS1_PM5'!A:A,A510)=1),0,1)</f>
        <v>1</v>
      </c>
      <c r="K510" s="3">
        <f t="shared" si="56"/>
        <v>0</v>
      </c>
      <c r="L510">
        <f>IF(AND(COUNTIF(F:F,F510)&gt;1,COUNTIF('(L)P before PS1_PM5'!G:G,F510)&gt;0),1,0)</f>
        <v>0</v>
      </c>
      <c r="M510">
        <f>IF(AND(COUNTIF('(L)P before PS1_PM5'!G:G,F510)=1,COUNTIF('(L)P before PS1_PM5'!A:A,A510)=1),0,1)</f>
        <v>1</v>
      </c>
      <c r="N510" s="3">
        <f t="shared" si="57"/>
        <v>0</v>
      </c>
      <c r="O510" t="str">
        <f>IF(COUNTIF(Splicing!A:A,A509)&gt;0,"Splice variant",VLOOKUP(A510,'All variants before PS1_PM5'!$A$1:$G$2252,7,FALSE))</f>
        <v>VUS</v>
      </c>
      <c r="P510">
        <f t="shared" si="51"/>
        <v>1</v>
      </c>
    </row>
    <row r="511" spans="1:16" x14ac:dyDescent="0.25">
      <c r="A511" t="s">
        <v>2916</v>
      </c>
      <c r="B511" s="1">
        <v>21</v>
      </c>
      <c r="C511" t="s">
        <v>2917</v>
      </c>
      <c r="D511" t="s">
        <v>7013</v>
      </c>
      <c r="E511" t="str">
        <f t="shared" si="52"/>
        <v>Glu</v>
      </c>
      <c r="F511" t="str">
        <f t="shared" si="53"/>
        <v>1036</v>
      </c>
      <c r="G511" t="str">
        <f t="shared" si="54"/>
        <v>Lys</v>
      </c>
      <c r="H511" t="str">
        <f t="shared" si="55"/>
        <v>1036Lys</v>
      </c>
      <c r="I511">
        <f>IF(AND(COUNTIF(H:H,H511)&gt;1,COUNTIF('(L)P before PS1_PM5'!I:I,H511)&gt;0),1,0)</f>
        <v>0</v>
      </c>
      <c r="J511">
        <f>IF(AND(COUNTIF('(L)P before PS1_PM5'!I:I,H511)=1,COUNTIF('(L)P before PS1_PM5'!A:A,A511)=1),0,1)</f>
        <v>0</v>
      </c>
      <c r="K511" s="3">
        <f t="shared" si="56"/>
        <v>0</v>
      </c>
      <c r="L511">
        <f>IF(AND(COUNTIF(F:F,F511)&gt;1,COUNTIF('(L)P before PS1_PM5'!G:G,F511)&gt;0),1,0)</f>
        <v>0</v>
      </c>
      <c r="M511">
        <f>IF(AND(COUNTIF('(L)P before PS1_PM5'!G:G,F511)=1,COUNTIF('(L)P before PS1_PM5'!A:A,A511)=1),0,1)</f>
        <v>0</v>
      </c>
      <c r="N511" s="3">
        <f t="shared" si="57"/>
        <v>0</v>
      </c>
      <c r="O511" t="str">
        <f>IF(COUNTIF(Splicing!A:A,A510)&gt;0,"Splice variant",VLOOKUP(A511,'All variants before PS1_PM5'!$A$1:$G$2252,7,FALSE))</f>
        <v>Likely pathogenic</v>
      </c>
      <c r="P511">
        <f t="shared" si="51"/>
        <v>1</v>
      </c>
    </row>
    <row r="512" spans="1:16" x14ac:dyDescent="0.25">
      <c r="A512" t="s">
        <v>2919</v>
      </c>
      <c r="B512" s="1">
        <v>21</v>
      </c>
      <c r="C512" t="s">
        <v>2920</v>
      </c>
      <c r="D512" t="s">
        <v>7014</v>
      </c>
      <c r="E512" t="str">
        <f t="shared" si="52"/>
        <v>Ala</v>
      </c>
      <c r="F512" t="str">
        <f t="shared" si="53"/>
        <v>1038</v>
      </c>
      <c r="G512" t="str">
        <f t="shared" si="54"/>
        <v>Val</v>
      </c>
      <c r="H512" t="str">
        <f t="shared" si="55"/>
        <v>1038Val</v>
      </c>
      <c r="I512">
        <f>IF(AND(COUNTIF(H:H,H512)&gt;1,COUNTIF('(L)P before PS1_PM5'!I:I,H512)&gt;0),1,0)</f>
        <v>0</v>
      </c>
      <c r="J512">
        <f>IF(AND(COUNTIF('(L)P before PS1_PM5'!I:I,H512)=1,COUNTIF('(L)P before PS1_PM5'!A:A,A512)=1),0,1)</f>
        <v>0</v>
      </c>
      <c r="K512" s="3">
        <f t="shared" si="56"/>
        <v>0</v>
      </c>
      <c r="L512">
        <f>IF(AND(COUNTIF(F:F,F512)&gt;1,COUNTIF('(L)P before PS1_PM5'!G:G,F512)&gt;0),1,0)</f>
        <v>0</v>
      </c>
      <c r="M512">
        <f>IF(AND(COUNTIF('(L)P before PS1_PM5'!G:G,F512)=1,COUNTIF('(L)P before PS1_PM5'!A:A,A512)=1),0,1)</f>
        <v>0</v>
      </c>
      <c r="N512" s="3">
        <f t="shared" si="57"/>
        <v>0</v>
      </c>
      <c r="O512" t="str">
        <f>IF(COUNTIF(Splicing!A:A,A511)&gt;0,"Splice variant",VLOOKUP(A512,'All variants before PS1_PM5'!$A$1:$G$2252,7,FALSE))</f>
        <v>Likely pathogenic</v>
      </c>
      <c r="P512">
        <f t="shared" si="51"/>
        <v>1</v>
      </c>
    </row>
    <row r="513" spans="1:16" x14ac:dyDescent="0.25">
      <c r="A513" t="s">
        <v>2922</v>
      </c>
      <c r="B513" s="1">
        <v>21</v>
      </c>
      <c r="C513" t="s">
        <v>2923</v>
      </c>
      <c r="D513" t="s">
        <v>7015</v>
      </c>
      <c r="E513" t="str">
        <f t="shared" si="52"/>
        <v>Gln</v>
      </c>
      <c r="F513" t="str">
        <f t="shared" si="53"/>
        <v>1039</v>
      </c>
      <c r="G513" t="str">
        <f t="shared" si="54"/>
        <v>His</v>
      </c>
      <c r="H513" t="str">
        <f t="shared" si="55"/>
        <v>1039His</v>
      </c>
      <c r="I513">
        <f>IF(AND(COUNTIF(H:H,H513)&gt;1,COUNTIF('(L)P before PS1_PM5'!I:I,H513)&gt;0),1,0)</f>
        <v>0</v>
      </c>
      <c r="J513">
        <f>IF(AND(COUNTIF('(L)P before PS1_PM5'!I:I,H513)=1,COUNTIF('(L)P before PS1_PM5'!A:A,A513)=1),0,1)</f>
        <v>1</v>
      </c>
      <c r="K513" s="3">
        <f t="shared" si="56"/>
        <v>0</v>
      </c>
      <c r="L513">
        <f>IF(AND(COUNTIF(F:F,F513)&gt;1,COUNTIF('(L)P before PS1_PM5'!G:G,F513)&gt;0),1,0)</f>
        <v>0</v>
      </c>
      <c r="M513">
        <f>IF(AND(COUNTIF('(L)P before PS1_PM5'!G:G,F513)=1,COUNTIF('(L)P before PS1_PM5'!A:A,A513)=1),0,1)</f>
        <v>1</v>
      </c>
      <c r="N513" s="3">
        <f t="shared" si="57"/>
        <v>0</v>
      </c>
      <c r="O513" t="str">
        <f>IF(COUNTIF(Splicing!A:A,A512)&gt;0,"Splice variant",VLOOKUP(A513,'All variants before PS1_PM5'!$A$1:$G$2252,7,FALSE))</f>
        <v>VUS</v>
      </c>
      <c r="P513">
        <f t="shared" si="51"/>
        <v>1</v>
      </c>
    </row>
    <row r="514" spans="1:16" x14ac:dyDescent="0.25">
      <c r="A514" t="s">
        <v>2925</v>
      </c>
      <c r="B514" s="1">
        <v>21</v>
      </c>
      <c r="C514" t="s">
        <v>2926</v>
      </c>
      <c r="D514" t="s">
        <v>7016</v>
      </c>
      <c r="E514" t="str">
        <f t="shared" si="52"/>
        <v>Leu</v>
      </c>
      <c r="F514" t="str">
        <f t="shared" si="53"/>
        <v>1040</v>
      </c>
      <c r="G514" t="str">
        <f t="shared" si="54"/>
        <v>Pro</v>
      </c>
      <c r="H514" t="str">
        <f t="shared" si="55"/>
        <v>1040Pro</v>
      </c>
      <c r="I514">
        <f>IF(AND(COUNTIF(H:H,H514)&gt;1,COUNTIF('(L)P before PS1_PM5'!I:I,H514)&gt;0),1,0)</f>
        <v>0</v>
      </c>
      <c r="J514">
        <f>IF(AND(COUNTIF('(L)P before PS1_PM5'!I:I,H514)=1,COUNTIF('(L)P before PS1_PM5'!A:A,A514)=1),0,1)</f>
        <v>1</v>
      </c>
      <c r="K514" s="3">
        <f t="shared" si="56"/>
        <v>0</v>
      </c>
      <c r="L514">
        <f>IF(AND(COUNTIF(F:F,F514)&gt;1,COUNTIF('(L)P before PS1_PM5'!G:G,F514)&gt;0),1,0)</f>
        <v>0</v>
      </c>
      <c r="M514">
        <f>IF(AND(COUNTIF('(L)P before PS1_PM5'!G:G,F514)=1,COUNTIF('(L)P before PS1_PM5'!A:A,A514)=1),0,1)</f>
        <v>1</v>
      </c>
      <c r="N514" s="3">
        <f t="shared" si="57"/>
        <v>0</v>
      </c>
      <c r="O514" t="str">
        <f>IF(COUNTIF(Splicing!A:A,A513)&gt;0,"Splice variant",VLOOKUP(A514,'All variants before PS1_PM5'!$A$1:$G$2252,7,FALSE))</f>
        <v>VUS</v>
      </c>
      <c r="P514">
        <f t="shared" si="51"/>
        <v>1</v>
      </c>
    </row>
    <row r="515" spans="1:16" x14ac:dyDescent="0.25">
      <c r="A515" t="s">
        <v>2928</v>
      </c>
      <c r="B515" s="1">
        <v>21</v>
      </c>
      <c r="C515" t="s">
        <v>2929</v>
      </c>
      <c r="D515" t="s">
        <v>7017</v>
      </c>
      <c r="E515" t="str">
        <f t="shared" si="52"/>
        <v>Met</v>
      </c>
      <c r="F515" t="str">
        <f t="shared" si="53"/>
        <v>1045</v>
      </c>
      <c r="G515" t="str">
        <f t="shared" si="54"/>
        <v>Thr</v>
      </c>
      <c r="H515" t="str">
        <f t="shared" si="55"/>
        <v>1045Thr</v>
      </c>
      <c r="I515">
        <f>IF(AND(COUNTIF(H:H,H515)&gt;1,COUNTIF('(L)P before PS1_PM5'!I:I,H515)&gt;0),1,0)</f>
        <v>0</v>
      </c>
      <c r="J515">
        <f>IF(AND(COUNTIF('(L)P before PS1_PM5'!I:I,H515)=1,COUNTIF('(L)P before PS1_PM5'!A:A,A515)=1),0,1)</f>
        <v>1</v>
      </c>
      <c r="K515" s="3">
        <f t="shared" si="56"/>
        <v>0</v>
      </c>
      <c r="L515">
        <f>IF(AND(COUNTIF(F:F,F515)&gt;1,COUNTIF('(L)P before PS1_PM5'!G:G,F515)&gt;0),1,0)</f>
        <v>0</v>
      </c>
      <c r="M515">
        <f>IF(AND(COUNTIF('(L)P before PS1_PM5'!G:G,F515)=1,COUNTIF('(L)P before PS1_PM5'!A:A,A515)=1),0,1)</f>
        <v>1</v>
      </c>
      <c r="N515" s="3">
        <f t="shared" si="57"/>
        <v>0</v>
      </c>
      <c r="O515" t="str">
        <f>IF(COUNTIF(Splicing!A:A,A514)&gt;0,"Splice variant",VLOOKUP(A515,'All variants before PS1_PM5'!$A$1:$G$2252,7,FALSE))</f>
        <v>VUS</v>
      </c>
      <c r="P515">
        <f t="shared" ref="P515:P578" si="58">COUNTIF(F:F,F515)</f>
        <v>1</v>
      </c>
    </row>
    <row r="516" spans="1:16" x14ac:dyDescent="0.25">
      <c r="A516" t="s">
        <v>2934</v>
      </c>
      <c r="B516" s="1">
        <v>21</v>
      </c>
      <c r="C516" t="s">
        <v>2935</v>
      </c>
      <c r="D516" t="s">
        <v>7018</v>
      </c>
      <c r="E516" t="str">
        <f t="shared" si="52"/>
        <v>Leu</v>
      </c>
      <c r="F516" t="str">
        <f t="shared" si="53"/>
        <v>1046</v>
      </c>
      <c r="G516" t="str">
        <f t="shared" si="54"/>
        <v>Phe</v>
      </c>
      <c r="H516" t="str">
        <f t="shared" si="55"/>
        <v>1046Phe</v>
      </c>
      <c r="I516">
        <f>IF(AND(COUNTIF(H:H,H516)&gt;1,COUNTIF('(L)P before PS1_PM5'!I:I,H516)&gt;0),1,0)</f>
        <v>0</v>
      </c>
      <c r="J516">
        <f>IF(AND(COUNTIF('(L)P before PS1_PM5'!I:I,H516)=1,COUNTIF('(L)P before PS1_PM5'!A:A,A516)=1),0,1)</f>
        <v>1</v>
      </c>
      <c r="K516" s="3">
        <f t="shared" si="56"/>
        <v>0</v>
      </c>
      <c r="L516">
        <f>IF(AND(COUNTIF(F:F,F516)&gt;1,COUNTIF('(L)P before PS1_PM5'!G:G,F516)&gt;0),1,0)</f>
        <v>0</v>
      </c>
      <c r="M516">
        <f>IF(AND(COUNTIF('(L)P before PS1_PM5'!G:G,F516)=1,COUNTIF('(L)P before PS1_PM5'!A:A,A516)=1),0,1)</f>
        <v>1</v>
      </c>
      <c r="N516" s="3">
        <f t="shared" si="57"/>
        <v>0</v>
      </c>
      <c r="O516" t="str">
        <f>IF(COUNTIF(Splicing!A:A,A515)&gt;0,"Splice variant",VLOOKUP(A516,'All variants before PS1_PM5'!$A$1:$G$2252,7,FALSE))</f>
        <v>VUS</v>
      </c>
      <c r="P516">
        <f t="shared" si="58"/>
        <v>2</v>
      </c>
    </row>
    <row r="517" spans="1:16" x14ac:dyDescent="0.25">
      <c r="A517" t="s">
        <v>2937</v>
      </c>
      <c r="B517" s="1">
        <v>21</v>
      </c>
      <c r="C517" t="s">
        <v>2938</v>
      </c>
      <c r="D517" t="s">
        <v>7019</v>
      </c>
      <c r="E517" t="str">
        <f t="shared" ref="E517:E580" si="59">LEFT(D517,3)</f>
        <v>Gly</v>
      </c>
      <c r="F517" t="str">
        <f t="shared" ref="F517:F580" si="60">LEFT(RIGHT(D517,LEN(D517)-3),LEN(RIGHT(D517,LEN(D517)-3))-3)</f>
        <v>1050</v>
      </c>
      <c r="G517" t="str">
        <f t="shared" ref="G517:G580" si="61">RIGHT(D517,3)</f>
        <v>Ser</v>
      </c>
      <c r="H517" t="str">
        <f t="shared" ref="H517:H580" si="62">F517&amp;G517</f>
        <v>1050Ser</v>
      </c>
      <c r="I517">
        <f>IF(AND(COUNTIF(H:H,H517)&gt;1,COUNTIF('(L)P before PS1_PM5'!I:I,H517)&gt;0),1,0)</f>
        <v>0</v>
      </c>
      <c r="J517">
        <f>IF(AND(COUNTIF('(L)P before PS1_PM5'!I:I,H517)=1,COUNTIF('(L)P before PS1_PM5'!A:A,A517)=1),0,1)</f>
        <v>1</v>
      </c>
      <c r="K517" s="3">
        <f t="shared" ref="K517:K580" si="63">IF(AND(IF(I517+J517=2,TRUE,FALSE),IF(NOT(O517="Splice variant"),TRUE,FALSE)), 1,0)</f>
        <v>0</v>
      </c>
      <c r="L517">
        <f>IF(AND(COUNTIF(F:F,F517)&gt;1,COUNTIF('(L)P before PS1_PM5'!G:G,F517)&gt;0),1,0)</f>
        <v>0</v>
      </c>
      <c r="M517">
        <f>IF(AND(COUNTIF('(L)P before PS1_PM5'!G:G,F517)=1,COUNTIF('(L)P before PS1_PM5'!A:A,A517)=1),0,1)</f>
        <v>1</v>
      </c>
      <c r="N517" s="3">
        <f t="shared" ref="N517:N580" si="64">IF(AND(IF(AND(L517+M517=2,K517=0),TRUE,FALSE),IF(NOT(O517="Splice variant"), TRUE, FALSE)),1,0)</f>
        <v>0</v>
      </c>
      <c r="O517" t="str">
        <f>IF(COUNTIF(Splicing!A:A,A516)&gt;0,"Splice variant",VLOOKUP(A517,'All variants before PS1_PM5'!$A$1:$G$2252,7,FALSE))</f>
        <v>VUS</v>
      </c>
      <c r="P517">
        <f t="shared" si="58"/>
        <v>2</v>
      </c>
    </row>
    <row r="518" spans="1:16" x14ac:dyDescent="0.25">
      <c r="A518" t="s">
        <v>2940</v>
      </c>
      <c r="B518" s="1">
        <v>21</v>
      </c>
      <c r="C518" t="s">
        <v>2941</v>
      </c>
      <c r="D518" t="s">
        <v>7020</v>
      </c>
      <c r="E518" t="str">
        <f t="shared" si="59"/>
        <v>Gly</v>
      </c>
      <c r="F518" t="str">
        <f t="shared" si="60"/>
        <v>1050</v>
      </c>
      <c r="G518" t="str">
        <f t="shared" si="61"/>
        <v>Asp</v>
      </c>
      <c r="H518" t="str">
        <f t="shared" si="62"/>
        <v>1050Asp</v>
      </c>
      <c r="I518">
        <f>IF(AND(COUNTIF(H:H,H518)&gt;1,COUNTIF('(L)P before PS1_PM5'!I:I,H518)&gt;0),1,0)</f>
        <v>0</v>
      </c>
      <c r="J518">
        <f>IF(AND(COUNTIF('(L)P before PS1_PM5'!I:I,H518)=1,COUNTIF('(L)P before PS1_PM5'!A:A,A518)=1),0,1)</f>
        <v>1</v>
      </c>
      <c r="K518" s="3">
        <f t="shared" si="63"/>
        <v>0</v>
      </c>
      <c r="L518">
        <f>IF(AND(COUNTIF(F:F,F518)&gt;1,COUNTIF('(L)P before PS1_PM5'!G:G,F518)&gt;0),1,0)</f>
        <v>0</v>
      </c>
      <c r="M518">
        <f>IF(AND(COUNTIF('(L)P before PS1_PM5'!G:G,F518)=1,COUNTIF('(L)P before PS1_PM5'!A:A,A518)=1),0,1)</f>
        <v>1</v>
      </c>
      <c r="N518" s="3">
        <f t="shared" si="64"/>
        <v>0</v>
      </c>
      <c r="O518" t="str">
        <f>IF(COUNTIF(Splicing!A:A,A517)&gt;0,"Splice variant",VLOOKUP(A518,'All variants before PS1_PM5'!$A$1:$G$2252,7,FALSE))</f>
        <v>VUS</v>
      </c>
      <c r="P518">
        <f t="shared" si="58"/>
        <v>2</v>
      </c>
    </row>
    <row r="519" spans="1:16" x14ac:dyDescent="0.25">
      <c r="A519" t="s">
        <v>2943</v>
      </c>
      <c r="B519" s="1">
        <v>21</v>
      </c>
      <c r="C519" t="s">
        <v>2944</v>
      </c>
      <c r="D519" t="s">
        <v>7021</v>
      </c>
      <c r="E519" t="str">
        <f t="shared" si="59"/>
        <v>Arg</v>
      </c>
      <c r="F519" t="str">
        <f t="shared" si="60"/>
        <v>1055</v>
      </c>
      <c r="G519" t="str">
        <f t="shared" si="61"/>
        <v>Trp</v>
      </c>
      <c r="H519" t="str">
        <f t="shared" si="62"/>
        <v>1055Trp</v>
      </c>
      <c r="I519">
        <f>IF(AND(COUNTIF(H:H,H519)&gt;1,COUNTIF('(L)P before PS1_PM5'!I:I,H519)&gt;0),1,0)</f>
        <v>0</v>
      </c>
      <c r="J519">
        <f>IF(AND(COUNTIF('(L)P before PS1_PM5'!I:I,H519)=1,COUNTIF('(L)P before PS1_PM5'!A:A,A519)=1),0,1)</f>
        <v>1</v>
      </c>
      <c r="K519" s="3">
        <f t="shared" si="63"/>
        <v>0</v>
      </c>
      <c r="L519">
        <f>IF(AND(COUNTIF(F:F,F519)&gt;1,COUNTIF('(L)P before PS1_PM5'!G:G,F519)&gt;0),1,0)</f>
        <v>0</v>
      </c>
      <c r="M519">
        <f>IF(AND(COUNTIF('(L)P before PS1_PM5'!G:G,F519)=1,COUNTIF('(L)P before PS1_PM5'!A:A,A519)=1),0,1)</f>
        <v>1</v>
      </c>
      <c r="N519" s="3">
        <f t="shared" si="64"/>
        <v>0</v>
      </c>
      <c r="O519" t="str">
        <f>IF(COUNTIF(Splicing!A:A,A518)&gt;0,"Splice variant",VLOOKUP(A519,'All variants before PS1_PM5'!$A$1:$G$2252,7,FALSE))</f>
        <v>VUS</v>
      </c>
      <c r="P519">
        <f t="shared" si="58"/>
        <v>2</v>
      </c>
    </row>
    <row r="520" spans="1:16" x14ac:dyDescent="0.25">
      <c r="A520" t="s">
        <v>2946</v>
      </c>
      <c r="B520" s="1">
        <v>21</v>
      </c>
      <c r="C520" t="s">
        <v>2947</v>
      </c>
      <c r="D520" t="s">
        <v>7022</v>
      </c>
      <c r="E520" t="str">
        <f t="shared" si="59"/>
        <v>Arg</v>
      </c>
      <c r="F520" t="str">
        <f t="shared" si="60"/>
        <v>1055</v>
      </c>
      <c r="G520" t="str">
        <f t="shared" si="61"/>
        <v>Gln</v>
      </c>
      <c r="H520" t="str">
        <f t="shared" si="62"/>
        <v>1055Gln</v>
      </c>
      <c r="I520">
        <f>IF(AND(COUNTIF(H:H,H520)&gt;1,COUNTIF('(L)P before PS1_PM5'!I:I,H520)&gt;0),1,0)</f>
        <v>0</v>
      </c>
      <c r="J520">
        <f>IF(AND(COUNTIF('(L)P before PS1_PM5'!I:I,H520)=1,COUNTIF('(L)P before PS1_PM5'!A:A,A520)=1),0,1)</f>
        <v>1</v>
      </c>
      <c r="K520" s="3">
        <f t="shared" si="63"/>
        <v>0</v>
      </c>
      <c r="L520">
        <f>IF(AND(COUNTIF(F:F,F520)&gt;1,COUNTIF('(L)P before PS1_PM5'!G:G,F520)&gt;0),1,0)</f>
        <v>0</v>
      </c>
      <c r="M520">
        <f>IF(AND(COUNTIF('(L)P before PS1_PM5'!G:G,F520)=1,COUNTIF('(L)P before PS1_PM5'!A:A,A520)=1),0,1)</f>
        <v>1</v>
      </c>
      <c r="N520" s="3">
        <f t="shared" si="64"/>
        <v>0</v>
      </c>
      <c r="O520" t="str">
        <f>IF(COUNTIF(Splicing!A:A,A519)&gt;0,"Splice variant",VLOOKUP(A520,'All variants before PS1_PM5'!$A$1:$G$2252,7,FALSE))</f>
        <v>VUS</v>
      </c>
      <c r="P520">
        <f t="shared" si="58"/>
        <v>2</v>
      </c>
    </row>
    <row r="521" spans="1:16" x14ac:dyDescent="0.25">
      <c r="A521" t="s">
        <v>2952</v>
      </c>
      <c r="B521" s="1">
        <v>21</v>
      </c>
      <c r="C521" t="s">
        <v>2953</v>
      </c>
      <c r="D521" t="s">
        <v>7023</v>
      </c>
      <c r="E521" t="str">
        <f t="shared" si="59"/>
        <v>Gln</v>
      </c>
      <c r="F521" t="str">
        <f t="shared" si="60"/>
        <v>1060</v>
      </c>
      <c r="G521" t="str">
        <f t="shared" si="61"/>
        <v>Pro</v>
      </c>
      <c r="H521" t="str">
        <f t="shared" si="62"/>
        <v>1060Pro</v>
      </c>
      <c r="I521">
        <f>IF(AND(COUNTIF(H:H,H521)&gt;1,COUNTIF('(L)P before PS1_PM5'!I:I,H521)&gt;0),1,0)</f>
        <v>0</v>
      </c>
      <c r="J521">
        <f>IF(AND(COUNTIF('(L)P before PS1_PM5'!I:I,H521)=1,COUNTIF('(L)P before PS1_PM5'!A:A,A521)=1),0,1)</f>
        <v>1</v>
      </c>
      <c r="K521" s="3">
        <f t="shared" si="63"/>
        <v>0</v>
      </c>
      <c r="L521">
        <f>IF(AND(COUNTIF(F:F,F521)&gt;1,COUNTIF('(L)P before PS1_PM5'!G:G,F521)&gt;0),1,0)</f>
        <v>0</v>
      </c>
      <c r="M521">
        <f>IF(AND(COUNTIF('(L)P before PS1_PM5'!G:G,F521)=1,COUNTIF('(L)P before PS1_PM5'!A:A,A521)=1),0,1)</f>
        <v>1</v>
      </c>
      <c r="N521" s="3">
        <f t="shared" si="64"/>
        <v>0</v>
      </c>
      <c r="O521" t="str">
        <f>IF(COUNTIF(Splicing!A:A,A520)&gt;0,"Splice variant",VLOOKUP(A521,'All variants before PS1_PM5'!$A$1:$G$2252,7,FALSE))</f>
        <v>VUS</v>
      </c>
      <c r="P521">
        <f t="shared" si="58"/>
        <v>1</v>
      </c>
    </row>
    <row r="522" spans="1:16" x14ac:dyDescent="0.25">
      <c r="A522" t="s">
        <v>2955</v>
      </c>
      <c r="B522" s="1">
        <v>21</v>
      </c>
      <c r="C522" t="s">
        <v>2956</v>
      </c>
      <c r="D522" t="s">
        <v>7024</v>
      </c>
      <c r="E522" t="str">
        <f t="shared" si="59"/>
        <v>Leu</v>
      </c>
      <c r="F522" t="str">
        <f t="shared" si="60"/>
        <v>1062</v>
      </c>
      <c r="G522" t="str">
        <f t="shared" si="61"/>
        <v>Ile</v>
      </c>
      <c r="H522" t="str">
        <f t="shared" si="62"/>
        <v>1062Ile</v>
      </c>
      <c r="I522">
        <f>IF(AND(COUNTIF(H:H,H522)&gt;1,COUNTIF('(L)P before PS1_PM5'!I:I,H522)&gt;0),1,0)</f>
        <v>0</v>
      </c>
      <c r="J522">
        <f>IF(AND(COUNTIF('(L)P before PS1_PM5'!I:I,H522)=1,COUNTIF('(L)P before PS1_PM5'!A:A,A522)=1),0,1)</f>
        <v>1</v>
      </c>
      <c r="K522" s="3">
        <f t="shared" si="63"/>
        <v>0</v>
      </c>
      <c r="L522">
        <f>IF(AND(COUNTIF(F:F,F522)&gt;1,COUNTIF('(L)P before PS1_PM5'!G:G,F522)&gt;0),1,0)</f>
        <v>0</v>
      </c>
      <c r="M522">
        <f>IF(AND(COUNTIF('(L)P before PS1_PM5'!G:G,F522)=1,COUNTIF('(L)P before PS1_PM5'!A:A,A522)=1),0,1)</f>
        <v>1</v>
      </c>
      <c r="N522" s="3">
        <f t="shared" si="64"/>
        <v>0</v>
      </c>
      <c r="O522" t="str">
        <f>IF(COUNTIF(Splicing!A:A,A521)&gt;0,"Splice variant",VLOOKUP(A522,'All variants before PS1_PM5'!$A$1:$G$2252,7,FALSE))</f>
        <v>VUS</v>
      </c>
      <c r="P522">
        <f t="shared" si="58"/>
        <v>1</v>
      </c>
    </row>
    <row r="523" spans="1:16" x14ac:dyDescent="0.25">
      <c r="A523" t="s">
        <v>2958</v>
      </c>
      <c r="B523" s="1">
        <v>21</v>
      </c>
      <c r="C523" t="s">
        <v>2959</v>
      </c>
      <c r="D523" t="s">
        <v>7025</v>
      </c>
      <c r="E523" t="str">
        <f t="shared" si="59"/>
        <v>Ser</v>
      </c>
      <c r="F523" t="str">
        <f t="shared" si="60"/>
        <v>1063</v>
      </c>
      <c r="G523" t="str">
        <f t="shared" si="61"/>
        <v>Pro</v>
      </c>
      <c r="H523" t="str">
        <f t="shared" si="62"/>
        <v>1063Pro</v>
      </c>
      <c r="I523">
        <f>IF(AND(COUNTIF(H:H,H523)&gt;1,COUNTIF('(L)P before PS1_PM5'!I:I,H523)&gt;0),1,0)</f>
        <v>0</v>
      </c>
      <c r="J523">
        <f>IF(AND(COUNTIF('(L)P before PS1_PM5'!I:I,H523)=1,COUNTIF('(L)P before PS1_PM5'!A:A,A523)=1),0,1)</f>
        <v>1</v>
      </c>
      <c r="K523" s="3">
        <f t="shared" si="63"/>
        <v>0</v>
      </c>
      <c r="L523">
        <f>IF(AND(COUNTIF(F:F,F523)&gt;1,COUNTIF('(L)P before PS1_PM5'!G:G,F523)&gt;0),1,0)</f>
        <v>0</v>
      </c>
      <c r="M523">
        <f>IF(AND(COUNTIF('(L)P before PS1_PM5'!G:G,F523)=1,COUNTIF('(L)P before PS1_PM5'!A:A,A523)=1),0,1)</f>
        <v>1</v>
      </c>
      <c r="N523" s="3">
        <f t="shared" si="64"/>
        <v>0</v>
      </c>
      <c r="O523" t="str">
        <f>IF(COUNTIF(Splicing!A:A,A522)&gt;0,"Splice variant",VLOOKUP(A523,'All variants before PS1_PM5'!$A$1:$G$2252,7,FALSE))</f>
        <v>VUS</v>
      </c>
      <c r="P523">
        <f t="shared" si="58"/>
        <v>1</v>
      </c>
    </row>
    <row r="524" spans="1:16" x14ac:dyDescent="0.25">
      <c r="A524" t="s">
        <v>2964</v>
      </c>
      <c r="B524" s="1">
        <v>21</v>
      </c>
      <c r="C524" t="s">
        <v>2965</v>
      </c>
      <c r="D524" t="s">
        <v>7026</v>
      </c>
      <c r="E524" t="str">
        <f t="shared" si="59"/>
        <v>Gly</v>
      </c>
      <c r="F524" t="str">
        <f t="shared" si="60"/>
        <v>1064</v>
      </c>
      <c r="G524" t="str">
        <f t="shared" si="61"/>
        <v>Arg</v>
      </c>
      <c r="H524" t="str">
        <f t="shared" si="62"/>
        <v>1064Arg</v>
      </c>
      <c r="I524">
        <f>IF(AND(COUNTIF(H:H,H524)&gt;1,COUNTIF('(L)P before PS1_PM5'!I:I,H524)&gt;0),1,0)</f>
        <v>0</v>
      </c>
      <c r="J524">
        <f>IF(AND(COUNTIF('(L)P before PS1_PM5'!I:I,H524)=1,COUNTIF('(L)P before PS1_PM5'!A:A,A524)=1),0,1)</f>
        <v>1</v>
      </c>
      <c r="K524" s="3">
        <f t="shared" si="63"/>
        <v>0</v>
      </c>
      <c r="L524">
        <f>IF(AND(COUNTIF(F:F,F524)&gt;1,COUNTIF('(L)P before PS1_PM5'!G:G,F524)&gt;0),1,0)</f>
        <v>0</v>
      </c>
      <c r="M524">
        <f>IF(AND(COUNTIF('(L)P before PS1_PM5'!G:G,F524)=1,COUNTIF('(L)P before PS1_PM5'!A:A,A524)=1),0,1)</f>
        <v>1</v>
      </c>
      <c r="N524" s="3">
        <f t="shared" si="64"/>
        <v>0</v>
      </c>
      <c r="O524" t="str">
        <f>IF(COUNTIF(Splicing!A:A,A523)&gt;0,"Splice variant",VLOOKUP(A524,'All variants before PS1_PM5'!$A$1:$G$2252,7,FALSE))</f>
        <v>Likely pathogenic</v>
      </c>
      <c r="P524">
        <f t="shared" si="58"/>
        <v>1</v>
      </c>
    </row>
    <row r="525" spans="1:16" x14ac:dyDescent="0.25">
      <c r="A525" t="s">
        <v>2984</v>
      </c>
      <c r="B525" s="1">
        <v>22</v>
      </c>
      <c r="C525" t="s">
        <v>2985</v>
      </c>
      <c r="D525" t="s">
        <v>7027</v>
      </c>
      <c r="E525" t="str">
        <f t="shared" si="59"/>
        <v>Gly</v>
      </c>
      <c r="F525" t="str">
        <f t="shared" si="60"/>
        <v>1065</v>
      </c>
      <c r="G525" t="str">
        <f t="shared" si="61"/>
        <v>Asp</v>
      </c>
      <c r="H525" t="str">
        <f t="shared" si="62"/>
        <v>1065Asp</v>
      </c>
      <c r="I525">
        <f>IF(AND(COUNTIF(H:H,H525)&gt;1,COUNTIF('(L)P before PS1_PM5'!I:I,H525)&gt;0),1,0)</f>
        <v>0</v>
      </c>
      <c r="J525">
        <f>IF(AND(COUNTIF('(L)P before PS1_PM5'!I:I,H525)=1,COUNTIF('(L)P before PS1_PM5'!A:A,A525)=1),0,1)</f>
        <v>0</v>
      </c>
      <c r="K525" s="3">
        <f t="shared" si="63"/>
        <v>0</v>
      </c>
      <c r="L525">
        <f>IF(AND(COUNTIF(F:F,F525)&gt;1,COUNTIF('(L)P before PS1_PM5'!G:G,F525)&gt;0),1,0)</f>
        <v>1</v>
      </c>
      <c r="M525">
        <f>IF(AND(COUNTIF('(L)P before PS1_PM5'!G:G,F525)=1,COUNTIF('(L)P before PS1_PM5'!A:A,A525)=1),0,1)</f>
        <v>1</v>
      </c>
      <c r="N525" s="3">
        <f t="shared" si="64"/>
        <v>0</v>
      </c>
      <c r="O525" t="str">
        <f>IF(COUNTIF(Splicing!A:A,A524)&gt;0,"Splice variant",VLOOKUP(A525,'All variants before PS1_PM5'!$A$1:$G$2252,7,FALSE))</f>
        <v>Splice variant</v>
      </c>
      <c r="P525">
        <f t="shared" si="58"/>
        <v>2</v>
      </c>
    </row>
    <row r="526" spans="1:16" x14ac:dyDescent="0.25">
      <c r="A526" t="s">
        <v>2987</v>
      </c>
      <c r="B526" s="1">
        <v>22</v>
      </c>
      <c r="C526" t="s">
        <v>2988</v>
      </c>
      <c r="D526" t="s">
        <v>7028</v>
      </c>
      <c r="E526" t="str">
        <f t="shared" si="59"/>
        <v>Gly</v>
      </c>
      <c r="F526" t="str">
        <f t="shared" si="60"/>
        <v>1065</v>
      </c>
      <c r="G526" t="str">
        <f t="shared" si="61"/>
        <v>Val</v>
      </c>
      <c r="H526" t="str">
        <f t="shared" si="62"/>
        <v>1065Val</v>
      </c>
      <c r="I526">
        <f>IF(AND(COUNTIF(H:H,H526)&gt;1,COUNTIF('(L)P before PS1_PM5'!I:I,H526)&gt;0),1,0)</f>
        <v>0</v>
      </c>
      <c r="J526">
        <f>IF(AND(COUNTIF('(L)P before PS1_PM5'!I:I,H526)=1,COUNTIF('(L)P before PS1_PM5'!A:A,A526)=1),0,1)</f>
        <v>0</v>
      </c>
      <c r="K526" s="3">
        <f t="shared" si="63"/>
        <v>0</v>
      </c>
      <c r="L526">
        <f>IF(AND(COUNTIF(F:F,F526)&gt;1,COUNTIF('(L)P before PS1_PM5'!G:G,F526)&gt;0),1,0)</f>
        <v>1</v>
      </c>
      <c r="M526">
        <f>IF(AND(COUNTIF('(L)P before PS1_PM5'!G:G,F526)=1,COUNTIF('(L)P before PS1_PM5'!A:A,A526)=1),0,1)</f>
        <v>1</v>
      </c>
      <c r="N526" s="3">
        <f t="shared" si="64"/>
        <v>1</v>
      </c>
      <c r="O526" t="str">
        <f>IF(COUNTIF(Splicing!A:A,A525)&gt;0,"Splice variant",VLOOKUP(A526,'All variants before PS1_PM5'!$A$1:$G$2252,7,FALSE))</f>
        <v>Likely pathogenic</v>
      </c>
      <c r="P526">
        <f t="shared" si="58"/>
        <v>2</v>
      </c>
    </row>
    <row r="527" spans="1:16" x14ac:dyDescent="0.25">
      <c r="A527" t="s">
        <v>2990</v>
      </c>
      <c r="B527" s="1">
        <v>22</v>
      </c>
      <c r="C527" t="s">
        <v>2991</v>
      </c>
      <c r="D527" t="s">
        <v>7029</v>
      </c>
      <c r="E527" t="str">
        <f t="shared" si="59"/>
        <v>Met</v>
      </c>
      <c r="F527" t="str">
        <f t="shared" si="60"/>
        <v>1066</v>
      </c>
      <c r="G527" t="str">
        <f t="shared" si="61"/>
        <v>Arg</v>
      </c>
      <c r="H527" t="str">
        <f t="shared" si="62"/>
        <v>1066Arg</v>
      </c>
      <c r="I527">
        <f>IF(AND(COUNTIF(H:H,H527)&gt;1,COUNTIF('(L)P before PS1_PM5'!I:I,H527)&gt;0),1,0)</f>
        <v>0</v>
      </c>
      <c r="J527">
        <f>IF(AND(COUNTIF('(L)P before PS1_PM5'!I:I,H527)=1,COUNTIF('(L)P before PS1_PM5'!A:A,A527)=1),0,1)</f>
        <v>0</v>
      </c>
      <c r="K527" s="3">
        <f t="shared" si="63"/>
        <v>0</v>
      </c>
      <c r="L527">
        <f>IF(AND(COUNTIF(F:F,F527)&gt;1,COUNTIF('(L)P before PS1_PM5'!G:G,F527)&gt;0),1,0)</f>
        <v>0</v>
      </c>
      <c r="M527">
        <f>IF(AND(COUNTIF('(L)P before PS1_PM5'!G:G,F527)=1,COUNTIF('(L)P before PS1_PM5'!A:A,A527)=1),0,1)</f>
        <v>0</v>
      </c>
      <c r="N527" s="3">
        <f t="shared" si="64"/>
        <v>0</v>
      </c>
      <c r="O527" t="str">
        <f>IF(COUNTIF(Splicing!A:A,A526)&gt;0,"Splice variant",VLOOKUP(A527,'All variants before PS1_PM5'!$A$1:$G$2252,7,FALSE))</f>
        <v>Likely pathogenic</v>
      </c>
      <c r="P527">
        <f t="shared" si="58"/>
        <v>1</v>
      </c>
    </row>
    <row r="528" spans="1:16" x14ac:dyDescent="0.25">
      <c r="A528" t="s">
        <v>2993</v>
      </c>
      <c r="B528" s="1">
        <v>22</v>
      </c>
      <c r="C528" t="s">
        <v>2994</v>
      </c>
      <c r="D528" t="s">
        <v>7030</v>
      </c>
      <c r="E528" t="str">
        <f t="shared" si="59"/>
        <v>Arg</v>
      </c>
      <c r="F528" t="str">
        <f t="shared" si="60"/>
        <v>1068</v>
      </c>
      <c r="G528" t="str">
        <f t="shared" si="61"/>
        <v>Ser</v>
      </c>
      <c r="H528" t="str">
        <f t="shared" si="62"/>
        <v>1068Ser</v>
      </c>
      <c r="I528">
        <f>IF(AND(COUNTIF(H:H,H528)&gt;1,COUNTIF('(L)P before PS1_PM5'!I:I,H528)&gt;0),1,0)</f>
        <v>0</v>
      </c>
      <c r="J528">
        <f>IF(AND(COUNTIF('(L)P before PS1_PM5'!I:I,H528)=1,COUNTIF('(L)P before PS1_PM5'!A:A,A528)=1),0,1)</f>
        <v>1</v>
      </c>
      <c r="K528" s="3">
        <f t="shared" si="63"/>
        <v>0</v>
      </c>
      <c r="L528">
        <f>IF(AND(COUNTIF(F:F,F528)&gt;1,COUNTIF('(L)P before PS1_PM5'!G:G,F528)&gt;0),1,0)</f>
        <v>0</v>
      </c>
      <c r="M528">
        <f>IF(AND(COUNTIF('(L)P before PS1_PM5'!G:G,F528)=1,COUNTIF('(L)P before PS1_PM5'!A:A,A528)=1),0,1)</f>
        <v>1</v>
      </c>
      <c r="N528" s="3">
        <f t="shared" si="64"/>
        <v>0</v>
      </c>
      <c r="O528" t="str">
        <f>IF(COUNTIF(Splicing!A:A,A527)&gt;0,"Splice variant",VLOOKUP(A528,'All variants before PS1_PM5'!$A$1:$G$2252,7,FALSE))</f>
        <v>VUS</v>
      </c>
      <c r="P528">
        <f t="shared" si="58"/>
        <v>2</v>
      </c>
    </row>
    <row r="529" spans="1:16" x14ac:dyDescent="0.25">
      <c r="A529" t="s">
        <v>2996</v>
      </c>
      <c r="B529" s="1">
        <v>22</v>
      </c>
      <c r="C529" t="s">
        <v>2994</v>
      </c>
      <c r="D529" t="s">
        <v>7030</v>
      </c>
      <c r="E529" t="str">
        <f t="shared" si="59"/>
        <v>Arg</v>
      </c>
      <c r="F529" t="str">
        <f t="shared" si="60"/>
        <v>1068</v>
      </c>
      <c r="G529" t="str">
        <f t="shared" si="61"/>
        <v>Ser</v>
      </c>
      <c r="H529" t="str">
        <f t="shared" si="62"/>
        <v>1068Ser</v>
      </c>
      <c r="I529">
        <f>IF(AND(COUNTIF(H:H,H529)&gt;1,COUNTIF('(L)P before PS1_PM5'!I:I,H529)&gt;0),1,0)</f>
        <v>0</v>
      </c>
      <c r="J529">
        <f>IF(AND(COUNTIF('(L)P before PS1_PM5'!I:I,H529)=1,COUNTIF('(L)P before PS1_PM5'!A:A,A529)=1),0,1)</f>
        <v>1</v>
      </c>
      <c r="K529" s="3">
        <f t="shared" si="63"/>
        <v>0</v>
      </c>
      <c r="L529">
        <f>IF(AND(COUNTIF(F:F,F529)&gt;1,COUNTIF('(L)P before PS1_PM5'!G:G,F529)&gt;0),1,0)</f>
        <v>0</v>
      </c>
      <c r="M529">
        <f>IF(AND(COUNTIF('(L)P before PS1_PM5'!G:G,F529)=1,COUNTIF('(L)P before PS1_PM5'!A:A,A529)=1),0,1)</f>
        <v>1</v>
      </c>
      <c r="N529" s="3">
        <f t="shared" si="64"/>
        <v>0</v>
      </c>
      <c r="O529" t="str">
        <f>IF(COUNTIF(Splicing!A:A,A528)&gt;0,"Splice variant",VLOOKUP(A529,'All variants before PS1_PM5'!$A$1:$G$2252,7,FALSE))</f>
        <v>VUS</v>
      </c>
      <c r="P529">
        <f t="shared" si="58"/>
        <v>2</v>
      </c>
    </row>
    <row r="530" spans="1:16" x14ac:dyDescent="0.25">
      <c r="A530" t="s">
        <v>2998</v>
      </c>
      <c r="B530" s="1">
        <v>22</v>
      </c>
      <c r="C530" t="s">
        <v>2999</v>
      </c>
      <c r="D530" t="s">
        <v>7031</v>
      </c>
      <c r="E530" t="str">
        <f t="shared" si="59"/>
        <v>Lys</v>
      </c>
      <c r="F530" t="str">
        <f t="shared" si="60"/>
        <v>1069</v>
      </c>
      <c r="G530" t="str">
        <f t="shared" si="61"/>
        <v>Gln</v>
      </c>
      <c r="H530" t="str">
        <f t="shared" si="62"/>
        <v>1069Gln</v>
      </c>
      <c r="I530">
        <f>IF(AND(COUNTIF(H:H,H530)&gt;1,COUNTIF('(L)P before PS1_PM5'!I:I,H530)&gt;0),1,0)</f>
        <v>0</v>
      </c>
      <c r="J530">
        <f>IF(AND(COUNTIF('(L)P before PS1_PM5'!I:I,H530)=1,COUNTIF('(L)P before PS1_PM5'!A:A,A530)=1),0,1)</f>
        <v>1</v>
      </c>
      <c r="K530" s="3">
        <f t="shared" si="63"/>
        <v>0</v>
      </c>
      <c r="L530">
        <f>IF(AND(COUNTIF(F:F,F530)&gt;1,COUNTIF('(L)P before PS1_PM5'!G:G,F530)&gt;0),1,0)</f>
        <v>0</v>
      </c>
      <c r="M530">
        <f>IF(AND(COUNTIF('(L)P before PS1_PM5'!G:G,F530)=1,COUNTIF('(L)P before PS1_PM5'!A:A,A530)=1),0,1)</f>
        <v>1</v>
      </c>
      <c r="N530" s="3">
        <f t="shared" si="64"/>
        <v>0</v>
      </c>
      <c r="O530" t="str">
        <f>IF(COUNTIF(Splicing!A:A,A529)&gt;0,"Splice variant",VLOOKUP(A530,'All variants before PS1_PM5'!$A$1:$G$2252,7,FALSE))</f>
        <v>VUS</v>
      </c>
      <c r="P530">
        <f t="shared" si="58"/>
        <v>2</v>
      </c>
    </row>
    <row r="531" spans="1:16" x14ac:dyDescent="0.25">
      <c r="A531" t="s">
        <v>3001</v>
      </c>
      <c r="B531" s="1">
        <v>22</v>
      </c>
      <c r="C531" t="s">
        <v>3002</v>
      </c>
      <c r="D531" t="s">
        <v>7032</v>
      </c>
      <c r="E531" t="str">
        <f t="shared" si="59"/>
        <v>Lys</v>
      </c>
      <c r="F531" t="str">
        <f t="shared" si="60"/>
        <v>1069</v>
      </c>
      <c r="G531" t="str">
        <f t="shared" si="61"/>
        <v>Glu</v>
      </c>
      <c r="H531" t="str">
        <f t="shared" si="62"/>
        <v>1069Glu</v>
      </c>
      <c r="I531">
        <f>IF(AND(COUNTIF(H:H,H531)&gt;1,COUNTIF('(L)P before PS1_PM5'!I:I,H531)&gt;0),1,0)</f>
        <v>0</v>
      </c>
      <c r="J531">
        <f>IF(AND(COUNTIF('(L)P before PS1_PM5'!I:I,H531)=1,COUNTIF('(L)P before PS1_PM5'!A:A,A531)=1),0,1)</f>
        <v>1</v>
      </c>
      <c r="K531" s="3">
        <f t="shared" si="63"/>
        <v>0</v>
      </c>
      <c r="L531">
        <f>IF(AND(COUNTIF(F:F,F531)&gt;1,COUNTIF('(L)P before PS1_PM5'!G:G,F531)&gt;0),1,0)</f>
        <v>0</v>
      </c>
      <c r="M531">
        <f>IF(AND(COUNTIF('(L)P before PS1_PM5'!G:G,F531)=1,COUNTIF('(L)P before PS1_PM5'!A:A,A531)=1),0,1)</f>
        <v>1</v>
      </c>
      <c r="N531" s="3">
        <f t="shared" si="64"/>
        <v>0</v>
      </c>
      <c r="O531" t="str">
        <f>IF(COUNTIF(Splicing!A:A,A530)&gt;0,"Splice variant",VLOOKUP(A531,'All variants before PS1_PM5'!$A$1:$G$2252,7,FALSE))</f>
        <v>VUS</v>
      </c>
      <c r="P531">
        <f t="shared" si="58"/>
        <v>2</v>
      </c>
    </row>
    <row r="532" spans="1:16" x14ac:dyDescent="0.25">
      <c r="A532" t="s">
        <v>3013</v>
      </c>
      <c r="B532" s="1">
        <v>22</v>
      </c>
      <c r="C532" t="s">
        <v>3014</v>
      </c>
      <c r="D532" t="s">
        <v>7033</v>
      </c>
      <c r="E532" t="str">
        <f t="shared" si="59"/>
        <v>Ser</v>
      </c>
      <c r="F532" t="str">
        <f t="shared" si="60"/>
        <v>1071</v>
      </c>
      <c r="G532" t="str">
        <f t="shared" si="61"/>
        <v>Pro</v>
      </c>
      <c r="H532" t="str">
        <f t="shared" si="62"/>
        <v>1071Pro</v>
      </c>
      <c r="I532">
        <f>IF(AND(COUNTIF(H:H,H532)&gt;1,COUNTIF('(L)P before PS1_PM5'!I:I,H532)&gt;0),1,0)</f>
        <v>0</v>
      </c>
      <c r="J532">
        <f>IF(AND(COUNTIF('(L)P before PS1_PM5'!I:I,H532)=1,COUNTIF('(L)P before PS1_PM5'!A:A,A532)=1),0,1)</f>
        <v>1</v>
      </c>
      <c r="K532" s="3">
        <f t="shared" si="63"/>
        <v>0</v>
      </c>
      <c r="L532">
        <f>IF(AND(COUNTIF(F:F,F532)&gt;1,COUNTIF('(L)P before PS1_PM5'!G:G,F532)&gt;0),1,0)</f>
        <v>1</v>
      </c>
      <c r="M532">
        <f>IF(AND(COUNTIF('(L)P before PS1_PM5'!G:G,F532)=1,COUNTIF('(L)P before PS1_PM5'!A:A,A532)=1),0,1)</f>
        <v>1</v>
      </c>
      <c r="N532" s="3">
        <f t="shared" si="64"/>
        <v>1</v>
      </c>
      <c r="O532" t="str">
        <f>IF(COUNTIF(Splicing!A:A,A531)&gt;0,"Splice variant",VLOOKUP(A532,'All variants before PS1_PM5'!$A$1:$G$2252,7,FALSE))</f>
        <v>VUS</v>
      </c>
      <c r="P532">
        <f t="shared" si="58"/>
        <v>2</v>
      </c>
    </row>
    <row r="533" spans="1:16" x14ac:dyDescent="0.25">
      <c r="A533" t="s">
        <v>3025</v>
      </c>
      <c r="B533" s="1">
        <v>22</v>
      </c>
      <c r="C533" t="s">
        <v>3026</v>
      </c>
      <c r="D533" t="s">
        <v>7034</v>
      </c>
      <c r="E533" t="str">
        <f t="shared" si="59"/>
        <v>Ser</v>
      </c>
      <c r="F533" t="str">
        <f t="shared" si="60"/>
        <v>1071</v>
      </c>
      <c r="G533" t="str">
        <f t="shared" si="61"/>
        <v>Leu</v>
      </c>
      <c r="H533" t="str">
        <f t="shared" si="62"/>
        <v>1071Leu</v>
      </c>
      <c r="I533">
        <f>IF(AND(COUNTIF(H:H,H533)&gt;1,COUNTIF('(L)P before PS1_PM5'!I:I,H533)&gt;0),1,0)</f>
        <v>0</v>
      </c>
      <c r="J533">
        <f>IF(AND(COUNTIF('(L)P before PS1_PM5'!I:I,H533)=1,COUNTIF('(L)P before PS1_PM5'!A:A,A533)=1),0,1)</f>
        <v>0</v>
      </c>
      <c r="K533" s="3">
        <f t="shared" si="63"/>
        <v>0</v>
      </c>
      <c r="L533">
        <f>IF(AND(COUNTIF(F:F,F533)&gt;1,COUNTIF('(L)P before PS1_PM5'!G:G,F533)&gt;0),1,0)</f>
        <v>1</v>
      </c>
      <c r="M533">
        <f>IF(AND(COUNTIF('(L)P before PS1_PM5'!G:G,F533)=1,COUNTIF('(L)P before PS1_PM5'!A:A,A533)=1),0,1)</f>
        <v>0</v>
      </c>
      <c r="N533" s="3">
        <f t="shared" si="64"/>
        <v>0</v>
      </c>
      <c r="O533" t="str">
        <f>IF(COUNTIF(Splicing!A:A,A532)&gt;0,"Splice variant",VLOOKUP(A533,'All variants before PS1_PM5'!$A$1:$G$2252,7,FALSE))</f>
        <v>Pathogenic</v>
      </c>
      <c r="P533">
        <f t="shared" si="58"/>
        <v>2</v>
      </c>
    </row>
    <row r="534" spans="1:16" x14ac:dyDescent="0.25">
      <c r="A534" t="s">
        <v>3031</v>
      </c>
      <c r="B534" s="1">
        <v>22</v>
      </c>
      <c r="C534" t="s">
        <v>3032</v>
      </c>
      <c r="D534" t="s">
        <v>7035</v>
      </c>
      <c r="E534" t="str">
        <f t="shared" si="59"/>
        <v>Ile</v>
      </c>
      <c r="F534" t="str">
        <f t="shared" si="60"/>
        <v>1074</v>
      </c>
      <c r="G534" t="str">
        <f t="shared" si="61"/>
        <v>Leu</v>
      </c>
      <c r="H534" t="str">
        <f t="shared" si="62"/>
        <v>1074Leu</v>
      </c>
      <c r="I534">
        <f>IF(AND(COUNTIF(H:H,H534)&gt;1,COUNTIF('(L)P before PS1_PM5'!I:I,H534)&gt;0),1,0)</f>
        <v>0</v>
      </c>
      <c r="J534">
        <f>IF(AND(COUNTIF('(L)P before PS1_PM5'!I:I,H534)=1,COUNTIF('(L)P before PS1_PM5'!A:A,A534)=1),0,1)</f>
        <v>1</v>
      </c>
      <c r="K534" s="3">
        <f t="shared" si="63"/>
        <v>0</v>
      </c>
      <c r="L534">
        <f>IF(AND(COUNTIF(F:F,F534)&gt;1,COUNTIF('(L)P before PS1_PM5'!G:G,F534)&gt;0),1,0)</f>
        <v>0</v>
      </c>
      <c r="M534">
        <f>IF(AND(COUNTIF('(L)P before PS1_PM5'!G:G,F534)=1,COUNTIF('(L)P before PS1_PM5'!A:A,A534)=1),0,1)</f>
        <v>1</v>
      </c>
      <c r="N534" s="3">
        <f t="shared" si="64"/>
        <v>0</v>
      </c>
      <c r="O534" t="str">
        <f>IF(COUNTIF(Splicing!A:A,A533)&gt;0,"Splice variant",VLOOKUP(A534,'All variants before PS1_PM5'!$A$1:$G$2252,7,FALSE))</f>
        <v>Likely benign</v>
      </c>
      <c r="P534">
        <f t="shared" si="58"/>
        <v>1</v>
      </c>
    </row>
    <row r="535" spans="1:16" x14ac:dyDescent="0.25">
      <c r="A535" t="s">
        <v>3034</v>
      </c>
      <c r="B535" s="1">
        <v>22</v>
      </c>
      <c r="C535" t="s">
        <v>3035</v>
      </c>
      <c r="D535" t="s">
        <v>7036</v>
      </c>
      <c r="E535" t="str">
        <f t="shared" si="59"/>
        <v>Ala</v>
      </c>
      <c r="F535" t="str">
        <f t="shared" si="60"/>
        <v>1075</v>
      </c>
      <c r="G535" t="str">
        <f t="shared" si="61"/>
        <v>Asp</v>
      </c>
      <c r="H535" t="str">
        <f t="shared" si="62"/>
        <v>1075Asp</v>
      </c>
      <c r="I535">
        <f>IF(AND(COUNTIF(H:H,H535)&gt;1,COUNTIF('(L)P before PS1_PM5'!I:I,H535)&gt;0),1,0)</f>
        <v>0</v>
      </c>
      <c r="J535">
        <f>IF(AND(COUNTIF('(L)P before PS1_PM5'!I:I,H535)=1,COUNTIF('(L)P before PS1_PM5'!A:A,A535)=1),0,1)</f>
        <v>1</v>
      </c>
      <c r="K535" s="3">
        <f t="shared" si="63"/>
        <v>0</v>
      </c>
      <c r="L535">
        <f>IF(AND(COUNTIF(F:F,F535)&gt;1,COUNTIF('(L)P before PS1_PM5'!G:G,F535)&gt;0),1,0)</f>
        <v>0</v>
      </c>
      <c r="M535">
        <f>IF(AND(COUNTIF('(L)P before PS1_PM5'!G:G,F535)=1,COUNTIF('(L)P before PS1_PM5'!A:A,A535)=1),0,1)</f>
        <v>1</v>
      </c>
      <c r="N535" s="3">
        <f t="shared" si="64"/>
        <v>0</v>
      </c>
      <c r="O535" t="str">
        <f>IF(COUNTIF(Splicing!A:A,A534)&gt;0,"Splice variant",VLOOKUP(A535,'All variants before PS1_PM5'!$A$1:$G$2252,7,FALSE))</f>
        <v>VUS</v>
      </c>
      <c r="P535">
        <f t="shared" si="58"/>
        <v>1</v>
      </c>
    </row>
    <row r="536" spans="1:16" x14ac:dyDescent="0.25">
      <c r="A536" t="s">
        <v>3037</v>
      </c>
      <c r="B536" s="1">
        <v>22</v>
      </c>
      <c r="C536" t="s">
        <v>3038</v>
      </c>
      <c r="D536" t="s">
        <v>7037</v>
      </c>
      <c r="E536" t="str">
        <f t="shared" si="59"/>
        <v>Gly</v>
      </c>
      <c r="F536" t="str">
        <f t="shared" si="60"/>
        <v>1078</v>
      </c>
      <c r="G536" t="str">
        <f t="shared" si="61"/>
        <v>Glu</v>
      </c>
      <c r="H536" t="str">
        <f t="shared" si="62"/>
        <v>1078Glu</v>
      </c>
      <c r="I536">
        <f>IF(AND(COUNTIF(H:H,H536)&gt;1,COUNTIF('(L)P before PS1_PM5'!I:I,H536)&gt;0),1,0)</f>
        <v>0</v>
      </c>
      <c r="J536">
        <f>IF(AND(COUNTIF('(L)P before PS1_PM5'!I:I,H536)=1,COUNTIF('(L)P before PS1_PM5'!A:A,A536)=1),0,1)</f>
        <v>0</v>
      </c>
      <c r="K536" s="3">
        <f t="shared" si="63"/>
        <v>0</v>
      </c>
      <c r="L536">
        <f>IF(AND(COUNTIF(F:F,F536)&gt;1,COUNTIF('(L)P before PS1_PM5'!G:G,F536)&gt;0),1,0)</f>
        <v>0</v>
      </c>
      <c r="M536">
        <f>IF(AND(COUNTIF('(L)P before PS1_PM5'!G:G,F536)=1,COUNTIF('(L)P before PS1_PM5'!A:A,A536)=1),0,1)</f>
        <v>0</v>
      </c>
      <c r="N536" s="3">
        <f t="shared" si="64"/>
        <v>0</v>
      </c>
      <c r="O536" t="str">
        <f>IF(COUNTIF(Splicing!A:A,A535)&gt;0,"Splice variant",VLOOKUP(A536,'All variants before PS1_PM5'!$A$1:$G$2252,7,FALSE))</f>
        <v>Likely pathogenic</v>
      </c>
      <c r="P536">
        <f t="shared" si="58"/>
        <v>1</v>
      </c>
    </row>
    <row r="537" spans="1:16" x14ac:dyDescent="0.25">
      <c r="A537" t="s">
        <v>3040</v>
      </c>
      <c r="B537" s="1">
        <v>22</v>
      </c>
      <c r="C537" t="s">
        <v>3041</v>
      </c>
      <c r="D537" t="s">
        <v>7038</v>
      </c>
      <c r="E537" t="str">
        <f t="shared" si="59"/>
        <v>Asp</v>
      </c>
      <c r="F537" t="str">
        <f t="shared" si="60"/>
        <v>1079</v>
      </c>
      <c r="G537" t="str">
        <f t="shared" si="61"/>
        <v>Val</v>
      </c>
      <c r="H537" t="str">
        <f t="shared" si="62"/>
        <v>1079Val</v>
      </c>
      <c r="I537">
        <f>IF(AND(COUNTIF(H:H,H537)&gt;1,COUNTIF('(L)P before PS1_PM5'!I:I,H537)&gt;0),1,0)</f>
        <v>0</v>
      </c>
      <c r="J537">
        <f>IF(AND(COUNTIF('(L)P before PS1_PM5'!I:I,H537)=1,COUNTIF('(L)P before PS1_PM5'!A:A,A537)=1),0,1)</f>
        <v>1</v>
      </c>
      <c r="K537" s="3">
        <f t="shared" si="63"/>
        <v>0</v>
      </c>
      <c r="L537">
        <f>IF(AND(COUNTIF(F:F,F537)&gt;1,COUNTIF('(L)P before PS1_PM5'!G:G,F537)&gt;0),1,0)</f>
        <v>0</v>
      </c>
      <c r="M537">
        <f>IF(AND(COUNTIF('(L)P before PS1_PM5'!G:G,F537)=1,COUNTIF('(L)P before PS1_PM5'!A:A,A537)=1),0,1)</f>
        <v>1</v>
      </c>
      <c r="N537" s="3">
        <f t="shared" si="64"/>
        <v>0</v>
      </c>
      <c r="O537" t="str">
        <f>IF(COUNTIF(Splicing!A:A,A536)&gt;0,"Splice variant",VLOOKUP(A537,'All variants before PS1_PM5'!$A$1:$G$2252,7,FALSE))</f>
        <v>VUS</v>
      </c>
      <c r="P537">
        <f t="shared" si="58"/>
        <v>1</v>
      </c>
    </row>
    <row r="538" spans="1:16" x14ac:dyDescent="0.25">
      <c r="A538" t="s">
        <v>3043</v>
      </c>
      <c r="B538" s="1">
        <v>22</v>
      </c>
      <c r="C538" t="s">
        <v>3044</v>
      </c>
      <c r="D538" t="s">
        <v>7039</v>
      </c>
      <c r="E538" t="str">
        <f t="shared" si="59"/>
        <v>Lys</v>
      </c>
      <c r="F538" t="str">
        <f t="shared" si="60"/>
        <v>1081</v>
      </c>
      <c r="G538" t="str">
        <f t="shared" si="61"/>
        <v>Glu</v>
      </c>
      <c r="H538" t="str">
        <f t="shared" si="62"/>
        <v>1081Glu</v>
      </c>
      <c r="I538">
        <f>IF(AND(COUNTIF(H:H,H538)&gt;1,COUNTIF('(L)P before PS1_PM5'!I:I,H538)&gt;0),1,0)</f>
        <v>0</v>
      </c>
      <c r="J538">
        <f>IF(AND(COUNTIF('(L)P before PS1_PM5'!I:I,H538)=1,COUNTIF('(L)P before PS1_PM5'!A:A,A538)=1),0,1)</f>
        <v>1</v>
      </c>
      <c r="K538" s="3">
        <f t="shared" si="63"/>
        <v>0</v>
      </c>
      <c r="L538">
        <f>IF(AND(COUNTIF(F:F,F538)&gt;1,COUNTIF('(L)P before PS1_PM5'!G:G,F538)&gt;0),1,0)</f>
        <v>0</v>
      </c>
      <c r="M538">
        <f>IF(AND(COUNTIF('(L)P before PS1_PM5'!G:G,F538)=1,COUNTIF('(L)P before PS1_PM5'!A:A,A538)=1),0,1)</f>
        <v>1</v>
      </c>
      <c r="N538" s="3">
        <f t="shared" si="64"/>
        <v>0</v>
      </c>
      <c r="O538" t="str">
        <f>IF(COUNTIF(Splicing!A:A,A537)&gt;0,"Splice variant",VLOOKUP(A538,'All variants before PS1_PM5'!$A$1:$G$2252,7,FALSE))</f>
        <v>VUS</v>
      </c>
      <c r="P538">
        <f t="shared" si="58"/>
        <v>2</v>
      </c>
    </row>
    <row r="539" spans="1:16" x14ac:dyDescent="0.25">
      <c r="A539" t="s">
        <v>3046</v>
      </c>
      <c r="B539" s="1">
        <v>22</v>
      </c>
      <c r="C539" t="s">
        <v>3047</v>
      </c>
      <c r="D539" t="s">
        <v>7040</v>
      </c>
      <c r="E539" t="str">
        <f t="shared" si="59"/>
        <v>Lys</v>
      </c>
      <c r="F539" t="str">
        <f t="shared" si="60"/>
        <v>1081</v>
      </c>
      <c r="G539" t="str">
        <f t="shared" si="61"/>
        <v>Asn</v>
      </c>
      <c r="H539" t="str">
        <f t="shared" si="62"/>
        <v>1081Asn</v>
      </c>
      <c r="I539">
        <f>IF(AND(COUNTIF(H:H,H539)&gt;1,COUNTIF('(L)P before PS1_PM5'!I:I,H539)&gt;0),1,0)</f>
        <v>0</v>
      </c>
      <c r="J539">
        <f>IF(AND(COUNTIF('(L)P before PS1_PM5'!I:I,H539)=1,COUNTIF('(L)P before PS1_PM5'!A:A,A539)=1),0,1)</f>
        <v>1</v>
      </c>
      <c r="K539" s="3">
        <f t="shared" si="63"/>
        <v>0</v>
      </c>
      <c r="L539">
        <f>IF(AND(COUNTIF(F:F,F539)&gt;1,COUNTIF('(L)P before PS1_PM5'!G:G,F539)&gt;0),1,0)</f>
        <v>0</v>
      </c>
      <c r="M539">
        <f>IF(AND(COUNTIF('(L)P before PS1_PM5'!G:G,F539)=1,COUNTIF('(L)P before PS1_PM5'!A:A,A539)=1),0,1)</f>
        <v>1</v>
      </c>
      <c r="N539" s="3">
        <f t="shared" si="64"/>
        <v>0</v>
      </c>
      <c r="O539" t="str">
        <f>IF(COUNTIF(Splicing!A:A,A538)&gt;0,"Splice variant",VLOOKUP(A539,'All variants before PS1_PM5'!$A$1:$G$2252,7,FALSE))</f>
        <v>VUS</v>
      </c>
      <c r="P539">
        <f t="shared" si="58"/>
        <v>2</v>
      </c>
    </row>
    <row r="540" spans="1:16" x14ac:dyDescent="0.25">
      <c r="A540" t="s">
        <v>3049</v>
      </c>
      <c r="B540" s="1">
        <v>22</v>
      </c>
      <c r="C540" t="s">
        <v>3050</v>
      </c>
      <c r="D540" t="s">
        <v>7041</v>
      </c>
      <c r="E540" t="str">
        <f t="shared" si="59"/>
        <v>Ile</v>
      </c>
      <c r="F540" t="str">
        <f t="shared" si="60"/>
        <v>1084</v>
      </c>
      <c r="G540" t="str">
        <f t="shared" si="61"/>
        <v>Thr</v>
      </c>
      <c r="H540" t="str">
        <f t="shared" si="62"/>
        <v>1084Thr</v>
      </c>
      <c r="I540">
        <f>IF(AND(COUNTIF(H:H,H540)&gt;1,COUNTIF('(L)P before PS1_PM5'!I:I,H540)&gt;0),1,0)</f>
        <v>0</v>
      </c>
      <c r="J540">
        <f>IF(AND(COUNTIF('(L)P before PS1_PM5'!I:I,H540)=1,COUNTIF('(L)P before PS1_PM5'!A:A,A540)=1),0,1)</f>
        <v>1</v>
      </c>
      <c r="K540" s="3">
        <f t="shared" si="63"/>
        <v>0</v>
      </c>
      <c r="L540">
        <f>IF(AND(COUNTIF(F:F,F540)&gt;1,COUNTIF('(L)P before PS1_PM5'!G:G,F540)&gt;0),1,0)</f>
        <v>0</v>
      </c>
      <c r="M540">
        <f>IF(AND(COUNTIF('(L)P before PS1_PM5'!G:G,F540)=1,COUNTIF('(L)P before PS1_PM5'!A:A,A540)=1),0,1)</f>
        <v>1</v>
      </c>
      <c r="N540" s="3">
        <f t="shared" si="64"/>
        <v>0</v>
      </c>
      <c r="O540" t="str">
        <f>IF(COUNTIF(Splicing!A:A,A539)&gt;0,"Splice variant",VLOOKUP(A540,'All variants before PS1_PM5'!$A$1:$G$2252,7,FALSE))</f>
        <v>VUS</v>
      </c>
      <c r="P540">
        <f t="shared" si="58"/>
        <v>1</v>
      </c>
    </row>
    <row r="541" spans="1:16" x14ac:dyDescent="0.25">
      <c r="A541" t="s">
        <v>3052</v>
      </c>
      <c r="B541" s="1">
        <v>22</v>
      </c>
      <c r="C541" t="s">
        <v>3053</v>
      </c>
      <c r="D541" t="s">
        <v>7042</v>
      </c>
      <c r="E541" t="str">
        <f t="shared" si="59"/>
        <v>Glu</v>
      </c>
      <c r="F541" t="str">
        <f t="shared" si="60"/>
        <v>1087</v>
      </c>
      <c r="G541" t="str">
        <f t="shared" si="61"/>
        <v>Lys</v>
      </c>
      <c r="H541" t="str">
        <f t="shared" si="62"/>
        <v>1087Lys</v>
      </c>
      <c r="I541">
        <f>IF(AND(COUNTIF(H:H,H541)&gt;1,COUNTIF('(L)P before PS1_PM5'!I:I,H541)&gt;0),1,0)</f>
        <v>0</v>
      </c>
      <c r="J541">
        <f>IF(AND(COUNTIF('(L)P before PS1_PM5'!I:I,H541)=1,COUNTIF('(L)P before PS1_PM5'!A:A,A541)=1),0,1)</f>
        <v>0</v>
      </c>
      <c r="K541" s="3">
        <f t="shared" si="63"/>
        <v>0</v>
      </c>
      <c r="L541">
        <f>IF(AND(COUNTIF(F:F,F541)&gt;1,COUNTIF('(L)P before PS1_PM5'!G:G,F541)&gt;0),1,0)</f>
        <v>1</v>
      </c>
      <c r="M541">
        <f>IF(AND(COUNTIF('(L)P before PS1_PM5'!G:G,F541)=1,COUNTIF('(L)P before PS1_PM5'!A:A,A541)=1),0,1)</f>
        <v>1</v>
      </c>
      <c r="N541" s="3">
        <f t="shared" si="64"/>
        <v>1</v>
      </c>
      <c r="O541" t="str">
        <f>IF(COUNTIF(Splicing!A:A,A540)&gt;0,"Splice variant",VLOOKUP(A541,'All variants before PS1_PM5'!$A$1:$G$2252,7,FALSE))</f>
        <v>Pathogenic</v>
      </c>
      <c r="P541">
        <f t="shared" si="58"/>
        <v>3</v>
      </c>
    </row>
    <row r="542" spans="1:16" x14ac:dyDescent="0.25">
      <c r="A542" t="s">
        <v>3058</v>
      </c>
      <c r="B542" s="1">
        <v>22</v>
      </c>
      <c r="C542" t="s">
        <v>3059</v>
      </c>
      <c r="D542" t="s">
        <v>7043</v>
      </c>
      <c r="E542" t="str">
        <f t="shared" si="59"/>
        <v>Glu</v>
      </c>
      <c r="F542" t="str">
        <f t="shared" si="60"/>
        <v>1087</v>
      </c>
      <c r="G542" t="str">
        <f t="shared" si="61"/>
        <v>Gly</v>
      </c>
      <c r="H542" t="str">
        <f t="shared" si="62"/>
        <v>1087Gly</v>
      </c>
      <c r="I542">
        <f>IF(AND(COUNTIF(H:H,H542)&gt;1,COUNTIF('(L)P before PS1_PM5'!I:I,H542)&gt;0),1,0)</f>
        <v>0</v>
      </c>
      <c r="J542">
        <f>IF(AND(COUNTIF('(L)P before PS1_PM5'!I:I,H542)=1,COUNTIF('(L)P before PS1_PM5'!A:A,A542)=1),0,1)</f>
        <v>1</v>
      </c>
      <c r="K542" s="3">
        <f t="shared" si="63"/>
        <v>0</v>
      </c>
      <c r="L542">
        <f>IF(AND(COUNTIF(F:F,F542)&gt;1,COUNTIF('(L)P before PS1_PM5'!G:G,F542)&gt;0),1,0)</f>
        <v>1</v>
      </c>
      <c r="M542">
        <f>IF(AND(COUNTIF('(L)P before PS1_PM5'!G:G,F542)=1,COUNTIF('(L)P before PS1_PM5'!A:A,A542)=1),0,1)</f>
        <v>1</v>
      </c>
      <c r="N542" s="3">
        <f t="shared" si="64"/>
        <v>1</v>
      </c>
      <c r="O542" t="str">
        <f>IF(COUNTIF(Splicing!A:A,A541)&gt;0,"Splice variant",VLOOKUP(A542,'All variants before PS1_PM5'!$A$1:$G$2252,7,FALSE))</f>
        <v>VUS</v>
      </c>
      <c r="P542">
        <f t="shared" si="58"/>
        <v>3</v>
      </c>
    </row>
    <row r="543" spans="1:16" x14ac:dyDescent="0.25">
      <c r="A543" t="s">
        <v>3061</v>
      </c>
      <c r="B543" s="1">
        <v>22</v>
      </c>
      <c r="C543" t="s">
        <v>3062</v>
      </c>
      <c r="D543" t="s">
        <v>7044</v>
      </c>
      <c r="E543" t="str">
        <f t="shared" si="59"/>
        <v>Glu</v>
      </c>
      <c r="F543" t="str">
        <f t="shared" si="60"/>
        <v>1087</v>
      </c>
      <c r="G543" t="str">
        <f t="shared" si="61"/>
        <v>Asp</v>
      </c>
      <c r="H543" t="str">
        <f t="shared" si="62"/>
        <v>1087Asp</v>
      </c>
      <c r="I543">
        <f>IF(AND(COUNTIF(H:H,H543)&gt;1,COUNTIF('(L)P before PS1_PM5'!I:I,H543)&gt;0),1,0)</f>
        <v>0</v>
      </c>
      <c r="J543">
        <f>IF(AND(COUNTIF('(L)P before PS1_PM5'!I:I,H543)=1,COUNTIF('(L)P before PS1_PM5'!A:A,A543)=1),0,1)</f>
        <v>0</v>
      </c>
      <c r="K543" s="3">
        <f t="shared" si="63"/>
        <v>0</v>
      </c>
      <c r="L543">
        <f>IF(AND(COUNTIF(F:F,F543)&gt;1,COUNTIF('(L)P before PS1_PM5'!G:G,F543)&gt;0),1,0)</f>
        <v>1</v>
      </c>
      <c r="M543">
        <f>IF(AND(COUNTIF('(L)P before PS1_PM5'!G:G,F543)=1,COUNTIF('(L)P before PS1_PM5'!A:A,A543)=1),0,1)</f>
        <v>1</v>
      </c>
      <c r="N543" s="3">
        <f t="shared" si="64"/>
        <v>1</v>
      </c>
      <c r="O543" t="str">
        <f>IF(COUNTIF(Splicing!A:A,A542)&gt;0,"Splice variant",VLOOKUP(A543,'All variants before PS1_PM5'!$A$1:$G$2252,7,FALSE))</f>
        <v>Likely pathogenic</v>
      </c>
      <c r="P543">
        <f t="shared" si="58"/>
        <v>3</v>
      </c>
    </row>
    <row r="544" spans="1:16" x14ac:dyDescent="0.25">
      <c r="A544" t="s">
        <v>3064</v>
      </c>
      <c r="B544" s="1">
        <v>22</v>
      </c>
      <c r="C544" t="s">
        <v>3065</v>
      </c>
      <c r="D544" t="s">
        <v>7045</v>
      </c>
      <c r="E544" t="str">
        <f t="shared" si="59"/>
        <v>Pro</v>
      </c>
      <c r="F544" t="str">
        <f t="shared" si="60"/>
        <v>1088</v>
      </c>
      <c r="G544" t="str">
        <f t="shared" si="61"/>
        <v>Thr</v>
      </c>
      <c r="H544" t="str">
        <f t="shared" si="62"/>
        <v>1088Thr</v>
      </c>
      <c r="I544">
        <f>IF(AND(COUNTIF(H:H,H544)&gt;1,COUNTIF('(L)P before PS1_PM5'!I:I,H544)&gt;0),1,0)</f>
        <v>0</v>
      </c>
      <c r="J544">
        <f>IF(AND(COUNTIF('(L)P before PS1_PM5'!I:I,H544)=1,COUNTIF('(L)P before PS1_PM5'!A:A,A544)=1),0,1)</f>
        <v>0</v>
      </c>
      <c r="K544" s="3">
        <f t="shared" si="63"/>
        <v>0</v>
      </c>
      <c r="L544">
        <f>IF(AND(COUNTIF(F:F,F544)&gt;1,COUNTIF('(L)P before PS1_PM5'!G:G,F544)&gt;0),1,0)</f>
        <v>1</v>
      </c>
      <c r="M544">
        <f>IF(AND(COUNTIF('(L)P before PS1_PM5'!G:G,F544)=1,COUNTIF('(L)P before PS1_PM5'!A:A,A544)=1),0,1)</f>
        <v>0</v>
      </c>
      <c r="N544" s="3">
        <f t="shared" si="64"/>
        <v>0</v>
      </c>
      <c r="O544" t="str">
        <f>IF(COUNTIF(Splicing!A:A,A543)&gt;0,"Splice variant",VLOOKUP(A544,'All variants before PS1_PM5'!$A$1:$G$2252,7,FALSE))</f>
        <v>Likely pathogenic</v>
      </c>
      <c r="P544">
        <f t="shared" si="58"/>
        <v>2</v>
      </c>
    </row>
    <row r="545" spans="1:16" x14ac:dyDescent="0.25">
      <c r="A545" t="s">
        <v>3067</v>
      </c>
      <c r="B545" s="1">
        <v>22</v>
      </c>
      <c r="C545" t="s">
        <v>3068</v>
      </c>
      <c r="D545" t="s">
        <v>7046</v>
      </c>
      <c r="E545" t="str">
        <f t="shared" si="59"/>
        <v>Pro</v>
      </c>
      <c r="F545" t="str">
        <f t="shared" si="60"/>
        <v>1088</v>
      </c>
      <c r="G545" t="str">
        <f t="shared" si="61"/>
        <v>Ser</v>
      </c>
      <c r="H545" t="str">
        <f t="shared" si="62"/>
        <v>1088Ser</v>
      </c>
      <c r="I545">
        <f>IF(AND(COUNTIF(H:H,H545)&gt;1,COUNTIF('(L)P before PS1_PM5'!I:I,H545)&gt;0),1,0)</f>
        <v>0</v>
      </c>
      <c r="J545">
        <f>IF(AND(COUNTIF('(L)P before PS1_PM5'!I:I,H545)=1,COUNTIF('(L)P before PS1_PM5'!A:A,A545)=1),0,1)</f>
        <v>1</v>
      </c>
      <c r="K545" s="3">
        <f t="shared" si="63"/>
        <v>0</v>
      </c>
      <c r="L545">
        <f>IF(AND(COUNTIF(F:F,F545)&gt;1,COUNTIF('(L)P before PS1_PM5'!G:G,F545)&gt;0),1,0)</f>
        <v>1</v>
      </c>
      <c r="M545">
        <f>IF(AND(COUNTIF('(L)P before PS1_PM5'!G:G,F545)=1,COUNTIF('(L)P before PS1_PM5'!A:A,A545)=1),0,1)</f>
        <v>1</v>
      </c>
      <c r="N545" s="3">
        <f t="shared" si="64"/>
        <v>1</v>
      </c>
      <c r="O545" t="str">
        <f>IF(COUNTIF(Splicing!A:A,A544)&gt;0,"Splice variant",VLOOKUP(A545,'All variants before PS1_PM5'!$A$1:$G$2252,7,FALSE))</f>
        <v>VUS</v>
      </c>
      <c r="P545">
        <f t="shared" si="58"/>
        <v>2</v>
      </c>
    </row>
    <row r="546" spans="1:16" x14ac:dyDescent="0.25">
      <c r="A546" t="s">
        <v>3070</v>
      </c>
      <c r="B546" s="1">
        <v>22</v>
      </c>
      <c r="C546" t="s">
        <v>3071</v>
      </c>
      <c r="D546" t="s">
        <v>7047</v>
      </c>
      <c r="E546" t="str">
        <f t="shared" si="59"/>
        <v>Thr</v>
      </c>
      <c r="F546" t="str">
        <f t="shared" si="60"/>
        <v>1089</v>
      </c>
      <c r="G546" t="str">
        <f t="shared" si="61"/>
        <v>Ile</v>
      </c>
      <c r="H546" t="str">
        <f t="shared" si="62"/>
        <v>1089Ile</v>
      </c>
      <c r="I546">
        <f>IF(AND(COUNTIF(H:H,H546)&gt;1,COUNTIF('(L)P before PS1_PM5'!I:I,H546)&gt;0),1,0)</f>
        <v>0</v>
      </c>
      <c r="J546">
        <f>IF(AND(COUNTIF('(L)P before PS1_PM5'!I:I,H546)=1,COUNTIF('(L)P before PS1_PM5'!A:A,A546)=1),0,1)</f>
        <v>0</v>
      </c>
      <c r="K546" s="3">
        <f t="shared" si="63"/>
        <v>0</v>
      </c>
      <c r="L546">
        <f>IF(AND(COUNTIF(F:F,F546)&gt;1,COUNTIF('(L)P before PS1_PM5'!G:G,F546)&gt;0),1,0)</f>
        <v>0</v>
      </c>
      <c r="M546">
        <f>IF(AND(COUNTIF('(L)P before PS1_PM5'!G:G,F546)=1,COUNTIF('(L)P before PS1_PM5'!A:A,A546)=1),0,1)</f>
        <v>0</v>
      </c>
      <c r="N546" s="3">
        <f t="shared" si="64"/>
        <v>0</v>
      </c>
      <c r="O546" t="str">
        <f>IF(COUNTIF(Splicing!A:A,A545)&gt;0,"Splice variant",VLOOKUP(A546,'All variants before PS1_PM5'!$A$1:$G$2252,7,FALSE))</f>
        <v>Likely pathogenic</v>
      </c>
      <c r="P546">
        <f t="shared" si="58"/>
        <v>1</v>
      </c>
    </row>
    <row r="547" spans="1:16" x14ac:dyDescent="0.25">
      <c r="A547" t="s">
        <v>3073</v>
      </c>
      <c r="B547" s="1">
        <v>22</v>
      </c>
      <c r="C547" t="s">
        <v>3074</v>
      </c>
      <c r="D547" t="s">
        <v>7048</v>
      </c>
      <c r="E547" t="str">
        <f t="shared" si="59"/>
        <v>Gly</v>
      </c>
      <c r="F547" t="str">
        <f t="shared" si="60"/>
        <v>1091</v>
      </c>
      <c r="G547" t="str">
        <f t="shared" si="61"/>
        <v>Glu</v>
      </c>
      <c r="H547" t="str">
        <f t="shared" si="62"/>
        <v>1091Glu</v>
      </c>
      <c r="I547">
        <f>IF(AND(COUNTIF(H:H,H547)&gt;1,COUNTIF('(L)P before PS1_PM5'!I:I,H547)&gt;0),1,0)</f>
        <v>0</v>
      </c>
      <c r="J547">
        <f>IF(AND(COUNTIF('(L)P before PS1_PM5'!I:I,H547)=1,COUNTIF('(L)P before PS1_PM5'!A:A,A547)=1),0,1)</f>
        <v>0</v>
      </c>
      <c r="K547" s="3">
        <f t="shared" si="63"/>
        <v>0</v>
      </c>
      <c r="L547">
        <f>IF(AND(COUNTIF(F:F,F547)&gt;1,COUNTIF('(L)P before PS1_PM5'!G:G,F547)&gt;0),1,0)</f>
        <v>0</v>
      </c>
      <c r="M547">
        <f>IF(AND(COUNTIF('(L)P before PS1_PM5'!G:G,F547)=1,COUNTIF('(L)P before PS1_PM5'!A:A,A547)=1),0,1)</f>
        <v>0</v>
      </c>
      <c r="N547" s="3">
        <f t="shared" si="64"/>
        <v>0</v>
      </c>
      <c r="O547" t="str">
        <f>IF(COUNTIF(Splicing!A:A,A546)&gt;0,"Splice variant",VLOOKUP(A547,'All variants before PS1_PM5'!$A$1:$G$2252,7,FALSE))</f>
        <v>Likely pathogenic</v>
      </c>
      <c r="P547">
        <f t="shared" si="58"/>
        <v>1</v>
      </c>
    </row>
    <row r="548" spans="1:16" x14ac:dyDescent="0.25">
      <c r="A548" t="s">
        <v>3076</v>
      </c>
      <c r="B548" s="1">
        <v>22</v>
      </c>
      <c r="C548" t="s">
        <v>3077</v>
      </c>
      <c r="D548" t="s">
        <v>7049</v>
      </c>
      <c r="E548" t="str">
        <f t="shared" si="59"/>
        <v>Val</v>
      </c>
      <c r="F548" t="str">
        <f t="shared" si="60"/>
        <v>1092</v>
      </c>
      <c r="G548" t="str">
        <f t="shared" si="61"/>
        <v>Leu</v>
      </c>
      <c r="H548" t="str">
        <f t="shared" si="62"/>
        <v>1092Leu</v>
      </c>
      <c r="I548">
        <f>IF(AND(COUNTIF(H:H,H548)&gt;1,COUNTIF('(L)P before PS1_PM5'!I:I,H548)&gt;0),1,0)</f>
        <v>0</v>
      </c>
      <c r="J548">
        <f>IF(AND(COUNTIF('(L)P before PS1_PM5'!I:I,H548)=1,COUNTIF('(L)P before PS1_PM5'!A:A,A548)=1),0,1)</f>
        <v>1</v>
      </c>
      <c r="K548" s="3">
        <f t="shared" si="63"/>
        <v>0</v>
      </c>
      <c r="L548">
        <f>IF(AND(COUNTIF(F:F,F548)&gt;1,COUNTIF('(L)P before PS1_PM5'!G:G,F548)&gt;0),1,0)</f>
        <v>0</v>
      </c>
      <c r="M548">
        <f>IF(AND(COUNTIF('(L)P before PS1_PM5'!G:G,F548)=1,COUNTIF('(L)P before PS1_PM5'!A:A,A548)=1),0,1)</f>
        <v>1</v>
      </c>
      <c r="N548" s="3">
        <f t="shared" si="64"/>
        <v>0</v>
      </c>
      <c r="O548" t="str">
        <f>IF(COUNTIF(Splicing!A:A,A547)&gt;0,"Splice variant",VLOOKUP(A548,'All variants before PS1_PM5'!$A$1:$G$2252,7,FALSE))</f>
        <v>VUS</v>
      </c>
      <c r="P548">
        <f t="shared" si="58"/>
        <v>1</v>
      </c>
    </row>
    <row r="549" spans="1:16" x14ac:dyDescent="0.25">
      <c r="A549" t="s">
        <v>3079</v>
      </c>
      <c r="B549" s="1">
        <v>22</v>
      </c>
      <c r="C549" t="s">
        <v>3080</v>
      </c>
      <c r="D549" t="s">
        <v>7050</v>
      </c>
      <c r="E549" t="str">
        <f t="shared" si="59"/>
        <v>Asp</v>
      </c>
      <c r="F549" t="str">
        <f t="shared" si="60"/>
        <v>1093</v>
      </c>
      <c r="G549" t="str">
        <f t="shared" si="61"/>
        <v>Asn</v>
      </c>
      <c r="H549" t="str">
        <f t="shared" si="62"/>
        <v>1093Asn</v>
      </c>
      <c r="I549">
        <f>IF(AND(COUNTIF(H:H,H549)&gt;1,COUNTIF('(L)P before PS1_PM5'!I:I,H549)&gt;0),1,0)</f>
        <v>0</v>
      </c>
      <c r="J549">
        <f>IF(AND(COUNTIF('(L)P before PS1_PM5'!I:I,H549)=1,COUNTIF('(L)P before PS1_PM5'!A:A,A549)=1),0,1)</f>
        <v>0</v>
      </c>
      <c r="K549" s="3">
        <f t="shared" si="63"/>
        <v>0</v>
      </c>
      <c r="L549">
        <f>IF(AND(COUNTIF(F:F,F549)&gt;1,COUNTIF('(L)P before PS1_PM5'!G:G,F549)&gt;0),1,0)</f>
        <v>1</v>
      </c>
      <c r="M549">
        <f>IF(AND(COUNTIF('(L)P before PS1_PM5'!G:G,F549)=1,COUNTIF('(L)P before PS1_PM5'!A:A,A549)=1),0,1)</f>
        <v>1</v>
      </c>
      <c r="N549" s="3">
        <f t="shared" si="64"/>
        <v>1</v>
      </c>
      <c r="O549" t="str">
        <f>IF(COUNTIF(Splicing!A:A,A548)&gt;0,"Splice variant",VLOOKUP(A549,'All variants before PS1_PM5'!$A$1:$G$2252,7,FALSE))</f>
        <v>Likely pathogenic</v>
      </c>
      <c r="P549">
        <f t="shared" si="58"/>
        <v>4</v>
      </c>
    </row>
    <row r="550" spans="1:16" x14ac:dyDescent="0.25">
      <c r="A550" t="s">
        <v>3082</v>
      </c>
      <c r="B550" s="1">
        <v>22</v>
      </c>
      <c r="C550" t="s">
        <v>3083</v>
      </c>
      <c r="D550" t="s">
        <v>7051</v>
      </c>
      <c r="E550" t="str">
        <f t="shared" si="59"/>
        <v>Asp</v>
      </c>
      <c r="F550" t="str">
        <f t="shared" si="60"/>
        <v>1093</v>
      </c>
      <c r="G550" t="str">
        <f t="shared" si="61"/>
        <v>Ala</v>
      </c>
      <c r="H550" t="str">
        <f t="shared" si="62"/>
        <v>1093Ala</v>
      </c>
      <c r="I550">
        <f>IF(AND(COUNTIF(H:H,H550)&gt;1,COUNTIF('(L)P before PS1_PM5'!I:I,H550)&gt;0),1,0)</f>
        <v>0</v>
      </c>
      <c r="J550">
        <f>IF(AND(COUNTIF('(L)P before PS1_PM5'!I:I,H550)=1,COUNTIF('(L)P before PS1_PM5'!A:A,A550)=1),0,1)</f>
        <v>1</v>
      </c>
      <c r="K550" s="3">
        <f t="shared" si="63"/>
        <v>0</v>
      </c>
      <c r="L550">
        <f>IF(AND(COUNTIF(F:F,F550)&gt;1,COUNTIF('(L)P before PS1_PM5'!G:G,F550)&gt;0),1,0)</f>
        <v>1</v>
      </c>
      <c r="M550">
        <f>IF(AND(COUNTIF('(L)P before PS1_PM5'!G:G,F550)=1,COUNTIF('(L)P before PS1_PM5'!A:A,A550)=1),0,1)</f>
        <v>1</v>
      </c>
      <c r="N550" s="3">
        <f t="shared" si="64"/>
        <v>1</v>
      </c>
      <c r="O550" t="str">
        <f>IF(COUNTIF(Splicing!A:A,A549)&gt;0,"Splice variant",VLOOKUP(A550,'All variants before PS1_PM5'!$A$1:$G$2252,7,FALSE))</f>
        <v>VUS</v>
      </c>
      <c r="P550">
        <f t="shared" si="58"/>
        <v>4</v>
      </c>
    </row>
    <row r="551" spans="1:16" x14ac:dyDescent="0.25">
      <c r="A551" t="s">
        <v>3085</v>
      </c>
      <c r="B551" s="1">
        <v>22</v>
      </c>
      <c r="C551" t="s">
        <v>3086</v>
      </c>
      <c r="D551" t="s">
        <v>7052</v>
      </c>
      <c r="E551" t="str">
        <f t="shared" si="59"/>
        <v>Asp</v>
      </c>
      <c r="F551" t="str">
        <f t="shared" si="60"/>
        <v>1093</v>
      </c>
      <c r="G551" t="str">
        <f t="shared" si="61"/>
        <v>Gly</v>
      </c>
      <c r="H551" t="str">
        <f t="shared" si="62"/>
        <v>1093Gly</v>
      </c>
      <c r="I551">
        <f>IF(AND(COUNTIF(H:H,H551)&gt;1,COUNTIF('(L)P before PS1_PM5'!I:I,H551)&gt;0),1,0)</f>
        <v>0</v>
      </c>
      <c r="J551">
        <f>IF(AND(COUNTIF('(L)P before PS1_PM5'!I:I,H551)=1,COUNTIF('(L)P before PS1_PM5'!A:A,A551)=1),0,1)</f>
        <v>1</v>
      </c>
      <c r="K551" s="3">
        <f t="shared" si="63"/>
        <v>0</v>
      </c>
      <c r="L551">
        <f>IF(AND(COUNTIF(F:F,F551)&gt;1,COUNTIF('(L)P before PS1_PM5'!G:G,F551)&gt;0),1,0)</f>
        <v>1</v>
      </c>
      <c r="M551">
        <f>IF(AND(COUNTIF('(L)P before PS1_PM5'!G:G,F551)=1,COUNTIF('(L)P before PS1_PM5'!A:A,A551)=1),0,1)</f>
        <v>1</v>
      </c>
      <c r="N551" s="3">
        <f t="shared" si="64"/>
        <v>1</v>
      </c>
      <c r="O551" t="str">
        <f>IF(COUNTIF(Splicing!A:A,A550)&gt;0,"Splice variant",VLOOKUP(A551,'All variants before PS1_PM5'!$A$1:$G$2252,7,FALSE))</f>
        <v>VUS</v>
      </c>
      <c r="P551">
        <f t="shared" si="58"/>
        <v>4</v>
      </c>
    </row>
    <row r="552" spans="1:16" x14ac:dyDescent="0.25">
      <c r="A552" t="s">
        <v>3088</v>
      </c>
      <c r="B552" s="1">
        <v>22</v>
      </c>
      <c r="C552" t="s">
        <v>3089</v>
      </c>
      <c r="D552" t="s">
        <v>7053</v>
      </c>
      <c r="E552" t="str">
        <f t="shared" si="59"/>
        <v>Asp</v>
      </c>
      <c r="F552" t="str">
        <f t="shared" si="60"/>
        <v>1093</v>
      </c>
      <c r="G552" t="str">
        <f t="shared" si="61"/>
        <v>Glu</v>
      </c>
      <c r="H552" t="str">
        <f t="shared" si="62"/>
        <v>1093Glu</v>
      </c>
      <c r="I552">
        <f>IF(AND(COUNTIF(H:H,H552)&gt;1,COUNTIF('(L)P before PS1_PM5'!I:I,H552)&gt;0),1,0)</f>
        <v>0</v>
      </c>
      <c r="J552">
        <f>IF(AND(COUNTIF('(L)P before PS1_PM5'!I:I,H552)=1,COUNTIF('(L)P before PS1_PM5'!A:A,A552)=1),0,1)</f>
        <v>0</v>
      </c>
      <c r="K552" s="3">
        <f t="shared" si="63"/>
        <v>0</v>
      </c>
      <c r="L552">
        <f>IF(AND(COUNTIF(F:F,F552)&gt;1,COUNTIF('(L)P before PS1_PM5'!G:G,F552)&gt;0),1,0)</f>
        <v>1</v>
      </c>
      <c r="M552">
        <f>IF(AND(COUNTIF('(L)P before PS1_PM5'!G:G,F552)=1,COUNTIF('(L)P before PS1_PM5'!A:A,A552)=1),0,1)</f>
        <v>1</v>
      </c>
      <c r="N552" s="3">
        <f t="shared" si="64"/>
        <v>1</v>
      </c>
      <c r="O552" t="str">
        <f>IF(COUNTIF(Splicing!A:A,A551)&gt;0,"Splice variant",VLOOKUP(A552,'All variants before PS1_PM5'!$A$1:$G$2252,7,FALSE))</f>
        <v>Likely pathogenic</v>
      </c>
      <c r="P552">
        <f t="shared" si="58"/>
        <v>4</v>
      </c>
    </row>
    <row r="553" spans="1:16" x14ac:dyDescent="0.25">
      <c r="A553" t="s">
        <v>3094</v>
      </c>
      <c r="B553" s="1">
        <v>22</v>
      </c>
      <c r="C553" t="s">
        <v>3095</v>
      </c>
      <c r="D553" t="s">
        <v>7054</v>
      </c>
      <c r="E553" t="str">
        <f t="shared" si="59"/>
        <v>Pro</v>
      </c>
      <c r="F553" t="str">
        <f t="shared" si="60"/>
        <v>1094</v>
      </c>
      <c r="G553" t="str">
        <f t="shared" si="61"/>
        <v>Thr</v>
      </c>
      <c r="H553" t="str">
        <f t="shared" si="62"/>
        <v>1094Thr</v>
      </c>
      <c r="I553">
        <f>IF(AND(COUNTIF(H:H,H553)&gt;1,COUNTIF('(L)P before PS1_PM5'!I:I,H553)&gt;0),1,0)</f>
        <v>0</v>
      </c>
      <c r="J553">
        <f>IF(AND(COUNTIF('(L)P before PS1_PM5'!I:I,H553)=1,COUNTIF('(L)P before PS1_PM5'!A:A,A553)=1),0,1)</f>
        <v>1</v>
      </c>
      <c r="K553" s="3">
        <f t="shared" si="63"/>
        <v>0</v>
      </c>
      <c r="L553">
        <f>IF(AND(COUNTIF(F:F,F553)&gt;1,COUNTIF('(L)P before PS1_PM5'!G:G,F553)&gt;0),1,0)</f>
        <v>0</v>
      </c>
      <c r="M553">
        <f>IF(AND(COUNTIF('(L)P before PS1_PM5'!G:G,F553)=1,COUNTIF('(L)P before PS1_PM5'!A:A,A553)=1),0,1)</f>
        <v>1</v>
      </c>
      <c r="N553" s="3">
        <f t="shared" si="64"/>
        <v>0</v>
      </c>
      <c r="O553" t="str">
        <f>IF(COUNTIF(Splicing!A:A,A552)&gt;0,"Splice variant",VLOOKUP(A553,'All variants before PS1_PM5'!$A$1:$G$2252,7,FALSE))</f>
        <v>VUS</v>
      </c>
      <c r="P553">
        <f t="shared" si="58"/>
        <v>2</v>
      </c>
    </row>
    <row r="554" spans="1:16" x14ac:dyDescent="0.25">
      <c r="A554" t="s">
        <v>3097</v>
      </c>
      <c r="B554" s="1">
        <v>22</v>
      </c>
      <c r="C554" t="s">
        <v>3098</v>
      </c>
      <c r="D554" t="s">
        <v>7055</v>
      </c>
      <c r="E554" t="str">
        <f t="shared" si="59"/>
        <v>Pro</v>
      </c>
      <c r="F554" t="str">
        <f t="shared" si="60"/>
        <v>1094</v>
      </c>
      <c r="G554" t="str">
        <f t="shared" si="61"/>
        <v>Arg</v>
      </c>
      <c r="H554" t="str">
        <f t="shared" si="62"/>
        <v>1094Arg</v>
      </c>
      <c r="I554">
        <f>IF(AND(COUNTIF(H:H,H554)&gt;1,COUNTIF('(L)P before PS1_PM5'!I:I,H554)&gt;0),1,0)</f>
        <v>0</v>
      </c>
      <c r="J554">
        <f>IF(AND(COUNTIF('(L)P before PS1_PM5'!I:I,H554)=1,COUNTIF('(L)P before PS1_PM5'!A:A,A554)=1),0,1)</f>
        <v>1</v>
      </c>
      <c r="K554" s="3">
        <f t="shared" si="63"/>
        <v>0</v>
      </c>
      <c r="L554">
        <f>IF(AND(COUNTIF(F:F,F554)&gt;1,COUNTIF('(L)P before PS1_PM5'!G:G,F554)&gt;0),1,0)</f>
        <v>0</v>
      </c>
      <c r="M554">
        <f>IF(AND(COUNTIF('(L)P before PS1_PM5'!G:G,F554)=1,COUNTIF('(L)P before PS1_PM5'!A:A,A554)=1),0,1)</f>
        <v>1</v>
      </c>
      <c r="N554" s="3">
        <f t="shared" si="64"/>
        <v>0</v>
      </c>
      <c r="O554" t="str">
        <f>IF(COUNTIF(Splicing!A:A,A553)&gt;0,"Splice variant",VLOOKUP(A554,'All variants before PS1_PM5'!$A$1:$G$2252,7,FALSE))</f>
        <v>VUS</v>
      </c>
      <c r="P554">
        <f t="shared" si="58"/>
        <v>2</v>
      </c>
    </row>
    <row r="555" spans="1:16" x14ac:dyDescent="0.25">
      <c r="A555" t="s">
        <v>3103</v>
      </c>
      <c r="B555" s="1">
        <v>22</v>
      </c>
      <c r="C555" t="s">
        <v>3104</v>
      </c>
      <c r="D555" t="s">
        <v>7056</v>
      </c>
      <c r="E555" t="str">
        <f t="shared" si="59"/>
        <v>Ser</v>
      </c>
      <c r="F555" t="str">
        <f t="shared" si="60"/>
        <v>1096</v>
      </c>
      <c r="G555" t="str">
        <f t="shared" si="61"/>
        <v>Leu</v>
      </c>
      <c r="H555" t="str">
        <f t="shared" si="62"/>
        <v>1096Leu</v>
      </c>
      <c r="I555">
        <f>IF(AND(COUNTIF(H:H,H555)&gt;1,COUNTIF('(L)P before PS1_PM5'!I:I,H555)&gt;0),1,0)</f>
        <v>0</v>
      </c>
      <c r="J555">
        <f>IF(AND(COUNTIF('(L)P before PS1_PM5'!I:I,H555)=1,COUNTIF('(L)P before PS1_PM5'!A:A,A555)=1),0,1)</f>
        <v>0</v>
      </c>
      <c r="K555" s="3">
        <f t="shared" si="63"/>
        <v>0</v>
      </c>
      <c r="L555">
        <f>IF(AND(COUNTIF(F:F,F555)&gt;1,COUNTIF('(L)P before PS1_PM5'!G:G,F555)&gt;0),1,0)</f>
        <v>0</v>
      </c>
      <c r="M555">
        <f>IF(AND(COUNTIF('(L)P before PS1_PM5'!G:G,F555)=1,COUNTIF('(L)P before PS1_PM5'!A:A,A555)=1),0,1)</f>
        <v>0</v>
      </c>
      <c r="N555" s="3">
        <f t="shared" si="64"/>
        <v>0</v>
      </c>
      <c r="O555" t="str">
        <f>IF(COUNTIF(Splicing!A:A,A554)&gt;0,"Splice variant",VLOOKUP(A555,'All variants before PS1_PM5'!$A$1:$G$2252,7,FALSE))</f>
        <v>Pathogenic</v>
      </c>
      <c r="P555">
        <f t="shared" si="58"/>
        <v>1</v>
      </c>
    </row>
    <row r="556" spans="1:16" x14ac:dyDescent="0.25">
      <c r="A556" t="s">
        <v>3109</v>
      </c>
      <c r="B556" s="1">
        <v>22</v>
      </c>
      <c r="C556" t="s">
        <v>3110</v>
      </c>
      <c r="D556" t="s">
        <v>7057</v>
      </c>
      <c r="E556" t="str">
        <f t="shared" si="59"/>
        <v>Arg</v>
      </c>
      <c r="F556" t="str">
        <f t="shared" si="60"/>
        <v>1097</v>
      </c>
      <c r="G556" t="str">
        <f t="shared" si="61"/>
        <v>Ser</v>
      </c>
      <c r="H556" t="str">
        <f t="shared" si="62"/>
        <v>1097Ser</v>
      </c>
      <c r="I556">
        <f>IF(AND(COUNTIF(H:H,H556)&gt;1,COUNTIF('(L)P before PS1_PM5'!I:I,H556)&gt;0),1,0)</f>
        <v>0</v>
      </c>
      <c r="J556">
        <f>IF(AND(COUNTIF('(L)P before PS1_PM5'!I:I,H556)=1,COUNTIF('(L)P before PS1_PM5'!A:A,A556)=1),0,1)</f>
        <v>1</v>
      </c>
      <c r="K556" s="3">
        <f t="shared" si="63"/>
        <v>0</v>
      </c>
      <c r="L556">
        <f>IF(AND(COUNTIF(F:F,F556)&gt;1,COUNTIF('(L)P before PS1_PM5'!G:G,F556)&gt;0),1,0)</f>
        <v>0</v>
      </c>
      <c r="M556">
        <f>IF(AND(COUNTIF('(L)P before PS1_PM5'!G:G,F556)=1,COUNTIF('(L)P before PS1_PM5'!A:A,A556)=1),0,1)</f>
        <v>1</v>
      </c>
      <c r="N556" s="3">
        <f t="shared" si="64"/>
        <v>0</v>
      </c>
      <c r="O556" t="str">
        <f>IF(COUNTIF(Splicing!A:A,A555)&gt;0,"Splice variant",VLOOKUP(A556,'All variants before PS1_PM5'!$A$1:$G$2252,7,FALSE))</f>
        <v>VUS</v>
      </c>
      <c r="P556">
        <f t="shared" si="58"/>
        <v>1</v>
      </c>
    </row>
    <row r="557" spans="1:16" x14ac:dyDescent="0.25">
      <c r="A557" t="s">
        <v>3112</v>
      </c>
      <c r="B557" s="1">
        <v>22</v>
      </c>
      <c r="C557" t="s">
        <v>3113</v>
      </c>
      <c r="D557" t="s">
        <v>7058</v>
      </c>
      <c r="E557" t="str">
        <f t="shared" si="59"/>
        <v>Arg</v>
      </c>
      <c r="F557" t="str">
        <f t="shared" si="60"/>
        <v>1098</v>
      </c>
      <c r="G557" t="str">
        <f t="shared" si="61"/>
        <v>Cys</v>
      </c>
      <c r="H557" t="str">
        <f t="shared" si="62"/>
        <v>1098Cys</v>
      </c>
      <c r="I557">
        <f>IF(AND(COUNTIF(H:H,H557)&gt;1,COUNTIF('(L)P before PS1_PM5'!I:I,H557)&gt;0),1,0)</f>
        <v>0</v>
      </c>
      <c r="J557">
        <f>IF(AND(COUNTIF('(L)P before PS1_PM5'!I:I,H557)=1,COUNTIF('(L)P before PS1_PM5'!A:A,A557)=1),0,1)</f>
        <v>0</v>
      </c>
      <c r="K557" s="3">
        <f t="shared" si="63"/>
        <v>0</v>
      </c>
      <c r="L557">
        <f>IF(AND(COUNTIF(F:F,F557)&gt;1,COUNTIF('(L)P before PS1_PM5'!G:G,F557)&gt;0),1,0)</f>
        <v>0</v>
      </c>
      <c r="M557">
        <f>IF(AND(COUNTIF('(L)P before PS1_PM5'!G:G,F557)=1,COUNTIF('(L)P before PS1_PM5'!A:A,A557)=1),0,1)</f>
        <v>0</v>
      </c>
      <c r="N557" s="3">
        <f t="shared" si="64"/>
        <v>0</v>
      </c>
      <c r="O557" t="str">
        <f>IF(COUNTIF(Splicing!A:A,A556)&gt;0,"Splice variant",VLOOKUP(A557,'All variants before PS1_PM5'!$A$1:$G$2252,7,FALSE))</f>
        <v>Pathogenic</v>
      </c>
      <c r="P557">
        <f t="shared" si="58"/>
        <v>1</v>
      </c>
    </row>
    <row r="558" spans="1:16" x14ac:dyDescent="0.25">
      <c r="A558" t="s">
        <v>3115</v>
      </c>
      <c r="B558" s="1">
        <v>22</v>
      </c>
      <c r="C558" t="s">
        <v>3116</v>
      </c>
      <c r="D558" t="s">
        <v>7059</v>
      </c>
      <c r="E558" t="str">
        <f t="shared" si="59"/>
        <v>Ser</v>
      </c>
      <c r="F558" t="str">
        <f t="shared" si="60"/>
        <v>1099</v>
      </c>
      <c r="G558" t="str">
        <f t="shared" si="61"/>
        <v>Pro</v>
      </c>
      <c r="H558" t="str">
        <f t="shared" si="62"/>
        <v>1099Pro</v>
      </c>
      <c r="I558">
        <f>IF(AND(COUNTIF(H:H,H558)&gt;1,COUNTIF('(L)P before PS1_PM5'!I:I,H558)&gt;0),1,0)</f>
        <v>0</v>
      </c>
      <c r="J558">
        <f>IF(AND(COUNTIF('(L)P before PS1_PM5'!I:I,H558)=1,COUNTIF('(L)P before PS1_PM5'!A:A,A558)=1),0,1)</f>
        <v>0</v>
      </c>
      <c r="K558" s="3">
        <f t="shared" si="63"/>
        <v>0</v>
      </c>
      <c r="L558">
        <f>IF(AND(COUNTIF(F:F,F558)&gt;1,COUNTIF('(L)P before PS1_PM5'!G:G,F558)&gt;0),1,0)</f>
        <v>0</v>
      </c>
      <c r="M558">
        <f>IF(AND(COUNTIF('(L)P before PS1_PM5'!G:G,F558)=1,COUNTIF('(L)P before PS1_PM5'!A:A,A558)=1),0,1)</f>
        <v>0</v>
      </c>
      <c r="N558" s="3">
        <f t="shared" si="64"/>
        <v>0</v>
      </c>
      <c r="O558" t="str">
        <f>IF(COUNTIF(Splicing!A:A,A557)&gt;0,"Splice variant",VLOOKUP(A558,'All variants before PS1_PM5'!$A$1:$G$2252,7,FALSE))</f>
        <v>Likely pathogenic</v>
      </c>
      <c r="P558">
        <f t="shared" si="58"/>
        <v>1</v>
      </c>
    </row>
    <row r="559" spans="1:16" x14ac:dyDescent="0.25">
      <c r="A559" t="s">
        <v>3123</v>
      </c>
      <c r="B559" s="1">
        <v>22</v>
      </c>
      <c r="C559" t="s">
        <v>3124</v>
      </c>
      <c r="D559" t="s">
        <v>7060</v>
      </c>
      <c r="E559" t="str">
        <f t="shared" si="59"/>
        <v>Ile</v>
      </c>
      <c r="F559" t="str">
        <f t="shared" si="60"/>
        <v>1100</v>
      </c>
      <c r="G559" t="str">
        <f t="shared" si="61"/>
        <v>Asn</v>
      </c>
      <c r="H559" t="str">
        <f t="shared" si="62"/>
        <v>1100Asn</v>
      </c>
      <c r="I559">
        <f>IF(AND(COUNTIF(H:H,H559)&gt;1,COUNTIF('(L)P before PS1_PM5'!I:I,H559)&gt;0),1,0)</f>
        <v>0</v>
      </c>
      <c r="J559">
        <f>IF(AND(COUNTIF('(L)P before PS1_PM5'!I:I,H559)=1,COUNTIF('(L)P before PS1_PM5'!A:A,A559)=1),0,1)</f>
        <v>0</v>
      </c>
      <c r="K559" s="3">
        <f t="shared" si="63"/>
        <v>0</v>
      </c>
      <c r="L559">
        <f>IF(AND(COUNTIF(F:F,F559)&gt;1,COUNTIF('(L)P before PS1_PM5'!G:G,F559)&gt;0),1,0)</f>
        <v>1</v>
      </c>
      <c r="M559">
        <f>IF(AND(COUNTIF('(L)P before PS1_PM5'!G:G,F559)=1,COUNTIF('(L)P before PS1_PM5'!A:A,A559)=1),0,1)</f>
        <v>0</v>
      </c>
      <c r="N559" s="3">
        <f t="shared" si="64"/>
        <v>0</v>
      </c>
      <c r="O559" t="str">
        <f>IF(COUNTIF(Splicing!A:A,A558)&gt;0,"Splice variant",VLOOKUP(A559,'All variants before PS1_PM5'!$A$1:$G$2252,7,FALSE))</f>
        <v>Likely pathogenic</v>
      </c>
      <c r="P559">
        <f t="shared" si="58"/>
        <v>2</v>
      </c>
    </row>
    <row r="560" spans="1:16" x14ac:dyDescent="0.25">
      <c r="A560" t="s">
        <v>3126</v>
      </c>
      <c r="B560" s="1">
        <v>22</v>
      </c>
      <c r="C560" t="s">
        <v>3127</v>
      </c>
      <c r="D560" t="s">
        <v>7061</v>
      </c>
      <c r="E560" t="str">
        <f t="shared" si="59"/>
        <v>Ile</v>
      </c>
      <c r="F560" t="str">
        <f t="shared" si="60"/>
        <v>1100</v>
      </c>
      <c r="G560" t="str">
        <f t="shared" si="61"/>
        <v>Thr</v>
      </c>
      <c r="H560" t="str">
        <f t="shared" si="62"/>
        <v>1100Thr</v>
      </c>
      <c r="I560">
        <f>IF(AND(COUNTIF(H:H,H560)&gt;1,COUNTIF('(L)P before PS1_PM5'!I:I,H560)&gt;0),1,0)</f>
        <v>0</v>
      </c>
      <c r="J560">
        <f>IF(AND(COUNTIF('(L)P before PS1_PM5'!I:I,H560)=1,COUNTIF('(L)P before PS1_PM5'!A:A,A560)=1),0,1)</f>
        <v>1</v>
      </c>
      <c r="K560" s="3">
        <f t="shared" si="63"/>
        <v>0</v>
      </c>
      <c r="L560">
        <f>IF(AND(COUNTIF(F:F,F560)&gt;1,COUNTIF('(L)P before PS1_PM5'!G:G,F560)&gt;0),1,0)</f>
        <v>1</v>
      </c>
      <c r="M560">
        <f>IF(AND(COUNTIF('(L)P before PS1_PM5'!G:G,F560)=1,COUNTIF('(L)P before PS1_PM5'!A:A,A560)=1),0,1)</f>
        <v>1</v>
      </c>
      <c r="N560" s="3">
        <f t="shared" si="64"/>
        <v>1</v>
      </c>
      <c r="O560" t="str">
        <f>IF(COUNTIF(Splicing!A:A,A559)&gt;0,"Splice variant",VLOOKUP(A560,'All variants before PS1_PM5'!$A$1:$G$2252,7,FALSE))</f>
        <v>VUS</v>
      </c>
      <c r="P560">
        <f t="shared" si="58"/>
        <v>2</v>
      </c>
    </row>
    <row r="561" spans="1:16" x14ac:dyDescent="0.25">
      <c r="A561" t="s">
        <v>3134</v>
      </c>
      <c r="B561" s="1">
        <v>22</v>
      </c>
      <c r="C561" t="s">
        <v>3135</v>
      </c>
      <c r="D561" t="s">
        <v>7062</v>
      </c>
      <c r="E561" t="str">
        <f t="shared" si="59"/>
        <v>Asp</v>
      </c>
      <c r="F561" t="str">
        <f t="shared" si="60"/>
        <v>1102</v>
      </c>
      <c r="G561" t="str">
        <f t="shared" si="61"/>
        <v>Tyr</v>
      </c>
      <c r="H561" t="str">
        <f t="shared" si="62"/>
        <v>1102Tyr</v>
      </c>
      <c r="I561">
        <f>IF(AND(COUNTIF(H:H,H561)&gt;1,COUNTIF('(L)P before PS1_PM5'!I:I,H561)&gt;0),1,0)</f>
        <v>0</v>
      </c>
      <c r="J561">
        <f>IF(AND(COUNTIF('(L)P before PS1_PM5'!I:I,H561)=1,COUNTIF('(L)P before PS1_PM5'!A:A,A561)=1),0,1)</f>
        <v>0</v>
      </c>
      <c r="K561" s="3">
        <f t="shared" si="63"/>
        <v>0</v>
      </c>
      <c r="L561">
        <f>IF(AND(COUNTIF(F:F,F561)&gt;1,COUNTIF('(L)P before PS1_PM5'!G:G,F561)&gt;0),1,0)</f>
        <v>1</v>
      </c>
      <c r="M561">
        <f>IF(AND(COUNTIF('(L)P before PS1_PM5'!G:G,F561)=1,COUNTIF('(L)P before PS1_PM5'!A:A,A561)=1),0,1)</f>
        <v>1</v>
      </c>
      <c r="N561" s="3">
        <f t="shared" si="64"/>
        <v>1</v>
      </c>
      <c r="O561" t="str">
        <f>IF(COUNTIF(Splicing!A:A,A560)&gt;0,"Splice variant",VLOOKUP(A561,'All variants before PS1_PM5'!$A$1:$G$2252,7,FALSE))</f>
        <v>Likely pathogenic</v>
      </c>
      <c r="P561">
        <f t="shared" si="58"/>
        <v>3</v>
      </c>
    </row>
    <row r="562" spans="1:16" x14ac:dyDescent="0.25">
      <c r="A562" t="s">
        <v>3137</v>
      </c>
      <c r="B562" s="1">
        <v>22</v>
      </c>
      <c r="C562" t="s">
        <v>3138</v>
      </c>
      <c r="D562" t="s">
        <v>7063</v>
      </c>
      <c r="E562" t="str">
        <f t="shared" si="59"/>
        <v>Asp</v>
      </c>
      <c r="F562" t="str">
        <f t="shared" si="60"/>
        <v>1102</v>
      </c>
      <c r="G562" t="str">
        <f t="shared" si="61"/>
        <v>Ala</v>
      </c>
      <c r="H562" t="str">
        <f t="shared" si="62"/>
        <v>1102Ala</v>
      </c>
      <c r="I562">
        <f>IF(AND(COUNTIF(H:H,H562)&gt;1,COUNTIF('(L)P before PS1_PM5'!I:I,H562)&gt;0),1,0)</f>
        <v>0</v>
      </c>
      <c r="J562">
        <f>IF(AND(COUNTIF('(L)P before PS1_PM5'!I:I,H562)=1,COUNTIF('(L)P before PS1_PM5'!A:A,A562)=1),0,1)</f>
        <v>1</v>
      </c>
      <c r="K562" s="3">
        <f t="shared" si="63"/>
        <v>0</v>
      </c>
      <c r="L562">
        <f>IF(AND(COUNTIF(F:F,F562)&gt;1,COUNTIF('(L)P before PS1_PM5'!G:G,F562)&gt;0),1,0)</f>
        <v>1</v>
      </c>
      <c r="M562">
        <f>IF(AND(COUNTIF('(L)P before PS1_PM5'!G:G,F562)=1,COUNTIF('(L)P before PS1_PM5'!A:A,A562)=1),0,1)</f>
        <v>1</v>
      </c>
      <c r="N562" s="3">
        <f t="shared" si="64"/>
        <v>1</v>
      </c>
      <c r="O562" t="str">
        <f>IF(COUNTIF(Splicing!A:A,A561)&gt;0,"Splice variant",VLOOKUP(A562,'All variants before PS1_PM5'!$A$1:$G$2252,7,FALSE))</f>
        <v>VUS</v>
      </c>
      <c r="P562">
        <f t="shared" si="58"/>
        <v>3</v>
      </c>
    </row>
    <row r="563" spans="1:16" x14ac:dyDescent="0.25">
      <c r="A563" t="s">
        <v>3140</v>
      </c>
      <c r="B563" s="1">
        <v>22</v>
      </c>
      <c r="C563" t="s">
        <v>3141</v>
      </c>
      <c r="D563" t="s">
        <v>7064</v>
      </c>
      <c r="E563" t="str">
        <f t="shared" si="59"/>
        <v>Asp</v>
      </c>
      <c r="F563" t="str">
        <f t="shared" si="60"/>
        <v>1102</v>
      </c>
      <c r="G563" t="str">
        <f t="shared" si="61"/>
        <v>Val</v>
      </c>
      <c r="H563" t="str">
        <f t="shared" si="62"/>
        <v>1102Val</v>
      </c>
      <c r="I563">
        <f>IF(AND(COUNTIF(H:H,H563)&gt;1,COUNTIF('(L)P before PS1_PM5'!I:I,H563)&gt;0),1,0)</f>
        <v>0</v>
      </c>
      <c r="J563">
        <f>IF(AND(COUNTIF('(L)P before PS1_PM5'!I:I,H563)=1,COUNTIF('(L)P before PS1_PM5'!A:A,A563)=1),0,1)</f>
        <v>0</v>
      </c>
      <c r="K563" s="3">
        <f t="shared" si="63"/>
        <v>0</v>
      </c>
      <c r="L563">
        <f>IF(AND(COUNTIF(F:F,F563)&gt;1,COUNTIF('(L)P before PS1_PM5'!G:G,F563)&gt;0),1,0)</f>
        <v>1</v>
      </c>
      <c r="M563">
        <f>IF(AND(COUNTIF('(L)P before PS1_PM5'!G:G,F563)=1,COUNTIF('(L)P before PS1_PM5'!A:A,A563)=1),0,1)</f>
        <v>1</v>
      </c>
      <c r="N563" s="3">
        <f t="shared" si="64"/>
        <v>1</v>
      </c>
      <c r="O563" t="str">
        <f>IF(COUNTIF(Splicing!A:A,A562)&gt;0,"Splice variant",VLOOKUP(A563,'All variants before PS1_PM5'!$A$1:$G$2252,7,FALSE))</f>
        <v>Likely pathogenic</v>
      </c>
      <c r="P563">
        <f t="shared" si="58"/>
        <v>3</v>
      </c>
    </row>
    <row r="564" spans="1:16" x14ac:dyDescent="0.25">
      <c r="A564" t="s">
        <v>3143</v>
      </c>
      <c r="B564" s="1">
        <v>22</v>
      </c>
      <c r="C564" t="s">
        <v>3144</v>
      </c>
      <c r="D564" t="s">
        <v>7065</v>
      </c>
      <c r="E564" t="str">
        <f t="shared" si="59"/>
        <v>Leu</v>
      </c>
      <c r="F564" t="str">
        <f t="shared" si="60"/>
        <v>1103</v>
      </c>
      <c r="G564" t="str">
        <f t="shared" si="61"/>
        <v>Pro</v>
      </c>
      <c r="H564" t="str">
        <f t="shared" si="62"/>
        <v>1103Pro</v>
      </c>
      <c r="I564">
        <f>IF(AND(COUNTIF(H:H,H564)&gt;1,COUNTIF('(L)P before PS1_PM5'!I:I,H564)&gt;0),1,0)</f>
        <v>0</v>
      </c>
      <c r="J564">
        <f>IF(AND(COUNTIF('(L)P before PS1_PM5'!I:I,H564)=1,COUNTIF('(L)P before PS1_PM5'!A:A,A564)=1),0,1)</f>
        <v>1</v>
      </c>
      <c r="K564" s="3">
        <f t="shared" si="63"/>
        <v>0</v>
      </c>
      <c r="L564">
        <f>IF(AND(COUNTIF(F:F,F564)&gt;1,COUNTIF('(L)P before PS1_PM5'!G:G,F564)&gt;0),1,0)</f>
        <v>0</v>
      </c>
      <c r="M564">
        <f>IF(AND(COUNTIF('(L)P before PS1_PM5'!G:G,F564)=1,COUNTIF('(L)P before PS1_PM5'!A:A,A564)=1),0,1)</f>
        <v>1</v>
      </c>
      <c r="N564" s="3">
        <f t="shared" si="64"/>
        <v>0</v>
      </c>
      <c r="O564" t="str">
        <f>IF(COUNTIF(Splicing!A:A,A563)&gt;0,"Splice variant",VLOOKUP(A564,'All variants before PS1_PM5'!$A$1:$G$2252,7,FALSE))</f>
        <v>VUS</v>
      </c>
      <c r="P564">
        <f t="shared" si="58"/>
        <v>1</v>
      </c>
    </row>
    <row r="565" spans="1:16" x14ac:dyDescent="0.25">
      <c r="A565" t="s">
        <v>3146</v>
      </c>
      <c r="B565" s="1">
        <v>22</v>
      </c>
      <c r="C565" t="s">
        <v>3147</v>
      </c>
      <c r="D565" t="s">
        <v>7066</v>
      </c>
      <c r="E565" t="str">
        <f t="shared" si="59"/>
        <v>Leu</v>
      </c>
      <c r="F565" t="str">
        <f t="shared" si="60"/>
        <v>1104</v>
      </c>
      <c r="G565" t="str">
        <f t="shared" si="61"/>
        <v>Pro</v>
      </c>
      <c r="H565" t="str">
        <f t="shared" si="62"/>
        <v>1104Pro</v>
      </c>
      <c r="I565">
        <f>IF(AND(COUNTIF(H:H,H565)&gt;1,COUNTIF('(L)P before PS1_PM5'!I:I,H565)&gt;0),1,0)</f>
        <v>0</v>
      </c>
      <c r="J565">
        <f>IF(AND(COUNTIF('(L)P before PS1_PM5'!I:I,H565)=1,COUNTIF('(L)P before PS1_PM5'!A:A,A565)=1),0,1)</f>
        <v>0</v>
      </c>
      <c r="K565" s="3">
        <f t="shared" si="63"/>
        <v>0</v>
      </c>
      <c r="L565">
        <f>IF(AND(COUNTIF(F:F,F565)&gt;1,COUNTIF('(L)P before PS1_PM5'!G:G,F565)&gt;0),1,0)</f>
        <v>0</v>
      </c>
      <c r="M565">
        <f>IF(AND(COUNTIF('(L)P before PS1_PM5'!G:G,F565)=1,COUNTIF('(L)P before PS1_PM5'!A:A,A565)=1),0,1)</f>
        <v>0</v>
      </c>
      <c r="N565" s="3">
        <f t="shared" si="64"/>
        <v>0</v>
      </c>
      <c r="O565" t="str">
        <f>IF(COUNTIF(Splicing!A:A,A564)&gt;0,"Splice variant",VLOOKUP(A565,'All variants before PS1_PM5'!$A$1:$G$2252,7,FALSE))</f>
        <v>Likely pathogenic</v>
      </c>
      <c r="P565">
        <f t="shared" si="58"/>
        <v>1</v>
      </c>
    </row>
    <row r="566" spans="1:16" x14ac:dyDescent="0.25">
      <c r="A566" t="s">
        <v>3152</v>
      </c>
      <c r="B566" s="1">
        <v>22</v>
      </c>
      <c r="C566" t="s">
        <v>3153</v>
      </c>
      <c r="D566" t="s">
        <v>7067</v>
      </c>
      <c r="E566" t="str">
        <f t="shared" si="59"/>
        <v>Arg</v>
      </c>
      <c r="F566" t="str">
        <f t="shared" si="60"/>
        <v>1108</v>
      </c>
      <c r="G566" t="str">
        <f t="shared" si="61"/>
        <v>Cys</v>
      </c>
      <c r="H566" t="str">
        <f t="shared" si="62"/>
        <v>1108Cys</v>
      </c>
      <c r="I566">
        <f>IF(AND(COUNTIF(H:H,H566)&gt;1,COUNTIF('(L)P before PS1_PM5'!I:I,H566)&gt;0),1,0)</f>
        <v>0</v>
      </c>
      <c r="J566">
        <f>IF(AND(COUNTIF('(L)P before PS1_PM5'!I:I,H566)=1,COUNTIF('(L)P before PS1_PM5'!A:A,A566)=1),0,1)</f>
        <v>0</v>
      </c>
      <c r="K566" s="3">
        <f t="shared" si="63"/>
        <v>0</v>
      </c>
      <c r="L566">
        <f>IF(AND(COUNTIF(F:F,F566)&gt;1,COUNTIF('(L)P before PS1_PM5'!G:G,F566)&gt;0),1,0)</f>
        <v>1</v>
      </c>
      <c r="M566">
        <f>IF(AND(COUNTIF('(L)P before PS1_PM5'!G:G,F566)=1,COUNTIF('(L)P before PS1_PM5'!A:A,A566)=1),0,1)</f>
        <v>1</v>
      </c>
      <c r="N566" s="3">
        <f t="shared" si="64"/>
        <v>1</v>
      </c>
      <c r="O566" t="str">
        <f>IF(COUNTIF(Splicing!A:A,A565)&gt;0,"Splice variant",VLOOKUP(A566,'All variants before PS1_PM5'!$A$1:$G$2252,7,FALSE))</f>
        <v>Pathogenic</v>
      </c>
      <c r="P566">
        <f t="shared" si="58"/>
        <v>3</v>
      </c>
    </row>
    <row r="567" spans="1:16" x14ac:dyDescent="0.25">
      <c r="A567" t="s">
        <v>3158</v>
      </c>
      <c r="B567" s="1">
        <v>22</v>
      </c>
      <c r="C567" t="s">
        <v>3159</v>
      </c>
      <c r="D567" t="s">
        <v>7068</v>
      </c>
      <c r="E567" t="str">
        <f t="shared" si="59"/>
        <v>Arg</v>
      </c>
      <c r="F567" t="str">
        <f t="shared" si="60"/>
        <v>1108</v>
      </c>
      <c r="G567" t="str">
        <f t="shared" si="61"/>
        <v>His</v>
      </c>
      <c r="H567" t="str">
        <f t="shared" si="62"/>
        <v>1108His</v>
      </c>
      <c r="I567">
        <f>IF(AND(COUNTIF(H:H,H567)&gt;1,COUNTIF('(L)P before PS1_PM5'!I:I,H567)&gt;0),1,0)</f>
        <v>0</v>
      </c>
      <c r="J567">
        <f>IF(AND(COUNTIF('(L)P before PS1_PM5'!I:I,H567)=1,COUNTIF('(L)P before PS1_PM5'!A:A,A567)=1),0,1)</f>
        <v>0</v>
      </c>
      <c r="K567" s="3">
        <f t="shared" si="63"/>
        <v>0</v>
      </c>
      <c r="L567">
        <f>IF(AND(COUNTIF(F:F,F567)&gt;1,COUNTIF('(L)P before PS1_PM5'!G:G,F567)&gt;0),1,0)</f>
        <v>1</v>
      </c>
      <c r="M567">
        <f>IF(AND(COUNTIF('(L)P before PS1_PM5'!G:G,F567)=1,COUNTIF('(L)P before PS1_PM5'!A:A,A567)=1),0,1)</f>
        <v>1</v>
      </c>
      <c r="N567" s="3">
        <f t="shared" si="64"/>
        <v>1</v>
      </c>
      <c r="O567" t="str">
        <f>IF(COUNTIF(Splicing!A:A,A566)&gt;0,"Splice variant",VLOOKUP(A567,'All variants before PS1_PM5'!$A$1:$G$2252,7,FALSE))</f>
        <v>Pathogenic</v>
      </c>
      <c r="P567">
        <f t="shared" si="58"/>
        <v>3</v>
      </c>
    </row>
    <row r="568" spans="1:16" x14ac:dyDescent="0.25">
      <c r="A568" t="s">
        <v>3161</v>
      </c>
      <c r="B568" s="1">
        <v>22</v>
      </c>
      <c r="C568" t="s">
        <v>3162</v>
      </c>
      <c r="D568" t="s">
        <v>7069</v>
      </c>
      <c r="E568" t="str">
        <f t="shared" si="59"/>
        <v>Arg</v>
      </c>
      <c r="F568" t="str">
        <f t="shared" si="60"/>
        <v>1108</v>
      </c>
      <c r="G568" t="str">
        <f t="shared" si="61"/>
        <v>Leu</v>
      </c>
      <c r="H568" t="str">
        <f t="shared" si="62"/>
        <v>1108Leu</v>
      </c>
      <c r="I568">
        <f>IF(AND(COUNTIF(H:H,H568)&gt;1,COUNTIF('(L)P before PS1_PM5'!I:I,H568)&gt;0),1,0)</f>
        <v>0</v>
      </c>
      <c r="J568">
        <f>IF(AND(COUNTIF('(L)P before PS1_PM5'!I:I,H568)=1,COUNTIF('(L)P before PS1_PM5'!A:A,A568)=1),0,1)</f>
        <v>0</v>
      </c>
      <c r="K568" s="3">
        <f t="shared" si="63"/>
        <v>0</v>
      </c>
      <c r="L568">
        <f>IF(AND(COUNTIF(F:F,F568)&gt;1,COUNTIF('(L)P before PS1_PM5'!G:G,F568)&gt;0),1,0)</f>
        <v>1</v>
      </c>
      <c r="M568">
        <f>IF(AND(COUNTIF('(L)P before PS1_PM5'!G:G,F568)=1,COUNTIF('(L)P before PS1_PM5'!A:A,A568)=1),0,1)</f>
        <v>1</v>
      </c>
      <c r="N568" s="3">
        <f t="shared" si="64"/>
        <v>1</v>
      </c>
      <c r="O568" t="str">
        <f>IF(COUNTIF(Splicing!A:A,A567)&gt;0,"Splice variant",VLOOKUP(A568,'All variants before PS1_PM5'!$A$1:$G$2252,7,FALSE))</f>
        <v>Likely pathogenic</v>
      </c>
      <c r="P568">
        <f t="shared" si="58"/>
        <v>3</v>
      </c>
    </row>
    <row r="569" spans="1:16" x14ac:dyDescent="0.25">
      <c r="A569" t="s">
        <v>3193</v>
      </c>
      <c r="B569" s="1">
        <v>23</v>
      </c>
      <c r="C569" t="s">
        <v>3194</v>
      </c>
      <c r="D569" t="s">
        <v>7070</v>
      </c>
      <c r="E569" t="str">
        <f t="shared" si="59"/>
        <v>Gly</v>
      </c>
      <c r="F569" t="str">
        <f t="shared" si="60"/>
        <v>1110</v>
      </c>
      <c r="G569" t="str">
        <f t="shared" si="61"/>
        <v>Val</v>
      </c>
      <c r="H569" t="str">
        <f t="shared" si="62"/>
        <v>1110Val</v>
      </c>
      <c r="I569">
        <f>IF(AND(COUNTIF(H:H,H569)&gt;1,COUNTIF('(L)P before PS1_PM5'!I:I,H569)&gt;0),1,0)</f>
        <v>0</v>
      </c>
      <c r="J569">
        <f>IF(AND(COUNTIF('(L)P before PS1_PM5'!I:I,H569)=1,COUNTIF('(L)P before PS1_PM5'!A:A,A569)=1),0,1)</f>
        <v>1</v>
      </c>
      <c r="K569" s="3">
        <f t="shared" si="63"/>
        <v>0</v>
      </c>
      <c r="L569">
        <f>IF(AND(COUNTIF(F:F,F569)&gt;1,COUNTIF('(L)P before PS1_PM5'!G:G,F569)&gt;0),1,0)</f>
        <v>0</v>
      </c>
      <c r="M569">
        <f>IF(AND(COUNTIF('(L)P before PS1_PM5'!G:G,F569)=1,COUNTIF('(L)P before PS1_PM5'!A:A,A569)=1),0,1)</f>
        <v>1</v>
      </c>
      <c r="N569" s="3">
        <f t="shared" si="64"/>
        <v>0</v>
      </c>
      <c r="O569" t="str">
        <f>IF(COUNTIF(Splicing!A:A,A568)&gt;0,"Splice variant",VLOOKUP(A569,'All variants before PS1_PM5'!$A$1:$G$2252,7,FALSE))</f>
        <v>VUS</v>
      </c>
      <c r="P569">
        <f t="shared" si="58"/>
        <v>1</v>
      </c>
    </row>
    <row r="570" spans="1:16" x14ac:dyDescent="0.25">
      <c r="A570" t="s">
        <v>3199</v>
      </c>
      <c r="B570" s="1">
        <v>23</v>
      </c>
      <c r="C570" t="s">
        <v>3200</v>
      </c>
      <c r="D570" t="s">
        <v>7071</v>
      </c>
      <c r="E570" t="str">
        <f t="shared" si="59"/>
        <v>Thr</v>
      </c>
      <c r="F570" t="str">
        <f t="shared" si="60"/>
        <v>1112</v>
      </c>
      <c r="G570" t="str">
        <f t="shared" si="61"/>
        <v>Ala</v>
      </c>
      <c r="H570" t="str">
        <f t="shared" si="62"/>
        <v>1112Ala</v>
      </c>
      <c r="I570">
        <f>IF(AND(COUNTIF(H:H,H570)&gt;1,COUNTIF('(L)P before PS1_PM5'!I:I,H570)&gt;0),1,0)</f>
        <v>0</v>
      </c>
      <c r="J570">
        <f>IF(AND(COUNTIF('(L)P before PS1_PM5'!I:I,H570)=1,COUNTIF('(L)P before PS1_PM5'!A:A,A570)=1),0,1)</f>
        <v>1</v>
      </c>
      <c r="K570" s="3">
        <f t="shared" si="63"/>
        <v>0</v>
      </c>
      <c r="L570">
        <f>IF(AND(COUNTIF(F:F,F570)&gt;1,COUNTIF('(L)P before PS1_PM5'!G:G,F570)&gt;0),1,0)</f>
        <v>1</v>
      </c>
      <c r="M570">
        <f>IF(AND(COUNTIF('(L)P before PS1_PM5'!G:G,F570)=1,COUNTIF('(L)P before PS1_PM5'!A:A,A570)=1),0,1)</f>
        <v>1</v>
      </c>
      <c r="N570" s="3">
        <f t="shared" si="64"/>
        <v>0</v>
      </c>
      <c r="O570" t="str">
        <f>IF(COUNTIF(Splicing!A:A,A569)&gt;0,"Splice variant",VLOOKUP(A570,'All variants before PS1_PM5'!$A$1:$G$2252,7,FALSE))</f>
        <v>Splice variant</v>
      </c>
      <c r="P570">
        <f t="shared" si="58"/>
        <v>2</v>
      </c>
    </row>
    <row r="571" spans="1:16" x14ac:dyDescent="0.25">
      <c r="A571" t="s">
        <v>3202</v>
      </c>
      <c r="B571" s="1">
        <v>23</v>
      </c>
      <c r="C571" t="s">
        <v>3203</v>
      </c>
      <c r="D571" t="s">
        <v>7072</v>
      </c>
      <c r="E571" t="str">
        <f t="shared" si="59"/>
        <v>Thr</v>
      </c>
      <c r="F571" t="str">
        <f t="shared" si="60"/>
        <v>1112</v>
      </c>
      <c r="G571" t="str">
        <f t="shared" si="61"/>
        <v>Asn</v>
      </c>
      <c r="H571" t="str">
        <f t="shared" si="62"/>
        <v>1112Asn</v>
      </c>
      <c r="I571">
        <f>IF(AND(COUNTIF(H:H,H571)&gt;1,COUNTIF('(L)P before PS1_PM5'!I:I,H571)&gt;0),1,0)</f>
        <v>0</v>
      </c>
      <c r="J571">
        <f>IF(AND(COUNTIF('(L)P before PS1_PM5'!I:I,H571)=1,COUNTIF('(L)P before PS1_PM5'!A:A,A571)=1),0,1)</f>
        <v>0</v>
      </c>
      <c r="K571" s="3">
        <f t="shared" si="63"/>
        <v>0</v>
      </c>
      <c r="L571">
        <f>IF(AND(COUNTIF(F:F,F571)&gt;1,COUNTIF('(L)P before PS1_PM5'!G:G,F571)&gt;0),1,0)</f>
        <v>1</v>
      </c>
      <c r="M571">
        <f>IF(AND(COUNTIF('(L)P before PS1_PM5'!G:G,F571)=1,COUNTIF('(L)P before PS1_PM5'!A:A,A571)=1),0,1)</f>
        <v>0</v>
      </c>
      <c r="N571" s="3">
        <f t="shared" si="64"/>
        <v>0</v>
      </c>
      <c r="O571" t="str">
        <f>IF(COUNTIF(Splicing!A:A,A570)&gt;0,"Splice variant",VLOOKUP(A571,'All variants before PS1_PM5'!$A$1:$G$2252,7,FALSE))</f>
        <v>Likely pathogenic</v>
      </c>
      <c r="P571">
        <f t="shared" si="58"/>
        <v>2</v>
      </c>
    </row>
    <row r="572" spans="1:16" x14ac:dyDescent="0.25">
      <c r="A572" t="s">
        <v>3208</v>
      </c>
      <c r="B572" s="1">
        <v>23</v>
      </c>
      <c r="C572" t="s">
        <v>3209</v>
      </c>
      <c r="D572" t="s">
        <v>7073</v>
      </c>
      <c r="E572" t="str">
        <f t="shared" si="59"/>
        <v>Met</v>
      </c>
      <c r="F572" t="str">
        <f t="shared" si="60"/>
        <v>1115</v>
      </c>
      <c r="G572" t="str">
        <f t="shared" si="61"/>
        <v>Thr</v>
      </c>
      <c r="H572" t="str">
        <f t="shared" si="62"/>
        <v>1115Thr</v>
      </c>
      <c r="I572">
        <f>IF(AND(COUNTIF(H:H,H572)&gt;1,COUNTIF('(L)P before PS1_PM5'!I:I,H572)&gt;0),1,0)</f>
        <v>0</v>
      </c>
      <c r="J572">
        <f>IF(AND(COUNTIF('(L)P before PS1_PM5'!I:I,H572)=1,COUNTIF('(L)P before PS1_PM5'!A:A,A572)=1),0,1)</f>
        <v>1</v>
      </c>
      <c r="K572" s="3">
        <f t="shared" si="63"/>
        <v>0</v>
      </c>
      <c r="L572">
        <f>IF(AND(COUNTIF(F:F,F572)&gt;1,COUNTIF('(L)P before PS1_PM5'!G:G,F572)&gt;0),1,0)</f>
        <v>0</v>
      </c>
      <c r="M572">
        <f>IF(AND(COUNTIF('(L)P before PS1_PM5'!G:G,F572)=1,COUNTIF('(L)P before PS1_PM5'!A:A,A572)=1),0,1)</f>
        <v>1</v>
      </c>
      <c r="N572" s="3">
        <f t="shared" si="64"/>
        <v>0</v>
      </c>
      <c r="O572" t="str">
        <f>IF(COUNTIF(Splicing!A:A,A571)&gt;0,"Splice variant",VLOOKUP(A572,'All variants before PS1_PM5'!$A$1:$G$2252,7,FALSE))</f>
        <v>VUS</v>
      </c>
      <c r="P572">
        <f t="shared" si="58"/>
        <v>1</v>
      </c>
    </row>
    <row r="573" spans="1:16" x14ac:dyDescent="0.25">
      <c r="A573" t="s">
        <v>3217</v>
      </c>
      <c r="B573" s="1">
        <v>23</v>
      </c>
      <c r="C573" t="s">
        <v>3218</v>
      </c>
      <c r="D573" t="s">
        <v>7074</v>
      </c>
      <c r="E573" t="str">
        <f t="shared" si="59"/>
        <v>Ser</v>
      </c>
      <c r="F573" t="str">
        <f t="shared" si="60"/>
        <v>1116</v>
      </c>
      <c r="G573" t="str">
        <f t="shared" si="61"/>
        <v>Phe</v>
      </c>
      <c r="H573" t="str">
        <f t="shared" si="62"/>
        <v>1116Phe</v>
      </c>
      <c r="I573">
        <f>IF(AND(COUNTIF(H:H,H573)&gt;1,COUNTIF('(L)P before PS1_PM5'!I:I,H573)&gt;0),1,0)</f>
        <v>0</v>
      </c>
      <c r="J573">
        <f>IF(AND(COUNTIF('(L)P before PS1_PM5'!I:I,H573)=1,COUNTIF('(L)P before PS1_PM5'!A:A,A573)=1),0,1)</f>
        <v>1</v>
      </c>
      <c r="K573" s="3">
        <f t="shared" si="63"/>
        <v>0</v>
      </c>
      <c r="L573">
        <f>IF(AND(COUNTIF(F:F,F573)&gt;1,COUNTIF('(L)P before PS1_PM5'!G:G,F573)&gt;0),1,0)</f>
        <v>0</v>
      </c>
      <c r="M573">
        <f>IF(AND(COUNTIF('(L)P before PS1_PM5'!G:G,F573)=1,COUNTIF('(L)P before PS1_PM5'!A:A,A573)=1),0,1)</f>
        <v>1</v>
      </c>
      <c r="N573" s="3">
        <f t="shared" si="64"/>
        <v>0</v>
      </c>
      <c r="O573" t="str">
        <f>IF(COUNTIF(Splicing!A:A,A572)&gt;0,"Splice variant",VLOOKUP(A573,'All variants before PS1_PM5'!$A$1:$G$2252,7,FALSE))</f>
        <v>VUS</v>
      </c>
      <c r="P573">
        <f t="shared" si="58"/>
        <v>1</v>
      </c>
    </row>
    <row r="574" spans="1:16" x14ac:dyDescent="0.25">
      <c r="A574" t="s">
        <v>3220</v>
      </c>
      <c r="B574" s="1">
        <v>23</v>
      </c>
      <c r="C574" t="s">
        <v>3221</v>
      </c>
      <c r="D574" t="s">
        <v>7075</v>
      </c>
      <c r="E574" t="str">
        <f t="shared" si="59"/>
        <v>Thr</v>
      </c>
      <c r="F574" t="str">
        <f t="shared" si="60"/>
        <v>1117</v>
      </c>
      <c r="G574" t="str">
        <f t="shared" si="61"/>
        <v>Ala</v>
      </c>
      <c r="H574" t="str">
        <f t="shared" si="62"/>
        <v>1117Ala</v>
      </c>
      <c r="I574">
        <f>IF(AND(COUNTIF(H:H,H574)&gt;1,COUNTIF('(L)P before PS1_PM5'!I:I,H574)&gt;0),1,0)</f>
        <v>0</v>
      </c>
      <c r="J574">
        <f>IF(AND(COUNTIF('(L)P before PS1_PM5'!I:I,H574)=1,COUNTIF('(L)P before PS1_PM5'!A:A,A574)=1),0,1)</f>
        <v>1</v>
      </c>
      <c r="K574" s="3">
        <f t="shared" si="63"/>
        <v>0</v>
      </c>
      <c r="L574">
        <f>IF(AND(COUNTIF(F:F,F574)&gt;1,COUNTIF('(L)P before PS1_PM5'!G:G,F574)&gt;0),1,0)</f>
        <v>0</v>
      </c>
      <c r="M574">
        <f>IF(AND(COUNTIF('(L)P before PS1_PM5'!G:G,F574)=1,COUNTIF('(L)P before PS1_PM5'!A:A,A574)=1),0,1)</f>
        <v>1</v>
      </c>
      <c r="N574" s="3">
        <f t="shared" si="64"/>
        <v>0</v>
      </c>
      <c r="O574" t="str">
        <f>IF(COUNTIF(Splicing!A:A,A573)&gt;0,"Splice variant",VLOOKUP(A574,'All variants before PS1_PM5'!$A$1:$G$2252,7,FALSE))</f>
        <v>VUS</v>
      </c>
      <c r="P574">
        <f t="shared" si="58"/>
        <v>2</v>
      </c>
    </row>
    <row r="575" spans="1:16" x14ac:dyDescent="0.25">
      <c r="A575" t="s">
        <v>3223</v>
      </c>
      <c r="B575" s="1">
        <v>23</v>
      </c>
      <c r="C575" t="s">
        <v>3224</v>
      </c>
      <c r="D575" t="s">
        <v>7076</v>
      </c>
      <c r="E575" t="str">
        <f t="shared" si="59"/>
        <v>Thr</v>
      </c>
      <c r="F575" t="str">
        <f t="shared" si="60"/>
        <v>1117</v>
      </c>
      <c r="G575" t="str">
        <f t="shared" si="61"/>
        <v>Ile</v>
      </c>
      <c r="H575" t="str">
        <f t="shared" si="62"/>
        <v>1117Ile</v>
      </c>
      <c r="I575">
        <f>IF(AND(COUNTIF(H:H,H575)&gt;1,COUNTIF('(L)P before PS1_PM5'!I:I,H575)&gt;0),1,0)</f>
        <v>0</v>
      </c>
      <c r="J575">
        <f>IF(AND(COUNTIF('(L)P before PS1_PM5'!I:I,H575)=1,COUNTIF('(L)P before PS1_PM5'!A:A,A575)=1),0,1)</f>
        <v>1</v>
      </c>
      <c r="K575" s="3">
        <f t="shared" si="63"/>
        <v>0</v>
      </c>
      <c r="L575">
        <f>IF(AND(COUNTIF(F:F,F575)&gt;1,COUNTIF('(L)P before PS1_PM5'!G:G,F575)&gt;0),1,0)</f>
        <v>0</v>
      </c>
      <c r="M575">
        <f>IF(AND(COUNTIF('(L)P before PS1_PM5'!G:G,F575)=1,COUNTIF('(L)P before PS1_PM5'!A:A,A575)=1),0,1)</f>
        <v>1</v>
      </c>
      <c r="N575" s="3">
        <f t="shared" si="64"/>
        <v>0</v>
      </c>
      <c r="O575" t="str">
        <f>IF(COUNTIF(Splicing!A:A,A574)&gt;0,"Splice variant",VLOOKUP(A575,'All variants before PS1_PM5'!$A$1:$G$2252,7,FALSE))</f>
        <v>VUS</v>
      </c>
      <c r="P575">
        <f t="shared" si="58"/>
        <v>2</v>
      </c>
    </row>
    <row r="576" spans="1:16" x14ac:dyDescent="0.25">
      <c r="A576" t="s">
        <v>3226</v>
      </c>
      <c r="B576" s="1">
        <v>23</v>
      </c>
      <c r="C576" t="s">
        <v>3227</v>
      </c>
      <c r="D576" t="s">
        <v>7077</v>
      </c>
      <c r="E576" t="str">
        <f t="shared" si="59"/>
        <v>His</v>
      </c>
      <c r="F576" t="str">
        <f t="shared" si="60"/>
        <v>1118</v>
      </c>
      <c r="G576" t="str">
        <f t="shared" si="61"/>
        <v>Asp</v>
      </c>
      <c r="H576" t="str">
        <f t="shared" si="62"/>
        <v>1118Asp</v>
      </c>
      <c r="I576">
        <f>IF(AND(COUNTIF(H:H,H576)&gt;1,COUNTIF('(L)P before PS1_PM5'!I:I,H576)&gt;0),1,0)</f>
        <v>0</v>
      </c>
      <c r="J576">
        <f>IF(AND(COUNTIF('(L)P before PS1_PM5'!I:I,H576)=1,COUNTIF('(L)P before PS1_PM5'!A:A,A576)=1),0,1)</f>
        <v>1</v>
      </c>
      <c r="K576" s="3">
        <f t="shared" si="63"/>
        <v>0</v>
      </c>
      <c r="L576">
        <f>IF(AND(COUNTIF(F:F,F576)&gt;1,COUNTIF('(L)P before PS1_PM5'!G:G,F576)&gt;0),1,0)</f>
        <v>1</v>
      </c>
      <c r="M576">
        <f>IF(AND(COUNTIF('(L)P before PS1_PM5'!G:G,F576)=1,COUNTIF('(L)P before PS1_PM5'!A:A,A576)=1),0,1)</f>
        <v>1</v>
      </c>
      <c r="N576" s="3">
        <f t="shared" si="64"/>
        <v>1</v>
      </c>
      <c r="O576" t="str">
        <f>IF(COUNTIF(Splicing!A:A,A575)&gt;0,"Splice variant",VLOOKUP(A576,'All variants before PS1_PM5'!$A$1:$G$2252,7,FALSE))</f>
        <v>VUS</v>
      </c>
      <c r="P576">
        <f t="shared" si="58"/>
        <v>2</v>
      </c>
    </row>
    <row r="577" spans="1:16" x14ac:dyDescent="0.25">
      <c r="A577" t="s">
        <v>3229</v>
      </c>
      <c r="B577" s="1">
        <v>23</v>
      </c>
      <c r="C577" t="s">
        <v>3230</v>
      </c>
      <c r="D577" t="s">
        <v>7078</v>
      </c>
      <c r="E577" t="str">
        <f t="shared" si="59"/>
        <v>His</v>
      </c>
      <c r="F577" t="str">
        <f t="shared" si="60"/>
        <v>1118</v>
      </c>
      <c r="G577" t="str">
        <f t="shared" si="61"/>
        <v>Tyr</v>
      </c>
      <c r="H577" t="str">
        <f t="shared" si="62"/>
        <v>1118Tyr</v>
      </c>
      <c r="I577">
        <f>IF(AND(COUNTIF(H:H,H577)&gt;1,COUNTIF('(L)P before PS1_PM5'!I:I,H577)&gt;0),1,0)</f>
        <v>0</v>
      </c>
      <c r="J577">
        <f>IF(AND(COUNTIF('(L)P before PS1_PM5'!I:I,H577)=1,COUNTIF('(L)P before PS1_PM5'!A:A,A577)=1),0,1)</f>
        <v>0</v>
      </c>
      <c r="K577" s="3">
        <f t="shared" si="63"/>
        <v>0</v>
      </c>
      <c r="L577">
        <f>IF(AND(COUNTIF(F:F,F577)&gt;1,COUNTIF('(L)P before PS1_PM5'!G:G,F577)&gt;0),1,0)</f>
        <v>1</v>
      </c>
      <c r="M577">
        <f>IF(AND(COUNTIF('(L)P before PS1_PM5'!G:G,F577)=1,COUNTIF('(L)P before PS1_PM5'!A:A,A577)=1),0,1)</f>
        <v>0</v>
      </c>
      <c r="N577" s="3">
        <f t="shared" si="64"/>
        <v>0</v>
      </c>
      <c r="O577" t="str">
        <f>IF(COUNTIF(Splicing!A:A,A576)&gt;0,"Splice variant",VLOOKUP(A577,'All variants before PS1_PM5'!$A$1:$G$2252,7,FALSE))</f>
        <v>Likely pathogenic</v>
      </c>
      <c r="P577">
        <f t="shared" si="58"/>
        <v>2</v>
      </c>
    </row>
    <row r="578" spans="1:16" x14ac:dyDescent="0.25">
      <c r="A578" t="s">
        <v>3232</v>
      </c>
      <c r="B578" s="1">
        <v>23</v>
      </c>
      <c r="C578" t="s">
        <v>3233</v>
      </c>
      <c r="D578" t="s">
        <v>7079</v>
      </c>
      <c r="E578" t="str">
        <f t="shared" si="59"/>
        <v>Glu</v>
      </c>
      <c r="F578" t="str">
        <f t="shared" si="60"/>
        <v>1122</v>
      </c>
      <c r="G578" t="str">
        <f t="shared" si="61"/>
        <v>Lys</v>
      </c>
      <c r="H578" t="str">
        <f t="shared" si="62"/>
        <v>1122Lys</v>
      </c>
      <c r="I578">
        <f>IF(AND(COUNTIF(H:H,H578)&gt;1,COUNTIF('(L)P before PS1_PM5'!I:I,H578)&gt;0),1,0)</f>
        <v>0</v>
      </c>
      <c r="J578">
        <f>IF(AND(COUNTIF('(L)P before PS1_PM5'!I:I,H578)=1,COUNTIF('(L)P before PS1_PM5'!A:A,A578)=1),0,1)</f>
        <v>0</v>
      </c>
      <c r="K578" s="3">
        <f t="shared" si="63"/>
        <v>0</v>
      </c>
      <c r="L578">
        <f>IF(AND(COUNTIF(F:F,F578)&gt;1,COUNTIF('(L)P before PS1_PM5'!G:G,F578)&gt;0),1,0)</f>
        <v>0</v>
      </c>
      <c r="M578">
        <f>IF(AND(COUNTIF('(L)P before PS1_PM5'!G:G,F578)=1,COUNTIF('(L)P before PS1_PM5'!A:A,A578)=1),0,1)</f>
        <v>0</v>
      </c>
      <c r="N578" s="3">
        <f t="shared" si="64"/>
        <v>0</v>
      </c>
      <c r="O578" t="str">
        <f>IF(COUNTIF(Splicing!A:A,A577)&gt;0,"Splice variant",VLOOKUP(A578,'All variants before PS1_PM5'!$A$1:$G$2252,7,FALSE))</f>
        <v>Pathogenic</v>
      </c>
      <c r="P578">
        <f t="shared" si="58"/>
        <v>1</v>
      </c>
    </row>
    <row r="579" spans="1:16" x14ac:dyDescent="0.25">
      <c r="A579" t="s">
        <v>3238</v>
      </c>
      <c r="B579" s="1">
        <v>23</v>
      </c>
      <c r="C579" t="s">
        <v>3239</v>
      </c>
      <c r="D579" t="s">
        <v>7080</v>
      </c>
      <c r="E579" t="str">
        <f t="shared" si="59"/>
        <v>Asp</v>
      </c>
      <c r="F579" t="str">
        <f t="shared" si="60"/>
        <v>1124</v>
      </c>
      <c r="G579" t="str">
        <f t="shared" si="61"/>
        <v>Tyr</v>
      </c>
      <c r="H579" t="str">
        <f t="shared" si="62"/>
        <v>1124Tyr</v>
      </c>
      <c r="I579">
        <f>IF(AND(COUNTIF(H:H,H579)&gt;1,COUNTIF('(L)P before PS1_PM5'!I:I,H579)&gt;0),1,0)</f>
        <v>0</v>
      </c>
      <c r="J579">
        <f>IF(AND(COUNTIF('(L)P before PS1_PM5'!I:I,H579)=1,COUNTIF('(L)P before PS1_PM5'!A:A,A579)=1),0,1)</f>
        <v>1</v>
      </c>
      <c r="K579" s="3">
        <f t="shared" si="63"/>
        <v>0</v>
      </c>
      <c r="L579">
        <f>IF(AND(COUNTIF(F:F,F579)&gt;1,COUNTIF('(L)P before PS1_PM5'!G:G,F579)&gt;0),1,0)</f>
        <v>0</v>
      </c>
      <c r="M579">
        <f>IF(AND(COUNTIF('(L)P before PS1_PM5'!G:G,F579)=1,COUNTIF('(L)P before PS1_PM5'!A:A,A579)=1),0,1)</f>
        <v>1</v>
      </c>
      <c r="N579" s="3">
        <f t="shared" si="64"/>
        <v>0</v>
      </c>
      <c r="O579" t="str">
        <f>IF(COUNTIF(Splicing!A:A,A578)&gt;0,"Splice variant",VLOOKUP(A579,'All variants before PS1_PM5'!$A$1:$G$2252,7,FALSE))</f>
        <v>VUS</v>
      </c>
      <c r="P579">
        <f t="shared" ref="P579:P642" si="65">COUNTIF(F:F,F579)</f>
        <v>1</v>
      </c>
    </row>
    <row r="580" spans="1:16" x14ac:dyDescent="0.25">
      <c r="A580" t="s">
        <v>3241</v>
      </c>
      <c r="B580" s="1">
        <v>23</v>
      </c>
      <c r="C580" t="s">
        <v>3242</v>
      </c>
      <c r="D580" t="s">
        <v>7081</v>
      </c>
      <c r="E580" t="str">
        <f t="shared" si="59"/>
        <v>Leu</v>
      </c>
      <c r="F580" t="str">
        <f t="shared" si="60"/>
        <v>1126</v>
      </c>
      <c r="G580" t="str">
        <f t="shared" si="61"/>
        <v>His</v>
      </c>
      <c r="H580" t="str">
        <f t="shared" si="62"/>
        <v>1126His</v>
      </c>
      <c r="I580">
        <f>IF(AND(COUNTIF(H:H,H580)&gt;1,COUNTIF('(L)P before PS1_PM5'!I:I,H580)&gt;0),1,0)</f>
        <v>0</v>
      </c>
      <c r="J580">
        <f>IF(AND(COUNTIF('(L)P before PS1_PM5'!I:I,H580)=1,COUNTIF('(L)P before PS1_PM5'!A:A,A580)=1),0,1)</f>
        <v>1</v>
      </c>
      <c r="K580" s="3">
        <f t="shared" si="63"/>
        <v>0</v>
      </c>
      <c r="L580">
        <f>IF(AND(COUNTIF(F:F,F580)&gt;1,COUNTIF('(L)P before PS1_PM5'!G:G,F580)&gt;0),1,0)</f>
        <v>1</v>
      </c>
      <c r="M580">
        <f>IF(AND(COUNTIF('(L)P before PS1_PM5'!G:G,F580)=1,COUNTIF('(L)P before PS1_PM5'!A:A,A580)=1),0,1)</f>
        <v>1</v>
      </c>
      <c r="N580" s="3">
        <f t="shared" si="64"/>
        <v>1</v>
      </c>
      <c r="O580" t="str">
        <f>IF(COUNTIF(Splicing!A:A,A579)&gt;0,"Splice variant",VLOOKUP(A580,'All variants before PS1_PM5'!$A$1:$G$2252,7,FALSE))</f>
        <v>VUS</v>
      </c>
      <c r="P580">
        <f t="shared" si="65"/>
        <v>3</v>
      </c>
    </row>
    <row r="581" spans="1:16" x14ac:dyDescent="0.25">
      <c r="A581" t="s">
        <v>3244</v>
      </c>
      <c r="B581" s="1">
        <v>23</v>
      </c>
      <c r="C581" t="s">
        <v>3245</v>
      </c>
      <c r="D581" t="s">
        <v>7082</v>
      </c>
      <c r="E581" t="str">
        <f t="shared" ref="E581:E644" si="66">LEFT(D581,3)</f>
        <v>Leu</v>
      </c>
      <c r="F581" t="str">
        <f t="shared" ref="F581:F644" si="67">LEFT(RIGHT(D581,LEN(D581)-3),LEN(RIGHT(D581,LEN(D581)-3))-3)</f>
        <v>1126</v>
      </c>
      <c r="G581" t="str">
        <f t="shared" ref="G581:G644" si="68">RIGHT(D581,3)</f>
        <v>Pro</v>
      </c>
      <c r="H581" t="str">
        <f t="shared" ref="H581:H644" si="69">F581&amp;G581</f>
        <v>1126Pro</v>
      </c>
      <c r="I581">
        <f>IF(AND(COUNTIF(H:H,H581)&gt;1,COUNTIF('(L)P before PS1_PM5'!I:I,H581)&gt;0),1,0)</f>
        <v>0</v>
      </c>
      <c r="J581">
        <f>IF(AND(COUNTIF('(L)P before PS1_PM5'!I:I,H581)=1,COUNTIF('(L)P before PS1_PM5'!A:A,A581)=1),0,1)</f>
        <v>0</v>
      </c>
      <c r="K581" s="3">
        <f t="shared" ref="K581:K644" si="70">IF(AND(IF(I581+J581=2,TRUE,FALSE),IF(NOT(O581="Splice variant"),TRUE,FALSE)), 1,0)</f>
        <v>0</v>
      </c>
      <c r="L581">
        <f>IF(AND(COUNTIF(F:F,F581)&gt;1,COUNTIF('(L)P before PS1_PM5'!G:G,F581)&gt;0),1,0)</f>
        <v>1</v>
      </c>
      <c r="M581">
        <f>IF(AND(COUNTIF('(L)P before PS1_PM5'!G:G,F581)=1,COUNTIF('(L)P before PS1_PM5'!A:A,A581)=1),0,1)</f>
        <v>0</v>
      </c>
      <c r="N581" s="3">
        <f t="shared" ref="N581:N644" si="71">IF(AND(IF(AND(L581+M581=2,K581=0),TRUE,FALSE),IF(NOT(O581="Splice variant"), TRUE, FALSE)),1,0)</f>
        <v>0</v>
      </c>
      <c r="O581" t="str">
        <f>IF(COUNTIF(Splicing!A:A,A580)&gt;0,"Splice variant",VLOOKUP(A581,'All variants before PS1_PM5'!$A$1:$G$2252,7,FALSE))</f>
        <v>Likely pathogenic</v>
      </c>
      <c r="P581">
        <f t="shared" si="65"/>
        <v>3</v>
      </c>
    </row>
    <row r="582" spans="1:16" x14ac:dyDescent="0.25">
      <c r="A582" t="s">
        <v>3247</v>
      </c>
      <c r="B582" s="1">
        <v>23</v>
      </c>
      <c r="C582" t="s">
        <v>3248</v>
      </c>
      <c r="D582" t="s">
        <v>7083</v>
      </c>
      <c r="E582" t="str">
        <f t="shared" si="66"/>
        <v>Leu</v>
      </c>
      <c r="F582" t="str">
        <f t="shared" si="67"/>
        <v>1126</v>
      </c>
      <c r="G582" t="str">
        <f t="shared" si="68"/>
        <v>Arg</v>
      </c>
      <c r="H582" t="str">
        <f t="shared" si="69"/>
        <v>1126Arg</v>
      </c>
      <c r="I582">
        <f>IF(AND(COUNTIF(H:H,H582)&gt;1,COUNTIF('(L)P before PS1_PM5'!I:I,H582)&gt;0),1,0)</f>
        <v>0</v>
      </c>
      <c r="J582">
        <f>IF(AND(COUNTIF('(L)P before PS1_PM5'!I:I,H582)=1,COUNTIF('(L)P before PS1_PM5'!A:A,A582)=1),0,1)</f>
        <v>1</v>
      </c>
      <c r="K582" s="3">
        <f t="shared" si="70"/>
        <v>0</v>
      </c>
      <c r="L582">
        <f>IF(AND(COUNTIF(F:F,F582)&gt;1,COUNTIF('(L)P before PS1_PM5'!G:G,F582)&gt;0),1,0)</f>
        <v>1</v>
      </c>
      <c r="M582">
        <f>IF(AND(COUNTIF('(L)P before PS1_PM5'!G:G,F582)=1,COUNTIF('(L)P before PS1_PM5'!A:A,A582)=1),0,1)</f>
        <v>1</v>
      </c>
      <c r="N582" s="3">
        <f t="shared" si="71"/>
        <v>1</v>
      </c>
      <c r="O582" t="str">
        <f>IF(COUNTIF(Splicing!A:A,A581)&gt;0,"Splice variant",VLOOKUP(A582,'All variants before PS1_PM5'!$A$1:$G$2252,7,FALSE))</f>
        <v>VUS</v>
      </c>
      <c r="P582">
        <f t="shared" si="65"/>
        <v>3</v>
      </c>
    </row>
    <row r="583" spans="1:16" x14ac:dyDescent="0.25">
      <c r="A583" t="s">
        <v>3250</v>
      </c>
      <c r="B583" s="1">
        <v>23</v>
      </c>
      <c r="C583" t="s">
        <v>3251</v>
      </c>
      <c r="D583" t="s">
        <v>7084</v>
      </c>
      <c r="E583" t="str">
        <f t="shared" si="66"/>
        <v>Gly</v>
      </c>
      <c r="F583" t="str">
        <f t="shared" si="67"/>
        <v>1127</v>
      </c>
      <c r="G583" t="str">
        <f t="shared" si="68"/>
        <v>Arg</v>
      </c>
      <c r="H583" t="str">
        <f t="shared" si="69"/>
        <v>1127Arg</v>
      </c>
      <c r="I583">
        <f>IF(AND(COUNTIF(H:H,H583)&gt;1,COUNTIF('(L)P before PS1_PM5'!I:I,H583)&gt;0),1,0)</f>
        <v>0</v>
      </c>
      <c r="J583">
        <f>IF(AND(COUNTIF('(L)P before PS1_PM5'!I:I,H583)=1,COUNTIF('(L)P before PS1_PM5'!A:A,A583)=1),0,1)</f>
        <v>0</v>
      </c>
      <c r="K583" s="3">
        <f t="shared" si="70"/>
        <v>0</v>
      </c>
      <c r="L583">
        <f>IF(AND(COUNTIF(F:F,F583)&gt;1,COUNTIF('(L)P before PS1_PM5'!G:G,F583)&gt;0),1,0)</f>
        <v>1</v>
      </c>
      <c r="M583">
        <f>IF(AND(COUNTIF('(L)P before PS1_PM5'!G:G,F583)=1,COUNTIF('(L)P before PS1_PM5'!A:A,A583)=1),0,1)</f>
        <v>1</v>
      </c>
      <c r="N583" s="3">
        <f t="shared" si="71"/>
        <v>1</v>
      </c>
      <c r="O583" t="str">
        <f>IF(COUNTIF(Splicing!A:A,A582)&gt;0,"Splice variant",VLOOKUP(A583,'All variants before PS1_PM5'!$A$1:$G$2252,7,FALSE))</f>
        <v>Likely pathogenic</v>
      </c>
      <c r="P583">
        <f t="shared" si="65"/>
        <v>2</v>
      </c>
    </row>
    <row r="584" spans="1:16" x14ac:dyDescent="0.25">
      <c r="A584" t="s">
        <v>3253</v>
      </c>
      <c r="B584" s="1">
        <v>23</v>
      </c>
      <c r="C584" t="s">
        <v>3254</v>
      </c>
      <c r="D584" t="s">
        <v>7085</v>
      </c>
      <c r="E584" t="str">
        <f t="shared" si="66"/>
        <v>Gly</v>
      </c>
      <c r="F584" t="str">
        <f t="shared" si="67"/>
        <v>1127</v>
      </c>
      <c r="G584" t="str">
        <f t="shared" si="68"/>
        <v>Glu</v>
      </c>
      <c r="H584" t="str">
        <f t="shared" si="69"/>
        <v>1127Glu</v>
      </c>
      <c r="I584">
        <f>IF(AND(COUNTIF(H:H,H584)&gt;1,COUNTIF('(L)P before PS1_PM5'!I:I,H584)&gt;0),1,0)</f>
        <v>0</v>
      </c>
      <c r="J584">
        <f>IF(AND(COUNTIF('(L)P before PS1_PM5'!I:I,H584)=1,COUNTIF('(L)P before PS1_PM5'!A:A,A584)=1),0,1)</f>
        <v>0</v>
      </c>
      <c r="K584" s="3">
        <f t="shared" si="70"/>
        <v>0</v>
      </c>
      <c r="L584">
        <f>IF(AND(COUNTIF(F:F,F584)&gt;1,COUNTIF('(L)P before PS1_PM5'!G:G,F584)&gt;0),1,0)</f>
        <v>1</v>
      </c>
      <c r="M584">
        <f>IF(AND(COUNTIF('(L)P before PS1_PM5'!G:G,F584)=1,COUNTIF('(L)P before PS1_PM5'!A:A,A584)=1),0,1)</f>
        <v>1</v>
      </c>
      <c r="N584" s="3">
        <f t="shared" si="71"/>
        <v>1</v>
      </c>
      <c r="O584" t="str">
        <f>IF(COUNTIF(Splicing!A:A,A583)&gt;0,"Splice variant",VLOOKUP(A584,'All variants before PS1_PM5'!$A$1:$G$2252,7,FALSE))</f>
        <v>Likely pathogenic</v>
      </c>
      <c r="P584">
        <f t="shared" si="65"/>
        <v>2</v>
      </c>
    </row>
    <row r="585" spans="1:16" x14ac:dyDescent="0.25">
      <c r="A585" t="s">
        <v>3256</v>
      </c>
      <c r="B585" s="1">
        <v>23</v>
      </c>
      <c r="C585" t="s">
        <v>3257</v>
      </c>
      <c r="D585" t="s">
        <v>7086</v>
      </c>
      <c r="E585" t="str">
        <f t="shared" si="66"/>
        <v>Asp</v>
      </c>
      <c r="F585" t="str">
        <f t="shared" si="67"/>
        <v>1128</v>
      </c>
      <c r="G585" t="str">
        <f t="shared" si="68"/>
        <v>Gly</v>
      </c>
      <c r="H585" t="str">
        <f t="shared" si="69"/>
        <v>1128Gly</v>
      </c>
      <c r="I585">
        <f>IF(AND(COUNTIF(H:H,H585)&gt;1,COUNTIF('(L)P before PS1_PM5'!I:I,H585)&gt;0),1,0)</f>
        <v>0</v>
      </c>
      <c r="J585">
        <f>IF(AND(COUNTIF('(L)P before PS1_PM5'!I:I,H585)=1,COUNTIF('(L)P before PS1_PM5'!A:A,A585)=1),0,1)</f>
        <v>0</v>
      </c>
      <c r="K585" s="3">
        <f t="shared" si="70"/>
        <v>0</v>
      </c>
      <c r="L585">
        <f>IF(AND(COUNTIF(F:F,F585)&gt;1,COUNTIF('(L)P before PS1_PM5'!G:G,F585)&gt;0),1,0)</f>
        <v>0</v>
      </c>
      <c r="M585">
        <f>IF(AND(COUNTIF('(L)P before PS1_PM5'!G:G,F585)=1,COUNTIF('(L)P before PS1_PM5'!A:A,A585)=1),0,1)</f>
        <v>0</v>
      </c>
      <c r="N585" s="3">
        <f t="shared" si="71"/>
        <v>0</v>
      </c>
      <c r="O585" t="str">
        <f>IF(COUNTIF(Splicing!A:A,A584)&gt;0,"Splice variant",VLOOKUP(A585,'All variants before PS1_PM5'!$A$1:$G$2252,7,FALSE))</f>
        <v>Likely pathogenic</v>
      </c>
      <c r="P585">
        <f t="shared" si="65"/>
        <v>1</v>
      </c>
    </row>
    <row r="586" spans="1:16" x14ac:dyDescent="0.25">
      <c r="A586" t="s">
        <v>3259</v>
      </c>
      <c r="B586" s="1">
        <v>23</v>
      </c>
      <c r="C586" t="s">
        <v>3260</v>
      </c>
      <c r="D586" t="s">
        <v>7087</v>
      </c>
      <c r="E586" t="str">
        <f t="shared" si="66"/>
        <v>Arg</v>
      </c>
      <c r="F586" t="str">
        <f t="shared" si="67"/>
        <v>1129</v>
      </c>
      <c r="G586" t="str">
        <f t="shared" si="68"/>
        <v>Cys</v>
      </c>
      <c r="H586" t="str">
        <f t="shared" si="69"/>
        <v>1129Cys</v>
      </c>
      <c r="I586">
        <f>IF(AND(COUNTIF(H:H,H586)&gt;1,COUNTIF('(L)P before PS1_PM5'!I:I,H586)&gt;0),1,0)</f>
        <v>0</v>
      </c>
      <c r="J586">
        <f>IF(AND(COUNTIF('(L)P before PS1_PM5'!I:I,H586)=1,COUNTIF('(L)P before PS1_PM5'!A:A,A586)=1),0,1)</f>
        <v>0</v>
      </c>
      <c r="K586" s="3">
        <f t="shared" si="70"/>
        <v>0</v>
      </c>
      <c r="L586">
        <f>IF(AND(COUNTIF(F:F,F586)&gt;1,COUNTIF('(L)P before PS1_PM5'!G:G,F586)&gt;0),1,0)</f>
        <v>1</v>
      </c>
      <c r="M586">
        <f>IF(AND(COUNTIF('(L)P before PS1_PM5'!G:G,F586)=1,COUNTIF('(L)P before PS1_PM5'!A:A,A586)=1),0,1)</f>
        <v>1</v>
      </c>
      <c r="N586" s="3">
        <f t="shared" si="71"/>
        <v>1</v>
      </c>
      <c r="O586" t="str">
        <f>IF(COUNTIF(Splicing!A:A,A585)&gt;0,"Splice variant",VLOOKUP(A586,'All variants before PS1_PM5'!$A$1:$G$2252,7,FALSE))</f>
        <v>Pathogenic</v>
      </c>
      <c r="P586">
        <f t="shared" si="65"/>
        <v>3</v>
      </c>
    </row>
    <row r="587" spans="1:16" x14ac:dyDescent="0.25">
      <c r="A587" t="s">
        <v>3262</v>
      </c>
      <c r="B587" s="1">
        <v>23</v>
      </c>
      <c r="C587" t="s">
        <v>3263</v>
      </c>
      <c r="D587" t="s">
        <v>7088</v>
      </c>
      <c r="E587" t="str">
        <f t="shared" si="66"/>
        <v>Arg</v>
      </c>
      <c r="F587" t="str">
        <f t="shared" si="67"/>
        <v>1129</v>
      </c>
      <c r="G587" t="str">
        <f t="shared" si="68"/>
        <v>His</v>
      </c>
      <c r="H587" t="str">
        <f t="shared" si="69"/>
        <v>1129His</v>
      </c>
      <c r="I587">
        <f>IF(AND(COUNTIF(H:H,H587)&gt;1,COUNTIF('(L)P before PS1_PM5'!I:I,H587)&gt;0),1,0)</f>
        <v>0</v>
      </c>
      <c r="J587">
        <f>IF(AND(COUNTIF('(L)P before PS1_PM5'!I:I,H587)=1,COUNTIF('(L)P before PS1_PM5'!A:A,A587)=1),0,1)</f>
        <v>0</v>
      </c>
      <c r="K587" s="3">
        <f t="shared" si="70"/>
        <v>0</v>
      </c>
      <c r="L587">
        <f>IF(AND(COUNTIF(F:F,F587)&gt;1,COUNTIF('(L)P before PS1_PM5'!G:G,F587)&gt;0),1,0)</f>
        <v>1</v>
      </c>
      <c r="M587">
        <f>IF(AND(COUNTIF('(L)P before PS1_PM5'!G:G,F587)=1,COUNTIF('(L)P before PS1_PM5'!A:A,A587)=1),0,1)</f>
        <v>1</v>
      </c>
      <c r="N587" s="3">
        <f t="shared" si="71"/>
        <v>1</v>
      </c>
      <c r="O587" t="str">
        <f>IF(COUNTIF(Splicing!A:A,A586)&gt;0,"Splice variant",VLOOKUP(A587,'All variants before PS1_PM5'!$A$1:$G$2252,7,FALSE))</f>
        <v>Likely pathogenic</v>
      </c>
      <c r="P587">
        <f t="shared" si="65"/>
        <v>3</v>
      </c>
    </row>
    <row r="588" spans="1:16" x14ac:dyDescent="0.25">
      <c r="A588" t="s">
        <v>3265</v>
      </c>
      <c r="B588" s="1">
        <v>23</v>
      </c>
      <c r="C588" t="s">
        <v>3266</v>
      </c>
      <c r="D588" t="s">
        <v>7089</v>
      </c>
      <c r="E588" t="str">
        <f t="shared" si="66"/>
        <v>Arg</v>
      </c>
      <c r="F588" t="str">
        <f t="shared" si="67"/>
        <v>1129</v>
      </c>
      <c r="G588" t="str">
        <f t="shared" si="68"/>
        <v>Leu</v>
      </c>
      <c r="H588" t="str">
        <f t="shared" si="69"/>
        <v>1129Leu</v>
      </c>
      <c r="I588">
        <f>IF(AND(COUNTIF(H:H,H588)&gt;1,COUNTIF('(L)P before PS1_PM5'!I:I,H588)&gt;0),1,0)</f>
        <v>0</v>
      </c>
      <c r="J588">
        <f>IF(AND(COUNTIF('(L)P before PS1_PM5'!I:I,H588)=1,COUNTIF('(L)P before PS1_PM5'!A:A,A588)=1),0,1)</f>
        <v>0</v>
      </c>
      <c r="K588" s="3">
        <f t="shared" si="70"/>
        <v>0</v>
      </c>
      <c r="L588">
        <f>IF(AND(COUNTIF(F:F,F588)&gt;1,COUNTIF('(L)P before PS1_PM5'!G:G,F588)&gt;0),1,0)</f>
        <v>1</v>
      </c>
      <c r="M588">
        <f>IF(AND(COUNTIF('(L)P before PS1_PM5'!G:G,F588)=1,COUNTIF('(L)P before PS1_PM5'!A:A,A588)=1),0,1)</f>
        <v>1</v>
      </c>
      <c r="N588" s="3">
        <f t="shared" si="71"/>
        <v>1</v>
      </c>
      <c r="O588" t="str">
        <f>IF(COUNTIF(Splicing!A:A,A587)&gt;0,"Splice variant",VLOOKUP(A588,'All variants before PS1_PM5'!$A$1:$G$2252,7,FALSE))</f>
        <v>Pathogenic</v>
      </c>
      <c r="P588">
        <f t="shared" si="65"/>
        <v>3</v>
      </c>
    </row>
    <row r="589" spans="1:16" x14ac:dyDescent="0.25">
      <c r="A589" t="s">
        <v>3268</v>
      </c>
      <c r="B589" s="1">
        <v>23</v>
      </c>
      <c r="C589" t="s">
        <v>3269</v>
      </c>
      <c r="D589" t="s">
        <v>7090</v>
      </c>
      <c r="E589" t="str">
        <f t="shared" si="66"/>
        <v>Ile</v>
      </c>
      <c r="F589" t="str">
        <f t="shared" si="67"/>
        <v>1130</v>
      </c>
      <c r="G589" t="str">
        <f t="shared" si="68"/>
        <v>Thr</v>
      </c>
      <c r="H589" t="str">
        <f t="shared" si="69"/>
        <v>1130Thr</v>
      </c>
      <c r="I589">
        <f>IF(AND(COUNTIF(H:H,H589)&gt;1,COUNTIF('(L)P before PS1_PM5'!I:I,H589)&gt;0),1,0)</f>
        <v>0</v>
      </c>
      <c r="J589">
        <f>IF(AND(COUNTIF('(L)P before PS1_PM5'!I:I,H589)=1,COUNTIF('(L)P before PS1_PM5'!A:A,A589)=1),0,1)</f>
        <v>0</v>
      </c>
      <c r="K589" s="3">
        <f t="shared" si="70"/>
        <v>0</v>
      </c>
      <c r="L589">
        <f>IF(AND(COUNTIF(F:F,F589)&gt;1,COUNTIF('(L)P before PS1_PM5'!G:G,F589)&gt;0),1,0)</f>
        <v>0</v>
      </c>
      <c r="M589">
        <f>IF(AND(COUNTIF('(L)P before PS1_PM5'!G:G,F589)=1,COUNTIF('(L)P before PS1_PM5'!A:A,A589)=1),0,1)</f>
        <v>0</v>
      </c>
      <c r="N589" s="3">
        <f t="shared" si="71"/>
        <v>0</v>
      </c>
      <c r="O589" t="str">
        <f>IF(COUNTIF(Splicing!A:A,A588)&gt;0,"Splice variant",VLOOKUP(A589,'All variants before PS1_PM5'!$A$1:$G$2252,7,FALSE))</f>
        <v>Likely pathogenic</v>
      </c>
      <c r="P589">
        <f t="shared" si="65"/>
        <v>1</v>
      </c>
    </row>
    <row r="590" spans="1:16" x14ac:dyDescent="0.25">
      <c r="A590" t="s">
        <v>3277</v>
      </c>
      <c r="B590" s="1">
        <v>23</v>
      </c>
      <c r="C590" t="s">
        <v>3278</v>
      </c>
      <c r="D590" t="s">
        <v>7091</v>
      </c>
      <c r="E590" t="str">
        <f t="shared" si="66"/>
        <v>Ile</v>
      </c>
      <c r="F590" t="str">
        <f t="shared" si="67"/>
        <v>1132</v>
      </c>
      <c r="G590" t="str">
        <f t="shared" si="68"/>
        <v>Thr</v>
      </c>
      <c r="H590" t="str">
        <f t="shared" si="69"/>
        <v>1132Thr</v>
      </c>
      <c r="I590">
        <f>IF(AND(COUNTIF(H:H,H590)&gt;1,COUNTIF('(L)P before PS1_PM5'!I:I,H590)&gt;0),1,0)</f>
        <v>0</v>
      </c>
      <c r="J590">
        <f>IF(AND(COUNTIF('(L)P before PS1_PM5'!I:I,H590)=1,COUNTIF('(L)P before PS1_PM5'!A:A,A590)=1),0,1)</f>
        <v>1</v>
      </c>
      <c r="K590" s="3">
        <f t="shared" si="70"/>
        <v>0</v>
      </c>
      <c r="L590">
        <f>IF(AND(COUNTIF(F:F,F590)&gt;1,COUNTIF('(L)P before PS1_PM5'!G:G,F590)&gt;0),1,0)</f>
        <v>0</v>
      </c>
      <c r="M590">
        <f>IF(AND(COUNTIF('(L)P before PS1_PM5'!G:G,F590)=1,COUNTIF('(L)P before PS1_PM5'!A:A,A590)=1),0,1)</f>
        <v>1</v>
      </c>
      <c r="N590" s="3">
        <f t="shared" si="71"/>
        <v>0</v>
      </c>
      <c r="O590" t="str">
        <f>IF(COUNTIF(Splicing!A:A,A589)&gt;0,"Splice variant",VLOOKUP(A590,'All variants before PS1_PM5'!$A$1:$G$2252,7,FALSE))</f>
        <v>VUS</v>
      </c>
      <c r="P590">
        <f t="shared" si="65"/>
        <v>1</v>
      </c>
    </row>
    <row r="591" spans="1:16" x14ac:dyDescent="0.25">
      <c r="A591" t="s">
        <v>3280</v>
      </c>
      <c r="B591" s="1">
        <v>23</v>
      </c>
      <c r="C591" t="s">
        <v>3281</v>
      </c>
      <c r="D591" t="s">
        <v>7092</v>
      </c>
      <c r="E591" t="str">
        <f t="shared" si="66"/>
        <v>Ile</v>
      </c>
      <c r="F591" t="str">
        <f t="shared" si="67"/>
        <v>1133</v>
      </c>
      <c r="G591" t="str">
        <f t="shared" si="68"/>
        <v>Thr</v>
      </c>
      <c r="H591" t="str">
        <f t="shared" si="69"/>
        <v>1133Thr</v>
      </c>
      <c r="I591">
        <f>IF(AND(COUNTIF(H:H,H591)&gt;1,COUNTIF('(L)P before PS1_PM5'!I:I,H591)&gt;0),1,0)</f>
        <v>0</v>
      </c>
      <c r="J591">
        <f>IF(AND(COUNTIF('(L)P before PS1_PM5'!I:I,H591)=1,COUNTIF('(L)P before PS1_PM5'!A:A,A591)=1),0,1)</f>
        <v>0</v>
      </c>
      <c r="K591" s="3">
        <f t="shared" si="70"/>
        <v>0</v>
      </c>
      <c r="L591">
        <f>IF(AND(COUNTIF(F:F,F591)&gt;1,COUNTIF('(L)P before PS1_PM5'!G:G,F591)&gt;0),1,0)</f>
        <v>0</v>
      </c>
      <c r="M591">
        <f>IF(AND(COUNTIF('(L)P before PS1_PM5'!G:G,F591)=1,COUNTIF('(L)P before PS1_PM5'!A:A,A591)=1),0,1)</f>
        <v>0</v>
      </c>
      <c r="N591" s="3">
        <f t="shared" si="71"/>
        <v>0</v>
      </c>
      <c r="O591" t="str">
        <f>IF(COUNTIF(Splicing!A:A,A590)&gt;0,"Splice variant",VLOOKUP(A591,'All variants before PS1_PM5'!$A$1:$G$2252,7,FALSE))</f>
        <v>Likely pathogenic</v>
      </c>
      <c r="P591">
        <f t="shared" si="65"/>
        <v>1</v>
      </c>
    </row>
    <row r="592" spans="1:16" x14ac:dyDescent="0.25">
      <c r="A592" t="s">
        <v>3286</v>
      </c>
      <c r="B592" s="1">
        <v>23</v>
      </c>
      <c r="C592" t="s">
        <v>3287</v>
      </c>
      <c r="D592" t="s">
        <v>7093</v>
      </c>
      <c r="E592" t="str">
        <f t="shared" si="66"/>
        <v>Gly</v>
      </c>
      <c r="F592" t="str">
        <f t="shared" si="67"/>
        <v>1136</v>
      </c>
      <c r="G592" t="str">
        <f t="shared" si="68"/>
        <v>Glu</v>
      </c>
      <c r="H592" t="str">
        <f t="shared" si="69"/>
        <v>1136Glu</v>
      </c>
      <c r="I592">
        <f>IF(AND(COUNTIF(H:H,H592)&gt;1,COUNTIF('(L)P before PS1_PM5'!I:I,H592)&gt;0),1,0)</f>
        <v>0</v>
      </c>
      <c r="J592">
        <f>IF(AND(COUNTIF('(L)P before PS1_PM5'!I:I,H592)=1,COUNTIF('(L)P before PS1_PM5'!A:A,A592)=1),0,1)</f>
        <v>0</v>
      </c>
      <c r="K592" s="3">
        <f t="shared" si="70"/>
        <v>0</v>
      </c>
      <c r="L592">
        <f>IF(AND(COUNTIF(F:F,F592)&gt;1,COUNTIF('(L)P before PS1_PM5'!G:G,F592)&gt;0),1,0)</f>
        <v>1</v>
      </c>
      <c r="M592">
        <f>IF(AND(COUNTIF('(L)P before PS1_PM5'!G:G,F592)=1,COUNTIF('(L)P before PS1_PM5'!A:A,A592)=1),0,1)</f>
        <v>0</v>
      </c>
      <c r="N592" s="3">
        <f t="shared" si="71"/>
        <v>0</v>
      </c>
      <c r="O592" t="str">
        <f>IF(COUNTIF(Splicing!A:A,A591)&gt;0,"Splice variant",VLOOKUP(A592,'All variants before PS1_PM5'!$A$1:$G$2252,7,FALSE))</f>
        <v>Likely pathogenic</v>
      </c>
      <c r="P592">
        <f t="shared" si="65"/>
        <v>2</v>
      </c>
    </row>
    <row r="593" spans="1:16" x14ac:dyDescent="0.25">
      <c r="A593" t="s">
        <v>3289</v>
      </c>
      <c r="B593" s="1">
        <v>23</v>
      </c>
      <c r="C593" t="s">
        <v>3290</v>
      </c>
      <c r="D593" t="s">
        <v>7094</v>
      </c>
      <c r="E593" t="str">
        <f t="shared" si="66"/>
        <v>Gly</v>
      </c>
      <c r="F593" t="str">
        <f t="shared" si="67"/>
        <v>1136</v>
      </c>
      <c r="G593" t="str">
        <f t="shared" si="68"/>
        <v>Val</v>
      </c>
      <c r="H593" t="str">
        <f t="shared" si="69"/>
        <v>1136Val</v>
      </c>
      <c r="I593">
        <f>IF(AND(COUNTIF(H:H,H593)&gt;1,COUNTIF('(L)P before PS1_PM5'!I:I,H593)&gt;0),1,0)</f>
        <v>0</v>
      </c>
      <c r="J593">
        <f>IF(AND(COUNTIF('(L)P before PS1_PM5'!I:I,H593)=1,COUNTIF('(L)P before PS1_PM5'!A:A,A593)=1),0,1)</f>
        <v>1</v>
      </c>
      <c r="K593" s="3">
        <f t="shared" si="70"/>
        <v>0</v>
      </c>
      <c r="L593">
        <f>IF(AND(COUNTIF(F:F,F593)&gt;1,COUNTIF('(L)P before PS1_PM5'!G:G,F593)&gt;0),1,0)</f>
        <v>1</v>
      </c>
      <c r="M593">
        <f>IF(AND(COUNTIF('(L)P before PS1_PM5'!G:G,F593)=1,COUNTIF('(L)P before PS1_PM5'!A:A,A593)=1),0,1)</f>
        <v>1</v>
      </c>
      <c r="N593" s="3">
        <f t="shared" si="71"/>
        <v>1</v>
      </c>
      <c r="O593" t="str">
        <f>IF(COUNTIF(Splicing!A:A,A592)&gt;0,"Splice variant",VLOOKUP(A593,'All variants before PS1_PM5'!$A$1:$G$2252,7,FALSE))</f>
        <v>VUS</v>
      </c>
      <c r="P593">
        <f t="shared" si="65"/>
        <v>2</v>
      </c>
    </row>
    <row r="594" spans="1:16" x14ac:dyDescent="0.25">
      <c r="A594" t="s">
        <v>3292</v>
      </c>
      <c r="B594" s="1">
        <v>23</v>
      </c>
      <c r="C594" t="s">
        <v>3293</v>
      </c>
      <c r="D594" t="s">
        <v>7095</v>
      </c>
      <c r="E594" t="str">
        <f t="shared" si="66"/>
        <v>Arg</v>
      </c>
      <c r="F594" t="str">
        <f t="shared" si="67"/>
        <v>1137</v>
      </c>
      <c r="G594" t="str">
        <f t="shared" si="68"/>
        <v>Gly</v>
      </c>
      <c r="H594" t="str">
        <f t="shared" si="69"/>
        <v>1137Gly</v>
      </c>
      <c r="I594">
        <f>IF(AND(COUNTIF(H:H,H594)&gt;1,COUNTIF('(L)P before PS1_PM5'!I:I,H594)&gt;0),1,0)</f>
        <v>0</v>
      </c>
      <c r="J594">
        <f>IF(AND(COUNTIF('(L)P before PS1_PM5'!I:I,H594)=1,COUNTIF('(L)P before PS1_PM5'!A:A,A594)=1),0,1)</f>
        <v>1</v>
      </c>
      <c r="K594" s="3">
        <f t="shared" si="70"/>
        <v>0</v>
      </c>
      <c r="L594">
        <f>IF(AND(COUNTIF(F:F,F594)&gt;1,COUNTIF('(L)P before PS1_PM5'!G:G,F594)&gt;0),1,0)</f>
        <v>0</v>
      </c>
      <c r="M594">
        <f>IF(AND(COUNTIF('(L)P before PS1_PM5'!G:G,F594)=1,COUNTIF('(L)P before PS1_PM5'!A:A,A594)=1),0,1)</f>
        <v>1</v>
      </c>
      <c r="N594" s="3">
        <f t="shared" si="71"/>
        <v>0</v>
      </c>
      <c r="O594" t="str">
        <f>IF(COUNTIF(Splicing!A:A,A593)&gt;0,"Splice variant",VLOOKUP(A594,'All variants before PS1_PM5'!$A$1:$G$2252,7,FALSE))</f>
        <v>Splice variant</v>
      </c>
      <c r="P594">
        <f t="shared" si="65"/>
        <v>1</v>
      </c>
    </row>
    <row r="595" spans="1:16" x14ac:dyDescent="0.25">
      <c r="A595" t="s">
        <v>3295</v>
      </c>
      <c r="B595" s="1">
        <v>23</v>
      </c>
      <c r="C595" t="s">
        <v>3296</v>
      </c>
      <c r="D595" t="s">
        <v>7096</v>
      </c>
      <c r="E595" t="str">
        <f t="shared" si="66"/>
        <v>Leu</v>
      </c>
      <c r="F595" t="str">
        <f t="shared" si="67"/>
        <v>1138</v>
      </c>
      <c r="G595" t="str">
        <f t="shared" si="68"/>
        <v>His</v>
      </c>
      <c r="H595" t="str">
        <f t="shared" si="69"/>
        <v>1138His</v>
      </c>
      <c r="I595">
        <f>IF(AND(COUNTIF(H:H,H595)&gt;1,COUNTIF('(L)P before PS1_PM5'!I:I,H595)&gt;0),1,0)</f>
        <v>0</v>
      </c>
      <c r="J595">
        <f>IF(AND(COUNTIF('(L)P before PS1_PM5'!I:I,H595)=1,COUNTIF('(L)P before PS1_PM5'!A:A,A595)=1),0,1)</f>
        <v>0</v>
      </c>
      <c r="K595" s="3">
        <f t="shared" si="70"/>
        <v>0</v>
      </c>
      <c r="L595">
        <f>IF(AND(COUNTIF(F:F,F595)&gt;1,COUNTIF('(L)P before PS1_PM5'!G:G,F595)&gt;0),1,0)</f>
        <v>1</v>
      </c>
      <c r="M595">
        <f>IF(AND(COUNTIF('(L)P before PS1_PM5'!G:G,F595)=1,COUNTIF('(L)P before PS1_PM5'!A:A,A595)=1),0,1)</f>
        <v>0</v>
      </c>
      <c r="N595" s="3">
        <f t="shared" si="71"/>
        <v>0</v>
      </c>
      <c r="O595" t="str">
        <f>IF(COUNTIF(Splicing!A:A,A594)&gt;0,"Splice variant",VLOOKUP(A595,'All variants before PS1_PM5'!$A$1:$G$2252,7,FALSE))</f>
        <v>Likely pathogenic</v>
      </c>
      <c r="P595">
        <f t="shared" si="65"/>
        <v>2</v>
      </c>
    </row>
    <row r="596" spans="1:16" x14ac:dyDescent="0.25">
      <c r="A596" t="s">
        <v>3298</v>
      </c>
      <c r="B596" s="1">
        <v>23</v>
      </c>
      <c r="C596" t="s">
        <v>3299</v>
      </c>
      <c r="D596" t="s">
        <v>7097</v>
      </c>
      <c r="E596" t="str">
        <f t="shared" si="66"/>
        <v>Leu</v>
      </c>
      <c r="F596" t="str">
        <f t="shared" si="67"/>
        <v>1138</v>
      </c>
      <c r="G596" t="str">
        <f t="shared" si="68"/>
        <v>Pro</v>
      </c>
      <c r="H596" t="str">
        <f t="shared" si="69"/>
        <v>1138Pro</v>
      </c>
      <c r="I596">
        <f>IF(AND(COUNTIF(H:H,H596)&gt;1,COUNTIF('(L)P before PS1_PM5'!I:I,H596)&gt;0),1,0)</f>
        <v>0</v>
      </c>
      <c r="J596">
        <f>IF(AND(COUNTIF('(L)P before PS1_PM5'!I:I,H596)=1,COUNTIF('(L)P before PS1_PM5'!A:A,A596)=1),0,1)</f>
        <v>1</v>
      </c>
      <c r="K596" s="3">
        <f t="shared" si="70"/>
        <v>0</v>
      </c>
      <c r="L596">
        <f>IF(AND(COUNTIF(F:F,F596)&gt;1,COUNTIF('(L)P before PS1_PM5'!G:G,F596)&gt;0),1,0)</f>
        <v>1</v>
      </c>
      <c r="M596">
        <f>IF(AND(COUNTIF('(L)P before PS1_PM5'!G:G,F596)=1,COUNTIF('(L)P before PS1_PM5'!A:A,A596)=1),0,1)</f>
        <v>1</v>
      </c>
      <c r="N596" s="3">
        <f t="shared" si="71"/>
        <v>1</v>
      </c>
      <c r="O596" t="str">
        <f>IF(COUNTIF(Splicing!A:A,A595)&gt;0,"Splice variant",VLOOKUP(A596,'All variants before PS1_PM5'!$A$1:$G$2252,7,FALSE))</f>
        <v>VUS</v>
      </c>
      <c r="P596">
        <f t="shared" si="65"/>
        <v>2</v>
      </c>
    </row>
    <row r="597" spans="1:16" x14ac:dyDescent="0.25">
      <c r="A597" t="s">
        <v>3304</v>
      </c>
      <c r="B597" s="1">
        <v>23</v>
      </c>
      <c r="C597" t="s">
        <v>3305</v>
      </c>
      <c r="D597" t="s">
        <v>7098</v>
      </c>
      <c r="E597" t="str">
        <f t="shared" si="66"/>
        <v>Tyr</v>
      </c>
      <c r="F597" t="str">
        <f t="shared" si="67"/>
        <v>1139</v>
      </c>
      <c r="G597" t="str">
        <f t="shared" si="68"/>
        <v>Cys</v>
      </c>
      <c r="H597" t="str">
        <f t="shared" si="69"/>
        <v>1139Cys</v>
      </c>
      <c r="I597">
        <f>IF(AND(COUNTIF(H:H,H597)&gt;1,COUNTIF('(L)P before PS1_PM5'!I:I,H597)&gt;0),1,0)</f>
        <v>0</v>
      </c>
      <c r="J597">
        <f>IF(AND(COUNTIF('(L)P before PS1_PM5'!I:I,H597)=1,COUNTIF('(L)P before PS1_PM5'!A:A,A597)=1),0,1)</f>
        <v>1</v>
      </c>
      <c r="K597" s="3">
        <f t="shared" si="70"/>
        <v>0</v>
      </c>
      <c r="L597">
        <f>IF(AND(COUNTIF(F:F,F597)&gt;1,COUNTIF('(L)P before PS1_PM5'!G:G,F597)&gt;0),1,0)</f>
        <v>0</v>
      </c>
      <c r="M597">
        <f>IF(AND(COUNTIF('(L)P before PS1_PM5'!G:G,F597)=1,COUNTIF('(L)P before PS1_PM5'!A:A,A597)=1),0,1)</f>
        <v>1</v>
      </c>
      <c r="N597" s="3">
        <f t="shared" si="71"/>
        <v>0</v>
      </c>
      <c r="O597" t="str">
        <f>IF(COUNTIF(Splicing!A:A,A596)&gt;0,"Splice variant",VLOOKUP(A597,'All variants before PS1_PM5'!$A$1:$G$2252,7,FALSE))</f>
        <v>Likely benign</v>
      </c>
      <c r="P597">
        <f t="shared" si="65"/>
        <v>1</v>
      </c>
    </row>
    <row r="598" spans="1:16" x14ac:dyDescent="0.25">
      <c r="A598" t="s">
        <v>3307</v>
      </c>
      <c r="B598" s="1">
        <v>23</v>
      </c>
      <c r="C598" t="s">
        <v>3308</v>
      </c>
      <c r="D598" t="s">
        <v>7099</v>
      </c>
      <c r="E598" t="str">
        <f t="shared" si="66"/>
        <v>Cys</v>
      </c>
      <c r="F598" t="str">
        <f t="shared" si="67"/>
        <v>1140</v>
      </c>
      <c r="G598" t="str">
        <f t="shared" si="68"/>
        <v>Trp</v>
      </c>
      <c r="H598" t="str">
        <f t="shared" si="69"/>
        <v>1140Trp</v>
      </c>
      <c r="I598">
        <f>IF(AND(COUNTIF(H:H,H598)&gt;1,COUNTIF('(L)P before PS1_PM5'!I:I,H598)&gt;0),1,0)</f>
        <v>0</v>
      </c>
      <c r="J598">
        <f>IF(AND(COUNTIF('(L)P before PS1_PM5'!I:I,H598)=1,COUNTIF('(L)P before PS1_PM5'!A:A,A598)=1),0,1)</f>
        <v>0</v>
      </c>
      <c r="K598" s="3">
        <f t="shared" si="70"/>
        <v>0</v>
      </c>
      <c r="L598">
        <f>IF(AND(COUNTIF(F:F,F598)&gt;1,COUNTIF('(L)P before PS1_PM5'!G:G,F598)&gt;0),1,0)</f>
        <v>0</v>
      </c>
      <c r="M598">
        <f>IF(AND(COUNTIF('(L)P before PS1_PM5'!G:G,F598)=1,COUNTIF('(L)P before PS1_PM5'!A:A,A598)=1),0,1)</f>
        <v>0</v>
      </c>
      <c r="N598" s="3">
        <f t="shared" si="71"/>
        <v>0</v>
      </c>
      <c r="O598" t="str">
        <f>IF(COUNTIF(Splicing!A:A,A597)&gt;0,"Splice variant",VLOOKUP(A598,'All variants before PS1_PM5'!$A$1:$G$2252,7,FALSE))</f>
        <v>Pathogenic</v>
      </c>
      <c r="P598">
        <f t="shared" si="65"/>
        <v>1</v>
      </c>
    </row>
    <row r="599" spans="1:16" x14ac:dyDescent="0.25">
      <c r="A599" t="s">
        <v>3310</v>
      </c>
      <c r="B599" s="1">
        <v>23</v>
      </c>
      <c r="C599" t="s">
        <v>3311</v>
      </c>
      <c r="D599" t="s">
        <v>7100</v>
      </c>
      <c r="E599" t="str">
        <f t="shared" si="66"/>
        <v>Thr</v>
      </c>
      <c r="F599" t="str">
        <f t="shared" si="67"/>
        <v>1143</v>
      </c>
      <c r="G599" t="str">
        <f t="shared" si="68"/>
        <v>Asn</v>
      </c>
      <c r="H599" t="str">
        <f t="shared" si="69"/>
        <v>1143Asn</v>
      </c>
      <c r="I599">
        <f>IF(AND(COUNTIF(H:H,H599)&gt;1,COUNTIF('(L)P before PS1_PM5'!I:I,H599)&gt;0),1,0)</f>
        <v>0</v>
      </c>
      <c r="J599">
        <f>IF(AND(COUNTIF('(L)P before PS1_PM5'!I:I,H599)=1,COUNTIF('(L)P before PS1_PM5'!A:A,A599)=1),0,1)</f>
        <v>1</v>
      </c>
      <c r="K599" s="3">
        <f t="shared" si="70"/>
        <v>0</v>
      </c>
      <c r="L599">
        <f>IF(AND(COUNTIF(F:F,F599)&gt;1,COUNTIF('(L)P before PS1_PM5'!G:G,F599)&gt;0),1,0)</f>
        <v>0</v>
      </c>
      <c r="M599">
        <f>IF(AND(COUNTIF('(L)P before PS1_PM5'!G:G,F599)=1,COUNTIF('(L)P before PS1_PM5'!A:A,A599)=1),0,1)</f>
        <v>1</v>
      </c>
      <c r="N599" s="3">
        <f t="shared" si="71"/>
        <v>0</v>
      </c>
      <c r="O599" t="str">
        <f>IF(COUNTIF(Splicing!A:A,A598)&gt;0,"Splice variant",VLOOKUP(A599,'All variants before PS1_PM5'!$A$1:$G$2252,7,FALSE))</f>
        <v>VUS</v>
      </c>
      <c r="P599">
        <f t="shared" si="65"/>
        <v>1</v>
      </c>
    </row>
    <row r="600" spans="1:16" x14ac:dyDescent="0.25">
      <c r="A600" t="s">
        <v>3313</v>
      </c>
      <c r="B600" s="1">
        <v>23</v>
      </c>
      <c r="C600" t="s">
        <v>3314</v>
      </c>
      <c r="D600" t="s">
        <v>7101</v>
      </c>
      <c r="E600" t="str">
        <f t="shared" si="66"/>
        <v>Leu</v>
      </c>
      <c r="F600" t="str">
        <f t="shared" si="67"/>
        <v>1145</v>
      </c>
      <c r="G600" t="str">
        <f t="shared" si="68"/>
        <v>His</v>
      </c>
      <c r="H600" t="str">
        <f t="shared" si="69"/>
        <v>1145His</v>
      </c>
      <c r="I600">
        <f>IF(AND(COUNTIF(H:H,H600)&gt;1,COUNTIF('(L)P before PS1_PM5'!I:I,H600)&gt;0),1,0)</f>
        <v>0</v>
      </c>
      <c r="J600">
        <f>IF(AND(COUNTIF('(L)P before PS1_PM5'!I:I,H600)=1,COUNTIF('(L)P before PS1_PM5'!A:A,A600)=1),0,1)</f>
        <v>1</v>
      </c>
      <c r="K600" s="3">
        <f t="shared" si="70"/>
        <v>0</v>
      </c>
      <c r="L600">
        <f>IF(AND(COUNTIF(F:F,F600)&gt;1,COUNTIF('(L)P before PS1_PM5'!G:G,F600)&gt;0),1,0)</f>
        <v>0</v>
      </c>
      <c r="M600">
        <f>IF(AND(COUNTIF('(L)P before PS1_PM5'!G:G,F600)=1,COUNTIF('(L)P before PS1_PM5'!A:A,A600)=1),0,1)</f>
        <v>1</v>
      </c>
      <c r="N600" s="3">
        <f t="shared" si="71"/>
        <v>0</v>
      </c>
      <c r="O600" t="str">
        <f>IF(COUNTIF(Splicing!A:A,A599)&gt;0,"Splice variant",VLOOKUP(A600,'All variants before PS1_PM5'!$A$1:$G$2252,7,FALSE))</f>
        <v>VUS</v>
      </c>
      <c r="P600">
        <f t="shared" si="65"/>
        <v>1</v>
      </c>
    </row>
    <row r="601" spans="1:16" x14ac:dyDescent="0.25">
      <c r="A601" t="s">
        <v>3316</v>
      </c>
      <c r="B601" s="1">
        <v>23</v>
      </c>
      <c r="C601" t="s">
        <v>3317</v>
      </c>
      <c r="D601" t="s">
        <v>7102</v>
      </c>
      <c r="E601" t="str">
        <f t="shared" si="66"/>
        <v>Lys</v>
      </c>
      <c r="F601" t="str">
        <f t="shared" si="67"/>
        <v>1148</v>
      </c>
      <c r="G601" t="str">
        <f t="shared" si="68"/>
        <v>Thr</v>
      </c>
      <c r="H601" t="str">
        <f t="shared" si="69"/>
        <v>1148Thr</v>
      </c>
      <c r="I601">
        <f>IF(AND(COUNTIF(H:H,H601)&gt;1,COUNTIF('(L)P before PS1_PM5'!I:I,H601)&gt;0),1,0)</f>
        <v>0</v>
      </c>
      <c r="J601">
        <f>IF(AND(COUNTIF('(L)P before PS1_PM5'!I:I,H601)=1,COUNTIF('(L)P before PS1_PM5'!A:A,A601)=1),0,1)</f>
        <v>1</v>
      </c>
      <c r="K601" s="3">
        <f t="shared" si="70"/>
        <v>0</v>
      </c>
      <c r="L601">
        <f>IF(AND(COUNTIF(F:F,F601)&gt;1,COUNTIF('(L)P before PS1_PM5'!G:G,F601)&gt;0),1,0)</f>
        <v>0</v>
      </c>
      <c r="M601">
        <f>IF(AND(COUNTIF('(L)P before PS1_PM5'!G:G,F601)=1,COUNTIF('(L)P before PS1_PM5'!A:A,A601)=1),0,1)</f>
        <v>1</v>
      </c>
      <c r="N601" s="3">
        <f t="shared" si="71"/>
        <v>0</v>
      </c>
      <c r="O601" t="str">
        <f>IF(COUNTIF(Splicing!A:A,A600)&gt;0,"Splice variant",VLOOKUP(A601,'All variants before PS1_PM5'!$A$1:$G$2252,7,FALSE))</f>
        <v>VUS</v>
      </c>
      <c r="P601">
        <f t="shared" si="65"/>
        <v>1</v>
      </c>
    </row>
    <row r="602" spans="1:16" x14ac:dyDescent="0.25">
      <c r="A602" t="s">
        <v>3319</v>
      </c>
      <c r="B602" s="1">
        <v>23</v>
      </c>
      <c r="C602" t="s">
        <v>3320</v>
      </c>
      <c r="D602" t="s">
        <v>7103</v>
      </c>
      <c r="E602" t="str">
        <f t="shared" si="66"/>
        <v>Cys</v>
      </c>
      <c r="F602" t="str">
        <f t="shared" si="67"/>
        <v>1150</v>
      </c>
      <c r="G602" t="str">
        <f t="shared" si="68"/>
        <v>Tyr</v>
      </c>
      <c r="H602" t="str">
        <f t="shared" si="69"/>
        <v>1150Tyr</v>
      </c>
      <c r="I602">
        <f>IF(AND(COUNTIF(H:H,H602)&gt;1,COUNTIF('(L)P before PS1_PM5'!I:I,H602)&gt;0),1,0)</f>
        <v>0</v>
      </c>
      <c r="J602">
        <f>IF(AND(COUNTIF('(L)P before PS1_PM5'!I:I,H602)=1,COUNTIF('(L)P before PS1_PM5'!A:A,A602)=1),0,1)</f>
        <v>1</v>
      </c>
      <c r="K602" s="3">
        <f t="shared" si="70"/>
        <v>0</v>
      </c>
      <c r="L602">
        <f>IF(AND(COUNTIF(F:F,F602)&gt;1,COUNTIF('(L)P before PS1_PM5'!G:G,F602)&gt;0),1,0)</f>
        <v>0</v>
      </c>
      <c r="M602">
        <f>IF(AND(COUNTIF('(L)P before PS1_PM5'!G:G,F602)=1,COUNTIF('(L)P before PS1_PM5'!A:A,A602)=1),0,1)</f>
        <v>1</v>
      </c>
      <c r="N602" s="3">
        <f t="shared" si="71"/>
        <v>0</v>
      </c>
      <c r="O602" t="str">
        <f>IF(COUNTIF(Splicing!A:A,A601)&gt;0,"Splice variant",VLOOKUP(A602,'All variants before PS1_PM5'!$A$1:$G$2252,7,FALSE))</f>
        <v>VUS</v>
      </c>
      <c r="P602">
        <f t="shared" si="65"/>
        <v>1</v>
      </c>
    </row>
    <row r="603" spans="1:16" x14ac:dyDescent="0.25">
      <c r="A603" t="s">
        <v>3337</v>
      </c>
      <c r="B603" s="1">
        <v>23</v>
      </c>
      <c r="C603" t="s">
        <v>3338</v>
      </c>
      <c r="D603" t="s">
        <v>7104</v>
      </c>
      <c r="E603" t="str">
        <f t="shared" si="66"/>
        <v>Leu</v>
      </c>
      <c r="F603" t="str">
        <f t="shared" si="67"/>
        <v>1159</v>
      </c>
      <c r="G603" t="str">
        <f t="shared" si="68"/>
        <v>Ser</v>
      </c>
      <c r="H603" t="str">
        <f t="shared" si="69"/>
        <v>1159Ser</v>
      </c>
      <c r="I603">
        <f>IF(AND(COUNTIF(H:H,H603)&gt;1,COUNTIF('(L)P before PS1_PM5'!I:I,H603)&gt;0),1,0)</f>
        <v>0</v>
      </c>
      <c r="J603">
        <f>IF(AND(COUNTIF('(L)P before PS1_PM5'!I:I,H603)=1,COUNTIF('(L)P before PS1_PM5'!A:A,A603)=1),0,1)</f>
        <v>0</v>
      </c>
      <c r="K603" s="3">
        <f t="shared" si="70"/>
        <v>0</v>
      </c>
      <c r="L603">
        <f>IF(AND(COUNTIF(F:F,F603)&gt;1,COUNTIF('(L)P before PS1_PM5'!G:G,F603)&gt;0),1,0)</f>
        <v>0</v>
      </c>
      <c r="M603">
        <f>IF(AND(COUNTIF('(L)P before PS1_PM5'!G:G,F603)=1,COUNTIF('(L)P before PS1_PM5'!A:A,A603)=1),0,1)</f>
        <v>0</v>
      </c>
      <c r="N603" s="3">
        <f t="shared" si="71"/>
        <v>0</v>
      </c>
      <c r="O603" t="str">
        <f>IF(COUNTIF(Splicing!A:A,A602)&gt;0,"Splice variant",VLOOKUP(A603,'All variants before PS1_PM5'!$A$1:$G$2252,7,FALSE))</f>
        <v>Likely pathogenic</v>
      </c>
      <c r="P603">
        <f t="shared" si="65"/>
        <v>1</v>
      </c>
    </row>
    <row r="604" spans="1:16" x14ac:dyDescent="0.25">
      <c r="A604" t="s">
        <v>3340</v>
      </c>
      <c r="B604" s="1">
        <v>23</v>
      </c>
      <c r="C604" t="s">
        <v>3341</v>
      </c>
      <c r="D604" t="s">
        <v>7105</v>
      </c>
      <c r="E604" t="str">
        <f t="shared" si="66"/>
        <v>Arg</v>
      </c>
      <c r="F604" t="str">
        <f t="shared" si="67"/>
        <v>1161</v>
      </c>
      <c r="G604" t="str">
        <f t="shared" si="68"/>
        <v>Ser</v>
      </c>
      <c r="H604" t="str">
        <f t="shared" si="69"/>
        <v>1161Ser</v>
      </c>
      <c r="I604">
        <f>IF(AND(COUNTIF(H:H,H604)&gt;1,COUNTIF('(L)P before PS1_PM5'!I:I,H604)&gt;0),1,0)</f>
        <v>0</v>
      </c>
      <c r="J604">
        <f>IF(AND(COUNTIF('(L)P before PS1_PM5'!I:I,H604)=1,COUNTIF('(L)P before PS1_PM5'!A:A,A604)=1),0,1)</f>
        <v>1</v>
      </c>
      <c r="K604" s="3">
        <f t="shared" si="70"/>
        <v>0</v>
      </c>
      <c r="L604">
        <f>IF(AND(COUNTIF(F:F,F604)&gt;1,COUNTIF('(L)P before PS1_PM5'!G:G,F604)&gt;0),1,0)</f>
        <v>1</v>
      </c>
      <c r="M604">
        <f>IF(AND(COUNTIF('(L)P before PS1_PM5'!G:G,F604)=1,COUNTIF('(L)P before PS1_PM5'!A:A,A604)=1),0,1)</f>
        <v>1</v>
      </c>
      <c r="N604" s="3">
        <f t="shared" si="71"/>
        <v>1</v>
      </c>
      <c r="O604" t="str">
        <f>IF(COUNTIF(Splicing!A:A,A603)&gt;0,"Splice variant",VLOOKUP(A604,'All variants before PS1_PM5'!$A$1:$G$2252,7,FALSE))</f>
        <v>VUS</v>
      </c>
      <c r="P604">
        <f t="shared" si="65"/>
        <v>4</v>
      </c>
    </row>
    <row r="605" spans="1:16" x14ac:dyDescent="0.25">
      <c r="A605" t="s">
        <v>3343</v>
      </c>
      <c r="B605" s="1">
        <v>23</v>
      </c>
      <c r="C605" t="s">
        <v>3344</v>
      </c>
      <c r="D605" t="s">
        <v>7106</v>
      </c>
      <c r="E605" t="str">
        <f t="shared" si="66"/>
        <v>Arg</v>
      </c>
      <c r="F605" t="str">
        <f t="shared" si="67"/>
        <v>1161</v>
      </c>
      <c r="G605" t="str">
        <f t="shared" si="68"/>
        <v>Cys</v>
      </c>
      <c r="H605" t="str">
        <f t="shared" si="69"/>
        <v>1161Cys</v>
      </c>
      <c r="I605">
        <f>IF(AND(COUNTIF(H:H,H605)&gt;1,COUNTIF('(L)P before PS1_PM5'!I:I,H605)&gt;0),1,0)</f>
        <v>0</v>
      </c>
      <c r="J605">
        <f>IF(AND(COUNTIF('(L)P before PS1_PM5'!I:I,H605)=1,COUNTIF('(L)P before PS1_PM5'!A:A,A605)=1),0,1)</f>
        <v>1</v>
      </c>
      <c r="K605" s="3">
        <f t="shared" si="70"/>
        <v>0</v>
      </c>
      <c r="L605">
        <f>IF(AND(COUNTIF(F:F,F605)&gt;1,COUNTIF('(L)P before PS1_PM5'!G:G,F605)&gt;0),1,0)</f>
        <v>1</v>
      </c>
      <c r="M605">
        <f>IF(AND(COUNTIF('(L)P before PS1_PM5'!G:G,F605)=1,COUNTIF('(L)P before PS1_PM5'!A:A,A605)=1),0,1)</f>
        <v>1</v>
      </c>
      <c r="N605" s="3">
        <f t="shared" si="71"/>
        <v>1</v>
      </c>
      <c r="O605" t="str">
        <f>IF(COUNTIF(Splicing!A:A,A604)&gt;0,"Splice variant",VLOOKUP(A605,'All variants before PS1_PM5'!$A$1:$G$2252,7,FALSE))</f>
        <v>VUS</v>
      </c>
      <c r="P605">
        <f t="shared" si="65"/>
        <v>4</v>
      </c>
    </row>
    <row r="606" spans="1:16" x14ac:dyDescent="0.25">
      <c r="A606" t="s">
        <v>3346</v>
      </c>
      <c r="B606" s="1">
        <v>23</v>
      </c>
      <c r="C606" t="s">
        <v>3347</v>
      </c>
      <c r="D606" t="s">
        <v>7107</v>
      </c>
      <c r="E606" t="str">
        <f t="shared" si="66"/>
        <v>Arg</v>
      </c>
      <c r="F606" t="str">
        <f t="shared" si="67"/>
        <v>1161</v>
      </c>
      <c r="G606" t="str">
        <f t="shared" si="68"/>
        <v>His</v>
      </c>
      <c r="H606" t="str">
        <f t="shared" si="69"/>
        <v>1161His</v>
      </c>
      <c r="I606">
        <f>IF(AND(COUNTIF(H:H,H606)&gt;1,COUNTIF('(L)P before PS1_PM5'!I:I,H606)&gt;0),1,0)</f>
        <v>0</v>
      </c>
      <c r="J606">
        <f>IF(AND(COUNTIF('(L)P before PS1_PM5'!I:I,H606)=1,COUNTIF('(L)P before PS1_PM5'!A:A,A606)=1),0,1)</f>
        <v>0</v>
      </c>
      <c r="K606" s="3">
        <f t="shared" si="70"/>
        <v>0</v>
      </c>
      <c r="L606">
        <f>IF(AND(COUNTIF(F:F,F606)&gt;1,COUNTIF('(L)P before PS1_PM5'!G:G,F606)&gt;0),1,0)</f>
        <v>1</v>
      </c>
      <c r="M606">
        <f>IF(AND(COUNTIF('(L)P before PS1_PM5'!G:G,F606)=1,COUNTIF('(L)P before PS1_PM5'!A:A,A606)=1),0,1)</f>
        <v>0</v>
      </c>
      <c r="N606" s="3">
        <f t="shared" si="71"/>
        <v>0</v>
      </c>
      <c r="O606" t="str">
        <f>IF(COUNTIF(Splicing!A:A,A605)&gt;0,"Splice variant",VLOOKUP(A606,'All variants before PS1_PM5'!$A$1:$G$2252,7,FALSE))</f>
        <v>Likely pathogenic</v>
      </c>
      <c r="P606">
        <f t="shared" si="65"/>
        <v>4</v>
      </c>
    </row>
    <row r="607" spans="1:16" x14ac:dyDescent="0.25">
      <c r="A607" t="s">
        <v>3349</v>
      </c>
      <c r="B607" s="1">
        <v>23</v>
      </c>
      <c r="C607" t="s">
        <v>3350</v>
      </c>
      <c r="D607" t="s">
        <v>7108</v>
      </c>
      <c r="E607" t="str">
        <f t="shared" si="66"/>
        <v>Arg</v>
      </c>
      <c r="F607" t="str">
        <f t="shared" si="67"/>
        <v>1161</v>
      </c>
      <c r="G607" t="str">
        <f t="shared" si="68"/>
        <v>Leu</v>
      </c>
      <c r="H607" t="str">
        <f t="shared" si="69"/>
        <v>1161Leu</v>
      </c>
      <c r="I607">
        <f>IF(AND(COUNTIF(H:H,H607)&gt;1,COUNTIF('(L)P before PS1_PM5'!I:I,H607)&gt;0),1,0)</f>
        <v>0</v>
      </c>
      <c r="J607">
        <f>IF(AND(COUNTIF('(L)P before PS1_PM5'!I:I,H607)=1,COUNTIF('(L)P before PS1_PM5'!A:A,A607)=1),0,1)</f>
        <v>1</v>
      </c>
      <c r="K607" s="3">
        <f t="shared" si="70"/>
        <v>0</v>
      </c>
      <c r="L607">
        <f>IF(AND(COUNTIF(F:F,F607)&gt;1,COUNTIF('(L)P before PS1_PM5'!G:G,F607)&gt;0),1,0)</f>
        <v>1</v>
      </c>
      <c r="M607">
        <f>IF(AND(COUNTIF('(L)P before PS1_PM5'!G:G,F607)=1,COUNTIF('(L)P before PS1_PM5'!A:A,A607)=1),0,1)</f>
        <v>1</v>
      </c>
      <c r="N607" s="3">
        <f t="shared" si="71"/>
        <v>1</v>
      </c>
      <c r="O607" t="str">
        <f>IF(COUNTIF(Splicing!A:A,A606)&gt;0,"Splice variant",VLOOKUP(A607,'All variants before PS1_PM5'!$A$1:$G$2252,7,FALSE))</f>
        <v>VUS</v>
      </c>
      <c r="P607">
        <f t="shared" si="65"/>
        <v>4</v>
      </c>
    </row>
    <row r="608" spans="1:16" x14ac:dyDescent="0.25">
      <c r="A608" t="s">
        <v>3394</v>
      </c>
      <c r="B608" s="1">
        <v>24</v>
      </c>
      <c r="C608" t="s">
        <v>3395</v>
      </c>
      <c r="D608" t="s">
        <v>7109</v>
      </c>
      <c r="E608" t="str">
        <f t="shared" si="66"/>
        <v>Gly</v>
      </c>
      <c r="F608" t="str">
        <f t="shared" si="67"/>
        <v>1183</v>
      </c>
      <c r="G608" t="str">
        <f t="shared" si="68"/>
        <v>Cys</v>
      </c>
      <c r="H608" t="str">
        <f t="shared" si="69"/>
        <v>1183Cys</v>
      </c>
      <c r="I608">
        <f>IF(AND(COUNTIF(H:H,H608)&gt;1,COUNTIF('(L)P before PS1_PM5'!I:I,H608)&gt;0),1,0)</f>
        <v>0</v>
      </c>
      <c r="J608">
        <f>IF(AND(COUNTIF('(L)P before PS1_PM5'!I:I,H608)=1,COUNTIF('(L)P before PS1_PM5'!A:A,A608)=1),0,1)</f>
        <v>1</v>
      </c>
      <c r="K608" s="3">
        <f t="shared" si="70"/>
        <v>0</v>
      </c>
      <c r="L608">
        <f>IF(AND(COUNTIF(F:F,F608)&gt;1,COUNTIF('(L)P before PS1_PM5'!G:G,F608)&gt;0),1,0)</f>
        <v>0</v>
      </c>
      <c r="M608">
        <f>IF(AND(COUNTIF('(L)P before PS1_PM5'!G:G,F608)=1,COUNTIF('(L)P before PS1_PM5'!A:A,A608)=1),0,1)</f>
        <v>1</v>
      </c>
      <c r="N608" s="3">
        <f t="shared" si="71"/>
        <v>0</v>
      </c>
      <c r="O608" t="str">
        <f>IF(COUNTIF(Splicing!A:A,A607)&gt;0,"Splice variant",VLOOKUP(A608,'All variants before PS1_PM5'!$A$1:$G$2252,7,FALSE))</f>
        <v>Likely benign</v>
      </c>
      <c r="P608">
        <f t="shared" si="65"/>
        <v>1</v>
      </c>
    </row>
    <row r="609" spans="1:16" x14ac:dyDescent="0.25">
      <c r="A609" t="s">
        <v>3403</v>
      </c>
      <c r="B609" s="1">
        <v>24</v>
      </c>
      <c r="C609" t="s">
        <v>3404</v>
      </c>
      <c r="D609" t="s">
        <v>7110</v>
      </c>
      <c r="E609" t="str">
        <f t="shared" si="66"/>
        <v>Asp</v>
      </c>
      <c r="F609" t="str">
        <f t="shared" si="67"/>
        <v>1194</v>
      </c>
      <c r="G609" t="str">
        <f t="shared" si="68"/>
        <v>Glu</v>
      </c>
      <c r="H609" t="str">
        <f t="shared" si="69"/>
        <v>1194Glu</v>
      </c>
      <c r="I609">
        <f>IF(AND(COUNTIF(H:H,H609)&gt;1,COUNTIF('(L)P before PS1_PM5'!I:I,H609)&gt;0),1,0)</f>
        <v>0</v>
      </c>
      <c r="J609">
        <f>IF(AND(COUNTIF('(L)P before PS1_PM5'!I:I,H609)=1,COUNTIF('(L)P before PS1_PM5'!A:A,A609)=1),0,1)</f>
        <v>1</v>
      </c>
      <c r="K609" s="3">
        <f t="shared" si="70"/>
        <v>0</v>
      </c>
      <c r="L609">
        <f>IF(AND(COUNTIF(F:F,F609)&gt;1,COUNTIF('(L)P before PS1_PM5'!G:G,F609)&gt;0),1,0)</f>
        <v>0</v>
      </c>
      <c r="M609">
        <f>IF(AND(COUNTIF('(L)P before PS1_PM5'!G:G,F609)=1,COUNTIF('(L)P before PS1_PM5'!A:A,A609)=1),0,1)</f>
        <v>1</v>
      </c>
      <c r="N609" s="3">
        <f t="shared" si="71"/>
        <v>0</v>
      </c>
      <c r="O609" t="str">
        <f>IF(COUNTIF(Splicing!A:A,A608)&gt;0,"Splice variant",VLOOKUP(A609,'All variants before PS1_PM5'!$A$1:$G$2252,7,FALSE))</f>
        <v>Likely benign</v>
      </c>
      <c r="P609">
        <f t="shared" si="65"/>
        <v>1</v>
      </c>
    </row>
    <row r="610" spans="1:16" x14ac:dyDescent="0.25">
      <c r="A610" t="s">
        <v>3417</v>
      </c>
      <c r="B610" s="1">
        <v>24</v>
      </c>
      <c r="C610" t="s">
        <v>3418</v>
      </c>
      <c r="D610" t="s">
        <v>7111</v>
      </c>
      <c r="E610" t="str">
        <f t="shared" si="66"/>
        <v>Leu</v>
      </c>
      <c r="F610" t="str">
        <f t="shared" si="67"/>
        <v>1201</v>
      </c>
      <c r="G610" t="str">
        <f t="shared" si="68"/>
        <v>Arg</v>
      </c>
      <c r="H610" t="str">
        <f t="shared" si="69"/>
        <v>1201Arg</v>
      </c>
      <c r="I610">
        <f>IF(AND(COUNTIF(H:H,H610)&gt;1,COUNTIF('(L)P before PS1_PM5'!I:I,H610)&gt;0),1,0)</f>
        <v>0</v>
      </c>
      <c r="J610">
        <f>IF(AND(COUNTIF('(L)P before PS1_PM5'!I:I,H610)=1,COUNTIF('(L)P before PS1_PM5'!A:A,A610)=1),0,1)</f>
        <v>1</v>
      </c>
      <c r="K610" s="3">
        <f t="shared" si="70"/>
        <v>0</v>
      </c>
      <c r="L610">
        <f>IF(AND(COUNTIF(F:F,F610)&gt;1,COUNTIF('(L)P before PS1_PM5'!G:G,F610)&gt;0),1,0)</f>
        <v>0</v>
      </c>
      <c r="M610">
        <f>IF(AND(COUNTIF('(L)P before PS1_PM5'!G:G,F610)=1,COUNTIF('(L)P before PS1_PM5'!A:A,A610)=1),0,1)</f>
        <v>1</v>
      </c>
      <c r="N610" s="3">
        <f t="shared" si="71"/>
        <v>0</v>
      </c>
      <c r="O610" t="str">
        <f>IF(COUNTIF(Splicing!A:A,A609)&gt;0,"Splice variant",VLOOKUP(A610,'All variants before PS1_PM5'!$A$1:$G$2252,7,FALSE))</f>
        <v>Likely benign</v>
      </c>
      <c r="P610">
        <f t="shared" si="65"/>
        <v>1</v>
      </c>
    </row>
    <row r="611" spans="1:16" x14ac:dyDescent="0.25">
      <c r="A611" t="s">
        <v>3420</v>
      </c>
      <c r="B611" s="1">
        <v>24</v>
      </c>
      <c r="C611" t="s">
        <v>3421</v>
      </c>
      <c r="D611" t="s">
        <v>7112</v>
      </c>
      <c r="E611" t="str">
        <f t="shared" si="66"/>
        <v>Asp</v>
      </c>
      <c r="F611" t="str">
        <f t="shared" si="67"/>
        <v>1202</v>
      </c>
      <c r="G611" t="str">
        <f t="shared" si="68"/>
        <v>Asn</v>
      </c>
      <c r="H611" t="str">
        <f t="shared" si="69"/>
        <v>1202Asn</v>
      </c>
      <c r="I611">
        <f>IF(AND(COUNTIF(H:H,H611)&gt;1,COUNTIF('(L)P before PS1_PM5'!I:I,H611)&gt;0),1,0)</f>
        <v>0</v>
      </c>
      <c r="J611">
        <f>IF(AND(COUNTIF('(L)P before PS1_PM5'!I:I,H611)=1,COUNTIF('(L)P before PS1_PM5'!A:A,A611)=1),0,1)</f>
        <v>1</v>
      </c>
      <c r="K611" s="3">
        <f t="shared" si="70"/>
        <v>0</v>
      </c>
      <c r="L611">
        <f>IF(AND(COUNTIF(F:F,F611)&gt;1,COUNTIF('(L)P before PS1_PM5'!G:G,F611)&gt;0),1,0)</f>
        <v>0</v>
      </c>
      <c r="M611">
        <f>IF(AND(COUNTIF('(L)P before PS1_PM5'!G:G,F611)=1,COUNTIF('(L)P before PS1_PM5'!A:A,A611)=1),0,1)</f>
        <v>1</v>
      </c>
      <c r="N611" s="3">
        <f t="shared" si="71"/>
        <v>0</v>
      </c>
      <c r="O611" t="str">
        <f>IF(COUNTIF(Splicing!A:A,A610)&gt;0,"Splice variant",VLOOKUP(A611,'All variants before PS1_PM5'!$A$1:$G$2252,7,FALSE))</f>
        <v>VUS</v>
      </c>
      <c r="P611">
        <f t="shared" si="65"/>
        <v>2</v>
      </c>
    </row>
    <row r="612" spans="1:16" x14ac:dyDescent="0.25">
      <c r="A612" t="s">
        <v>3423</v>
      </c>
      <c r="B612" s="1">
        <v>24</v>
      </c>
      <c r="C612" t="s">
        <v>3424</v>
      </c>
      <c r="D612" t="s">
        <v>7113</v>
      </c>
      <c r="E612" t="str">
        <f t="shared" si="66"/>
        <v>Asp</v>
      </c>
      <c r="F612" t="str">
        <f t="shared" si="67"/>
        <v>1202</v>
      </c>
      <c r="G612" t="str">
        <f t="shared" si="68"/>
        <v>Glu</v>
      </c>
      <c r="H612" t="str">
        <f t="shared" si="69"/>
        <v>1202Glu</v>
      </c>
      <c r="I612">
        <f>IF(AND(COUNTIF(H:H,H612)&gt;1,COUNTIF('(L)P before PS1_PM5'!I:I,H612)&gt;0),1,0)</f>
        <v>0</v>
      </c>
      <c r="J612">
        <f>IF(AND(COUNTIF('(L)P before PS1_PM5'!I:I,H612)=1,COUNTIF('(L)P before PS1_PM5'!A:A,A612)=1),0,1)</f>
        <v>1</v>
      </c>
      <c r="K612" s="3">
        <f t="shared" si="70"/>
        <v>0</v>
      </c>
      <c r="L612">
        <f>IF(AND(COUNTIF(F:F,F612)&gt;1,COUNTIF('(L)P before PS1_PM5'!G:G,F612)&gt;0),1,0)</f>
        <v>0</v>
      </c>
      <c r="M612">
        <f>IF(AND(COUNTIF('(L)P before PS1_PM5'!G:G,F612)=1,COUNTIF('(L)P before PS1_PM5'!A:A,A612)=1),0,1)</f>
        <v>1</v>
      </c>
      <c r="N612" s="3">
        <f t="shared" si="71"/>
        <v>0</v>
      </c>
      <c r="O612" t="str">
        <f>IF(COUNTIF(Splicing!A:A,A611)&gt;0,"Splice variant",VLOOKUP(A612,'All variants before PS1_PM5'!$A$1:$G$2252,7,FALSE))</f>
        <v>VUS</v>
      </c>
      <c r="P612">
        <f t="shared" si="65"/>
        <v>2</v>
      </c>
    </row>
    <row r="613" spans="1:16" x14ac:dyDescent="0.25">
      <c r="A613" t="s">
        <v>3433</v>
      </c>
      <c r="B613" s="1">
        <v>24</v>
      </c>
      <c r="C613" t="s">
        <v>3434</v>
      </c>
      <c r="D613" t="s">
        <v>7114</v>
      </c>
      <c r="E613" t="str">
        <f t="shared" si="66"/>
        <v>Gly</v>
      </c>
      <c r="F613" t="str">
        <f t="shared" si="67"/>
        <v>1203</v>
      </c>
      <c r="G613" t="str">
        <f t="shared" si="68"/>
        <v>Trp</v>
      </c>
      <c r="H613" t="str">
        <f t="shared" si="69"/>
        <v>1203Trp</v>
      </c>
      <c r="I613">
        <f>IF(AND(COUNTIF(H:H,H613)&gt;1,COUNTIF('(L)P before PS1_PM5'!I:I,H613)&gt;0),1,0)</f>
        <v>0</v>
      </c>
      <c r="J613">
        <f>IF(AND(COUNTIF('(L)P before PS1_PM5'!I:I,H613)=1,COUNTIF('(L)P before PS1_PM5'!A:A,A613)=1),0,1)</f>
        <v>1</v>
      </c>
      <c r="K613" s="3">
        <f t="shared" si="70"/>
        <v>0</v>
      </c>
      <c r="L613">
        <f>IF(AND(COUNTIF(F:F,F613)&gt;1,COUNTIF('(L)P before PS1_PM5'!G:G,F613)&gt;0),1,0)</f>
        <v>0</v>
      </c>
      <c r="M613">
        <f>IF(AND(COUNTIF('(L)P before PS1_PM5'!G:G,F613)=1,COUNTIF('(L)P before PS1_PM5'!A:A,A613)=1),0,1)</f>
        <v>1</v>
      </c>
      <c r="N613" s="3">
        <f t="shared" si="71"/>
        <v>0</v>
      </c>
      <c r="O613" t="str">
        <f>IF(COUNTIF(Splicing!A:A,A612)&gt;0,"Splice variant",VLOOKUP(A613,'All variants before PS1_PM5'!$A$1:$G$2252,7,FALSE))</f>
        <v>VUS</v>
      </c>
      <c r="P613">
        <f t="shared" si="65"/>
        <v>1</v>
      </c>
    </row>
    <row r="614" spans="1:16" x14ac:dyDescent="0.25">
      <c r="A614" t="s">
        <v>3447</v>
      </c>
      <c r="B614" s="1">
        <v>25</v>
      </c>
      <c r="C614" t="s">
        <v>3448</v>
      </c>
      <c r="D614" t="s">
        <v>7115</v>
      </c>
      <c r="E614" t="str">
        <f t="shared" si="66"/>
        <v>Asp</v>
      </c>
      <c r="F614" t="str">
        <f t="shared" si="67"/>
        <v>1204</v>
      </c>
      <c r="G614" t="str">
        <f t="shared" si="68"/>
        <v>Asn</v>
      </c>
      <c r="H614" t="str">
        <f t="shared" si="69"/>
        <v>1204Asn</v>
      </c>
      <c r="I614">
        <f>IF(AND(COUNTIF(H:H,H614)&gt;1,COUNTIF('(L)P before PS1_PM5'!I:I,H614)&gt;0),1,0)</f>
        <v>0</v>
      </c>
      <c r="J614">
        <f>IF(AND(COUNTIF('(L)P before PS1_PM5'!I:I,H614)=1,COUNTIF('(L)P before PS1_PM5'!A:A,A614)=1),0,1)</f>
        <v>1</v>
      </c>
      <c r="K614" s="3">
        <f t="shared" si="70"/>
        <v>0</v>
      </c>
      <c r="L614">
        <f>IF(AND(COUNTIF(F:F,F614)&gt;1,COUNTIF('(L)P before PS1_PM5'!G:G,F614)&gt;0),1,0)</f>
        <v>0</v>
      </c>
      <c r="M614">
        <f>IF(AND(COUNTIF('(L)P before PS1_PM5'!G:G,F614)=1,COUNTIF('(L)P before PS1_PM5'!A:A,A614)=1),0,1)</f>
        <v>1</v>
      </c>
      <c r="N614" s="3">
        <f t="shared" si="71"/>
        <v>0</v>
      </c>
      <c r="O614" t="str">
        <f>IF(COUNTIF(Splicing!A:A,A613)&gt;0,"Splice variant",VLOOKUP(A614,'All variants before PS1_PM5'!$A$1:$G$2252,7,FALSE))</f>
        <v>Splice variant</v>
      </c>
      <c r="P614">
        <f t="shared" si="65"/>
        <v>1</v>
      </c>
    </row>
    <row r="615" spans="1:16" x14ac:dyDescent="0.25">
      <c r="A615" t="s">
        <v>3450</v>
      </c>
      <c r="B615" s="1">
        <v>25</v>
      </c>
      <c r="C615" t="s">
        <v>3451</v>
      </c>
      <c r="D615" t="s">
        <v>7116</v>
      </c>
      <c r="E615" t="str">
        <f t="shared" si="66"/>
        <v>Leu</v>
      </c>
      <c r="F615" t="str">
        <f t="shared" si="67"/>
        <v>1208</v>
      </c>
      <c r="G615" t="str">
        <f t="shared" si="68"/>
        <v>Arg</v>
      </c>
      <c r="H615" t="str">
        <f t="shared" si="69"/>
        <v>1208Arg</v>
      </c>
      <c r="I615">
        <f>IF(AND(COUNTIF(H:H,H615)&gt;1,COUNTIF('(L)P before PS1_PM5'!I:I,H615)&gt;0),1,0)</f>
        <v>0</v>
      </c>
      <c r="J615">
        <f>IF(AND(COUNTIF('(L)P before PS1_PM5'!I:I,H615)=1,COUNTIF('(L)P before PS1_PM5'!A:A,A615)=1),0,1)</f>
        <v>1</v>
      </c>
      <c r="K615" s="3">
        <f t="shared" si="70"/>
        <v>0</v>
      </c>
      <c r="L615">
        <f>IF(AND(COUNTIF(F:F,F615)&gt;1,COUNTIF('(L)P before PS1_PM5'!G:G,F615)&gt;0),1,0)</f>
        <v>0</v>
      </c>
      <c r="M615">
        <f>IF(AND(COUNTIF('(L)P before PS1_PM5'!G:G,F615)=1,COUNTIF('(L)P before PS1_PM5'!A:A,A615)=1),0,1)</f>
        <v>1</v>
      </c>
      <c r="N615" s="3">
        <f t="shared" si="71"/>
        <v>0</v>
      </c>
      <c r="O615" t="str">
        <f>IF(COUNTIF(Splicing!A:A,A614)&gt;0,"Splice variant",VLOOKUP(A615,'All variants before PS1_PM5'!$A$1:$G$2252,7,FALSE))</f>
        <v>VUS</v>
      </c>
      <c r="P615">
        <f t="shared" si="65"/>
        <v>1</v>
      </c>
    </row>
    <row r="616" spans="1:16" x14ac:dyDescent="0.25">
      <c r="A616" t="s">
        <v>3453</v>
      </c>
      <c r="B616" s="1">
        <v>25</v>
      </c>
      <c r="C616" t="s">
        <v>3454</v>
      </c>
      <c r="D616" t="s">
        <v>7117</v>
      </c>
      <c r="E616" t="str">
        <f t="shared" si="66"/>
        <v>Met</v>
      </c>
      <c r="F616" t="str">
        <f t="shared" si="67"/>
        <v>1209</v>
      </c>
      <c r="G616" t="str">
        <f t="shared" si="68"/>
        <v>Leu</v>
      </c>
      <c r="H616" t="str">
        <f t="shared" si="69"/>
        <v>1209Leu</v>
      </c>
      <c r="I616">
        <f>IF(AND(COUNTIF(H:H,H616)&gt;1,COUNTIF('(L)P before PS1_PM5'!I:I,H616)&gt;0),1,0)</f>
        <v>0</v>
      </c>
      <c r="J616">
        <f>IF(AND(COUNTIF('(L)P before PS1_PM5'!I:I,H616)=1,COUNTIF('(L)P before PS1_PM5'!A:A,A616)=1),0,1)</f>
        <v>1</v>
      </c>
      <c r="K616" s="3">
        <f t="shared" si="70"/>
        <v>0</v>
      </c>
      <c r="L616">
        <f>IF(AND(COUNTIF(F:F,F616)&gt;1,COUNTIF('(L)P before PS1_PM5'!G:G,F616)&gt;0),1,0)</f>
        <v>0</v>
      </c>
      <c r="M616">
        <f>IF(AND(COUNTIF('(L)P before PS1_PM5'!G:G,F616)=1,COUNTIF('(L)P before PS1_PM5'!A:A,A616)=1),0,1)</f>
        <v>1</v>
      </c>
      <c r="N616" s="3">
        <f t="shared" si="71"/>
        <v>0</v>
      </c>
      <c r="O616" t="str">
        <f>IF(COUNTIF(Splicing!A:A,A615)&gt;0,"Splice variant",VLOOKUP(A616,'All variants before PS1_PM5'!$A$1:$G$2252,7,FALSE))</f>
        <v>Likely benign</v>
      </c>
      <c r="P616">
        <f t="shared" si="65"/>
        <v>2</v>
      </c>
    </row>
    <row r="617" spans="1:16" x14ac:dyDescent="0.25">
      <c r="A617" t="s">
        <v>3456</v>
      </c>
      <c r="B617" s="1">
        <v>25</v>
      </c>
      <c r="C617" t="s">
        <v>3457</v>
      </c>
      <c r="D617" t="s">
        <v>7118</v>
      </c>
      <c r="E617" t="str">
        <f t="shared" si="66"/>
        <v>Met</v>
      </c>
      <c r="F617" t="str">
        <f t="shared" si="67"/>
        <v>1209</v>
      </c>
      <c r="G617" t="str">
        <f t="shared" si="68"/>
        <v>Thr</v>
      </c>
      <c r="H617" t="str">
        <f t="shared" si="69"/>
        <v>1209Thr</v>
      </c>
      <c r="I617">
        <f>IF(AND(COUNTIF(H:H,H617)&gt;1,COUNTIF('(L)P before PS1_PM5'!I:I,H617)&gt;0),1,0)</f>
        <v>0</v>
      </c>
      <c r="J617">
        <f>IF(AND(COUNTIF('(L)P before PS1_PM5'!I:I,H617)=1,COUNTIF('(L)P before PS1_PM5'!A:A,A617)=1),0,1)</f>
        <v>1</v>
      </c>
      <c r="K617" s="3">
        <f t="shared" si="70"/>
        <v>0</v>
      </c>
      <c r="L617">
        <f>IF(AND(COUNTIF(F:F,F617)&gt;1,COUNTIF('(L)P before PS1_PM5'!G:G,F617)&gt;0),1,0)</f>
        <v>0</v>
      </c>
      <c r="M617">
        <f>IF(AND(COUNTIF('(L)P before PS1_PM5'!G:G,F617)=1,COUNTIF('(L)P before PS1_PM5'!A:A,A617)=1),0,1)</f>
        <v>1</v>
      </c>
      <c r="N617" s="3">
        <f t="shared" si="71"/>
        <v>0</v>
      </c>
      <c r="O617" t="str">
        <f>IF(COUNTIF(Splicing!A:A,A616)&gt;0,"Splice variant",VLOOKUP(A617,'All variants before PS1_PM5'!$A$1:$G$2252,7,FALSE))</f>
        <v>Likely benign</v>
      </c>
      <c r="P617">
        <f t="shared" si="65"/>
        <v>2</v>
      </c>
    </row>
    <row r="618" spans="1:16" x14ac:dyDescent="0.25">
      <c r="A618" t="s">
        <v>3459</v>
      </c>
      <c r="B618" s="1">
        <v>25</v>
      </c>
      <c r="C618" t="s">
        <v>3460</v>
      </c>
      <c r="D618" t="s">
        <v>7119</v>
      </c>
      <c r="E618" t="str">
        <f t="shared" si="66"/>
        <v>Val</v>
      </c>
      <c r="F618" t="str">
        <f t="shared" si="67"/>
        <v>1212</v>
      </c>
      <c r="G618" t="str">
        <f t="shared" si="68"/>
        <v>Phe</v>
      </c>
      <c r="H618" t="str">
        <f t="shared" si="69"/>
        <v>1212Phe</v>
      </c>
      <c r="I618">
        <f>IF(AND(COUNTIF(H:H,H618)&gt;1,COUNTIF('(L)P before PS1_PM5'!I:I,H618)&gt;0),1,0)</f>
        <v>0</v>
      </c>
      <c r="J618">
        <f>IF(AND(COUNTIF('(L)P before PS1_PM5'!I:I,H618)=1,COUNTIF('(L)P before PS1_PM5'!A:A,A618)=1),0,1)</f>
        <v>1</v>
      </c>
      <c r="K618" s="3">
        <f t="shared" si="70"/>
        <v>0</v>
      </c>
      <c r="L618">
        <f>IF(AND(COUNTIF(F:F,F618)&gt;1,COUNTIF('(L)P before PS1_PM5'!G:G,F618)&gt;0),1,0)</f>
        <v>0</v>
      </c>
      <c r="M618">
        <f>IF(AND(COUNTIF('(L)P before PS1_PM5'!G:G,F618)=1,COUNTIF('(L)P before PS1_PM5'!A:A,A618)=1),0,1)</f>
        <v>1</v>
      </c>
      <c r="N618" s="3">
        <f t="shared" si="71"/>
        <v>0</v>
      </c>
      <c r="O618" t="str">
        <f>IF(COUNTIF(Splicing!A:A,A617)&gt;0,"Splice variant",VLOOKUP(A618,'All variants before PS1_PM5'!$A$1:$G$2252,7,FALSE))</f>
        <v>VUS</v>
      </c>
      <c r="P618">
        <f t="shared" si="65"/>
        <v>1</v>
      </c>
    </row>
    <row r="619" spans="1:16" x14ac:dyDescent="0.25">
      <c r="A619" t="s">
        <v>3465</v>
      </c>
      <c r="B619" s="1">
        <v>25</v>
      </c>
      <c r="C619" t="s">
        <v>3466</v>
      </c>
      <c r="D619" t="s">
        <v>7120</v>
      </c>
      <c r="E619" t="str">
        <f t="shared" si="66"/>
        <v>Ala</v>
      </c>
      <c r="F619" t="str">
        <f t="shared" si="67"/>
        <v>1219</v>
      </c>
      <c r="G619" t="str">
        <f t="shared" si="68"/>
        <v>Pro</v>
      </c>
      <c r="H619" t="str">
        <f t="shared" si="69"/>
        <v>1219Pro</v>
      </c>
      <c r="I619">
        <f>IF(AND(COUNTIF(H:H,H619)&gt;1,COUNTIF('(L)P before PS1_PM5'!I:I,H619)&gt;0),1,0)</f>
        <v>0</v>
      </c>
      <c r="J619">
        <f>IF(AND(COUNTIF('(L)P before PS1_PM5'!I:I,H619)=1,COUNTIF('(L)P before PS1_PM5'!A:A,A619)=1),0,1)</f>
        <v>0</v>
      </c>
      <c r="K619" s="3">
        <f t="shared" si="70"/>
        <v>0</v>
      </c>
      <c r="L619">
        <f>IF(AND(COUNTIF(F:F,F619)&gt;1,COUNTIF('(L)P before PS1_PM5'!G:G,F619)&gt;0),1,0)</f>
        <v>0</v>
      </c>
      <c r="M619">
        <f>IF(AND(COUNTIF('(L)P before PS1_PM5'!G:G,F619)=1,COUNTIF('(L)P before PS1_PM5'!A:A,A619)=1),0,1)</f>
        <v>0</v>
      </c>
      <c r="N619" s="3">
        <f t="shared" si="71"/>
        <v>0</v>
      </c>
      <c r="O619" t="str">
        <f>IF(COUNTIF(Splicing!A:A,A618)&gt;0,"Splice variant",VLOOKUP(A619,'All variants before PS1_PM5'!$A$1:$G$2252,7,FALSE))</f>
        <v>Splice variant</v>
      </c>
      <c r="P619">
        <f t="shared" si="65"/>
        <v>1</v>
      </c>
    </row>
    <row r="620" spans="1:16" x14ac:dyDescent="0.25">
      <c r="A620" t="s">
        <v>3471</v>
      </c>
      <c r="B620" s="1">
        <v>25</v>
      </c>
      <c r="C620" t="s">
        <v>3472</v>
      </c>
      <c r="D620" t="s">
        <v>7121</v>
      </c>
      <c r="E620" t="str">
        <f t="shared" si="66"/>
        <v>Cys</v>
      </c>
      <c r="F620" t="str">
        <f t="shared" si="67"/>
        <v>1224</v>
      </c>
      <c r="G620" t="str">
        <f t="shared" si="68"/>
        <v>Gly</v>
      </c>
      <c r="H620" t="str">
        <f t="shared" si="69"/>
        <v>1224Gly</v>
      </c>
      <c r="I620">
        <f>IF(AND(COUNTIF(H:H,H620)&gt;1,COUNTIF('(L)P before PS1_PM5'!I:I,H620)&gt;0),1,0)</f>
        <v>0</v>
      </c>
      <c r="J620">
        <f>IF(AND(COUNTIF('(L)P before PS1_PM5'!I:I,H620)=1,COUNTIF('(L)P before PS1_PM5'!A:A,A620)=1),0,1)</f>
        <v>1</v>
      </c>
      <c r="K620" s="3">
        <f t="shared" si="70"/>
        <v>0</v>
      </c>
      <c r="L620">
        <f>IF(AND(COUNTIF(F:F,F620)&gt;1,COUNTIF('(L)P before PS1_PM5'!G:G,F620)&gt;0),1,0)</f>
        <v>0</v>
      </c>
      <c r="M620">
        <f>IF(AND(COUNTIF('(L)P before PS1_PM5'!G:G,F620)=1,COUNTIF('(L)P before PS1_PM5'!A:A,A620)=1),0,1)</f>
        <v>1</v>
      </c>
      <c r="N620" s="3">
        <f t="shared" si="71"/>
        <v>0</v>
      </c>
      <c r="O620" t="str">
        <f>IF(COUNTIF(Splicing!A:A,A619)&gt;0,"Splice variant",VLOOKUP(A620,'All variants before PS1_PM5'!$A$1:$G$2252,7,FALSE))</f>
        <v>VUS</v>
      </c>
      <c r="P620">
        <f t="shared" si="65"/>
        <v>1</v>
      </c>
    </row>
    <row r="621" spans="1:16" x14ac:dyDescent="0.25">
      <c r="A621" t="s">
        <v>3474</v>
      </c>
      <c r="B621" s="1">
        <v>25</v>
      </c>
      <c r="C621" t="s">
        <v>3475</v>
      </c>
      <c r="D621" t="s">
        <v>7122</v>
      </c>
      <c r="E621" t="str">
        <f t="shared" si="66"/>
        <v>Glu</v>
      </c>
      <c r="F621" t="str">
        <f t="shared" si="67"/>
        <v>1228</v>
      </c>
      <c r="G621" t="str">
        <f t="shared" si="68"/>
        <v>Lys</v>
      </c>
      <c r="H621" t="str">
        <f t="shared" si="69"/>
        <v>1228Lys</v>
      </c>
      <c r="I621">
        <f>IF(AND(COUNTIF(H:H,H621)&gt;1,COUNTIF('(L)P before PS1_PM5'!I:I,H621)&gt;0),1,0)</f>
        <v>0</v>
      </c>
      <c r="J621">
        <f>IF(AND(COUNTIF('(L)P before PS1_PM5'!I:I,H621)=1,COUNTIF('(L)P before PS1_PM5'!A:A,A621)=1),0,1)</f>
        <v>1</v>
      </c>
      <c r="K621" s="3">
        <f t="shared" si="70"/>
        <v>0</v>
      </c>
      <c r="L621">
        <f>IF(AND(COUNTIF(F:F,F621)&gt;1,COUNTIF('(L)P before PS1_PM5'!G:G,F621)&gt;0),1,0)</f>
        <v>0</v>
      </c>
      <c r="M621">
        <f>IF(AND(COUNTIF('(L)P before PS1_PM5'!G:G,F621)=1,COUNTIF('(L)P before PS1_PM5'!A:A,A621)=1),0,1)</f>
        <v>1</v>
      </c>
      <c r="N621" s="3">
        <f t="shared" si="71"/>
        <v>0</v>
      </c>
      <c r="O621" t="str">
        <f>IF(COUNTIF(Splicing!A:A,A620)&gt;0,"Splice variant",VLOOKUP(A621,'All variants before PS1_PM5'!$A$1:$G$2252,7,FALSE))</f>
        <v>VUS</v>
      </c>
      <c r="P621">
        <f t="shared" si="65"/>
        <v>1</v>
      </c>
    </row>
    <row r="622" spans="1:16" x14ac:dyDescent="0.25">
      <c r="A622" t="s">
        <v>3480</v>
      </c>
      <c r="B622" s="1">
        <v>25</v>
      </c>
      <c r="C622" t="s">
        <v>3481</v>
      </c>
      <c r="D622" t="s">
        <v>7123</v>
      </c>
      <c r="E622" t="str">
        <f t="shared" si="66"/>
        <v>Pro</v>
      </c>
      <c r="F622" t="str">
        <f t="shared" si="67"/>
        <v>1234</v>
      </c>
      <c r="G622" t="str">
        <f t="shared" si="68"/>
        <v>Leu</v>
      </c>
      <c r="H622" t="str">
        <f t="shared" si="69"/>
        <v>1234Leu</v>
      </c>
      <c r="I622">
        <f>IF(AND(COUNTIF(H:H,H622)&gt;1,COUNTIF('(L)P before PS1_PM5'!I:I,H622)&gt;0),1,0)</f>
        <v>0</v>
      </c>
      <c r="J622">
        <f>IF(AND(COUNTIF('(L)P before PS1_PM5'!I:I,H622)=1,COUNTIF('(L)P before PS1_PM5'!A:A,A622)=1),0,1)</f>
        <v>0</v>
      </c>
      <c r="K622" s="3">
        <f t="shared" si="70"/>
        <v>0</v>
      </c>
      <c r="L622">
        <f>IF(AND(COUNTIF(F:F,F622)&gt;1,COUNTIF('(L)P before PS1_PM5'!G:G,F622)&gt;0),1,0)</f>
        <v>0</v>
      </c>
      <c r="M622">
        <f>IF(AND(COUNTIF('(L)P before PS1_PM5'!G:G,F622)=1,COUNTIF('(L)P before PS1_PM5'!A:A,A622)=1),0,1)</f>
        <v>0</v>
      </c>
      <c r="N622" s="3">
        <f t="shared" si="71"/>
        <v>0</v>
      </c>
      <c r="O622" t="str">
        <f>IF(COUNTIF(Splicing!A:A,A621)&gt;0,"Splice variant",VLOOKUP(A622,'All variants before PS1_PM5'!$A$1:$G$2252,7,FALSE))</f>
        <v>Likely pathogenic</v>
      </c>
      <c r="P622">
        <f t="shared" si="65"/>
        <v>1</v>
      </c>
    </row>
    <row r="623" spans="1:16" x14ac:dyDescent="0.25">
      <c r="A623" t="s">
        <v>3483</v>
      </c>
      <c r="B623" s="1">
        <v>25</v>
      </c>
      <c r="C623" t="s">
        <v>3484</v>
      </c>
      <c r="D623" t="s">
        <v>7124</v>
      </c>
      <c r="E623" t="str">
        <f t="shared" si="66"/>
        <v>Asn</v>
      </c>
      <c r="F623" t="str">
        <f t="shared" si="67"/>
        <v>1235</v>
      </c>
      <c r="G623" t="str">
        <f t="shared" si="68"/>
        <v>Asp</v>
      </c>
      <c r="H623" t="str">
        <f t="shared" si="69"/>
        <v>1235Asp</v>
      </c>
      <c r="I623">
        <f>IF(AND(COUNTIF(H:H,H623)&gt;1,COUNTIF('(L)P before PS1_PM5'!I:I,H623)&gt;0),1,0)</f>
        <v>0</v>
      </c>
      <c r="J623">
        <f>IF(AND(COUNTIF('(L)P before PS1_PM5'!I:I,H623)=1,COUNTIF('(L)P before PS1_PM5'!A:A,A623)=1),0,1)</f>
        <v>1</v>
      </c>
      <c r="K623" s="3">
        <f t="shared" si="70"/>
        <v>0</v>
      </c>
      <c r="L623">
        <f>IF(AND(COUNTIF(F:F,F623)&gt;1,COUNTIF('(L)P before PS1_PM5'!G:G,F623)&gt;0),1,0)</f>
        <v>0</v>
      </c>
      <c r="M623">
        <f>IF(AND(COUNTIF('(L)P before PS1_PM5'!G:G,F623)=1,COUNTIF('(L)P before PS1_PM5'!A:A,A623)=1),0,1)</f>
        <v>1</v>
      </c>
      <c r="N623" s="3">
        <f t="shared" si="71"/>
        <v>0</v>
      </c>
      <c r="O623" t="str">
        <f>IF(COUNTIF(Splicing!A:A,A622)&gt;0,"Splice variant",VLOOKUP(A623,'All variants before PS1_PM5'!$A$1:$G$2252,7,FALSE))</f>
        <v>VUS</v>
      </c>
      <c r="P623">
        <f t="shared" si="65"/>
        <v>1</v>
      </c>
    </row>
    <row r="624" spans="1:16" x14ac:dyDescent="0.25">
      <c r="A624" t="s">
        <v>3486</v>
      </c>
      <c r="B624" s="1">
        <v>25</v>
      </c>
      <c r="C624" t="s">
        <v>3487</v>
      </c>
      <c r="D624" t="s">
        <v>7125</v>
      </c>
      <c r="E624" t="str">
        <f t="shared" si="66"/>
        <v>Tyr</v>
      </c>
      <c r="F624" t="str">
        <f t="shared" si="67"/>
        <v>1243</v>
      </c>
      <c r="G624" t="str">
        <f t="shared" si="68"/>
        <v>Asp</v>
      </c>
      <c r="H624" t="str">
        <f t="shared" si="69"/>
        <v>1243Asp</v>
      </c>
      <c r="I624">
        <f>IF(AND(COUNTIF(H:H,H624)&gt;1,COUNTIF('(L)P before PS1_PM5'!I:I,H624)&gt;0),1,0)</f>
        <v>0</v>
      </c>
      <c r="J624">
        <f>IF(AND(COUNTIF('(L)P before PS1_PM5'!I:I,H624)=1,COUNTIF('(L)P before PS1_PM5'!A:A,A624)=1),0,1)</f>
        <v>1</v>
      </c>
      <c r="K624" s="3">
        <f t="shared" si="70"/>
        <v>0</v>
      </c>
      <c r="L624">
        <f>IF(AND(COUNTIF(F:F,F624)&gt;1,COUNTIF('(L)P before PS1_PM5'!G:G,F624)&gt;0),1,0)</f>
        <v>0</v>
      </c>
      <c r="M624">
        <f>IF(AND(COUNTIF('(L)P before PS1_PM5'!G:G,F624)=1,COUNTIF('(L)P before PS1_PM5'!A:A,A624)=1),0,1)</f>
        <v>1</v>
      </c>
      <c r="N624" s="3">
        <f t="shared" si="71"/>
        <v>0</v>
      </c>
      <c r="O624" t="str">
        <f>IF(COUNTIF(Splicing!A:A,A623)&gt;0,"Splice variant",VLOOKUP(A624,'All variants before PS1_PM5'!$A$1:$G$2252,7,FALSE))</f>
        <v>Splice variant</v>
      </c>
      <c r="P624">
        <f t="shared" si="65"/>
        <v>1</v>
      </c>
    </row>
    <row r="625" spans="1:16" x14ac:dyDescent="0.25">
      <c r="A625" t="s">
        <v>3489</v>
      </c>
      <c r="B625" s="1">
        <v>25</v>
      </c>
      <c r="C625" t="s">
        <v>3490</v>
      </c>
      <c r="D625" t="s">
        <v>7126</v>
      </c>
      <c r="E625" t="str">
        <f t="shared" si="66"/>
        <v>Ala</v>
      </c>
      <c r="F625" t="str">
        <f t="shared" si="67"/>
        <v>1244</v>
      </c>
      <c r="G625" t="str">
        <f t="shared" si="68"/>
        <v>Thr</v>
      </c>
      <c r="H625" t="str">
        <f t="shared" si="69"/>
        <v>1244Thr</v>
      </c>
      <c r="I625">
        <f>IF(AND(COUNTIF(H:H,H625)&gt;1,COUNTIF('(L)P before PS1_PM5'!I:I,H625)&gt;0),1,0)</f>
        <v>0</v>
      </c>
      <c r="J625">
        <f>IF(AND(COUNTIF('(L)P before PS1_PM5'!I:I,H625)=1,COUNTIF('(L)P before PS1_PM5'!A:A,A625)=1),0,1)</f>
        <v>1</v>
      </c>
      <c r="K625" s="3">
        <f t="shared" si="70"/>
        <v>0</v>
      </c>
      <c r="L625">
        <f>IF(AND(COUNTIF(F:F,F625)&gt;1,COUNTIF('(L)P before PS1_PM5'!G:G,F625)&gt;0),1,0)</f>
        <v>0</v>
      </c>
      <c r="M625">
        <f>IF(AND(COUNTIF('(L)P before PS1_PM5'!G:G,F625)=1,COUNTIF('(L)P before PS1_PM5'!A:A,A625)=1),0,1)</f>
        <v>1</v>
      </c>
      <c r="N625" s="3">
        <f t="shared" si="71"/>
        <v>0</v>
      </c>
      <c r="O625" t="str">
        <f>IF(COUNTIF(Splicing!A:A,A624)&gt;0,"Splice variant",VLOOKUP(A625,'All variants before PS1_PM5'!$A$1:$G$2252,7,FALSE))</f>
        <v>VUS</v>
      </c>
      <c r="P625">
        <f t="shared" si="65"/>
        <v>1</v>
      </c>
    </row>
    <row r="626" spans="1:16" x14ac:dyDescent="0.25">
      <c r="A626" t="s">
        <v>3492</v>
      </c>
      <c r="B626" s="1">
        <v>25</v>
      </c>
      <c r="C626" t="s">
        <v>3493</v>
      </c>
      <c r="D626" t="s">
        <v>7127</v>
      </c>
      <c r="E626" t="str">
        <f t="shared" si="66"/>
        <v>Ser</v>
      </c>
      <c r="F626" t="str">
        <f t="shared" si="67"/>
        <v>1245</v>
      </c>
      <c r="G626" t="str">
        <f t="shared" si="68"/>
        <v>Asn</v>
      </c>
      <c r="H626" t="str">
        <f t="shared" si="69"/>
        <v>1245Asn</v>
      </c>
      <c r="I626">
        <f>IF(AND(COUNTIF(H:H,H626)&gt;1,COUNTIF('(L)P before PS1_PM5'!I:I,H626)&gt;0),1,0)</f>
        <v>0</v>
      </c>
      <c r="J626">
        <f>IF(AND(COUNTIF('(L)P before PS1_PM5'!I:I,H626)=1,COUNTIF('(L)P before PS1_PM5'!A:A,A626)=1),0,1)</f>
        <v>1</v>
      </c>
      <c r="K626" s="3">
        <f t="shared" si="70"/>
        <v>0</v>
      </c>
      <c r="L626">
        <f>IF(AND(COUNTIF(F:F,F626)&gt;1,COUNTIF('(L)P before PS1_PM5'!G:G,F626)&gt;0),1,0)</f>
        <v>0</v>
      </c>
      <c r="M626">
        <f>IF(AND(COUNTIF('(L)P before PS1_PM5'!G:G,F626)=1,COUNTIF('(L)P before PS1_PM5'!A:A,A626)=1),0,1)</f>
        <v>1</v>
      </c>
      <c r="N626" s="3">
        <f t="shared" si="71"/>
        <v>0</v>
      </c>
      <c r="O626" t="str">
        <f>IF(COUNTIF(Splicing!A:A,A625)&gt;0,"Splice variant",VLOOKUP(A626,'All variants before PS1_PM5'!$A$1:$G$2252,7,FALSE))</f>
        <v>VUS</v>
      </c>
      <c r="P626">
        <f t="shared" si="65"/>
        <v>1</v>
      </c>
    </row>
    <row r="627" spans="1:16" x14ac:dyDescent="0.25">
      <c r="A627" t="s">
        <v>3495</v>
      </c>
      <c r="B627" s="1">
        <v>25</v>
      </c>
      <c r="C627" t="s">
        <v>3496</v>
      </c>
      <c r="D627" t="s">
        <v>7128</v>
      </c>
      <c r="E627" t="str">
        <f t="shared" si="66"/>
        <v>Leu</v>
      </c>
      <c r="F627" t="str">
        <f t="shared" si="67"/>
        <v>1246</v>
      </c>
      <c r="G627" t="str">
        <f t="shared" si="68"/>
        <v>Val</v>
      </c>
      <c r="H627" t="str">
        <f t="shared" si="69"/>
        <v>1246Val</v>
      </c>
      <c r="I627">
        <f>IF(AND(COUNTIF(H:H,H627)&gt;1,COUNTIF('(L)P before PS1_PM5'!I:I,H627)&gt;0),1,0)</f>
        <v>0</v>
      </c>
      <c r="J627">
        <f>IF(AND(COUNTIF('(L)P before PS1_PM5'!I:I,H627)=1,COUNTIF('(L)P before PS1_PM5'!A:A,A627)=1),0,1)</f>
        <v>1</v>
      </c>
      <c r="K627" s="3">
        <f t="shared" si="70"/>
        <v>0</v>
      </c>
      <c r="L627">
        <f>IF(AND(COUNTIF(F:F,F627)&gt;1,COUNTIF('(L)P before PS1_PM5'!G:G,F627)&gt;0),1,0)</f>
        <v>0</v>
      </c>
      <c r="M627">
        <f>IF(AND(COUNTIF('(L)P before PS1_PM5'!G:G,F627)=1,COUNTIF('(L)P before PS1_PM5'!A:A,A627)=1),0,1)</f>
        <v>1</v>
      </c>
      <c r="N627" s="3">
        <f t="shared" si="71"/>
        <v>0</v>
      </c>
      <c r="O627" t="str">
        <f>IF(COUNTIF(Splicing!A:A,A626)&gt;0,"Splice variant",VLOOKUP(A627,'All variants before PS1_PM5'!$A$1:$G$2252,7,FALSE))</f>
        <v>VUS</v>
      </c>
      <c r="P627">
        <f t="shared" si="65"/>
        <v>1</v>
      </c>
    </row>
    <row r="628" spans="1:16" x14ac:dyDescent="0.25">
      <c r="A628" t="s">
        <v>3498</v>
      </c>
      <c r="B628" s="1">
        <v>25</v>
      </c>
      <c r="C628" t="s">
        <v>3499</v>
      </c>
      <c r="D628" t="s">
        <v>7129</v>
      </c>
      <c r="E628" t="str">
        <f t="shared" si="66"/>
        <v>Leu</v>
      </c>
      <c r="F628" t="str">
        <f t="shared" si="67"/>
        <v>1250</v>
      </c>
      <c r="G628" t="str">
        <f t="shared" si="68"/>
        <v>Pro</v>
      </c>
      <c r="H628" t="str">
        <f t="shared" si="69"/>
        <v>1250Pro</v>
      </c>
      <c r="I628">
        <f>IF(AND(COUNTIF(H:H,H628)&gt;1,COUNTIF('(L)P before PS1_PM5'!I:I,H628)&gt;0),1,0)</f>
        <v>0</v>
      </c>
      <c r="J628">
        <f>IF(AND(COUNTIF('(L)P before PS1_PM5'!I:I,H628)=1,COUNTIF('(L)P before PS1_PM5'!A:A,A628)=1),0,1)</f>
        <v>1</v>
      </c>
      <c r="K628" s="3">
        <f t="shared" si="70"/>
        <v>0</v>
      </c>
      <c r="L628">
        <f>IF(AND(COUNTIF(F:F,F628)&gt;1,COUNTIF('(L)P before PS1_PM5'!G:G,F628)&gt;0),1,0)</f>
        <v>0</v>
      </c>
      <c r="M628">
        <f>IF(AND(COUNTIF('(L)P before PS1_PM5'!G:G,F628)=1,COUNTIF('(L)P before PS1_PM5'!A:A,A628)=1),0,1)</f>
        <v>1</v>
      </c>
      <c r="N628" s="3">
        <f t="shared" si="71"/>
        <v>0</v>
      </c>
      <c r="O628" t="str">
        <f>IF(COUNTIF(Splicing!A:A,A627)&gt;0,"Splice variant",VLOOKUP(A628,'All variants before PS1_PM5'!$A$1:$G$2252,7,FALSE))</f>
        <v>VUS</v>
      </c>
      <c r="P628">
        <f t="shared" si="65"/>
        <v>1</v>
      </c>
    </row>
    <row r="629" spans="1:16" x14ac:dyDescent="0.25">
      <c r="A629" t="s">
        <v>3507</v>
      </c>
      <c r="B629" s="1">
        <v>25</v>
      </c>
      <c r="C629" t="s">
        <v>3508</v>
      </c>
      <c r="D629" t="s">
        <v>7130</v>
      </c>
      <c r="E629" t="str">
        <f t="shared" si="66"/>
        <v>Glu</v>
      </c>
      <c r="F629" t="str">
        <f t="shared" si="67"/>
        <v>1252</v>
      </c>
      <c r="G629" t="str">
        <f t="shared" si="68"/>
        <v>Val</v>
      </c>
      <c r="H629" t="str">
        <f t="shared" si="69"/>
        <v>1252Val</v>
      </c>
      <c r="I629">
        <f>IF(AND(COUNTIF(H:H,H629)&gt;1,COUNTIF('(L)P before PS1_PM5'!I:I,H629)&gt;0),1,0)</f>
        <v>0</v>
      </c>
      <c r="J629">
        <f>IF(AND(COUNTIF('(L)P before PS1_PM5'!I:I,H629)=1,COUNTIF('(L)P before PS1_PM5'!A:A,A629)=1),0,1)</f>
        <v>1</v>
      </c>
      <c r="K629" s="3">
        <f t="shared" si="70"/>
        <v>0</v>
      </c>
      <c r="L629">
        <f>IF(AND(COUNTIF(F:F,F629)&gt;1,COUNTIF('(L)P before PS1_PM5'!G:G,F629)&gt;0),1,0)</f>
        <v>0</v>
      </c>
      <c r="M629">
        <f>IF(AND(COUNTIF('(L)P before PS1_PM5'!G:G,F629)=1,COUNTIF('(L)P before PS1_PM5'!A:A,A629)=1),0,1)</f>
        <v>1</v>
      </c>
      <c r="N629" s="3">
        <f t="shared" si="71"/>
        <v>0</v>
      </c>
      <c r="O629" t="str">
        <f>IF(COUNTIF(Splicing!A:A,A628)&gt;0,"Splice variant",VLOOKUP(A629,'All variants before PS1_PM5'!$A$1:$G$2252,7,FALSE))</f>
        <v>VUS</v>
      </c>
      <c r="P629">
        <f t="shared" si="65"/>
        <v>1</v>
      </c>
    </row>
    <row r="630" spans="1:16" x14ac:dyDescent="0.25">
      <c r="A630" t="s">
        <v>3510</v>
      </c>
      <c r="B630" s="1">
        <v>25</v>
      </c>
      <c r="C630" t="s">
        <v>3511</v>
      </c>
      <c r="D630" t="s">
        <v>7131</v>
      </c>
      <c r="E630" t="str">
        <f t="shared" si="66"/>
        <v>Thr</v>
      </c>
      <c r="F630" t="str">
        <f t="shared" si="67"/>
        <v>1253</v>
      </c>
      <c r="G630" t="str">
        <f t="shared" si="68"/>
        <v>Met</v>
      </c>
      <c r="H630" t="str">
        <f t="shared" si="69"/>
        <v>1253Met</v>
      </c>
      <c r="I630">
        <f>IF(AND(COUNTIF(H:H,H630)&gt;1,COUNTIF('(L)P before PS1_PM5'!I:I,H630)&gt;0),1,0)</f>
        <v>0</v>
      </c>
      <c r="J630">
        <f>IF(AND(COUNTIF('(L)P before PS1_PM5'!I:I,H630)=1,COUNTIF('(L)P before PS1_PM5'!A:A,A630)=1),0,1)</f>
        <v>1</v>
      </c>
      <c r="K630" s="3">
        <f t="shared" si="70"/>
        <v>0</v>
      </c>
      <c r="L630">
        <f>IF(AND(COUNTIF(F:F,F630)&gt;1,COUNTIF('(L)P before PS1_PM5'!G:G,F630)&gt;0),1,0)</f>
        <v>0</v>
      </c>
      <c r="M630">
        <f>IF(AND(COUNTIF('(L)P before PS1_PM5'!G:G,F630)=1,COUNTIF('(L)P before PS1_PM5'!A:A,A630)=1),0,1)</f>
        <v>1</v>
      </c>
      <c r="N630" s="3">
        <f t="shared" si="71"/>
        <v>0</v>
      </c>
      <c r="O630" t="str">
        <f>IF(COUNTIF(Splicing!A:A,A629)&gt;0,"Splice variant",VLOOKUP(A630,'All variants before PS1_PM5'!$A$1:$G$2252,7,FALSE))</f>
        <v>VUS</v>
      </c>
      <c r="P630">
        <f t="shared" si="65"/>
        <v>1</v>
      </c>
    </row>
    <row r="631" spans="1:16" x14ac:dyDescent="0.25">
      <c r="A631" t="s">
        <v>3525</v>
      </c>
      <c r="B631" s="1">
        <v>25</v>
      </c>
      <c r="C631" t="s">
        <v>3526</v>
      </c>
      <c r="D631" t="s">
        <v>7132</v>
      </c>
      <c r="E631" t="str">
        <f t="shared" si="66"/>
        <v>Phe</v>
      </c>
      <c r="F631" t="str">
        <f t="shared" si="67"/>
        <v>1262</v>
      </c>
      <c r="G631" t="str">
        <f t="shared" si="68"/>
        <v>Ser</v>
      </c>
      <c r="H631" t="str">
        <f t="shared" si="69"/>
        <v>1262Ser</v>
      </c>
      <c r="I631">
        <f>IF(AND(COUNTIF(H:H,H631)&gt;1,COUNTIF('(L)P before PS1_PM5'!I:I,H631)&gt;0),1,0)</f>
        <v>0</v>
      </c>
      <c r="J631">
        <f>IF(AND(COUNTIF('(L)P before PS1_PM5'!I:I,H631)=1,COUNTIF('(L)P before PS1_PM5'!A:A,A631)=1),0,1)</f>
        <v>1</v>
      </c>
      <c r="K631" s="3">
        <f t="shared" si="70"/>
        <v>0</v>
      </c>
      <c r="L631">
        <f>IF(AND(COUNTIF(F:F,F631)&gt;1,COUNTIF('(L)P before PS1_PM5'!G:G,F631)&gt;0),1,0)</f>
        <v>0</v>
      </c>
      <c r="M631">
        <f>IF(AND(COUNTIF('(L)P before PS1_PM5'!G:G,F631)=1,COUNTIF('(L)P before PS1_PM5'!A:A,A631)=1),0,1)</f>
        <v>1</v>
      </c>
      <c r="N631" s="3">
        <f t="shared" si="71"/>
        <v>0</v>
      </c>
      <c r="O631" t="str">
        <f>IF(COUNTIF(Splicing!A:A,A630)&gt;0,"Splice variant",VLOOKUP(A631,'All variants before PS1_PM5'!$A$1:$G$2252,7,FALSE))</f>
        <v>VUS</v>
      </c>
      <c r="P631">
        <f t="shared" si="65"/>
        <v>1</v>
      </c>
    </row>
    <row r="632" spans="1:16" x14ac:dyDescent="0.25">
      <c r="A632" t="s">
        <v>3528</v>
      </c>
      <c r="B632" s="1">
        <v>25</v>
      </c>
      <c r="C632" t="s">
        <v>3529</v>
      </c>
      <c r="D632" t="s">
        <v>7133</v>
      </c>
      <c r="E632" t="str">
        <f t="shared" si="66"/>
        <v>Ser</v>
      </c>
      <c r="F632" t="str">
        <f t="shared" si="67"/>
        <v>1265</v>
      </c>
      <c r="G632" t="str">
        <f t="shared" si="68"/>
        <v>Cys</v>
      </c>
      <c r="H632" t="str">
        <f t="shared" si="69"/>
        <v>1265Cys</v>
      </c>
      <c r="I632">
        <f>IF(AND(COUNTIF(H:H,H632)&gt;1,COUNTIF('(L)P before PS1_PM5'!I:I,H632)&gt;0),1,0)</f>
        <v>0</v>
      </c>
      <c r="J632">
        <f>IF(AND(COUNTIF('(L)P before PS1_PM5'!I:I,H632)=1,COUNTIF('(L)P before PS1_PM5'!A:A,A632)=1),0,1)</f>
        <v>1</v>
      </c>
      <c r="K632" s="3">
        <f t="shared" si="70"/>
        <v>0</v>
      </c>
      <c r="L632">
        <f>IF(AND(COUNTIF(F:F,F632)&gt;1,COUNTIF('(L)P before PS1_PM5'!G:G,F632)&gt;0),1,0)</f>
        <v>0</v>
      </c>
      <c r="M632">
        <f>IF(AND(COUNTIF('(L)P before PS1_PM5'!G:G,F632)=1,COUNTIF('(L)P before PS1_PM5'!A:A,A632)=1),0,1)</f>
        <v>1</v>
      </c>
      <c r="N632" s="3">
        <f t="shared" si="71"/>
        <v>0</v>
      </c>
      <c r="O632" t="str">
        <f>IF(COUNTIF(Splicing!A:A,A631)&gt;0,"Splice variant",VLOOKUP(A632,'All variants before PS1_PM5'!$A$1:$G$2252,7,FALSE))</f>
        <v>VUS</v>
      </c>
      <c r="P632">
        <f t="shared" si="65"/>
        <v>1</v>
      </c>
    </row>
    <row r="633" spans="1:16" x14ac:dyDescent="0.25">
      <c r="A633" t="s">
        <v>3531</v>
      </c>
      <c r="B633" s="1">
        <v>25</v>
      </c>
      <c r="C633" t="s">
        <v>3532</v>
      </c>
      <c r="D633" t="s">
        <v>7134</v>
      </c>
      <c r="E633" t="str">
        <f t="shared" si="66"/>
        <v>Thr</v>
      </c>
      <c r="F633" t="str">
        <f t="shared" si="67"/>
        <v>1267</v>
      </c>
      <c r="G633" t="str">
        <f t="shared" si="68"/>
        <v>Ala</v>
      </c>
      <c r="H633" t="str">
        <f t="shared" si="69"/>
        <v>1267Ala</v>
      </c>
      <c r="I633">
        <f>IF(AND(COUNTIF(H:H,H633)&gt;1,COUNTIF('(L)P before PS1_PM5'!I:I,H633)&gt;0),1,0)</f>
        <v>0</v>
      </c>
      <c r="J633">
        <f>IF(AND(COUNTIF('(L)P before PS1_PM5'!I:I,H633)=1,COUNTIF('(L)P before PS1_PM5'!A:A,A633)=1),0,1)</f>
        <v>1</v>
      </c>
      <c r="K633" s="3">
        <f t="shared" si="70"/>
        <v>0</v>
      </c>
      <c r="L633">
        <f>IF(AND(COUNTIF(F:F,F633)&gt;1,COUNTIF('(L)P before PS1_PM5'!G:G,F633)&gt;0),1,0)</f>
        <v>0</v>
      </c>
      <c r="M633">
        <f>IF(AND(COUNTIF('(L)P before PS1_PM5'!G:G,F633)=1,COUNTIF('(L)P before PS1_PM5'!A:A,A633)=1),0,1)</f>
        <v>1</v>
      </c>
      <c r="N633" s="3">
        <f t="shared" si="71"/>
        <v>0</v>
      </c>
      <c r="O633" t="str">
        <f>IF(COUNTIF(Splicing!A:A,A632)&gt;0,"Splice variant",VLOOKUP(A633,'All variants before PS1_PM5'!$A$1:$G$2252,7,FALSE))</f>
        <v>VUS</v>
      </c>
      <c r="P633">
        <f t="shared" si="65"/>
        <v>1</v>
      </c>
    </row>
    <row r="634" spans="1:16" x14ac:dyDescent="0.25">
      <c r="A634" t="s">
        <v>3534</v>
      </c>
      <c r="B634" s="1">
        <v>25</v>
      </c>
      <c r="C634" t="s">
        <v>3535</v>
      </c>
      <c r="D634" t="s">
        <v>7135</v>
      </c>
      <c r="E634" t="str">
        <f t="shared" si="66"/>
        <v>Leu</v>
      </c>
      <c r="F634" t="str">
        <f t="shared" si="67"/>
        <v>1269</v>
      </c>
      <c r="G634" t="str">
        <f t="shared" si="68"/>
        <v>Pro</v>
      </c>
      <c r="H634" t="str">
        <f t="shared" si="69"/>
        <v>1269Pro</v>
      </c>
      <c r="I634">
        <f>IF(AND(COUNTIF(H:H,H634)&gt;1,COUNTIF('(L)P before PS1_PM5'!I:I,H634)&gt;0),1,0)</f>
        <v>0</v>
      </c>
      <c r="J634">
        <f>IF(AND(COUNTIF('(L)P before PS1_PM5'!I:I,H634)=1,COUNTIF('(L)P before PS1_PM5'!A:A,A634)=1),0,1)</f>
        <v>1</v>
      </c>
      <c r="K634" s="3">
        <f t="shared" si="70"/>
        <v>0</v>
      </c>
      <c r="L634">
        <f>IF(AND(COUNTIF(F:F,F634)&gt;1,COUNTIF('(L)P before PS1_PM5'!G:G,F634)&gt;0),1,0)</f>
        <v>0</v>
      </c>
      <c r="M634">
        <f>IF(AND(COUNTIF('(L)P before PS1_PM5'!G:G,F634)=1,COUNTIF('(L)P before PS1_PM5'!A:A,A634)=1),0,1)</f>
        <v>1</v>
      </c>
      <c r="N634" s="3">
        <f t="shared" si="71"/>
        <v>0</v>
      </c>
      <c r="O634" t="str">
        <f>IF(COUNTIF(Splicing!A:A,A633)&gt;0,"Splice variant",VLOOKUP(A634,'All variants before PS1_PM5'!$A$1:$G$2252,7,FALSE))</f>
        <v>VUS</v>
      </c>
      <c r="P634">
        <f t="shared" si="65"/>
        <v>1</v>
      </c>
    </row>
    <row r="635" spans="1:16" x14ac:dyDescent="0.25">
      <c r="A635" t="s">
        <v>3540</v>
      </c>
      <c r="B635" s="1">
        <v>25</v>
      </c>
      <c r="C635" t="s">
        <v>3541</v>
      </c>
      <c r="D635" t="s">
        <v>7136</v>
      </c>
      <c r="E635" t="str">
        <f t="shared" si="66"/>
        <v>Glu</v>
      </c>
      <c r="F635" t="str">
        <f t="shared" si="67"/>
        <v>1271</v>
      </c>
      <c r="G635" t="str">
        <f t="shared" si="68"/>
        <v>Gln</v>
      </c>
      <c r="H635" t="str">
        <f t="shared" si="69"/>
        <v>1271Gln</v>
      </c>
      <c r="I635">
        <f>IF(AND(COUNTIF(H:H,H635)&gt;1,COUNTIF('(L)P before PS1_PM5'!I:I,H635)&gt;0),1,0)</f>
        <v>0</v>
      </c>
      <c r="J635">
        <f>IF(AND(COUNTIF('(L)P before PS1_PM5'!I:I,H635)=1,COUNTIF('(L)P before PS1_PM5'!A:A,A635)=1),0,1)</f>
        <v>0</v>
      </c>
      <c r="K635" s="3">
        <f t="shared" si="70"/>
        <v>0</v>
      </c>
      <c r="L635">
        <f>IF(AND(COUNTIF(F:F,F635)&gt;1,COUNTIF('(L)P before PS1_PM5'!G:G,F635)&gt;0),1,0)</f>
        <v>1</v>
      </c>
      <c r="M635">
        <f>IF(AND(COUNTIF('(L)P before PS1_PM5'!G:G,F635)=1,COUNTIF('(L)P before PS1_PM5'!A:A,A635)=1),0,1)</f>
        <v>0</v>
      </c>
      <c r="N635" s="3">
        <f t="shared" si="71"/>
        <v>0</v>
      </c>
      <c r="O635" t="str">
        <f>IF(COUNTIF(Splicing!A:A,A634)&gt;0,"Splice variant",VLOOKUP(A635,'All variants before PS1_PM5'!$A$1:$G$2252,7,FALSE))</f>
        <v>Likely pathogenic</v>
      </c>
      <c r="P635">
        <f t="shared" si="65"/>
        <v>2</v>
      </c>
    </row>
    <row r="636" spans="1:16" x14ac:dyDescent="0.25">
      <c r="A636" t="s">
        <v>3555</v>
      </c>
      <c r="B636" s="1">
        <v>25</v>
      </c>
      <c r="C636" t="s">
        <v>3556</v>
      </c>
      <c r="D636" t="s">
        <v>7137</v>
      </c>
      <c r="E636" t="str">
        <f t="shared" si="66"/>
        <v>Glu</v>
      </c>
      <c r="F636" t="str">
        <f t="shared" si="67"/>
        <v>1271</v>
      </c>
      <c r="G636" t="str">
        <f t="shared" si="68"/>
        <v>Asp</v>
      </c>
      <c r="H636" t="str">
        <f t="shared" si="69"/>
        <v>1271Asp</v>
      </c>
      <c r="I636">
        <f>IF(AND(COUNTIF(H:H,H636)&gt;1,COUNTIF('(L)P before PS1_PM5'!I:I,H636)&gt;0),1,0)</f>
        <v>0</v>
      </c>
      <c r="J636">
        <f>IF(AND(COUNTIF('(L)P before PS1_PM5'!I:I,H636)=1,COUNTIF('(L)P before PS1_PM5'!A:A,A636)=1),0,1)</f>
        <v>1</v>
      </c>
      <c r="K636" s="3">
        <f t="shared" si="70"/>
        <v>0</v>
      </c>
      <c r="L636">
        <f>IF(AND(COUNTIF(F:F,F636)&gt;1,COUNTIF('(L)P before PS1_PM5'!G:G,F636)&gt;0),1,0)</f>
        <v>1</v>
      </c>
      <c r="M636">
        <f>IF(AND(COUNTIF('(L)P before PS1_PM5'!G:G,F636)=1,COUNTIF('(L)P before PS1_PM5'!A:A,A636)=1),0,1)</f>
        <v>1</v>
      </c>
      <c r="N636" s="3">
        <f t="shared" si="71"/>
        <v>1</v>
      </c>
      <c r="O636" t="str">
        <f>IF(COUNTIF(Splicing!A:A,A635)&gt;0,"Splice variant",VLOOKUP(A636,'All variants before PS1_PM5'!$A$1:$G$2252,7,FALSE))</f>
        <v>VUS</v>
      </c>
      <c r="P636">
        <f t="shared" si="65"/>
        <v>2</v>
      </c>
    </row>
    <row r="637" spans="1:16" x14ac:dyDescent="0.25">
      <c r="A637" t="s">
        <v>3568</v>
      </c>
      <c r="B637" s="1">
        <v>26</v>
      </c>
      <c r="C637" t="s">
        <v>3569</v>
      </c>
      <c r="D637" t="s">
        <v>7138</v>
      </c>
      <c r="E637" t="str">
        <f t="shared" si="66"/>
        <v>Ile</v>
      </c>
      <c r="F637" t="str">
        <f t="shared" si="67"/>
        <v>1272</v>
      </c>
      <c r="G637" t="str">
        <f t="shared" si="68"/>
        <v>Thr</v>
      </c>
      <c r="H637" t="str">
        <f t="shared" si="69"/>
        <v>1272Thr</v>
      </c>
      <c r="I637">
        <f>IF(AND(COUNTIF(H:H,H637)&gt;1,COUNTIF('(L)P before PS1_PM5'!I:I,H637)&gt;0),1,0)</f>
        <v>0</v>
      </c>
      <c r="J637">
        <f>IF(AND(COUNTIF('(L)P before PS1_PM5'!I:I,H637)=1,COUNTIF('(L)P before PS1_PM5'!A:A,A637)=1),0,1)</f>
        <v>1</v>
      </c>
      <c r="K637" s="3">
        <f t="shared" si="70"/>
        <v>0</v>
      </c>
      <c r="L637">
        <f>IF(AND(COUNTIF(F:F,F637)&gt;1,COUNTIF('(L)P before PS1_PM5'!G:G,F637)&gt;0),1,0)</f>
        <v>0</v>
      </c>
      <c r="M637">
        <f>IF(AND(COUNTIF('(L)P before PS1_PM5'!G:G,F637)=1,COUNTIF('(L)P before PS1_PM5'!A:A,A637)=1),0,1)</f>
        <v>1</v>
      </c>
      <c r="N637" s="3">
        <f t="shared" si="71"/>
        <v>0</v>
      </c>
      <c r="O637" t="str">
        <f>IF(COUNTIF(Splicing!A:A,A636)&gt;0,"Splice variant",VLOOKUP(A637,'All variants before PS1_PM5'!$A$1:$G$2252,7,FALSE))</f>
        <v>Splice variant</v>
      </c>
      <c r="P637">
        <f t="shared" si="65"/>
        <v>1</v>
      </c>
    </row>
    <row r="638" spans="1:16" x14ac:dyDescent="0.25">
      <c r="A638" t="s">
        <v>3571</v>
      </c>
      <c r="B638" s="1">
        <v>26</v>
      </c>
      <c r="C638" t="s">
        <v>3572</v>
      </c>
      <c r="D638" t="s">
        <v>7139</v>
      </c>
      <c r="E638" t="str">
        <f t="shared" si="66"/>
        <v>Lys</v>
      </c>
      <c r="F638" t="str">
        <f t="shared" si="67"/>
        <v>1275</v>
      </c>
      <c r="G638" t="str">
        <f t="shared" si="68"/>
        <v>Asn</v>
      </c>
      <c r="H638" t="str">
        <f t="shared" si="69"/>
        <v>1275Asn</v>
      </c>
      <c r="I638">
        <f>IF(AND(COUNTIF(H:H,H638)&gt;1,COUNTIF('(L)P before PS1_PM5'!I:I,H638)&gt;0),1,0)</f>
        <v>0</v>
      </c>
      <c r="J638">
        <f>IF(AND(COUNTIF('(L)P before PS1_PM5'!I:I,H638)=1,COUNTIF('(L)P before PS1_PM5'!A:A,A638)=1),0,1)</f>
        <v>1</v>
      </c>
      <c r="K638" s="3">
        <f t="shared" si="70"/>
        <v>0</v>
      </c>
      <c r="L638">
        <f>IF(AND(COUNTIF(F:F,F638)&gt;1,COUNTIF('(L)P before PS1_PM5'!G:G,F638)&gt;0),1,0)</f>
        <v>0</v>
      </c>
      <c r="M638">
        <f>IF(AND(COUNTIF('(L)P before PS1_PM5'!G:G,F638)=1,COUNTIF('(L)P before PS1_PM5'!A:A,A638)=1),0,1)</f>
        <v>1</v>
      </c>
      <c r="N638" s="3">
        <f t="shared" si="71"/>
        <v>0</v>
      </c>
      <c r="O638" t="str">
        <f>IF(COUNTIF(Splicing!A:A,A637)&gt;0,"Splice variant",VLOOKUP(A638,'All variants before PS1_PM5'!$A$1:$G$2252,7,FALSE))</f>
        <v>VUS</v>
      </c>
      <c r="P638">
        <f t="shared" si="65"/>
        <v>1</v>
      </c>
    </row>
    <row r="639" spans="1:16" x14ac:dyDescent="0.25">
      <c r="A639" t="s">
        <v>3574</v>
      </c>
      <c r="B639" s="1">
        <v>26</v>
      </c>
      <c r="C639" t="s">
        <v>3575</v>
      </c>
      <c r="D639" t="s">
        <v>7140</v>
      </c>
      <c r="E639" t="str">
        <f t="shared" si="66"/>
        <v>Thr</v>
      </c>
      <c r="F639" t="str">
        <f t="shared" si="67"/>
        <v>1277</v>
      </c>
      <c r="G639" t="str">
        <f t="shared" si="68"/>
        <v>Met</v>
      </c>
      <c r="H639" t="str">
        <f t="shared" si="69"/>
        <v>1277Met</v>
      </c>
      <c r="I639">
        <f>IF(AND(COUNTIF(H:H,H639)&gt;1,COUNTIF('(L)P before PS1_PM5'!I:I,H639)&gt;0),1,0)</f>
        <v>0</v>
      </c>
      <c r="J639">
        <f>IF(AND(COUNTIF('(L)P before PS1_PM5'!I:I,H639)=1,COUNTIF('(L)P before PS1_PM5'!A:A,A639)=1),0,1)</f>
        <v>1</v>
      </c>
      <c r="K639" s="3">
        <f t="shared" si="70"/>
        <v>0</v>
      </c>
      <c r="L639">
        <f>IF(AND(COUNTIF(F:F,F639)&gt;1,COUNTIF('(L)P before PS1_PM5'!G:G,F639)&gt;0),1,0)</f>
        <v>0</v>
      </c>
      <c r="M639">
        <f>IF(AND(COUNTIF('(L)P before PS1_PM5'!G:G,F639)=1,COUNTIF('(L)P before PS1_PM5'!A:A,A639)=1),0,1)</f>
        <v>1</v>
      </c>
      <c r="N639" s="3">
        <f t="shared" si="71"/>
        <v>0</v>
      </c>
      <c r="O639" t="str">
        <f>IF(COUNTIF(Splicing!A:A,A638)&gt;0,"Splice variant",VLOOKUP(A639,'All variants before PS1_PM5'!$A$1:$G$2252,7,FALSE))</f>
        <v>VUS</v>
      </c>
      <c r="P639">
        <f t="shared" si="65"/>
        <v>1</v>
      </c>
    </row>
    <row r="640" spans="1:16" x14ac:dyDescent="0.25">
      <c r="A640" t="s">
        <v>3607</v>
      </c>
      <c r="B640" s="1">
        <v>27</v>
      </c>
      <c r="C640" t="s">
        <v>3608</v>
      </c>
      <c r="D640" t="s">
        <v>7141</v>
      </c>
      <c r="E640" t="str">
        <f t="shared" si="66"/>
        <v>Gln</v>
      </c>
      <c r="F640" t="str">
        <f t="shared" si="67"/>
        <v>1292</v>
      </c>
      <c r="G640" t="str">
        <f t="shared" si="68"/>
        <v>His</v>
      </c>
      <c r="H640" t="str">
        <f t="shared" si="69"/>
        <v>1292His</v>
      </c>
      <c r="I640">
        <f>IF(AND(COUNTIF(H:H,H640)&gt;1,COUNTIF('(L)P before PS1_PM5'!I:I,H640)&gt;0),1,0)</f>
        <v>0</v>
      </c>
      <c r="J640">
        <f>IF(AND(COUNTIF('(L)P before PS1_PM5'!I:I,H640)=1,COUNTIF('(L)P before PS1_PM5'!A:A,A640)=1),0,1)</f>
        <v>1</v>
      </c>
      <c r="K640" s="3">
        <f t="shared" si="70"/>
        <v>0</v>
      </c>
      <c r="L640">
        <f>IF(AND(COUNTIF(F:F,F640)&gt;1,COUNTIF('(L)P before PS1_PM5'!G:G,F640)&gt;0),1,0)</f>
        <v>0</v>
      </c>
      <c r="M640">
        <f>IF(AND(COUNTIF('(L)P before PS1_PM5'!G:G,F640)=1,COUNTIF('(L)P before PS1_PM5'!A:A,A640)=1),0,1)</f>
        <v>1</v>
      </c>
      <c r="N640" s="3">
        <f t="shared" si="71"/>
        <v>0</v>
      </c>
      <c r="O640" t="str">
        <f>IF(COUNTIF(Splicing!A:A,A639)&gt;0,"Splice variant",VLOOKUP(A640,'All variants before PS1_PM5'!$A$1:$G$2252,7,FALSE))</f>
        <v>VUS</v>
      </c>
      <c r="P640">
        <f t="shared" si="65"/>
        <v>1</v>
      </c>
    </row>
    <row r="641" spans="1:16" x14ac:dyDescent="0.25">
      <c r="A641" t="s">
        <v>3613</v>
      </c>
      <c r="B641" s="1">
        <v>27</v>
      </c>
      <c r="C641" t="s">
        <v>3614</v>
      </c>
      <c r="D641" t="s">
        <v>7142</v>
      </c>
      <c r="E641" t="str">
        <f t="shared" si="66"/>
        <v>Glu</v>
      </c>
      <c r="F641" t="str">
        <f t="shared" si="67"/>
        <v>1295</v>
      </c>
      <c r="G641" t="str">
        <f t="shared" si="68"/>
        <v>Lys</v>
      </c>
      <c r="H641" t="str">
        <f t="shared" si="69"/>
        <v>1295Lys</v>
      </c>
      <c r="I641">
        <f>IF(AND(COUNTIF(H:H,H641)&gt;1,COUNTIF('(L)P before PS1_PM5'!I:I,H641)&gt;0),1,0)</f>
        <v>0</v>
      </c>
      <c r="J641">
        <f>IF(AND(COUNTIF('(L)P before PS1_PM5'!I:I,H641)=1,COUNTIF('(L)P before PS1_PM5'!A:A,A641)=1),0,1)</f>
        <v>1</v>
      </c>
      <c r="K641" s="3">
        <f t="shared" si="70"/>
        <v>0</v>
      </c>
      <c r="L641">
        <f>IF(AND(COUNTIF(F:F,F641)&gt;1,COUNTIF('(L)P before PS1_PM5'!G:G,F641)&gt;0),1,0)</f>
        <v>0</v>
      </c>
      <c r="M641">
        <f>IF(AND(COUNTIF('(L)P before PS1_PM5'!G:G,F641)=1,COUNTIF('(L)P before PS1_PM5'!A:A,A641)=1),0,1)</f>
        <v>1</v>
      </c>
      <c r="N641" s="3">
        <f t="shared" si="71"/>
        <v>0</v>
      </c>
      <c r="O641" t="str">
        <f>IF(COUNTIF(Splicing!A:A,A640)&gt;0,"Splice variant",VLOOKUP(A641,'All variants before PS1_PM5'!$A$1:$G$2252,7,FALSE))</f>
        <v>VUS</v>
      </c>
      <c r="P641">
        <f t="shared" si="65"/>
        <v>1</v>
      </c>
    </row>
    <row r="642" spans="1:16" x14ac:dyDescent="0.25">
      <c r="A642" t="s">
        <v>3622</v>
      </c>
      <c r="B642" s="1">
        <v>27</v>
      </c>
      <c r="C642" t="s">
        <v>3623</v>
      </c>
      <c r="D642" t="s">
        <v>7143</v>
      </c>
      <c r="E642" t="str">
        <f t="shared" si="66"/>
        <v>Arg</v>
      </c>
      <c r="F642" t="str">
        <f t="shared" si="67"/>
        <v>1300</v>
      </c>
      <c r="G642" t="str">
        <f t="shared" si="68"/>
        <v>Gln</v>
      </c>
      <c r="H642" t="str">
        <f t="shared" si="69"/>
        <v>1300Gln</v>
      </c>
      <c r="I642">
        <f>IF(AND(COUNTIF(H:H,H642)&gt;1,COUNTIF('(L)P before PS1_PM5'!I:I,H642)&gt;0),1,0)</f>
        <v>0</v>
      </c>
      <c r="J642">
        <f>IF(AND(COUNTIF('(L)P before PS1_PM5'!I:I,H642)=1,COUNTIF('(L)P before PS1_PM5'!A:A,A642)=1),0,1)</f>
        <v>1</v>
      </c>
      <c r="K642" s="3">
        <f t="shared" si="70"/>
        <v>0</v>
      </c>
      <c r="L642">
        <f>IF(AND(COUNTIF(F:F,F642)&gt;1,COUNTIF('(L)P before PS1_PM5'!G:G,F642)&gt;0),1,0)</f>
        <v>0</v>
      </c>
      <c r="M642">
        <f>IF(AND(COUNTIF('(L)P before PS1_PM5'!G:G,F642)=1,COUNTIF('(L)P before PS1_PM5'!A:A,A642)=1),0,1)</f>
        <v>1</v>
      </c>
      <c r="N642" s="3">
        <f t="shared" si="71"/>
        <v>0</v>
      </c>
      <c r="O642" t="str">
        <f>IF(COUNTIF(Splicing!A:A,A641)&gt;0,"Splice variant",VLOOKUP(A642,'All variants before PS1_PM5'!$A$1:$G$2252,7,FALSE))</f>
        <v>Likely benign</v>
      </c>
      <c r="P642">
        <f t="shared" si="65"/>
        <v>1</v>
      </c>
    </row>
    <row r="643" spans="1:16" x14ac:dyDescent="0.25">
      <c r="A643" t="s">
        <v>3668</v>
      </c>
      <c r="B643" s="1">
        <v>27</v>
      </c>
      <c r="C643" t="s">
        <v>3669</v>
      </c>
      <c r="D643" t="s">
        <v>7144</v>
      </c>
      <c r="E643" t="str">
        <f t="shared" si="66"/>
        <v>Leu</v>
      </c>
      <c r="F643" t="str">
        <f t="shared" si="67"/>
        <v>1344</v>
      </c>
      <c r="G643" t="str">
        <f t="shared" si="68"/>
        <v>Val</v>
      </c>
      <c r="H643" t="str">
        <f t="shared" si="69"/>
        <v>1344Val</v>
      </c>
      <c r="I643">
        <f>IF(AND(COUNTIF(H:H,H643)&gt;1,COUNTIF('(L)P before PS1_PM5'!I:I,H643)&gt;0),1,0)</f>
        <v>0</v>
      </c>
      <c r="J643">
        <f>IF(AND(COUNTIF('(L)P before PS1_PM5'!I:I,H643)=1,COUNTIF('(L)P before PS1_PM5'!A:A,A643)=1),0,1)</f>
        <v>1</v>
      </c>
      <c r="K643" s="3">
        <f t="shared" si="70"/>
        <v>0</v>
      </c>
      <c r="L643">
        <f>IF(AND(COUNTIF(F:F,F643)&gt;1,COUNTIF('(L)P before PS1_PM5'!G:G,F643)&gt;0),1,0)</f>
        <v>0</v>
      </c>
      <c r="M643">
        <f>IF(AND(COUNTIF('(L)P before PS1_PM5'!G:G,F643)=1,COUNTIF('(L)P before PS1_PM5'!A:A,A643)=1),0,1)</f>
        <v>1</v>
      </c>
      <c r="N643" s="3">
        <f t="shared" si="71"/>
        <v>0</v>
      </c>
      <c r="O643" t="str">
        <f>IF(COUNTIF(Splicing!A:A,A642)&gt;0,"Splice variant",VLOOKUP(A643,'All variants before PS1_PM5'!$A$1:$G$2252,7,FALSE))</f>
        <v>VUS</v>
      </c>
      <c r="P643">
        <f t="shared" ref="P643:P706" si="72">COUNTIF(F:F,F643)</f>
        <v>1</v>
      </c>
    </row>
    <row r="644" spans="1:16" x14ac:dyDescent="0.25">
      <c r="A644" t="s">
        <v>3671</v>
      </c>
      <c r="B644" s="1">
        <v>27</v>
      </c>
      <c r="C644" t="s">
        <v>3672</v>
      </c>
      <c r="D644" t="s">
        <v>7145</v>
      </c>
      <c r="E644" t="str">
        <f t="shared" si="66"/>
        <v>Asn</v>
      </c>
      <c r="F644" t="str">
        <f t="shared" si="67"/>
        <v>1345</v>
      </c>
      <c r="G644" t="str">
        <f t="shared" si="68"/>
        <v>Ser</v>
      </c>
      <c r="H644" t="str">
        <f t="shared" si="69"/>
        <v>1345Ser</v>
      </c>
      <c r="I644">
        <f>IF(AND(COUNTIF(H:H,H644)&gt;1,COUNTIF('(L)P before PS1_PM5'!I:I,H644)&gt;0),1,0)</f>
        <v>0</v>
      </c>
      <c r="J644">
        <f>IF(AND(COUNTIF('(L)P before PS1_PM5'!I:I,H644)=1,COUNTIF('(L)P before PS1_PM5'!A:A,A644)=1),0,1)</f>
        <v>1</v>
      </c>
      <c r="K644" s="3">
        <f t="shared" si="70"/>
        <v>0</v>
      </c>
      <c r="L644">
        <f>IF(AND(COUNTIF(F:F,F644)&gt;1,COUNTIF('(L)P before PS1_PM5'!G:G,F644)&gt;0),1,0)</f>
        <v>0</v>
      </c>
      <c r="M644">
        <f>IF(AND(COUNTIF('(L)P before PS1_PM5'!G:G,F644)=1,COUNTIF('(L)P before PS1_PM5'!A:A,A644)=1),0,1)</f>
        <v>1</v>
      </c>
      <c r="N644" s="3">
        <f t="shared" si="71"/>
        <v>0</v>
      </c>
      <c r="O644" t="str">
        <f>IF(COUNTIF(Splicing!A:A,A643)&gt;0,"Splice variant",VLOOKUP(A644,'All variants before PS1_PM5'!$A$1:$G$2252,7,FALSE))</f>
        <v>VUS</v>
      </c>
      <c r="P644">
        <f t="shared" si="72"/>
        <v>1</v>
      </c>
    </row>
    <row r="645" spans="1:16" x14ac:dyDescent="0.25">
      <c r="A645" t="s">
        <v>3686</v>
      </c>
      <c r="B645" s="1">
        <v>27</v>
      </c>
      <c r="C645" t="s">
        <v>3687</v>
      </c>
      <c r="D645" t="s">
        <v>7146</v>
      </c>
      <c r="E645" t="str">
        <f t="shared" ref="E645:E708" si="73">LEFT(D645,3)</f>
        <v>Gln</v>
      </c>
      <c r="F645" t="str">
        <f t="shared" ref="F645:F708" si="74">LEFT(RIGHT(D645,LEN(D645)-3),LEN(RIGHT(D645,LEN(D645)-3))-3)</f>
        <v>1353</v>
      </c>
      <c r="G645" t="str">
        <f t="shared" ref="G645:G708" si="75">RIGHT(D645,3)</f>
        <v>His</v>
      </c>
      <c r="H645" t="str">
        <f t="shared" ref="H645:H708" si="76">F645&amp;G645</f>
        <v>1353His</v>
      </c>
      <c r="I645">
        <f>IF(AND(COUNTIF(H:H,H645)&gt;1,COUNTIF('(L)P before PS1_PM5'!I:I,H645)&gt;0),1,0)</f>
        <v>0</v>
      </c>
      <c r="J645">
        <f>IF(AND(COUNTIF('(L)P before PS1_PM5'!I:I,H645)=1,COUNTIF('(L)P before PS1_PM5'!A:A,A645)=1),0,1)</f>
        <v>1</v>
      </c>
      <c r="K645" s="3">
        <f t="shared" ref="K645:K708" si="77">IF(AND(IF(I645+J645=2,TRUE,FALSE),IF(NOT(O645="Splice variant"),TRUE,FALSE)), 1,0)</f>
        <v>0</v>
      </c>
      <c r="L645">
        <f>IF(AND(COUNTIF(F:F,F645)&gt;1,COUNTIF('(L)P before PS1_PM5'!G:G,F645)&gt;0),1,0)</f>
        <v>0</v>
      </c>
      <c r="M645">
        <f>IF(AND(COUNTIF('(L)P before PS1_PM5'!G:G,F645)=1,COUNTIF('(L)P before PS1_PM5'!A:A,A645)=1),0,1)</f>
        <v>1</v>
      </c>
      <c r="N645" s="3">
        <f t="shared" ref="N645:N708" si="78">IF(AND(IF(AND(L645+M645=2,K645=0),TRUE,FALSE),IF(NOT(O645="Splice variant"), TRUE, FALSE)),1,0)</f>
        <v>0</v>
      </c>
      <c r="O645" t="str">
        <f>IF(COUNTIF(Splicing!A:A,A644)&gt;0,"Splice variant",VLOOKUP(A645,'All variants before PS1_PM5'!$A$1:$G$2252,7,FALSE))</f>
        <v>VUS</v>
      </c>
      <c r="P645">
        <f t="shared" si="72"/>
        <v>1</v>
      </c>
    </row>
    <row r="646" spans="1:16" x14ac:dyDescent="0.25">
      <c r="A646" t="s">
        <v>3689</v>
      </c>
      <c r="B646" s="1">
        <v>27</v>
      </c>
      <c r="C646" t="s">
        <v>3690</v>
      </c>
      <c r="D646" t="s">
        <v>7147</v>
      </c>
      <c r="E646" t="str">
        <f t="shared" si="73"/>
        <v>His</v>
      </c>
      <c r="F646" t="str">
        <f t="shared" si="74"/>
        <v>1354</v>
      </c>
      <c r="G646" t="str">
        <f t="shared" si="75"/>
        <v>Pro</v>
      </c>
      <c r="H646" t="str">
        <f t="shared" si="76"/>
        <v>1354Pro</v>
      </c>
      <c r="I646">
        <f>IF(AND(COUNTIF(H:H,H646)&gt;1,COUNTIF('(L)P before PS1_PM5'!I:I,H646)&gt;0),1,0)</f>
        <v>0</v>
      </c>
      <c r="J646">
        <f>IF(AND(COUNTIF('(L)P before PS1_PM5'!I:I,H646)=1,COUNTIF('(L)P before PS1_PM5'!A:A,A646)=1),0,1)</f>
        <v>1</v>
      </c>
      <c r="K646" s="3">
        <f t="shared" si="77"/>
        <v>0</v>
      </c>
      <c r="L646">
        <f>IF(AND(COUNTIF(F:F,F646)&gt;1,COUNTIF('(L)P before PS1_PM5'!G:G,F646)&gt;0),1,0)</f>
        <v>0</v>
      </c>
      <c r="M646">
        <f>IF(AND(COUNTIF('(L)P before PS1_PM5'!G:G,F646)=1,COUNTIF('(L)P before PS1_PM5'!A:A,A646)=1),0,1)</f>
        <v>1</v>
      </c>
      <c r="N646" s="3">
        <f t="shared" si="78"/>
        <v>0</v>
      </c>
      <c r="O646" t="str">
        <f>IF(COUNTIF(Splicing!A:A,A645)&gt;0,"Splice variant",VLOOKUP(A646,'All variants before PS1_PM5'!$A$1:$G$2252,7,FALSE))</f>
        <v>VUS</v>
      </c>
      <c r="P646">
        <f t="shared" si="72"/>
        <v>1</v>
      </c>
    </row>
    <row r="647" spans="1:16" x14ac:dyDescent="0.25">
      <c r="A647" t="s">
        <v>3695</v>
      </c>
      <c r="B647" s="1">
        <v>27</v>
      </c>
      <c r="C647" t="s">
        <v>3696</v>
      </c>
      <c r="D647" t="s">
        <v>7148</v>
      </c>
      <c r="E647" t="str">
        <f t="shared" si="73"/>
        <v>Ala</v>
      </c>
      <c r="F647" t="str">
        <f t="shared" si="74"/>
        <v>1357</v>
      </c>
      <c r="G647" t="str">
        <f t="shared" si="75"/>
        <v>Thr</v>
      </c>
      <c r="H647" t="str">
        <f t="shared" si="76"/>
        <v>1357Thr</v>
      </c>
      <c r="I647">
        <f>IF(AND(COUNTIF(H:H,H647)&gt;1,COUNTIF('(L)P before PS1_PM5'!I:I,H647)&gt;0),1,0)</f>
        <v>0</v>
      </c>
      <c r="J647">
        <f>IF(AND(COUNTIF('(L)P before PS1_PM5'!I:I,H647)=1,COUNTIF('(L)P before PS1_PM5'!A:A,A647)=1),0,1)</f>
        <v>0</v>
      </c>
      <c r="K647" s="3">
        <f t="shared" si="77"/>
        <v>0</v>
      </c>
      <c r="L647">
        <f>IF(AND(COUNTIF(F:F,F647)&gt;1,COUNTIF('(L)P before PS1_PM5'!G:G,F647)&gt;0),1,0)</f>
        <v>1</v>
      </c>
      <c r="M647">
        <f>IF(AND(COUNTIF('(L)P before PS1_PM5'!G:G,F647)=1,COUNTIF('(L)P before PS1_PM5'!A:A,A647)=1),0,1)</f>
        <v>1</v>
      </c>
      <c r="N647" s="3">
        <f t="shared" si="78"/>
        <v>1</v>
      </c>
      <c r="O647" t="str">
        <f>IF(COUNTIF(Splicing!A:A,A646)&gt;0,"Splice variant",VLOOKUP(A647,'All variants before PS1_PM5'!$A$1:$G$2252,7,FALSE))</f>
        <v>Likely pathogenic</v>
      </c>
      <c r="P647">
        <f t="shared" si="72"/>
        <v>3</v>
      </c>
    </row>
    <row r="648" spans="1:16" x14ac:dyDescent="0.25">
      <c r="A648" t="s">
        <v>3698</v>
      </c>
      <c r="B648" s="1">
        <v>27</v>
      </c>
      <c r="C648" t="s">
        <v>3699</v>
      </c>
      <c r="D648" t="s">
        <v>7149</v>
      </c>
      <c r="E648" t="str">
        <f t="shared" si="73"/>
        <v>Ala</v>
      </c>
      <c r="F648" t="str">
        <f t="shared" si="74"/>
        <v>1357</v>
      </c>
      <c r="G648" t="str">
        <f t="shared" si="75"/>
        <v>Glu</v>
      </c>
      <c r="H648" t="str">
        <f t="shared" si="76"/>
        <v>1357Glu</v>
      </c>
      <c r="I648">
        <f>IF(AND(COUNTIF(H:H,H648)&gt;1,COUNTIF('(L)P before PS1_PM5'!I:I,H648)&gt;0),1,0)</f>
        <v>0</v>
      </c>
      <c r="J648">
        <f>IF(AND(COUNTIF('(L)P before PS1_PM5'!I:I,H648)=1,COUNTIF('(L)P before PS1_PM5'!A:A,A648)=1),0,1)</f>
        <v>0</v>
      </c>
      <c r="K648" s="3">
        <f t="shared" si="77"/>
        <v>0</v>
      </c>
      <c r="L648">
        <f>IF(AND(COUNTIF(F:F,F648)&gt;1,COUNTIF('(L)P before PS1_PM5'!G:G,F648)&gt;0),1,0)</f>
        <v>1</v>
      </c>
      <c r="M648">
        <f>IF(AND(COUNTIF('(L)P before PS1_PM5'!G:G,F648)=1,COUNTIF('(L)P before PS1_PM5'!A:A,A648)=1),0,1)</f>
        <v>1</v>
      </c>
      <c r="N648" s="3">
        <f t="shared" si="78"/>
        <v>1</v>
      </c>
      <c r="O648" t="str">
        <f>IF(COUNTIF(Splicing!A:A,A647)&gt;0,"Splice variant",VLOOKUP(A648,'All variants before PS1_PM5'!$A$1:$G$2252,7,FALSE))</f>
        <v>Likely pathogenic</v>
      </c>
      <c r="P648">
        <f t="shared" si="72"/>
        <v>3</v>
      </c>
    </row>
    <row r="649" spans="1:16" x14ac:dyDescent="0.25">
      <c r="A649" t="s">
        <v>3701</v>
      </c>
      <c r="B649" s="1">
        <v>27</v>
      </c>
      <c r="C649" t="s">
        <v>3702</v>
      </c>
      <c r="D649" t="s">
        <v>7150</v>
      </c>
      <c r="E649" t="str">
        <f t="shared" si="73"/>
        <v>Ala</v>
      </c>
      <c r="F649" t="str">
        <f t="shared" si="74"/>
        <v>1357</v>
      </c>
      <c r="G649" t="str">
        <f t="shared" si="75"/>
        <v>Val</v>
      </c>
      <c r="H649" t="str">
        <f t="shared" si="76"/>
        <v>1357Val</v>
      </c>
      <c r="I649">
        <f>IF(AND(COUNTIF(H:H,H649)&gt;1,COUNTIF('(L)P before PS1_PM5'!I:I,H649)&gt;0),1,0)</f>
        <v>0</v>
      </c>
      <c r="J649">
        <f>IF(AND(COUNTIF('(L)P before PS1_PM5'!I:I,H649)=1,COUNTIF('(L)P before PS1_PM5'!A:A,A649)=1),0,1)</f>
        <v>0</v>
      </c>
      <c r="K649" s="3">
        <f t="shared" si="77"/>
        <v>0</v>
      </c>
      <c r="L649">
        <f>IF(AND(COUNTIF(F:F,F649)&gt;1,COUNTIF('(L)P before PS1_PM5'!G:G,F649)&gt;0),1,0)</f>
        <v>1</v>
      </c>
      <c r="M649">
        <f>IF(AND(COUNTIF('(L)P before PS1_PM5'!G:G,F649)=1,COUNTIF('(L)P before PS1_PM5'!A:A,A649)=1),0,1)</f>
        <v>1</v>
      </c>
      <c r="N649" s="3">
        <f t="shared" si="78"/>
        <v>1</v>
      </c>
      <c r="O649" t="str">
        <f>IF(COUNTIF(Splicing!A:A,A648)&gt;0,"Splice variant",VLOOKUP(A649,'All variants before PS1_PM5'!$A$1:$G$2252,7,FALSE))</f>
        <v>Likely pathogenic</v>
      </c>
      <c r="P649">
        <f t="shared" si="72"/>
        <v>3</v>
      </c>
    </row>
    <row r="650" spans="1:16" x14ac:dyDescent="0.25">
      <c r="A650" t="s">
        <v>3704</v>
      </c>
      <c r="B650" s="1">
        <v>27</v>
      </c>
      <c r="C650" t="s">
        <v>3705</v>
      </c>
      <c r="D650" t="s">
        <v>7151</v>
      </c>
      <c r="E650" t="str">
        <f t="shared" si="73"/>
        <v>Leu</v>
      </c>
      <c r="F650" t="str">
        <f t="shared" si="74"/>
        <v>1359</v>
      </c>
      <c r="G650" t="str">
        <f t="shared" si="75"/>
        <v>Pro</v>
      </c>
      <c r="H650" t="str">
        <f t="shared" si="76"/>
        <v>1359Pro</v>
      </c>
      <c r="I650">
        <f>IF(AND(COUNTIF(H:H,H650)&gt;1,COUNTIF('(L)P before PS1_PM5'!I:I,H650)&gt;0),1,0)</f>
        <v>0</v>
      </c>
      <c r="J650">
        <f>IF(AND(COUNTIF('(L)P before PS1_PM5'!I:I,H650)=1,COUNTIF('(L)P before PS1_PM5'!A:A,A650)=1),0,1)</f>
        <v>1</v>
      </c>
      <c r="K650" s="3">
        <f t="shared" si="77"/>
        <v>0</v>
      </c>
      <c r="L650">
        <f>IF(AND(COUNTIF(F:F,F650)&gt;1,COUNTIF('(L)P before PS1_PM5'!G:G,F650)&gt;0),1,0)</f>
        <v>0</v>
      </c>
      <c r="M650">
        <f>IF(AND(COUNTIF('(L)P before PS1_PM5'!G:G,F650)=1,COUNTIF('(L)P before PS1_PM5'!A:A,A650)=1),0,1)</f>
        <v>1</v>
      </c>
      <c r="N650" s="3">
        <f t="shared" si="78"/>
        <v>0</v>
      </c>
      <c r="O650" t="str">
        <f>IF(COUNTIF(Splicing!A:A,A649)&gt;0,"Splice variant",VLOOKUP(A650,'All variants before PS1_PM5'!$A$1:$G$2252,7,FALSE))</f>
        <v>VUS</v>
      </c>
      <c r="P650">
        <f t="shared" si="72"/>
        <v>1</v>
      </c>
    </row>
    <row r="651" spans="1:16" x14ac:dyDescent="0.25">
      <c r="A651" t="s">
        <v>3707</v>
      </c>
      <c r="B651" s="1">
        <v>27</v>
      </c>
      <c r="C651" t="s">
        <v>3708</v>
      </c>
      <c r="D651" t="s">
        <v>7152</v>
      </c>
      <c r="E651" t="str">
        <f t="shared" si="73"/>
        <v>Val</v>
      </c>
      <c r="F651" t="str">
        <f t="shared" si="74"/>
        <v>1360</v>
      </c>
      <c r="G651" t="str">
        <f t="shared" si="75"/>
        <v>Ala</v>
      </c>
      <c r="H651" t="str">
        <f t="shared" si="76"/>
        <v>1360Ala</v>
      </c>
      <c r="I651">
        <f>IF(AND(COUNTIF(H:H,H651)&gt;1,COUNTIF('(L)P before PS1_PM5'!I:I,H651)&gt;0),1,0)</f>
        <v>0</v>
      </c>
      <c r="J651">
        <f>IF(AND(COUNTIF('(L)P before PS1_PM5'!I:I,H651)=1,COUNTIF('(L)P before PS1_PM5'!A:A,A651)=1),0,1)</f>
        <v>1</v>
      </c>
      <c r="K651" s="3">
        <f t="shared" si="77"/>
        <v>0</v>
      </c>
      <c r="L651">
        <f>IF(AND(COUNTIF(F:F,F651)&gt;1,COUNTIF('(L)P before PS1_PM5'!G:G,F651)&gt;0),1,0)</f>
        <v>0</v>
      </c>
      <c r="M651">
        <f>IF(AND(COUNTIF('(L)P before PS1_PM5'!G:G,F651)=1,COUNTIF('(L)P before PS1_PM5'!A:A,A651)=1),0,1)</f>
        <v>1</v>
      </c>
      <c r="N651" s="3">
        <f t="shared" si="78"/>
        <v>0</v>
      </c>
      <c r="O651" t="str">
        <f>IF(COUNTIF(Splicing!A:A,A650)&gt;0,"Splice variant",VLOOKUP(A651,'All variants before PS1_PM5'!$A$1:$G$2252,7,FALSE))</f>
        <v>VUS</v>
      </c>
      <c r="P651">
        <f t="shared" si="72"/>
        <v>1</v>
      </c>
    </row>
    <row r="652" spans="1:16" x14ac:dyDescent="0.25">
      <c r="A652" t="s">
        <v>3710</v>
      </c>
      <c r="B652" s="1">
        <v>27</v>
      </c>
      <c r="C652" t="s">
        <v>3711</v>
      </c>
      <c r="D652" t="s">
        <v>7153</v>
      </c>
      <c r="E652" t="str">
        <f t="shared" si="73"/>
        <v>Gln</v>
      </c>
      <c r="F652" t="str">
        <f t="shared" si="74"/>
        <v>1364</v>
      </c>
      <c r="G652" t="str">
        <f t="shared" si="75"/>
        <v>His</v>
      </c>
      <c r="H652" t="str">
        <f t="shared" si="76"/>
        <v>1364His</v>
      </c>
      <c r="I652">
        <f>IF(AND(COUNTIF(H:H,H652)&gt;1,COUNTIF('(L)P before PS1_PM5'!I:I,H652)&gt;0),1,0)</f>
        <v>0</v>
      </c>
      <c r="J652">
        <f>IF(AND(COUNTIF('(L)P before PS1_PM5'!I:I,H652)=1,COUNTIF('(L)P before PS1_PM5'!A:A,A652)=1),0,1)</f>
        <v>1</v>
      </c>
      <c r="K652" s="3">
        <f t="shared" si="77"/>
        <v>0</v>
      </c>
      <c r="L652">
        <f>IF(AND(COUNTIF(F:F,F652)&gt;1,COUNTIF('(L)P before PS1_PM5'!G:G,F652)&gt;0),1,0)</f>
        <v>0</v>
      </c>
      <c r="M652">
        <f>IF(AND(COUNTIF('(L)P before PS1_PM5'!G:G,F652)=1,COUNTIF('(L)P before PS1_PM5'!A:A,A652)=1),0,1)</f>
        <v>1</v>
      </c>
      <c r="N652" s="3">
        <f t="shared" si="78"/>
        <v>0</v>
      </c>
      <c r="O652" t="str">
        <f>IF(COUNTIF(Splicing!A:A,A651)&gt;0,"Splice variant",VLOOKUP(A652,'All variants before PS1_PM5'!$A$1:$G$2252,7,FALSE))</f>
        <v>VUS</v>
      </c>
      <c r="P652">
        <f t="shared" si="72"/>
        <v>1</v>
      </c>
    </row>
    <row r="653" spans="1:16" x14ac:dyDescent="0.25">
      <c r="A653" t="s">
        <v>3713</v>
      </c>
      <c r="B653" s="1">
        <v>27</v>
      </c>
      <c r="C653" t="s">
        <v>3714</v>
      </c>
      <c r="D653" t="s">
        <v>7154</v>
      </c>
      <c r="E653" t="str">
        <f t="shared" si="73"/>
        <v>Arg</v>
      </c>
      <c r="F653" t="str">
        <f t="shared" si="74"/>
        <v>1368</v>
      </c>
      <c r="G653" t="str">
        <f t="shared" si="75"/>
        <v>Cys</v>
      </c>
      <c r="H653" t="str">
        <f t="shared" si="76"/>
        <v>1368Cys</v>
      </c>
      <c r="I653">
        <f>IF(AND(COUNTIF(H:H,H653)&gt;1,COUNTIF('(L)P before PS1_PM5'!I:I,H653)&gt;0),1,0)</f>
        <v>0</v>
      </c>
      <c r="J653">
        <f>IF(AND(COUNTIF('(L)P before PS1_PM5'!I:I,H653)=1,COUNTIF('(L)P before PS1_PM5'!A:A,A653)=1),0,1)</f>
        <v>0</v>
      </c>
      <c r="K653" s="3">
        <f t="shared" si="77"/>
        <v>0</v>
      </c>
      <c r="L653">
        <f>IF(AND(COUNTIF(F:F,F653)&gt;1,COUNTIF('(L)P before PS1_PM5'!G:G,F653)&gt;0),1,0)</f>
        <v>0</v>
      </c>
      <c r="M653">
        <f>IF(AND(COUNTIF('(L)P before PS1_PM5'!G:G,F653)=1,COUNTIF('(L)P before PS1_PM5'!A:A,A653)=1),0,1)</f>
        <v>0</v>
      </c>
      <c r="N653" s="3">
        <f t="shared" si="78"/>
        <v>0</v>
      </c>
      <c r="O653" t="str">
        <f>IF(COUNTIF(Splicing!A:A,A652)&gt;0,"Splice variant",VLOOKUP(A653,'All variants before PS1_PM5'!$A$1:$G$2252,7,FALSE))</f>
        <v>Pathogenic</v>
      </c>
      <c r="P653">
        <f t="shared" si="72"/>
        <v>1</v>
      </c>
    </row>
    <row r="654" spans="1:16" x14ac:dyDescent="0.25">
      <c r="A654" t="s">
        <v>3719</v>
      </c>
      <c r="B654" s="1">
        <v>27</v>
      </c>
      <c r="C654" t="s">
        <v>3720</v>
      </c>
      <c r="D654" t="s">
        <v>7155</v>
      </c>
      <c r="E654" t="str">
        <f t="shared" si="73"/>
        <v>Lys</v>
      </c>
      <c r="F654" t="str">
        <f t="shared" si="74"/>
        <v>1371</v>
      </c>
      <c r="G654" t="str">
        <f t="shared" si="75"/>
        <v>Asn</v>
      </c>
      <c r="H654" t="str">
        <f t="shared" si="76"/>
        <v>1371Asn</v>
      </c>
      <c r="I654">
        <f>IF(AND(COUNTIF(H:H,H654)&gt;1,COUNTIF('(L)P before PS1_PM5'!I:I,H654)&gt;0),1,0)</f>
        <v>0</v>
      </c>
      <c r="J654">
        <f>IF(AND(COUNTIF('(L)P before PS1_PM5'!I:I,H654)=1,COUNTIF('(L)P before PS1_PM5'!A:A,A654)=1),0,1)</f>
        <v>1</v>
      </c>
      <c r="K654" s="3">
        <f t="shared" si="77"/>
        <v>0</v>
      </c>
      <c r="L654">
        <f>IF(AND(COUNTIF(F:F,F654)&gt;1,COUNTIF('(L)P before PS1_PM5'!G:G,F654)&gt;0),1,0)</f>
        <v>0</v>
      </c>
      <c r="M654">
        <f>IF(AND(COUNTIF('(L)P before PS1_PM5'!G:G,F654)=1,COUNTIF('(L)P before PS1_PM5'!A:A,A654)=1),0,1)</f>
        <v>1</v>
      </c>
      <c r="N654" s="3">
        <f t="shared" si="78"/>
        <v>0</v>
      </c>
      <c r="O654" t="str">
        <f>IF(COUNTIF(Splicing!A:A,A653)&gt;0,"Splice variant",VLOOKUP(A654,'All variants before PS1_PM5'!$A$1:$G$2252,7,FALSE))</f>
        <v>VUS</v>
      </c>
      <c r="P654">
        <f t="shared" si="72"/>
        <v>1</v>
      </c>
    </row>
    <row r="655" spans="1:16" x14ac:dyDescent="0.25">
      <c r="A655" t="s">
        <v>3722</v>
      </c>
      <c r="B655" s="1">
        <v>27</v>
      </c>
      <c r="C655" t="s">
        <v>3723</v>
      </c>
      <c r="D655" t="s">
        <v>7156</v>
      </c>
      <c r="E655" t="str">
        <f t="shared" si="73"/>
        <v>Ala</v>
      </c>
      <c r="F655" t="str">
        <f t="shared" si="74"/>
        <v>1375</v>
      </c>
      <c r="G655" t="str">
        <f t="shared" si="75"/>
        <v>Glu</v>
      </c>
      <c r="H655" t="str">
        <f t="shared" si="76"/>
        <v>1375Glu</v>
      </c>
      <c r="I655">
        <f>IF(AND(COUNTIF(H:H,H655)&gt;1,COUNTIF('(L)P before PS1_PM5'!I:I,H655)&gt;0),1,0)</f>
        <v>0</v>
      </c>
      <c r="J655">
        <f>IF(AND(COUNTIF('(L)P before PS1_PM5'!I:I,H655)=1,COUNTIF('(L)P before PS1_PM5'!A:A,A655)=1),0,1)</f>
        <v>0</v>
      </c>
      <c r="K655" s="3">
        <f t="shared" si="77"/>
        <v>0</v>
      </c>
      <c r="L655">
        <f>IF(AND(COUNTIF(F:F,F655)&gt;1,COUNTIF('(L)P before PS1_PM5'!G:G,F655)&gt;0),1,0)</f>
        <v>0</v>
      </c>
      <c r="M655">
        <f>IF(AND(COUNTIF('(L)P before PS1_PM5'!G:G,F655)=1,COUNTIF('(L)P before PS1_PM5'!A:A,A655)=1),0,1)</f>
        <v>0</v>
      </c>
      <c r="N655" s="3">
        <f t="shared" si="78"/>
        <v>0</v>
      </c>
      <c r="O655" t="str">
        <f>IF(COUNTIF(Splicing!A:A,A654)&gt;0,"Splice variant",VLOOKUP(A655,'All variants before PS1_PM5'!$A$1:$G$2252,7,FALSE))</f>
        <v>Likely pathogenic</v>
      </c>
      <c r="P655">
        <f t="shared" si="72"/>
        <v>1</v>
      </c>
    </row>
    <row r="656" spans="1:16" x14ac:dyDescent="0.25">
      <c r="A656" t="s">
        <v>3751</v>
      </c>
      <c r="B656" s="1">
        <v>28</v>
      </c>
      <c r="C656" t="s">
        <v>3752</v>
      </c>
      <c r="D656" t="s">
        <v>7157</v>
      </c>
      <c r="E656" t="str">
        <f t="shared" si="73"/>
        <v>Pro</v>
      </c>
      <c r="F656" t="str">
        <f t="shared" si="74"/>
        <v>1380</v>
      </c>
      <c r="G656" t="str">
        <f t="shared" si="75"/>
        <v>Leu</v>
      </c>
      <c r="H656" t="str">
        <f t="shared" si="76"/>
        <v>1380Leu</v>
      </c>
      <c r="I656">
        <f>IF(AND(COUNTIF(H:H,H656)&gt;1,COUNTIF('(L)P before PS1_PM5'!I:I,H656)&gt;0),1,0)</f>
        <v>0</v>
      </c>
      <c r="J656">
        <f>IF(AND(COUNTIF('(L)P before PS1_PM5'!I:I,H656)=1,COUNTIF('(L)P before PS1_PM5'!A:A,A656)=1),0,1)</f>
        <v>0</v>
      </c>
      <c r="K656" s="3">
        <f t="shared" si="77"/>
        <v>0</v>
      </c>
      <c r="L656">
        <f>IF(AND(COUNTIF(F:F,F656)&gt;1,COUNTIF('(L)P before PS1_PM5'!G:G,F656)&gt;0),1,0)</f>
        <v>0</v>
      </c>
      <c r="M656">
        <f>IF(AND(COUNTIF('(L)P before PS1_PM5'!G:G,F656)=1,COUNTIF('(L)P before PS1_PM5'!A:A,A656)=1),0,1)</f>
        <v>0</v>
      </c>
      <c r="N656" s="3">
        <f t="shared" si="78"/>
        <v>0</v>
      </c>
      <c r="O656" t="str">
        <f>IF(COUNTIF(Splicing!A:A,A655)&gt;0,"Splice variant",VLOOKUP(A656,'All variants before PS1_PM5'!$A$1:$G$2252,7,FALSE))</f>
        <v>Pathogenic</v>
      </c>
      <c r="P656">
        <f t="shared" si="72"/>
        <v>1</v>
      </c>
    </row>
    <row r="657" spans="1:16" x14ac:dyDescent="0.25">
      <c r="A657" t="s">
        <v>3760</v>
      </c>
      <c r="B657" s="1">
        <v>28</v>
      </c>
      <c r="C657" t="s">
        <v>3761</v>
      </c>
      <c r="D657" t="s">
        <v>7158</v>
      </c>
      <c r="E657" t="str">
        <f t="shared" si="73"/>
        <v>Leu</v>
      </c>
      <c r="F657" t="str">
        <f t="shared" si="74"/>
        <v>1388</v>
      </c>
      <c r="G657" t="str">
        <f t="shared" si="75"/>
        <v>Pro</v>
      </c>
      <c r="H657" t="str">
        <f t="shared" si="76"/>
        <v>1388Pro</v>
      </c>
      <c r="I657">
        <f>IF(AND(COUNTIF(H:H,H657)&gt;1,COUNTIF('(L)P before PS1_PM5'!I:I,H657)&gt;0),1,0)</f>
        <v>0</v>
      </c>
      <c r="J657">
        <f>IF(AND(COUNTIF('(L)P before PS1_PM5'!I:I,H657)=1,COUNTIF('(L)P before PS1_PM5'!A:A,A657)=1),0,1)</f>
        <v>0</v>
      </c>
      <c r="K657" s="3">
        <f t="shared" si="77"/>
        <v>0</v>
      </c>
      <c r="L657">
        <f>IF(AND(COUNTIF(F:F,F657)&gt;1,COUNTIF('(L)P before PS1_PM5'!G:G,F657)&gt;0),1,0)</f>
        <v>0</v>
      </c>
      <c r="M657">
        <f>IF(AND(COUNTIF('(L)P before PS1_PM5'!G:G,F657)=1,COUNTIF('(L)P before PS1_PM5'!A:A,A657)=1),0,1)</f>
        <v>0</v>
      </c>
      <c r="N657" s="3">
        <f t="shared" si="78"/>
        <v>0</v>
      </c>
      <c r="O657" t="str">
        <f>IF(COUNTIF(Splicing!A:A,A656)&gt;0,"Splice variant",VLOOKUP(A657,'All variants before PS1_PM5'!$A$1:$G$2252,7,FALSE))</f>
        <v>Pathogenic</v>
      </c>
      <c r="P657">
        <f t="shared" si="72"/>
        <v>1</v>
      </c>
    </row>
    <row r="658" spans="1:16" x14ac:dyDescent="0.25">
      <c r="A658" t="s">
        <v>3763</v>
      </c>
      <c r="B658" s="1">
        <v>28</v>
      </c>
      <c r="C658" t="s">
        <v>3764</v>
      </c>
      <c r="D658" t="s">
        <v>7159</v>
      </c>
      <c r="E658" t="str">
        <f t="shared" si="73"/>
        <v>Leu</v>
      </c>
      <c r="F658" t="str">
        <f t="shared" si="74"/>
        <v>1390</v>
      </c>
      <c r="G658" t="str">
        <f t="shared" si="75"/>
        <v>Pro</v>
      </c>
      <c r="H658" t="str">
        <f t="shared" si="76"/>
        <v>1390Pro</v>
      </c>
      <c r="I658">
        <f>IF(AND(COUNTIF(H:H,H658)&gt;1,COUNTIF('(L)P before PS1_PM5'!I:I,H658)&gt;0),1,0)</f>
        <v>0</v>
      </c>
      <c r="J658">
        <f>IF(AND(COUNTIF('(L)P before PS1_PM5'!I:I,H658)=1,COUNTIF('(L)P before PS1_PM5'!A:A,A658)=1),0,1)</f>
        <v>0</v>
      </c>
      <c r="K658" s="3">
        <f t="shared" si="77"/>
        <v>0</v>
      </c>
      <c r="L658">
        <f>IF(AND(COUNTIF(F:F,F658)&gt;1,COUNTIF('(L)P before PS1_PM5'!G:G,F658)&gt;0),1,0)</f>
        <v>0</v>
      </c>
      <c r="M658">
        <f>IF(AND(COUNTIF('(L)P before PS1_PM5'!G:G,F658)=1,COUNTIF('(L)P before PS1_PM5'!A:A,A658)=1),0,1)</f>
        <v>0</v>
      </c>
      <c r="N658" s="3">
        <f t="shared" si="78"/>
        <v>0</v>
      </c>
      <c r="O658" t="str">
        <f>IF(COUNTIF(Splicing!A:A,A657)&gt;0,"Splice variant",VLOOKUP(A658,'All variants before PS1_PM5'!$A$1:$G$2252,7,FALSE))</f>
        <v>Likely pathogenic</v>
      </c>
      <c r="P658">
        <f t="shared" si="72"/>
        <v>1</v>
      </c>
    </row>
    <row r="659" spans="1:16" x14ac:dyDescent="0.25">
      <c r="A659" t="s">
        <v>3766</v>
      </c>
      <c r="B659" s="1">
        <v>28</v>
      </c>
      <c r="C659" t="s">
        <v>3767</v>
      </c>
      <c r="D659" t="s">
        <v>7160</v>
      </c>
      <c r="E659" t="str">
        <f t="shared" si="73"/>
        <v>Val</v>
      </c>
      <c r="F659" t="str">
        <f t="shared" si="74"/>
        <v>1393</v>
      </c>
      <c r="G659" t="str">
        <f t="shared" si="75"/>
        <v>Ile</v>
      </c>
      <c r="H659" t="str">
        <f t="shared" si="76"/>
        <v>1393Ile</v>
      </c>
      <c r="I659">
        <f>IF(AND(COUNTIF(H:H,H659)&gt;1,COUNTIF('(L)P before PS1_PM5'!I:I,H659)&gt;0),1,0)</f>
        <v>0</v>
      </c>
      <c r="J659">
        <f>IF(AND(COUNTIF('(L)P before PS1_PM5'!I:I,H659)=1,COUNTIF('(L)P before PS1_PM5'!A:A,A659)=1),0,1)</f>
        <v>1</v>
      </c>
      <c r="K659" s="3">
        <f t="shared" si="77"/>
        <v>0</v>
      </c>
      <c r="L659">
        <f>IF(AND(COUNTIF(F:F,F659)&gt;1,COUNTIF('(L)P before PS1_PM5'!G:G,F659)&gt;0),1,0)</f>
        <v>0</v>
      </c>
      <c r="M659">
        <f>IF(AND(COUNTIF('(L)P before PS1_PM5'!G:G,F659)=1,COUNTIF('(L)P before PS1_PM5'!A:A,A659)=1),0,1)</f>
        <v>1</v>
      </c>
      <c r="N659" s="3">
        <f t="shared" si="78"/>
        <v>0</v>
      </c>
      <c r="O659" t="str">
        <f>IF(COUNTIF(Splicing!A:A,A658)&gt;0,"Splice variant",VLOOKUP(A659,'All variants before PS1_PM5'!$A$1:$G$2252,7,FALSE))</f>
        <v>VUS</v>
      </c>
      <c r="P659">
        <f t="shared" si="72"/>
        <v>2</v>
      </c>
    </row>
    <row r="660" spans="1:16" x14ac:dyDescent="0.25">
      <c r="A660" t="s">
        <v>3772</v>
      </c>
      <c r="B660" s="1">
        <v>28</v>
      </c>
      <c r="C660" t="s">
        <v>3773</v>
      </c>
      <c r="D660" t="s">
        <v>7161</v>
      </c>
      <c r="E660" t="str">
        <f t="shared" si="73"/>
        <v>Val</v>
      </c>
      <c r="F660" t="str">
        <f t="shared" si="74"/>
        <v>1393</v>
      </c>
      <c r="G660" t="str">
        <f t="shared" si="75"/>
        <v>Ala</v>
      </c>
      <c r="H660" t="str">
        <f t="shared" si="76"/>
        <v>1393Ala</v>
      </c>
      <c r="I660">
        <f>IF(AND(COUNTIF(H:H,H660)&gt;1,COUNTIF('(L)P before PS1_PM5'!I:I,H660)&gt;0),1,0)</f>
        <v>0</v>
      </c>
      <c r="J660">
        <f>IF(AND(COUNTIF('(L)P before PS1_PM5'!I:I,H660)=1,COUNTIF('(L)P before PS1_PM5'!A:A,A660)=1),0,1)</f>
        <v>1</v>
      </c>
      <c r="K660" s="3">
        <f t="shared" si="77"/>
        <v>0</v>
      </c>
      <c r="L660">
        <f>IF(AND(COUNTIF(F:F,F660)&gt;1,COUNTIF('(L)P before PS1_PM5'!G:G,F660)&gt;0),1,0)</f>
        <v>0</v>
      </c>
      <c r="M660">
        <f>IF(AND(COUNTIF('(L)P before PS1_PM5'!G:G,F660)=1,COUNTIF('(L)P before PS1_PM5'!A:A,A660)=1),0,1)</f>
        <v>1</v>
      </c>
      <c r="N660" s="3">
        <f t="shared" si="78"/>
        <v>0</v>
      </c>
      <c r="O660" t="str">
        <f>IF(COUNTIF(Splicing!A:A,A659)&gt;0,"Splice variant",VLOOKUP(A660,'All variants before PS1_PM5'!$A$1:$G$2252,7,FALSE))</f>
        <v>VUS</v>
      </c>
      <c r="P660">
        <f t="shared" si="72"/>
        <v>2</v>
      </c>
    </row>
    <row r="661" spans="1:16" x14ac:dyDescent="0.25">
      <c r="A661" t="s">
        <v>3781</v>
      </c>
      <c r="B661" s="1">
        <v>28</v>
      </c>
      <c r="C661" t="s">
        <v>3782</v>
      </c>
      <c r="D661" t="s">
        <v>7162</v>
      </c>
      <c r="E661" t="str">
        <f t="shared" si="73"/>
        <v>Glu</v>
      </c>
      <c r="F661" t="str">
        <f t="shared" si="74"/>
        <v>1399</v>
      </c>
      <c r="G661" t="str">
        <f t="shared" si="75"/>
        <v>Lys</v>
      </c>
      <c r="H661" t="str">
        <f t="shared" si="76"/>
        <v>1399Lys</v>
      </c>
      <c r="I661">
        <f>IF(AND(COUNTIF(H:H,H661)&gt;1,COUNTIF('(L)P before PS1_PM5'!I:I,H661)&gt;0),1,0)</f>
        <v>0</v>
      </c>
      <c r="J661">
        <f>IF(AND(COUNTIF('(L)P before PS1_PM5'!I:I,H661)=1,COUNTIF('(L)P before PS1_PM5'!A:A,A661)=1),0,1)</f>
        <v>0</v>
      </c>
      <c r="K661" s="3">
        <f t="shared" si="77"/>
        <v>0</v>
      </c>
      <c r="L661">
        <f>IF(AND(COUNTIF(F:F,F661)&gt;1,COUNTIF('(L)P before PS1_PM5'!G:G,F661)&gt;0),1,0)</f>
        <v>0</v>
      </c>
      <c r="M661">
        <f>IF(AND(COUNTIF('(L)P before PS1_PM5'!G:G,F661)=1,COUNTIF('(L)P before PS1_PM5'!A:A,A661)=1),0,1)</f>
        <v>0</v>
      </c>
      <c r="N661" s="3">
        <f t="shared" si="78"/>
        <v>0</v>
      </c>
      <c r="O661" t="str">
        <f>IF(COUNTIF(Splicing!A:A,A660)&gt;0,"Splice variant",VLOOKUP(A661,'All variants before PS1_PM5'!$A$1:$G$2252,7,FALSE))</f>
        <v>Pathogenic</v>
      </c>
      <c r="P661">
        <f t="shared" si="72"/>
        <v>1</v>
      </c>
    </row>
    <row r="662" spans="1:16" x14ac:dyDescent="0.25">
      <c r="A662" t="s">
        <v>3798</v>
      </c>
      <c r="B662" s="1">
        <v>28</v>
      </c>
      <c r="C662" t="s">
        <v>3799</v>
      </c>
      <c r="D662" t="s">
        <v>7163</v>
      </c>
      <c r="E662" t="str">
        <f t="shared" si="73"/>
        <v>His</v>
      </c>
      <c r="F662" t="str">
        <f t="shared" si="74"/>
        <v>1406</v>
      </c>
      <c r="G662" t="str">
        <f t="shared" si="75"/>
        <v>Asp</v>
      </c>
      <c r="H662" t="str">
        <f t="shared" si="76"/>
        <v>1406Asp</v>
      </c>
      <c r="I662">
        <f>IF(AND(COUNTIF(H:H,H662)&gt;1,COUNTIF('(L)P before PS1_PM5'!I:I,H662)&gt;0),1,0)</f>
        <v>0</v>
      </c>
      <c r="J662">
        <f>IF(AND(COUNTIF('(L)P before PS1_PM5'!I:I,H662)=1,COUNTIF('(L)P before PS1_PM5'!A:A,A662)=1),0,1)</f>
        <v>1</v>
      </c>
      <c r="K662" s="3">
        <f t="shared" si="77"/>
        <v>0</v>
      </c>
      <c r="L662">
        <f>IF(AND(COUNTIF(F:F,F662)&gt;1,COUNTIF('(L)P before PS1_PM5'!G:G,F662)&gt;0),1,0)</f>
        <v>1</v>
      </c>
      <c r="M662">
        <f>IF(AND(COUNTIF('(L)P before PS1_PM5'!G:G,F662)=1,COUNTIF('(L)P before PS1_PM5'!A:A,A662)=1),0,1)</f>
        <v>1</v>
      </c>
      <c r="N662" s="3">
        <f t="shared" si="78"/>
        <v>1</v>
      </c>
      <c r="O662" t="str">
        <f>IF(COUNTIF(Splicing!A:A,A661)&gt;0,"Splice variant",VLOOKUP(A662,'All variants before PS1_PM5'!$A$1:$G$2252,7,FALSE))</f>
        <v>VUS</v>
      </c>
      <c r="P662">
        <f t="shared" si="72"/>
        <v>3</v>
      </c>
    </row>
    <row r="663" spans="1:16" x14ac:dyDescent="0.25">
      <c r="A663" t="s">
        <v>3801</v>
      </c>
      <c r="B663" s="1">
        <v>28</v>
      </c>
      <c r="C663" t="s">
        <v>3802</v>
      </c>
      <c r="D663" t="s">
        <v>7164</v>
      </c>
      <c r="E663" t="str">
        <f t="shared" si="73"/>
        <v>His</v>
      </c>
      <c r="F663" t="str">
        <f t="shared" si="74"/>
        <v>1406</v>
      </c>
      <c r="G663" t="str">
        <f t="shared" si="75"/>
        <v>Tyr</v>
      </c>
      <c r="H663" t="str">
        <f t="shared" si="76"/>
        <v>1406Tyr</v>
      </c>
      <c r="I663">
        <f>IF(AND(COUNTIF(H:H,H663)&gt;1,COUNTIF('(L)P before PS1_PM5'!I:I,H663)&gt;0),1,0)</f>
        <v>0</v>
      </c>
      <c r="J663">
        <f>IF(AND(COUNTIF('(L)P before PS1_PM5'!I:I,H663)=1,COUNTIF('(L)P before PS1_PM5'!A:A,A663)=1),0,1)</f>
        <v>1</v>
      </c>
      <c r="K663" s="3">
        <f t="shared" si="77"/>
        <v>0</v>
      </c>
      <c r="L663">
        <f>IF(AND(COUNTIF(F:F,F663)&gt;1,COUNTIF('(L)P before PS1_PM5'!G:G,F663)&gt;0),1,0)</f>
        <v>1</v>
      </c>
      <c r="M663">
        <f>IF(AND(COUNTIF('(L)P before PS1_PM5'!G:G,F663)=1,COUNTIF('(L)P before PS1_PM5'!A:A,A663)=1),0,1)</f>
        <v>1</v>
      </c>
      <c r="N663" s="3">
        <f t="shared" si="78"/>
        <v>1</v>
      </c>
      <c r="O663" t="str">
        <f>IF(COUNTIF(Splicing!A:A,A662)&gt;0,"Splice variant",VLOOKUP(A663,'All variants before PS1_PM5'!$A$1:$G$2252,7,FALSE))</f>
        <v>VUS</v>
      </c>
      <c r="P663">
        <f t="shared" si="72"/>
        <v>3</v>
      </c>
    </row>
    <row r="664" spans="1:16" x14ac:dyDescent="0.25">
      <c r="A664" t="s">
        <v>3807</v>
      </c>
      <c r="B664" s="1">
        <v>28</v>
      </c>
      <c r="C664" t="s">
        <v>3808</v>
      </c>
      <c r="D664" t="s">
        <v>7165</v>
      </c>
      <c r="E664" t="str">
        <f t="shared" si="73"/>
        <v>His</v>
      </c>
      <c r="F664" t="str">
        <f t="shared" si="74"/>
        <v>1406</v>
      </c>
      <c r="G664" t="str">
        <f t="shared" si="75"/>
        <v>Arg</v>
      </c>
      <c r="H664" t="str">
        <f t="shared" si="76"/>
        <v>1406Arg</v>
      </c>
      <c r="I664">
        <f>IF(AND(COUNTIF(H:H,H664)&gt;1,COUNTIF('(L)P before PS1_PM5'!I:I,H664)&gt;0),1,0)</f>
        <v>0</v>
      </c>
      <c r="J664">
        <f>IF(AND(COUNTIF('(L)P before PS1_PM5'!I:I,H664)=1,COUNTIF('(L)P before PS1_PM5'!A:A,A664)=1),0,1)</f>
        <v>0</v>
      </c>
      <c r="K664" s="3">
        <f t="shared" si="77"/>
        <v>0</v>
      </c>
      <c r="L664">
        <f>IF(AND(COUNTIF(F:F,F664)&gt;1,COUNTIF('(L)P before PS1_PM5'!G:G,F664)&gt;0),1,0)</f>
        <v>1</v>
      </c>
      <c r="M664">
        <f>IF(AND(COUNTIF('(L)P before PS1_PM5'!G:G,F664)=1,COUNTIF('(L)P before PS1_PM5'!A:A,A664)=1),0,1)</f>
        <v>0</v>
      </c>
      <c r="N664" s="3">
        <f t="shared" si="78"/>
        <v>0</v>
      </c>
      <c r="O664" t="str">
        <f>IF(COUNTIF(Splicing!A:A,A663)&gt;0,"Splice variant",VLOOKUP(A664,'All variants before PS1_PM5'!$A$1:$G$2252,7,FALSE))</f>
        <v>Likely pathogenic</v>
      </c>
      <c r="P664">
        <f t="shared" si="72"/>
        <v>3</v>
      </c>
    </row>
    <row r="665" spans="1:16" x14ac:dyDescent="0.25">
      <c r="A665" t="s">
        <v>3813</v>
      </c>
      <c r="B665" s="1">
        <v>28</v>
      </c>
      <c r="C665" t="s">
        <v>3814</v>
      </c>
      <c r="D665" t="s">
        <v>7166</v>
      </c>
      <c r="E665" t="str">
        <f t="shared" si="73"/>
        <v>Trp</v>
      </c>
      <c r="F665" t="str">
        <f t="shared" si="74"/>
        <v>1408</v>
      </c>
      <c r="G665" t="str">
        <f t="shared" si="75"/>
        <v>Arg</v>
      </c>
      <c r="H665" t="str">
        <f t="shared" si="76"/>
        <v>1408Arg</v>
      </c>
      <c r="I665">
        <f>IF(AND(COUNTIF(H:H,H665)&gt;1,COUNTIF('(L)P before PS1_PM5'!I:I,H665)&gt;0),1,0)</f>
        <v>0</v>
      </c>
      <c r="J665">
        <f>IF(AND(COUNTIF('(L)P before PS1_PM5'!I:I,H665)=1,COUNTIF('(L)P before PS1_PM5'!A:A,A665)=1),0,1)</f>
        <v>0</v>
      </c>
      <c r="K665" s="3">
        <f t="shared" si="77"/>
        <v>0</v>
      </c>
      <c r="L665">
        <f>IF(AND(COUNTIF(F:F,F665)&gt;1,COUNTIF('(L)P before PS1_PM5'!G:G,F665)&gt;0),1,0)</f>
        <v>1</v>
      </c>
      <c r="M665">
        <f>IF(AND(COUNTIF('(L)P before PS1_PM5'!G:G,F665)=1,COUNTIF('(L)P before PS1_PM5'!A:A,A665)=1),0,1)</f>
        <v>1</v>
      </c>
      <c r="N665" s="3">
        <f t="shared" si="78"/>
        <v>1</v>
      </c>
      <c r="O665" t="str">
        <f>IF(COUNTIF(Splicing!A:A,A664)&gt;0,"Splice variant",VLOOKUP(A665,'All variants before PS1_PM5'!$A$1:$G$2252,7,FALSE))</f>
        <v>Pathogenic</v>
      </c>
      <c r="P665">
        <f t="shared" si="72"/>
        <v>3</v>
      </c>
    </row>
    <row r="666" spans="1:16" x14ac:dyDescent="0.25">
      <c r="A666" t="s">
        <v>3816</v>
      </c>
      <c r="B666" s="1">
        <v>28</v>
      </c>
      <c r="C666" t="s">
        <v>3817</v>
      </c>
      <c r="D666" t="s">
        <v>7167</v>
      </c>
      <c r="E666" t="str">
        <f t="shared" si="73"/>
        <v>Trp</v>
      </c>
      <c r="F666" t="str">
        <f t="shared" si="74"/>
        <v>1408</v>
      </c>
      <c r="G666" t="str">
        <f t="shared" si="75"/>
        <v>Leu</v>
      </c>
      <c r="H666" t="str">
        <f t="shared" si="76"/>
        <v>1408Leu</v>
      </c>
      <c r="I666">
        <f>IF(AND(COUNTIF(H:H,H666)&gt;1,COUNTIF('(L)P before PS1_PM5'!I:I,H666)&gt;0),1,0)</f>
        <v>0</v>
      </c>
      <c r="J666">
        <f>IF(AND(COUNTIF('(L)P before PS1_PM5'!I:I,H666)=1,COUNTIF('(L)P before PS1_PM5'!A:A,A666)=1),0,1)</f>
        <v>0</v>
      </c>
      <c r="K666" s="3">
        <f t="shared" si="77"/>
        <v>0</v>
      </c>
      <c r="L666">
        <f>IF(AND(COUNTIF(F:F,F666)&gt;1,COUNTIF('(L)P before PS1_PM5'!G:G,F666)&gt;0),1,0)</f>
        <v>1</v>
      </c>
      <c r="M666">
        <f>IF(AND(COUNTIF('(L)P before PS1_PM5'!G:G,F666)=1,COUNTIF('(L)P before PS1_PM5'!A:A,A666)=1),0,1)</f>
        <v>1</v>
      </c>
      <c r="N666" s="3">
        <f t="shared" si="78"/>
        <v>1</v>
      </c>
      <c r="O666" t="str">
        <f>IF(COUNTIF(Splicing!A:A,A665)&gt;0,"Splice variant",VLOOKUP(A666,'All variants before PS1_PM5'!$A$1:$G$2252,7,FALSE))</f>
        <v>Likely pathogenic</v>
      </c>
      <c r="P666">
        <f t="shared" si="72"/>
        <v>3</v>
      </c>
    </row>
    <row r="667" spans="1:16" x14ac:dyDescent="0.25">
      <c r="A667" t="s">
        <v>3822</v>
      </c>
      <c r="B667" s="1">
        <v>28</v>
      </c>
      <c r="C667" t="s">
        <v>3823</v>
      </c>
      <c r="D667" t="s">
        <v>7168</v>
      </c>
      <c r="E667" t="str">
        <f t="shared" si="73"/>
        <v>Trp</v>
      </c>
      <c r="F667" t="str">
        <f t="shared" si="74"/>
        <v>1408</v>
      </c>
      <c r="G667" t="str">
        <f t="shared" si="75"/>
        <v>Cys</v>
      </c>
      <c r="H667" t="str">
        <f t="shared" si="76"/>
        <v>1408Cys</v>
      </c>
      <c r="I667">
        <f>IF(AND(COUNTIF(H:H,H667)&gt;1,COUNTIF('(L)P before PS1_PM5'!I:I,H667)&gt;0),1,0)</f>
        <v>0</v>
      </c>
      <c r="J667">
        <f>IF(AND(COUNTIF('(L)P before PS1_PM5'!I:I,H667)=1,COUNTIF('(L)P before PS1_PM5'!A:A,A667)=1),0,1)</f>
        <v>1</v>
      </c>
      <c r="K667" s="3">
        <f t="shared" si="77"/>
        <v>0</v>
      </c>
      <c r="L667">
        <f>IF(AND(COUNTIF(F:F,F667)&gt;1,COUNTIF('(L)P before PS1_PM5'!G:G,F667)&gt;0),1,0)</f>
        <v>1</v>
      </c>
      <c r="M667">
        <f>IF(AND(COUNTIF('(L)P before PS1_PM5'!G:G,F667)=1,COUNTIF('(L)P before PS1_PM5'!A:A,A667)=1),0,1)</f>
        <v>1</v>
      </c>
      <c r="N667" s="3">
        <f t="shared" si="78"/>
        <v>1</v>
      </c>
      <c r="O667" t="str">
        <f>IF(COUNTIF(Splicing!A:A,A666)&gt;0,"Splice variant",VLOOKUP(A667,'All variants before PS1_PM5'!$A$1:$G$2252,7,FALSE))</f>
        <v>Likely pathogenic</v>
      </c>
      <c r="P667">
        <f t="shared" si="72"/>
        <v>3</v>
      </c>
    </row>
    <row r="668" spans="1:16" x14ac:dyDescent="0.25">
      <c r="A668" t="s">
        <v>3825</v>
      </c>
      <c r="B668" s="1">
        <v>28</v>
      </c>
      <c r="C668" t="s">
        <v>3826</v>
      </c>
      <c r="D668" t="s">
        <v>7169</v>
      </c>
      <c r="E668" t="str">
        <f t="shared" si="73"/>
        <v>Ile</v>
      </c>
      <c r="F668" t="str">
        <f t="shared" si="74"/>
        <v>1409</v>
      </c>
      <c r="G668" t="str">
        <f t="shared" si="75"/>
        <v>Val</v>
      </c>
      <c r="H668" t="str">
        <f t="shared" si="76"/>
        <v>1409Val</v>
      </c>
      <c r="I668">
        <f>IF(AND(COUNTIF(H:H,H668)&gt;1,COUNTIF('(L)P before PS1_PM5'!I:I,H668)&gt;0),1,0)</f>
        <v>0</v>
      </c>
      <c r="J668">
        <f>IF(AND(COUNTIF('(L)P before PS1_PM5'!I:I,H668)=1,COUNTIF('(L)P before PS1_PM5'!A:A,A668)=1),0,1)</f>
        <v>1</v>
      </c>
      <c r="K668" s="3">
        <f t="shared" si="77"/>
        <v>0</v>
      </c>
      <c r="L668">
        <f>IF(AND(COUNTIF(F:F,F668)&gt;1,COUNTIF('(L)P before PS1_PM5'!G:G,F668)&gt;0),1,0)</f>
        <v>0</v>
      </c>
      <c r="M668">
        <f>IF(AND(COUNTIF('(L)P before PS1_PM5'!G:G,F668)=1,COUNTIF('(L)P before PS1_PM5'!A:A,A668)=1),0,1)</f>
        <v>1</v>
      </c>
      <c r="N668" s="3">
        <f t="shared" si="78"/>
        <v>0</v>
      </c>
      <c r="O668" t="str">
        <f>IF(COUNTIF(Splicing!A:A,A667)&gt;0,"Splice variant",VLOOKUP(A668,'All variants before PS1_PM5'!$A$1:$G$2252,7,FALSE))</f>
        <v>Splice variant</v>
      </c>
      <c r="P668">
        <f t="shared" si="72"/>
        <v>1</v>
      </c>
    </row>
    <row r="669" spans="1:16" x14ac:dyDescent="0.25">
      <c r="A669" t="s">
        <v>3828</v>
      </c>
      <c r="B669" s="1">
        <v>28</v>
      </c>
      <c r="C669" t="s">
        <v>3829</v>
      </c>
      <c r="D669" t="s">
        <v>7170</v>
      </c>
      <c r="E669" t="str">
        <f t="shared" si="73"/>
        <v>Gly</v>
      </c>
      <c r="F669" t="str">
        <f t="shared" si="74"/>
        <v>1411</v>
      </c>
      <c r="G669" t="str">
        <f t="shared" si="75"/>
        <v>Arg</v>
      </c>
      <c r="H669" t="str">
        <f t="shared" si="76"/>
        <v>1411Arg</v>
      </c>
      <c r="I669">
        <f>IF(AND(COUNTIF(H:H,H669)&gt;1,COUNTIF('(L)P before PS1_PM5'!I:I,H669)&gt;0),1,0)</f>
        <v>0</v>
      </c>
      <c r="J669">
        <f>IF(AND(COUNTIF('(L)P before PS1_PM5'!I:I,H669)=1,COUNTIF('(L)P before PS1_PM5'!A:A,A669)=1),0,1)</f>
        <v>1</v>
      </c>
      <c r="K669" s="3">
        <f t="shared" si="77"/>
        <v>0</v>
      </c>
      <c r="L669">
        <f>IF(AND(COUNTIF(F:F,F669)&gt;1,COUNTIF('(L)P before PS1_PM5'!G:G,F669)&gt;0),1,0)</f>
        <v>0</v>
      </c>
      <c r="M669">
        <f>IF(AND(COUNTIF('(L)P before PS1_PM5'!G:G,F669)=1,COUNTIF('(L)P before PS1_PM5'!A:A,A669)=1),0,1)</f>
        <v>1</v>
      </c>
      <c r="N669" s="3">
        <f t="shared" si="78"/>
        <v>0</v>
      </c>
      <c r="O669" t="str">
        <f>IF(COUNTIF(Splicing!A:A,A668)&gt;0,"Splice variant",VLOOKUP(A669,'All variants before PS1_PM5'!$A$1:$G$2252,7,FALSE))</f>
        <v>Splice variant</v>
      </c>
      <c r="P669">
        <f t="shared" si="72"/>
        <v>1</v>
      </c>
    </row>
    <row r="670" spans="1:16" x14ac:dyDescent="0.25">
      <c r="A670" t="s">
        <v>3843</v>
      </c>
      <c r="B670" s="1">
        <v>28</v>
      </c>
      <c r="C670" t="s">
        <v>3844</v>
      </c>
      <c r="D670" t="s">
        <v>7171</v>
      </c>
      <c r="E670" t="str">
        <f t="shared" si="73"/>
        <v>Thr</v>
      </c>
      <c r="F670" t="str">
        <f t="shared" si="74"/>
        <v>1415</v>
      </c>
      <c r="G670" t="str">
        <f t="shared" si="75"/>
        <v>Pro</v>
      </c>
      <c r="H670" t="str">
        <f t="shared" si="76"/>
        <v>1415Pro</v>
      </c>
      <c r="I670">
        <f>IF(AND(COUNTIF(H:H,H670)&gt;1,COUNTIF('(L)P before PS1_PM5'!I:I,H670)&gt;0),1,0)</f>
        <v>0</v>
      </c>
      <c r="J670">
        <f>IF(AND(COUNTIF('(L)P before PS1_PM5'!I:I,H670)=1,COUNTIF('(L)P before PS1_PM5'!A:A,A670)=1),0,1)</f>
        <v>1</v>
      </c>
      <c r="K670" s="3">
        <f t="shared" si="77"/>
        <v>0</v>
      </c>
      <c r="L670">
        <f>IF(AND(COUNTIF(F:F,F670)&gt;1,COUNTIF('(L)P before PS1_PM5'!G:G,F670)&gt;0),1,0)</f>
        <v>0</v>
      </c>
      <c r="M670">
        <f>IF(AND(COUNTIF('(L)P before PS1_PM5'!G:G,F670)=1,COUNTIF('(L)P before PS1_PM5'!A:A,A670)=1),0,1)</f>
        <v>1</v>
      </c>
      <c r="N670" s="3">
        <f t="shared" si="78"/>
        <v>0</v>
      </c>
      <c r="O670" t="str">
        <f>IF(COUNTIF(Splicing!A:A,A669)&gt;0,"Splice variant",VLOOKUP(A670,'All variants before PS1_PM5'!$A$1:$G$2252,7,FALSE))</f>
        <v>VUS</v>
      </c>
      <c r="P670">
        <f t="shared" si="72"/>
        <v>1</v>
      </c>
    </row>
    <row r="671" spans="1:16" x14ac:dyDescent="0.25">
      <c r="A671" t="s">
        <v>3849</v>
      </c>
      <c r="B671" s="1">
        <v>28</v>
      </c>
      <c r="C671" t="s">
        <v>3850</v>
      </c>
      <c r="D671" t="s">
        <v>7172</v>
      </c>
      <c r="E671" t="str">
        <f t="shared" si="73"/>
        <v>Phe</v>
      </c>
      <c r="F671" t="str">
        <f t="shared" si="74"/>
        <v>1416</v>
      </c>
      <c r="G671" t="str">
        <f t="shared" si="75"/>
        <v>Leu</v>
      </c>
      <c r="H671" t="str">
        <f t="shared" si="76"/>
        <v>1416Leu</v>
      </c>
      <c r="I671">
        <f>IF(AND(COUNTIF(H:H,H671)&gt;1,COUNTIF('(L)P before PS1_PM5'!I:I,H671)&gt;0),1,0)</f>
        <v>0</v>
      </c>
      <c r="J671">
        <f>IF(AND(COUNTIF('(L)P before PS1_PM5'!I:I,H671)=1,COUNTIF('(L)P before PS1_PM5'!A:A,A671)=1),0,1)</f>
        <v>1</v>
      </c>
      <c r="K671" s="3">
        <f t="shared" si="77"/>
        <v>0</v>
      </c>
      <c r="L671">
        <f>IF(AND(COUNTIF(F:F,F671)&gt;1,COUNTIF('(L)P before PS1_PM5'!G:G,F671)&gt;0),1,0)</f>
        <v>0</v>
      </c>
      <c r="M671">
        <f>IF(AND(COUNTIF('(L)P before PS1_PM5'!G:G,F671)=1,COUNTIF('(L)P before PS1_PM5'!A:A,A671)=1),0,1)</f>
        <v>1</v>
      </c>
      <c r="N671" s="3">
        <f t="shared" si="78"/>
        <v>0</v>
      </c>
      <c r="O671" t="str">
        <f>IF(COUNTIF(Splicing!A:A,A670)&gt;0,"Splice variant",VLOOKUP(A671,'All variants before PS1_PM5'!$A$1:$G$2252,7,FALSE))</f>
        <v>VUS</v>
      </c>
      <c r="P671">
        <f t="shared" si="72"/>
        <v>1</v>
      </c>
    </row>
    <row r="672" spans="1:16" x14ac:dyDescent="0.25">
      <c r="A672" t="s">
        <v>3881</v>
      </c>
      <c r="B672" s="1" t="s">
        <v>3853</v>
      </c>
      <c r="C672" t="s">
        <v>3882</v>
      </c>
      <c r="D672" t="s">
        <v>7173</v>
      </c>
      <c r="E672" t="str">
        <f t="shared" si="73"/>
        <v>Ser</v>
      </c>
      <c r="F672" t="str">
        <f t="shared" si="74"/>
        <v>1418</v>
      </c>
      <c r="G672" t="str">
        <f t="shared" si="75"/>
        <v>Arg</v>
      </c>
      <c r="H672" t="str">
        <f t="shared" si="76"/>
        <v>1418Arg</v>
      </c>
      <c r="I672">
        <f>IF(AND(COUNTIF(H:H,H672)&gt;1,COUNTIF('(L)P before PS1_PM5'!I:I,H672)&gt;0),1,0)</f>
        <v>0</v>
      </c>
      <c r="J672">
        <f>IF(AND(COUNTIF('(L)P before PS1_PM5'!I:I,H672)=1,COUNTIF('(L)P before PS1_PM5'!A:A,A672)=1),0,1)</f>
        <v>0</v>
      </c>
      <c r="K672" s="3">
        <f t="shared" si="77"/>
        <v>0</v>
      </c>
      <c r="L672">
        <f>IF(AND(COUNTIF(F:F,F672)&gt;1,COUNTIF('(L)P before PS1_PM5'!G:G,F672)&gt;0),1,0)</f>
        <v>0</v>
      </c>
      <c r="M672">
        <f>IF(AND(COUNTIF('(L)P before PS1_PM5'!G:G,F672)=1,COUNTIF('(L)P before PS1_PM5'!A:A,A672)=1),0,1)</f>
        <v>0</v>
      </c>
      <c r="N672" s="3">
        <f t="shared" si="78"/>
        <v>0</v>
      </c>
      <c r="O672" t="str">
        <f>IF(COUNTIF(Splicing!A:A,A671)&gt;0,"Splice variant",VLOOKUP(A672,'All variants before PS1_PM5'!$A$1:$G$2252,7,FALSE))</f>
        <v>Likely pathogenic</v>
      </c>
      <c r="P672">
        <f t="shared" si="72"/>
        <v>1</v>
      </c>
    </row>
    <row r="673" spans="1:16" x14ac:dyDescent="0.25">
      <c r="A673" t="s">
        <v>3884</v>
      </c>
      <c r="B673" s="1" t="s">
        <v>3853</v>
      </c>
      <c r="C673" t="s">
        <v>3885</v>
      </c>
      <c r="D673" t="s">
        <v>7174</v>
      </c>
      <c r="E673" t="str">
        <f t="shared" si="73"/>
        <v>Met</v>
      </c>
      <c r="F673" t="str">
        <f t="shared" si="74"/>
        <v>1419</v>
      </c>
      <c r="G673" t="str">
        <f t="shared" si="75"/>
        <v>Thr</v>
      </c>
      <c r="H673" t="str">
        <f t="shared" si="76"/>
        <v>1419Thr</v>
      </c>
      <c r="I673">
        <f>IF(AND(COUNTIF(H:H,H673)&gt;1,COUNTIF('(L)P before PS1_PM5'!I:I,H673)&gt;0),1,0)</f>
        <v>0</v>
      </c>
      <c r="J673">
        <f>IF(AND(COUNTIF('(L)P before PS1_PM5'!I:I,H673)=1,COUNTIF('(L)P before PS1_PM5'!A:A,A673)=1),0,1)</f>
        <v>1</v>
      </c>
      <c r="K673" s="3">
        <f t="shared" si="77"/>
        <v>0</v>
      </c>
      <c r="L673">
        <f>IF(AND(COUNTIF(F:F,F673)&gt;1,COUNTIF('(L)P before PS1_PM5'!G:G,F673)&gt;0),1,0)</f>
        <v>0</v>
      </c>
      <c r="M673">
        <f>IF(AND(COUNTIF('(L)P before PS1_PM5'!G:G,F673)=1,COUNTIF('(L)P before PS1_PM5'!A:A,A673)=1),0,1)</f>
        <v>1</v>
      </c>
      <c r="N673" s="3">
        <f t="shared" si="78"/>
        <v>0</v>
      </c>
      <c r="O673" t="str">
        <f>IF(COUNTIF(Splicing!A:A,A672)&gt;0,"Splice variant",VLOOKUP(A673,'All variants before PS1_PM5'!$A$1:$G$2252,7,FALSE))</f>
        <v>VUS</v>
      </c>
      <c r="P673">
        <f t="shared" si="72"/>
        <v>1</v>
      </c>
    </row>
    <row r="674" spans="1:16" x14ac:dyDescent="0.25">
      <c r="A674" t="s">
        <v>3895</v>
      </c>
      <c r="B674" s="1">
        <v>29</v>
      </c>
      <c r="C674" t="s">
        <v>3896</v>
      </c>
      <c r="D674" t="s">
        <v>7175</v>
      </c>
      <c r="E674" t="str">
        <f t="shared" si="73"/>
        <v>Thr</v>
      </c>
      <c r="F674" t="str">
        <f t="shared" si="74"/>
        <v>1428</v>
      </c>
      <c r="G674" t="str">
        <f t="shared" si="75"/>
        <v>Met</v>
      </c>
      <c r="H674" t="str">
        <f t="shared" si="76"/>
        <v>1428Met</v>
      </c>
      <c r="I674">
        <f>IF(AND(COUNTIF(H:H,H674)&gt;1,COUNTIF('(L)P before PS1_PM5'!I:I,H674)&gt;0),1,0)</f>
        <v>0</v>
      </c>
      <c r="J674">
        <f>IF(AND(COUNTIF('(L)P before PS1_PM5'!I:I,H674)=1,COUNTIF('(L)P before PS1_PM5'!A:A,A674)=1),0,1)</f>
        <v>1</v>
      </c>
      <c r="K674" s="3">
        <f t="shared" si="77"/>
        <v>0</v>
      </c>
      <c r="L674">
        <f>IF(AND(COUNTIF(F:F,F674)&gt;1,COUNTIF('(L)P before PS1_PM5'!G:G,F674)&gt;0),1,0)</f>
        <v>0</v>
      </c>
      <c r="M674">
        <f>IF(AND(COUNTIF('(L)P before PS1_PM5'!G:G,F674)=1,COUNTIF('(L)P before PS1_PM5'!A:A,A674)=1),0,1)</f>
        <v>1</v>
      </c>
      <c r="N674" s="3">
        <f t="shared" si="78"/>
        <v>0</v>
      </c>
      <c r="O674" t="str">
        <f>IF(COUNTIF(Splicing!A:A,A673)&gt;0,"Splice variant",VLOOKUP(A674,'All variants before PS1_PM5'!$A$1:$G$2252,7,FALSE))</f>
        <v>Likely benign</v>
      </c>
      <c r="P674">
        <f t="shared" si="72"/>
        <v>1</v>
      </c>
    </row>
    <row r="675" spans="1:16" x14ac:dyDescent="0.25">
      <c r="A675" t="s">
        <v>3898</v>
      </c>
      <c r="B675" s="1">
        <v>29</v>
      </c>
      <c r="C675" t="s">
        <v>3899</v>
      </c>
      <c r="D675" t="s">
        <v>7176</v>
      </c>
      <c r="E675" t="str">
        <f t="shared" si="73"/>
        <v>Val</v>
      </c>
      <c r="F675" t="str">
        <f t="shared" si="74"/>
        <v>1429</v>
      </c>
      <c r="G675" t="str">
        <f t="shared" si="75"/>
        <v>Ala</v>
      </c>
      <c r="H675" t="str">
        <f t="shared" si="76"/>
        <v>1429Ala</v>
      </c>
      <c r="I675">
        <f>IF(AND(COUNTIF(H:H,H675)&gt;1,COUNTIF('(L)P before PS1_PM5'!I:I,H675)&gt;0),1,0)</f>
        <v>0</v>
      </c>
      <c r="J675">
        <f>IF(AND(COUNTIF('(L)P before PS1_PM5'!I:I,H675)=1,COUNTIF('(L)P before PS1_PM5'!A:A,A675)=1),0,1)</f>
        <v>1</v>
      </c>
      <c r="K675" s="3">
        <f t="shared" si="77"/>
        <v>0</v>
      </c>
      <c r="L675">
        <f>IF(AND(COUNTIF(F:F,F675)&gt;1,COUNTIF('(L)P before PS1_PM5'!G:G,F675)&gt;0),1,0)</f>
        <v>0</v>
      </c>
      <c r="M675">
        <f>IF(AND(COUNTIF('(L)P before PS1_PM5'!G:G,F675)=1,COUNTIF('(L)P before PS1_PM5'!A:A,A675)=1),0,1)</f>
        <v>1</v>
      </c>
      <c r="N675" s="3">
        <f t="shared" si="78"/>
        <v>0</v>
      </c>
      <c r="O675" t="str">
        <f>IF(COUNTIF(Splicing!A:A,A674)&gt;0,"Splice variant",VLOOKUP(A675,'All variants before PS1_PM5'!$A$1:$G$2252,7,FALSE))</f>
        <v>VUS</v>
      </c>
      <c r="P675">
        <f t="shared" si="72"/>
        <v>1</v>
      </c>
    </row>
    <row r="676" spans="1:16" x14ac:dyDescent="0.25">
      <c r="A676" t="s">
        <v>3904</v>
      </c>
      <c r="B676" s="1">
        <v>29</v>
      </c>
      <c r="C676" t="s">
        <v>3905</v>
      </c>
      <c r="D676" t="s">
        <v>7177</v>
      </c>
      <c r="E676" t="str">
        <f t="shared" si="73"/>
        <v>Leu</v>
      </c>
      <c r="F676" t="str">
        <f t="shared" si="74"/>
        <v>1430</v>
      </c>
      <c r="G676" t="str">
        <f t="shared" si="75"/>
        <v>Pro</v>
      </c>
      <c r="H676" t="str">
        <f t="shared" si="76"/>
        <v>1430Pro</v>
      </c>
      <c r="I676">
        <f>IF(AND(COUNTIF(H:H,H676)&gt;1,COUNTIF('(L)P before PS1_PM5'!I:I,H676)&gt;0),1,0)</f>
        <v>0</v>
      </c>
      <c r="J676">
        <f>IF(AND(COUNTIF('(L)P before PS1_PM5'!I:I,H676)=1,COUNTIF('(L)P before PS1_PM5'!A:A,A676)=1),0,1)</f>
        <v>0</v>
      </c>
      <c r="K676" s="3">
        <f t="shared" si="77"/>
        <v>0</v>
      </c>
      <c r="L676">
        <f>IF(AND(COUNTIF(F:F,F676)&gt;1,COUNTIF('(L)P before PS1_PM5'!G:G,F676)&gt;0),1,0)</f>
        <v>0</v>
      </c>
      <c r="M676">
        <f>IF(AND(COUNTIF('(L)P before PS1_PM5'!G:G,F676)=1,COUNTIF('(L)P before PS1_PM5'!A:A,A676)=1),0,1)</f>
        <v>0</v>
      </c>
      <c r="N676" s="3">
        <f t="shared" si="78"/>
        <v>0</v>
      </c>
      <c r="O676" t="str">
        <f>IF(COUNTIF(Splicing!A:A,A675)&gt;0,"Splice variant",VLOOKUP(A676,'All variants before PS1_PM5'!$A$1:$G$2252,7,FALSE))</f>
        <v>Likely pathogenic</v>
      </c>
      <c r="P676">
        <f t="shared" si="72"/>
        <v>1</v>
      </c>
    </row>
    <row r="677" spans="1:16" x14ac:dyDescent="0.25">
      <c r="A677" t="s">
        <v>3910</v>
      </c>
      <c r="B677" s="1">
        <v>29</v>
      </c>
      <c r="C677" t="s">
        <v>3911</v>
      </c>
      <c r="D677" t="s">
        <v>7178</v>
      </c>
      <c r="E677" t="str">
        <f t="shared" si="73"/>
        <v>Val</v>
      </c>
      <c r="F677" t="str">
        <f t="shared" si="74"/>
        <v>1433</v>
      </c>
      <c r="G677" t="str">
        <f t="shared" si="75"/>
        <v>Ile</v>
      </c>
      <c r="H677" t="str">
        <f t="shared" si="76"/>
        <v>1433Ile</v>
      </c>
      <c r="I677">
        <f>IF(AND(COUNTIF(H:H,H677)&gt;1,COUNTIF('(L)P before PS1_PM5'!I:I,H677)&gt;0),1,0)</f>
        <v>0</v>
      </c>
      <c r="J677">
        <f>IF(AND(COUNTIF('(L)P before PS1_PM5'!I:I,H677)=1,COUNTIF('(L)P before PS1_PM5'!A:A,A677)=1),0,1)</f>
        <v>1</v>
      </c>
      <c r="K677" s="3">
        <f t="shared" si="77"/>
        <v>0</v>
      </c>
      <c r="L677">
        <f>IF(AND(COUNTIF(F:F,F677)&gt;1,COUNTIF('(L)P before PS1_PM5'!G:G,F677)&gt;0),1,0)</f>
        <v>0</v>
      </c>
      <c r="M677">
        <f>IF(AND(COUNTIF('(L)P before PS1_PM5'!G:G,F677)=1,COUNTIF('(L)P before PS1_PM5'!A:A,A677)=1),0,1)</f>
        <v>1</v>
      </c>
      <c r="N677" s="3">
        <f t="shared" si="78"/>
        <v>0</v>
      </c>
      <c r="O677" t="str">
        <f>IF(COUNTIF(Splicing!A:A,A676)&gt;0,"Splice variant",VLOOKUP(A677,'All variants before PS1_PM5'!$A$1:$G$2252,7,FALSE))</f>
        <v>VUS</v>
      </c>
      <c r="P677">
        <f t="shared" si="72"/>
        <v>1</v>
      </c>
    </row>
    <row r="678" spans="1:16" x14ac:dyDescent="0.25">
      <c r="A678" t="s">
        <v>3913</v>
      </c>
      <c r="B678" s="1">
        <v>29</v>
      </c>
      <c r="C678" t="s">
        <v>3914</v>
      </c>
      <c r="D678" t="s">
        <v>7179</v>
      </c>
      <c r="E678" t="str">
        <f t="shared" si="73"/>
        <v>Asn</v>
      </c>
      <c r="F678" t="str">
        <f t="shared" si="74"/>
        <v>1436</v>
      </c>
      <c r="G678" t="str">
        <f t="shared" si="75"/>
        <v>Ile</v>
      </c>
      <c r="H678" t="str">
        <f t="shared" si="76"/>
        <v>1436Ile</v>
      </c>
      <c r="I678">
        <f>IF(AND(COUNTIF(H:H,H678)&gt;1,COUNTIF('(L)P before PS1_PM5'!I:I,H678)&gt;0),1,0)</f>
        <v>0</v>
      </c>
      <c r="J678">
        <f>IF(AND(COUNTIF('(L)P before PS1_PM5'!I:I,H678)=1,COUNTIF('(L)P before PS1_PM5'!A:A,A678)=1),0,1)</f>
        <v>1</v>
      </c>
      <c r="K678" s="3">
        <f t="shared" si="77"/>
        <v>0</v>
      </c>
      <c r="L678">
        <f>IF(AND(COUNTIF(F:F,F678)&gt;1,COUNTIF('(L)P before PS1_PM5'!G:G,F678)&gt;0),1,0)</f>
        <v>0</v>
      </c>
      <c r="M678">
        <f>IF(AND(COUNTIF('(L)P before PS1_PM5'!G:G,F678)=1,COUNTIF('(L)P before PS1_PM5'!A:A,A678)=1),0,1)</f>
        <v>1</v>
      </c>
      <c r="N678" s="3">
        <f t="shared" si="78"/>
        <v>0</v>
      </c>
      <c r="O678" t="str">
        <f>IF(COUNTIF(Splicing!A:A,A677)&gt;0,"Splice variant",VLOOKUP(A678,'All variants before PS1_PM5'!$A$1:$G$2252,7,FALSE))</f>
        <v>VUS</v>
      </c>
      <c r="P678">
        <f t="shared" si="72"/>
        <v>1</v>
      </c>
    </row>
    <row r="679" spans="1:16" x14ac:dyDescent="0.25">
      <c r="A679" t="s">
        <v>3916</v>
      </c>
      <c r="B679" s="1">
        <v>29</v>
      </c>
      <c r="C679" t="s">
        <v>3917</v>
      </c>
      <c r="D679" t="s">
        <v>7180</v>
      </c>
      <c r="E679" t="str">
        <f t="shared" si="73"/>
        <v>Pro</v>
      </c>
      <c r="F679" t="str">
        <f t="shared" si="74"/>
        <v>1438</v>
      </c>
      <c r="G679" t="str">
        <f t="shared" si="75"/>
        <v>Arg</v>
      </c>
      <c r="H679" t="str">
        <f t="shared" si="76"/>
        <v>1438Arg</v>
      </c>
      <c r="I679">
        <f>IF(AND(COUNTIF(H:H,H679)&gt;1,COUNTIF('(L)P before PS1_PM5'!I:I,H679)&gt;0),1,0)</f>
        <v>0</v>
      </c>
      <c r="J679">
        <f>IF(AND(COUNTIF('(L)P before PS1_PM5'!I:I,H679)=1,COUNTIF('(L)P before PS1_PM5'!A:A,A679)=1),0,1)</f>
        <v>1</v>
      </c>
      <c r="K679" s="3">
        <f t="shared" si="77"/>
        <v>0</v>
      </c>
      <c r="L679">
        <f>IF(AND(COUNTIF(F:F,F679)&gt;1,COUNTIF('(L)P before PS1_PM5'!G:G,F679)&gt;0),1,0)</f>
        <v>0</v>
      </c>
      <c r="M679">
        <f>IF(AND(COUNTIF('(L)P before PS1_PM5'!G:G,F679)=1,COUNTIF('(L)P before PS1_PM5'!A:A,A679)=1),0,1)</f>
        <v>1</v>
      </c>
      <c r="N679" s="3">
        <f t="shared" si="78"/>
        <v>0</v>
      </c>
      <c r="O679" t="str">
        <f>IF(COUNTIF(Splicing!A:A,A678)&gt;0,"Splice variant",VLOOKUP(A679,'All variants before PS1_PM5'!$A$1:$G$2252,7,FALSE))</f>
        <v>VUS</v>
      </c>
      <c r="P679">
        <f t="shared" si="72"/>
        <v>1</v>
      </c>
    </row>
    <row r="680" spans="1:16" x14ac:dyDescent="0.25">
      <c r="A680" t="s">
        <v>3919</v>
      </c>
      <c r="B680" s="1">
        <v>29</v>
      </c>
      <c r="C680" t="s">
        <v>3920</v>
      </c>
      <c r="D680" t="s">
        <v>7181</v>
      </c>
      <c r="E680" t="str">
        <f t="shared" si="73"/>
        <v>Gly</v>
      </c>
      <c r="F680" t="str">
        <f t="shared" si="74"/>
        <v>1439</v>
      </c>
      <c r="G680" t="str">
        <f t="shared" si="75"/>
        <v>Asp</v>
      </c>
      <c r="H680" t="str">
        <f t="shared" si="76"/>
        <v>1439Asp</v>
      </c>
      <c r="I680">
        <f>IF(AND(COUNTIF(H:H,H680)&gt;1,COUNTIF('(L)P before PS1_PM5'!I:I,H680)&gt;0),1,0)</f>
        <v>0</v>
      </c>
      <c r="J680">
        <f>IF(AND(COUNTIF('(L)P before PS1_PM5'!I:I,H680)=1,COUNTIF('(L)P before PS1_PM5'!A:A,A680)=1),0,1)</f>
        <v>0</v>
      </c>
      <c r="K680" s="3">
        <f t="shared" si="77"/>
        <v>0</v>
      </c>
      <c r="L680">
        <f>IF(AND(COUNTIF(F:F,F680)&gt;1,COUNTIF('(L)P before PS1_PM5'!G:G,F680)&gt;0),1,0)</f>
        <v>1</v>
      </c>
      <c r="M680">
        <f>IF(AND(COUNTIF('(L)P before PS1_PM5'!G:G,F680)=1,COUNTIF('(L)P before PS1_PM5'!A:A,A680)=1),0,1)</f>
        <v>1</v>
      </c>
      <c r="N680" s="3">
        <f t="shared" si="78"/>
        <v>1</v>
      </c>
      <c r="O680" t="str">
        <f>IF(COUNTIF(Splicing!A:A,A679)&gt;0,"Splice variant",VLOOKUP(A680,'All variants before PS1_PM5'!$A$1:$G$2252,7,FALSE))</f>
        <v>Likely pathogenic</v>
      </c>
      <c r="P680">
        <f t="shared" si="72"/>
        <v>2</v>
      </c>
    </row>
    <row r="681" spans="1:16" x14ac:dyDescent="0.25">
      <c r="A681" t="s">
        <v>3922</v>
      </c>
      <c r="B681" s="1">
        <v>29</v>
      </c>
      <c r="C681" t="s">
        <v>3923</v>
      </c>
      <c r="D681" t="s">
        <v>7182</v>
      </c>
      <c r="E681" t="str">
        <f t="shared" si="73"/>
        <v>Gly</v>
      </c>
      <c r="F681" t="str">
        <f t="shared" si="74"/>
        <v>1439</v>
      </c>
      <c r="G681" t="str">
        <f t="shared" si="75"/>
        <v>Val</v>
      </c>
      <c r="H681" t="str">
        <f t="shared" si="76"/>
        <v>1439Val</v>
      </c>
      <c r="I681">
        <f>IF(AND(COUNTIF(H:H,H681)&gt;1,COUNTIF('(L)P before PS1_PM5'!I:I,H681)&gt;0),1,0)</f>
        <v>0</v>
      </c>
      <c r="J681">
        <f>IF(AND(COUNTIF('(L)P before PS1_PM5'!I:I,H681)=1,COUNTIF('(L)P before PS1_PM5'!A:A,A681)=1),0,1)</f>
        <v>0</v>
      </c>
      <c r="K681" s="3">
        <f t="shared" si="77"/>
        <v>0</v>
      </c>
      <c r="L681">
        <f>IF(AND(COUNTIF(F:F,F681)&gt;1,COUNTIF('(L)P before PS1_PM5'!G:G,F681)&gt;0),1,0)</f>
        <v>1</v>
      </c>
      <c r="M681">
        <f>IF(AND(COUNTIF('(L)P before PS1_PM5'!G:G,F681)=1,COUNTIF('(L)P before PS1_PM5'!A:A,A681)=1),0,1)</f>
        <v>1</v>
      </c>
      <c r="N681" s="3">
        <f t="shared" si="78"/>
        <v>1</v>
      </c>
      <c r="O681" t="str">
        <f>IF(COUNTIF(Splicing!A:A,A680)&gt;0,"Splice variant",VLOOKUP(A681,'All variants before PS1_PM5'!$A$1:$G$2252,7,FALSE))</f>
        <v>Likely pathogenic</v>
      </c>
      <c r="P681">
        <f t="shared" si="72"/>
        <v>2</v>
      </c>
    </row>
    <row r="682" spans="1:16" x14ac:dyDescent="0.25">
      <c r="A682" t="s">
        <v>3928</v>
      </c>
      <c r="B682" s="1">
        <v>29</v>
      </c>
      <c r="C682" t="s">
        <v>3929</v>
      </c>
      <c r="D682" t="s">
        <v>7183</v>
      </c>
      <c r="E682" t="str">
        <f t="shared" si="73"/>
        <v>Phe</v>
      </c>
      <c r="F682" t="str">
        <f t="shared" si="74"/>
        <v>1440</v>
      </c>
      <c r="G682" t="str">
        <f t="shared" si="75"/>
        <v>Val</v>
      </c>
      <c r="H682" t="str">
        <f t="shared" si="76"/>
        <v>1440Val</v>
      </c>
      <c r="I682">
        <f>IF(AND(COUNTIF(H:H,H682)&gt;1,COUNTIF('(L)P before PS1_PM5'!I:I,H682)&gt;0),1,0)</f>
        <v>0</v>
      </c>
      <c r="J682">
        <f>IF(AND(COUNTIF('(L)P before PS1_PM5'!I:I,H682)=1,COUNTIF('(L)P before PS1_PM5'!A:A,A682)=1),0,1)</f>
        <v>0</v>
      </c>
      <c r="K682" s="3">
        <f t="shared" si="77"/>
        <v>0</v>
      </c>
      <c r="L682">
        <f>IF(AND(COUNTIF(F:F,F682)&gt;1,COUNTIF('(L)P before PS1_PM5'!G:G,F682)&gt;0),1,0)</f>
        <v>1</v>
      </c>
      <c r="M682">
        <f>IF(AND(COUNTIF('(L)P before PS1_PM5'!G:G,F682)=1,COUNTIF('(L)P before PS1_PM5'!A:A,A682)=1),0,1)</f>
        <v>1</v>
      </c>
      <c r="N682" s="3">
        <f t="shared" si="78"/>
        <v>1</v>
      </c>
      <c r="O682" t="str">
        <f>IF(COUNTIF(Splicing!A:A,A681)&gt;0,"Splice variant",VLOOKUP(A682,'All variants before PS1_PM5'!$A$1:$G$2252,7,FALSE))</f>
        <v>Likely pathogenic</v>
      </c>
      <c r="P682">
        <f t="shared" si="72"/>
        <v>2</v>
      </c>
    </row>
    <row r="683" spans="1:16" x14ac:dyDescent="0.25">
      <c r="A683" t="s">
        <v>3931</v>
      </c>
      <c r="B683" s="1">
        <v>29</v>
      </c>
      <c r="C683" t="s">
        <v>3932</v>
      </c>
      <c r="D683" t="s">
        <v>7184</v>
      </c>
      <c r="E683" t="str">
        <f t="shared" si="73"/>
        <v>Phe</v>
      </c>
      <c r="F683" t="str">
        <f t="shared" si="74"/>
        <v>1440</v>
      </c>
      <c r="G683" t="str">
        <f t="shared" si="75"/>
        <v>Ser</v>
      </c>
      <c r="H683" t="str">
        <f t="shared" si="76"/>
        <v>1440Ser</v>
      </c>
      <c r="I683">
        <f>IF(AND(COUNTIF(H:H,H683)&gt;1,COUNTIF('(L)P before PS1_PM5'!I:I,H683)&gt;0),1,0)</f>
        <v>0</v>
      </c>
      <c r="J683">
        <f>IF(AND(COUNTIF('(L)P before PS1_PM5'!I:I,H683)=1,COUNTIF('(L)P before PS1_PM5'!A:A,A683)=1),0,1)</f>
        <v>0</v>
      </c>
      <c r="K683" s="3">
        <f t="shared" si="77"/>
        <v>0</v>
      </c>
      <c r="L683">
        <f>IF(AND(COUNTIF(F:F,F683)&gt;1,COUNTIF('(L)P before PS1_PM5'!G:G,F683)&gt;0),1,0)</f>
        <v>1</v>
      </c>
      <c r="M683">
        <f>IF(AND(COUNTIF('(L)P before PS1_PM5'!G:G,F683)=1,COUNTIF('(L)P before PS1_PM5'!A:A,A683)=1),0,1)</f>
        <v>1</v>
      </c>
      <c r="N683" s="3">
        <f t="shared" si="78"/>
        <v>1</v>
      </c>
      <c r="O683" t="str">
        <f>IF(COUNTIF(Splicing!A:A,A682)&gt;0,"Splice variant",VLOOKUP(A683,'All variants before PS1_PM5'!$A$1:$G$2252,7,FALSE))</f>
        <v>Pathogenic</v>
      </c>
      <c r="P683">
        <f t="shared" si="72"/>
        <v>2</v>
      </c>
    </row>
    <row r="684" spans="1:16" x14ac:dyDescent="0.25">
      <c r="A684" t="s">
        <v>3937</v>
      </c>
      <c r="B684" s="1">
        <v>29</v>
      </c>
      <c r="C684" t="s">
        <v>3938</v>
      </c>
      <c r="D684" t="s">
        <v>7185</v>
      </c>
      <c r="E684" t="str">
        <f t="shared" si="73"/>
        <v>Gly</v>
      </c>
      <c r="F684" t="str">
        <f t="shared" si="74"/>
        <v>1441</v>
      </c>
      <c r="G684" t="str">
        <f t="shared" si="75"/>
        <v>Asp</v>
      </c>
      <c r="H684" t="str">
        <f t="shared" si="76"/>
        <v>1441Asp</v>
      </c>
      <c r="I684">
        <f>IF(AND(COUNTIF(H:H,H684)&gt;1,COUNTIF('(L)P before PS1_PM5'!I:I,H684)&gt;0),1,0)</f>
        <v>0</v>
      </c>
      <c r="J684">
        <f>IF(AND(COUNTIF('(L)P before PS1_PM5'!I:I,H684)=1,COUNTIF('(L)P before PS1_PM5'!A:A,A684)=1),0,1)</f>
        <v>0</v>
      </c>
      <c r="K684" s="3">
        <f t="shared" si="77"/>
        <v>0</v>
      </c>
      <c r="L684">
        <f>IF(AND(COUNTIF(F:F,F684)&gt;1,COUNTIF('(L)P before PS1_PM5'!G:G,F684)&gt;0),1,0)</f>
        <v>0</v>
      </c>
      <c r="M684">
        <f>IF(AND(COUNTIF('(L)P before PS1_PM5'!G:G,F684)=1,COUNTIF('(L)P before PS1_PM5'!A:A,A684)=1),0,1)</f>
        <v>0</v>
      </c>
      <c r="N684" s="3">
        <f t="shared" si="78"/>
        <v>0</v>
      </c>
      <c r="O684" t="str">
        <f>IF(COUNTIF(Splicing!A:A,A683)&gt;0,"Splice variant",VLOOKUP(A684,'All variants before PS1_PM5'!$A$1:$G$2252,7,FALSE))</f>
        <v>Likely pathogenic</v>
      </c>
      <c r="P684">
        <f t="shared" si="72"/>
        <v>1</v>
      </c>
    </row>
    <row r="685" spans="1:16" x14ac:dyDescent="0.25">
      <c r="A685" t="s">
        <v>3940</v>
      </c>
      <c r="B685" s="1">
        <v>29</v>
      </c>
      <c r="C685" t="s">
        <v>3941</v>
      </c>
      <c r="D685" t="s">
        <v>7186</v>
      </c>
      <c r="E685" t="str">
        <f t="shared" si="73"/>
        <v>Asn</v>
      </c>
      <c r="F685" t="str">
        <f t="shared" si="74"/>
        <v>1442</v>
      </c>
      <c r="G685" t="str">
        <f t="shared" si="75"/>
        <v>Asp</v>
      </c>
      <c r="H685" t="str">
        <f t="shared" si="76"/>
        <v>1442Asp</v>
      </c>
      <c r="I685">
        <f>IF(AND(COUNTIF(H:H,H685)&gt;1,COUNTIF('(L)P before PS1_PM5'!I:I,H685)&gt;0),1,0)</f>
        <v>0</v>
      </c>
      <c r="J685">
        <f>IF(AND(COUNTIF('(L)P before PS1_PM5'!I:I,H685)=1,COUNTIF('(L)P before PS1_PM5'!A:A,A685)=1),0,1)</f>
        <v>1</v>
      </c>
      <c r="K685" s="3">
        <f t="shared" si="77"/>
        <v>0</v>
      </c>
      <c r="L685">
        <f>IF(AND(COUNTIF(F:F,F685)&gt;1,COUNTIF('(L)P before PS1_PM5'!G:G,F685)&gt;0),1,0)</f>
        <v>1</v>
      </c>
      <c r="M685">
        <f>IF(AND(COUNTIF('(L)P before PS1_PM5'!G:G,F685)=1,COUNTIF('(L)P before PS1_PM5'!A:A,A685)=1),0,1)</f>
        <v>1</v>
      </c>
      <c r="N685" s="3">
        <f t="shared" si="78"/>
        <v>1</v>
      </c>
      <c r="O685" t="str">
        <f>IF(COUNTIF(Splicing!A:A,A684)&gt;0,"Splice variant",VLOOKUP(A685,'All variants before PS1_PM5'!$A$1:$G$2252,7,FALSE))</f>
        <v>VUS</v>
      </c>
      <c r="P685">
        <f t="shared" si="72"/>
        <v>2</v>
      </c>
    </row>
    <row r="686" spans="1:16" x14ac:dyDescent="0.25">
      <c r="A686" t="s">
        <v>3943</v>
      </c>
      <c r="B686" s="1">
        <v>29</v>
      </c>
      <c r="C686" t="s">
        <v>3944</v>
      </c>
      <c r="D686" t="s">
        <v>7187</v>
      </c>
      <c r="E686" t="str">
        <f t="shared" si="73"/>
        <v>Asn</v>
      </c>
      <c r="F686" t="str">
        <f t="shared" si="74"/>
        <v>1442</v>
      </c>
      <c r="G686" t="str">
        <f t="shared" si="75"/>
        <v>Lys</v>
      </c>
      <c r="H686" t="str">
        <f t="shared" si="76"/>
        <v>1442Lys</v>
      </c>
      <c r="I686">
        <f>IF(AND(COUNTIF(H:H,H686)&gt;1,COUNTIF('(L)P before PS1_PM5'!I:I,H686)&gt;0),1,0)</f>
        <v>0</v>
      </c>
      <c r="J686">
        <f>IF(AND(COUNTIF('(L)P before PS1_PM5'!I:I,H686)=1,COUNTIF('(L)P before PS1_PM5'!A:A,A686)=1),0,1)</f>
        <v>0</v>
      </c>
      <c r="K686" s="3">
        <f t="shared" si="77"/>
        <v>0</v>
      </c>
      <c r="L686">
        <f>IF(AND(COUNTIF(F:F,F686)&gt;1,COUNTIF('(L)P before PS1_PM5'!G:G,F686)&gt;0),1,0)</f>
        <v>1</v>
      </c>
      <c r="M686">
        <f>IF(AND(COUNTIF('(L)P before PS1_PM5'!G:G,F686)=1,COUNTIF('(L)P before PS1_PM5'!A:A,A686)=1),0,1)</f>
        <v>0</v>
      </c>
      <c r="N686" s="3">
        <f t="shared" si="78"/>
        <v>0</v>
      </c>
      <c r="O686" t="str">
        <f>IF(COUNTIF(Splicing!A:A,A685)&gt;0,"Splice variant",VLOOKUP(A686,'All variants before PS1_PM5'!$A$1:$G$2252,7,FALSE))</f>
        <v>Likely pathogenic</v>
      </c>
      <c r="P686">
        <f t="shared" si="72"/>
        <v>2</v>
      </c>
    </row>
    <row r="687" spans="1:16" x14ac:dyDescent="0.25">
      <c r="A687" t="s">
        <v>3946</v>
      </c>
      <c r="B687" s="1">
        <v>29</v>
      </c>
      <c r="C687" t="s">
        <v>3947</v>
      </c>
      <c r="D687" t="s">
        <v>7188</v>
      </c>
      <c r="E687" t="str">
        <f t="shared" si="73"/>
        <v>Arg</v>
      </c>
      <c r="F687" t="str">
        <f t="shared" si="74"/>
        <v>1443</v>
      </c>
      <c r="G687" t="str">
        <f t="shared" si="75"/>
        <v>Cys</v>
      </c>
      <c r="H687" t="str">
        <f t="shared" si="76"/>
        <v>1443Cys</v>
      </c>
      <c r="I687">
        <f>IF(AND(COUNTIF(H:H,H687)&gt;1,COUNTIF('(L)P before PS1_PM5'!I:I,H687)&gt;0),1,0)</f>
        <v>0</v>
      </c>
      <c r="J687">
        <f>IF(AND(COUNTIF('(L)P before PS1_PM5'!I:I,H687)=1,COUNTIF('(L)P before PS1_PM5'!A:A,A687)=1),0,1)</f>
        <v>1</v>
      </c>
      <c r="K687" s="3">
        <f t="shared" si="77"/>
        <v>0</v>
      </c>
      <c r="L687">
        <f>IF(AND(COUNTIF(F:F,F687)&gt;1,COUNTIF('(L)P before PS1_PM5'!G:G,F687)&gt;0),1,0)</f>
        <v>1</v>
      </c>
      <c r="M687">
        <f>IF(AND(COUNTIF('(L)P before PS1_PM5'!G:G,F687)=1,COUNTIF('(L)P before PS1_PM5'!A:A,A687)=1),0,1)</f>
        <v>1</v>
      </c>
      <c r="N687" s="3">
        <f t="shared" si="78"/>
        <v>1</v>
      </c>
      <c r="O687" t="str">
        <f>IF(COUNTIF(Splicing!A:A,A686)&gt;0,"Splice variant",VLOOKUP(A687,'All variants before PS1_PM5'!$A$1:$G$2252,7,FALSE))</f>
        <v>VUS</v>
      </c>
      <c r="P687">
        <f t="shared" si="72"/>
        <v>2</v>
      </c>
    </row>
    <row r="688" spans="1:16" x14ac:dyDescent="0.25">
      <c r="A688" t="s">
        <v>3949</v>
      </c>
      <c r="B688" s="1">
        <v>29</v>
      </c>
      <c r="C688" t="s">
        <v>3950</v>
      </c>
      <c r="D688" t="s">
        <v>7189</v>
      </c>
      <c r="E688" t="str">
        <f t="shared" si="73"/>
        <v>Arg</v>
      </c>
      <c r="F688" t="str">
        <f t="shared" si="74"/>
        <v>1443</v>
      </c>
      <c r="G688" t="str">
        <f t="shared" si="75"/>
        <v>His</v>
      </c>
      <c r="H688" t="str">
        <f t="shared" si="76"/>
        <v>1443His</v>
      </c>
      <c r="I688">
        <f>IF(AND(COUNTIF(H:H,H688)&gt;1,COUNTIF('(L)P before PS1_PM5'!I:I,H688)&gt;0),1,0)</f>
        <v>0</v>
      </c>
      <c r="J688">
        <f>IF(AND(COUNTIF('(L)P before PS1_PM5'!I:I,H688)=1,COUNTIF('(L)P before PS1_PM5'!A:A,A688)=1),0,1)</f>
        <v>0</v>
      </c>
      <c r="K688" s="3">
        <f t="shared" si="77"/>
        <v>0</v>
      </c>
      <c r="L688">
        <f>IF(AND(COUNTIF(F:F,F688)&gt;1,COUNTIF('(L)P before PS1_PM5'!G:G,F688)&gt;0),1,0)</f>
        <v>1</v>
      </c>
      <c r="M688">
        <f>IF(AND(COUNTIF('(L)P before PS1_PM5'!G:G,F688)=1,COUNTIF('(L)P before PS1_PM5'!A:A,A688)=1),0,1)</f>
        <v>0</v>
      </c>
      <c r="N688" s="3">
        <f t="shared" si="78"/>
        <v>0</v>
      </c>
      <c r="O688" t="str">
        <f>IF(COUNTIF(Splicing!A:A,A687)&gt;0,"Splice variant",VLOOKUP(A688,'All variants before PS1_PM5'!$A$1:$G$2252,7,FALSE))</f>
        <v>Pathogenic</v>
      </c>
      <c r="P688">
        <f t="shared" si="72"/>
        <v>2</v>
      </c>
    </row>
    <row r="689" spans="1:16" x14ac:dyDescent="0.25">
      <c r="A689" t="s">
        <v>3952</v>
      </c>
      <c r="B689" s="1">
        <v>29</v>
      </c>
      <c r="C689" t="s">
        <v>3953</v>
      </c>
      <c r="D689" t="s">
        <v>7190</v>
      </c>
      <c r="E689" t="str">
        <f t="shared" si="73"/>
        <v>Glu</v>
      </c>
      <c r="F689" t="str">
        <f t="shared" si="74"/>
        <v>1447</v>
      </c>
      <c r="G689" t="str">
        <f t="shared" si="75"/>
        <v>Val</v>
      </c>
      <c r="H689" t="str">
        <f t="shared" si="76"/>
        <v>1447Val</v>
      </c>
      <c r="I689">
        <f>IF(AND(COUNTIF(H:H,H689)&gt;1,COUNTIF('(L)P before PS1_PM5'!I:I,H689)&gt;0),1,0)</f>
        <v>0</v>
      </c>
      <c r="J689">
        <f>IF(AND(COUNTIF('(L)P before PS1_PM5'!I:I,H689)=1,COUNTIF('(L)P before PS1_PM5'!A:A,A689)=1),0,1)</f>
        <v>1</v>
      </c>
      <c r="K689" s="3">
        <f t="shared" si="77"/>
        <v>0</v>
      </c>
      <c r="L689">
        <f>IF(AND(COUNTIF(F:F,F689)&gt;1,COUNTIF('(L)P before PS1_PM5'!G:G,F689)&gt;0),1,0)</f>
        <v>0</v>
      </c>
      <c r="M689">
        <f>IF(AND(COUNTIF('(L)P before PS1_PM5'!G:G,F689)=1,COUNTIF('(L)P before PS1_PM5'!A:A,A689)=1),0,1)</f>
        <v>1</v>
      </c>
      <c r="N689" s="3">
        <f t="shared" si="78"/>
        <v>0</v>
      </c>
      <c r="O689" t="str">
        <f>IF(COUNTIF(Splicing!A:A,A688)&gt;0,"Splice variant",VLOOKUP(A689,'All variants before PS1_PM5'!$A$1:$G$2252,7,FALSE))</f>
        <v>VUS</v>
      </c>
      <c r="P689">
        <f t="shared" si="72"/>
        <v>1</v>
      </c>
    </row>
    <row r="690" spans="1:16" x14ac:dyDescent="0.25">
      <c r="A690" t="s">
        <v>3955</v>
      </c>
      <c r="B690" s="1">
        <v>29</v>
      </c>
      <c r="C690" t="s">
        <v>3956</v>
      </c>
      <c r="D690" t="s">
        <v>7191</v>
      </c>
      <c r="E690" t="str">
        <f t="shared" si="73"/>
        <v>Gly</v>
      </c>
      <c r="F690" t="str">
        <f t="shared" si="74"/>
        <v>1448</v>
      </c>
      <c r="G690" t="str">
        <f t="shared" si="75"/>
        <v>Arg</v>
      </c>
      <c r="H690" t="str">
        <f t="shared" si="76"/>
        <v>1448Arg</v>
      </c>
      <c r="I690">
        <f>IF(AND(COUNTIF(H:H,H690)&gt;1,COUNTIF('(L)P before PS1_PM5'!I:I,H690)&gt;0),1,0)</f>
        <v>0</v>
      </c>
      <c r="J690">
        <f>IF(AND(COUNTIF('(L)P before PS1_PM5'!I:I,H690)=1,COUNTIF('(L)P before PS1_PM5'!A:A,A690)=1),0,1)</f>
        <v>1</v>
      </c>
      <c r="K690" s="3">
        <f t="shared" si="77"/>
        <v>0</v>
      </c>
      <c r="L690">
        <f>IF(AND(COUNTIF(F:F,F690)&gt;1,COUNTIF('(L)P before PS1_PM5'!G:G,F690)&gt;0),1,0)</f>
        <v>0</v>
      </c>
      <c r="M690">
        <f>IF(AND(COUNTIF('(L)P before PS1_PM5'!G:G,F690)=1,COUNTIF('(L)P before PS1_PM5'!A:A,A690)=1),0,1)</f>
        <v>1</v>
      </c>
      <c r="N690" s="3">
        <f t="shared" si="78"/>
        <v>0</v>
      </c>
      <c r="O690" t="str">
        <f>IF(COUNTIF(Splicing!A:A,A689)&gt;0,"Splice variant",VLOOKUP(A690,'All variants before PS1_PM5'!$A$1:$G$2252,7,FALSE))</f>
        <v>Splice variant</v>
      </c>
      <c r="P690">
        <f t="shared" si="72"/>
        <v>2</v>
      </c>
    </row>
    <row r="691" spans="1:16" x14ac:dyDescent="0.25">
      <c r="A691" t="s">
        <v>3958</v>
      </c>
      <c r="B691" s="1">
        <v>29</v>
      </c>
      <c r="C691" t="s">
        <v>3959</v>
      </c>
      <c r="D691" t="s">
        <v>7192</v>
      </c>
      <c r="E691" t="str">
        <f t="shared" si="73"/>
        <v>Gly</v>
      </c>
      <c r="F691" t="str">
        <f t="shared" si="74"/>
        <v>1448</v>
      </c>
      <c r="G691" t="str">
        <f t="shared" si="75"/>
        <v>Lys</v>
      </c>
      <c r="H691" t="str">
        <f t="shared" si="76"/>
        <v>1448Lys</v>
      </c>
      <c r="I691">
        <f>IF(AND(COUNTIF(H:H,H691)&gt;1,COUNTIF('(L)P before PS1_PM5'!I:I,H691)&gt;0),1,0)</f>
        <v>0</v>
      </c>
      <c r="J691">
        <f>IF(AND(COUNTIF('(L)P before PS1_PM5'!I:I,H691)=1,COUNTIF('(L)P before PS1_PM5'!A:A,A691)=1),0,1)</f>
        <v>1</v>
      </c>
      <c r="K691" s="3">
        <f t="shared" si="77"/>
        <v>0</v>
      </c>
      <c r="L691">
        <f>IF(AND(COUNTIF(F:F,F691)&gt;1,COUNTIF('(L)P before PS1_PM5'!G:G,F691)&gt;0),1,0)</f>
        <v>0</v>
      </c>
      <c r="M691">
        <f>IF(AND(COUNTIF('(L)P before PS1_PM5'!G:G,F691)=1,COUNTIF('(L)P before PS1_PM5'!A:A,A691)=1),0,1)</f>
        <v>1</v>
      </c>
      <c r="N691" s="3">
        <f t="shared" si="78"/>
        <v>0</v>
      </c>
      <c r="O691" t="str">
        <f>IF(COUNTIF(Splicing!A:A,A690)&gt;0,"Splice variant",VLOOKUP(A691,'All variants before PS1_PM5'!$A$1:$G$2252,7,FALSE))</f>
        <v>VUS</v>
      </c>
      <c r="P691">
        <f t="shared" si="72"/>
        <v>2</v>
      </c>
    </row>
    <row r="692" spans="1:16" x14ac:dyDescent="0.25">
      <c r="A692" t="s">
        <v>3964</v>
      </c>
      <c r="B692" s="1">
        <v>29</v>
      </c>
      <c r="C692" t="s">
        <v>3965</v>
      </c>
      <c r="D692" t="s">
        <v>7193</v>
      </c>
      <c r="E692" t="str">
        <f t="shared" si="73"/>
        <v>Trp</v>
      </c>
      <c r="F692" t="str">
        <f t="shared" si="74"/>
        <v>1449</v>
      </c>
      <c r="G692" t="str">
        <f t="shared" si="75"/>
        <v>Cys</v>
      </c>
      <c r="H692" t="str">
        <f t="shared" si="76"/>
        <v>1449Cys</v>
      </c>
      <c r="I692">
        <f>IF(AND(COUNTIF(H:H,H692)&gt;1,COUNTIF('(L)P before PS1_PM5'!I:I,H692)&gt;0),1,0)</f>
        <v>0</v>
      </c>
      <c r="J692">
        <f>IF(AND(COUNTIF('(L)P before PS1_PM5'!I:I,H692)=1,COUNTIF('(L)P before PS1_PM5'!A:A,A692)=1),0,1)</f>
        <v>0</v>
      </c>
      <c r="K692" s="3">
        <f t="shared" si="77"/>
        <v>0</v>
      </c>
      <c r="L692">
        <f>IF(AND(COUNTIF(F:F,F692)&gt;1,COUNTIF('(L)P before PS1_PM5'!G:G,F692)&gt;0),1,0)</f>
        <v>0</v>
      </c>
      <c r="M692">
        <f>IF(AND(COUNTIF('(L)P before PS1_PM5'!G:G,F692)=1,COUNTIF('(L)P before PS1_PM5'!A:A,A692)=1),0,1)</f>
        <v>0</v>
      </c>
      <c r="N692" s="3">
        <f t="shared" si="78"/>
        <v>0</v>
      </c>
      <c r="O692" t="str">
        <f>IF(COUNTIF(Splicing!A:A,A691)&gt;0,"Splice variant",VLOOKUP(A692,'All variants before PS1_PM5'!$A$1:$G$2252,7,FALSE))</f>
        <v>Likely pathogenic</v>
      </c>
      <c r="P692">
        <f t="shared" si="72"/>
        <v>1</v>
      </c>
    </row>
    <row r="693" spans="1:16" x14ac:dyDescent="0.25">
      <c r="A693" t="s">
        <v>3997</v>
      </c>
      <c r="B693" s="1">
        <v>30</v>
      </c>
      <c r="C693" t="s">
        <v>3998</v>
      </c>
      <c r="D693" t="s">
        <v>7194</v>
      </c>
      <c r="E693" t="str">
        <f t="shared" si="73"/>
        <v>Cys</v>
      </c>
      <c r="F693" t="str">
        <f t="shared" si="74"/>
        <v>1455</v>
      </c>
      <c r="G693" t="str">
        <f t="shared" si="75"/>
        <v>Arg</v>
      </c>
      <c r="H693" t="str">
        <f t="shared" si="76"/>
        <v>1455Arg</v>
      </c>
      <c r="I693">
        <f>IF(AND(COUNTIF(H:H,H693)&gt;1,COUNTIF('(L)P before PS1_PM5'!I:I,H693)&gt;0),1,0)</f>
        <v>0</v>
      </c>
      <c r="J693">
        <f>IF(AND(COUNTIF('(L)P before PS1_PM5'!I:I,H693)=1,COUNTIF('(L)P before PS1_PM5'!A:A,A693)=1),0,1)</f>
        <v>0</v>
      </c>
      <c r="K693" s="3">
        <f t="shared" si="77"/>
        <v>0</v>
      </c>
      <c r="L693">
        <f>IF(AND(COUNTIF(F:F,F693)&gt;1,COUNTIF('(L)P before PS1_PM5'!G:G,F693)&gt;0),1,0)</f>
        <v>0</v>
      </c>
      <c r="M693">
        <f>IF(AND(COUNTIF('(L)P before PS1_PM5'!G:G,F693)=1,COUNTIF('(L)P before PS1_PM5'!A:A,A693)=1),0,1)</f>
        <v>0</v>
      </c>
      <c r="N693" s="3">
        <f t="shared" si="78"/>
        <v>0</v>
      </c>
      <c r="O693" t="str">
        <f>IF(COUNTIF(Splicing!A:A,A692)&gt;0,"Splice variant",VLOOKUP(A693,'All variants before PS1_PM5'!$A$1:$G$2252,7,FALSE))</f>
        <v>Pathogenic</v>
      </c>
      <c r="P693">
        <f t="shared" si="72"/>
        <v>1</v>
      </c>
    </row>
    <row r="694" spans="1:16" x14ac:dyDescent="0.25">
      <c r="A694" t="s">
        <v>4003</v>
      </c>
      <c r="B694" s="1">
        <v>30</v>
      </c>
      <c r="C694" t="s">
        <v>4004</v>
      </c>
      <c r="D694" t="s">
        <v>7195</v>
      </c>
      <c r="E694" t="str">
        <f t="shared" si="73"/>
        <v>Trp</v>
      </c>
      <c r="F694" t="str">
        <f t="shared" si="74"/>
        <v>1461</v>
      </c>
      <c r="G694" t="str">
        <f t="shared" si="75"/>
        <v>Cys</v>
      </c>
      <c r="H694" t="str">
        <f t="shared" si="76"/>
        <v>1461Cys</v>
      </c>
      <c r="I694">
        <f>IF(AND(COUNTIF(H:H,H694)&gt;1,COUNTIF('(L)P before PS1_PM5'!I:I,H694)&gt;0),1,0)</f>
        <v>0</v>
      </c>
      <c r="J694">
        <f>IF(AND(COUNTIF('(L)P before PS1_PM5'!I:I,H694)=1,COUNTIF('(L)P before PS1_PM5'!A:A,A694)=1),0,1)</f>
        <v>0</v>
      </c>
      <c r="K694" s="3">
        <f t="shared" si="77"/>
        <v>0</v>
      </c>
      <c r="L694">
        <f>IF(AND(COUNTIF(F:F,F694)&gt;1,COUNTIF('(L)P before PS1_PM5'!G:G,F694)&gt;0),1,0)</f>
        <v>0</v>
      </c>
      <c r="M694">
        <f>IF(AND(COUNTIF('(L)P before PS1_PM5'!G:G,F694)=1,COUNTIF('(L)P before PS1_PM5'!A:A,A694)=1),0,1)</f>
        <v>0</v>
      </c>
      <c r="N694" s="3">
        <f t="shared" si="78"/>
        <v>0</v>
      </c>
      <c r="O694" t="str">
        <f>IF(COUNTIF(Splicing!A:A,A693)&gt;0,"Splice variant",VLOOKUP(A694,'All variants before PS1_PM5'!$A$1:$G$2252,7,FALSE))</f>
        <v>Likely pathogenic</v>
      </c>
      <c r="P694">
        <f t="shared" si="72"/>
        <v>1</v>
      </c>
    </row>
    <row r="695" spans="1:16" x14ac:dyDescent="0.25">
      <c r="A695" t="s">
        <v>4009</v>
      </c>
      <c r="B695" s="1">
        <v>30</v>
      </c>
      <c r="C695" t="s">
        <v>4010</v>
      </c>
      <c r="D695" t="s">
        <v>7196</v>
      </c>
      <c r="E695" t="str">
        <f t="shared" si="73"/>
        <v>Pro</v>
      </c>
      <c r="F695" t="str">
        <f t="shared" si="74"/>
        <v>1468</v>
      </c>
      <c r="G695" t="str">
        <f t="shared" si="75"/>
        <v>Ala</v>
      </c>
      <c r="H695" t="str">
        <f t="shared" si="76"/>
        <v>1468Ala</v>
      </c>
      <c r="I695">
        <f>IF(AND(COUNTIF(H:H,H695)&gt;1,COUNTIF('(L)P before PS1_PM5'!I:I,H695)&gt;0),1,0)</f>
        <v>0</v>
      </c>
      <c r="J695">
        <f>IF(AND(COUNTIF('(L)P before PS1_PM5'!I:I,H695)=1,COUNTIF('(L)P before PS1_PM5'!A:A,A695)=1),0,1)</f>
        <v>1</v>
      </c>
      <c r="K695" s="3">
        <f t="shared" si="77"/>
        <v>0</v>
      </c>
      <c r="L695">
        <f>IF(AND(COUNTIF(F:F,F695)&gt;1,COUNTIF('(L)P before PS1_PM5'!G:G,F695)&gt;0),1,0)</f>
        <v>0</v>
      </c>
      <c r="M695">
        <f>IF(AND(COUNTIF('(L)P before PS1_PM5'!G:G,F695)=1,COUNTIF('(L)P before PS1_PM5'!A:A,A695)=1),0,1)</f>
        <v>1</v>
      </c>
      <c r="N695" s="3">
        <f t="shared" si="78"/>
        <v>0</v>
      </c>
      <c r="O695" t="str">
        <f>IF(COUNTIF(Splicing!A:A,A694)&gt;0,"Splice variant",VLOOKUP(A695,'All variants before PS1_PM5'!$A$1:$G$2252,7,FALSE))</f>
        <v>VUS</v>
      </c>
      <c r="P695">
        <f t="shared" si="72"/>
        <v>1</v>
      </c>
    </row>
    <row r="696" spans="1:16" x14ac:dyDescent="0.25">
      <c r="A696" t="s">
        <v>4015</v>
      </c>
      <c r="B696" s="1">
        <v>30</v>
      </c>
      <c r="C696" t="s">
        <v>4016</v>
      </c>
      <c r="D696" t="s">
        <v>7197</v>
      </c>
      <c r="E696" t="str">
        <f t="shared" si="73"/>
        <v>Leu</v>
      </c>
      <c r="F696" t="str">
        <f t="shared" si="74"/>
        <v>1473</v>
      </c>
      <c r="G696" t="str">
        <f t="shared" si="75"/>
        <v>Met</v>
      </c>
      <c r="H696" t="str">
        <f t="shared" si="76"/>
        <v>1473Met</v>
      </c>
      <c r="I696">
        <f>IF(AND(COUNTIF(H:H,H696)&gt;1,COUNTIF('(L)P before PS1_PM5'!I:I,H696)&gt;0),1,0)</f>
        <v>0</v>
      </c>
      <c r="J696">
        <f>IF(AND(COUNTIF('(L)P before PS1_PM5'!I:I,H696)=1,COUNTIF('(L)P before PS1_PM5'!A:A,A696)=1),0,1)</f>
        <v>1</v>
      </c>
      <c r="K696" s="3">
        <f t="shared" si="77"/>
        <v>0</v>
      </c>
      <c r="L696">
        <f>IF(AND(COUNTIF(F:F,F696)&gt;1,COUNTIF('(L)P before PS1_PM5'!G:G,F696)&gt;0),1,0)</f>
        <v>0</v>
      </c>
      <c r="M696">
        <f>IF(AND(COUNTIF('(L)P before PS1_PM5'!G:G,F696)=1,COUNTIF('(L)P before PS1_PM5'!A:A,A696)=1),0,1)</f>
        <v>1</v>
      </c>
      <c r="N696" s="3">
        <f t="shared" si="78"/>
        <v>0</v>
      </c>
      <c r="O696" t="str">
        <f>IF(COUNTIF(Splicing!A:A,A695)&gt;0,"Splice variant",VLOOKUP(A696,'All variants before PS1_PM5'!$A$1:$G$2252,7,FALSE))</f>
        <v>VUS</v>
      </c>
      <c r="P696">
        <f t="shared" si="72"/>
        <v>1</v>
      </c>
    </row>
    <row r="697" spans="1:16" x14ac:dyDescent="0.25">
      <c r="A697" t="s">
        <v>4018</v>
      </c>
      <c r="B697" s="1">
        <v>30</v>
      </c>
      <c r="C697" t="s">
        <v>4019</v>
      </c>
      <c r="D697" t="s">
        <v>7198</v>
      </c>
      <c r="E697" t="str">
        <f t="shared" si="73"/>
        <v>Lys</v>
      </c>
      <c r="F697" t="str">
        <f t="shared" si="74"/>
        <v>1476</v>
      </c>
      <c r="G697" t="str">
        <f t="shared" si="75"/>
        <v>Glu</v>
      </c>
      <c r="H697" t="str">
        <f t="shared" si="76"/>
        <v>1476Glu</v>
      </c>
      <c r="I697">
        <f>IF(AND(COUNTIF(H:H,H697)&gt;1,COUNTIF('(L)P before PS1_PM5'!I:I,H697)&gt;0),1,0)</f>
        <v>0</v>
      </c>
      <c r="J697">
        <f>IF(AND(COUNTIF('(L)P before PS1_PM5'!I:I,H697)=1,COUNTIF('(L)P before PS1_PM5'!A:A,A697)=1),0,1)</f>
        <v>1</v>
      </c>
      <c r="K697" s="3">
        <f t="shared" si="77"/>
        <v>0</v>
      </c>
      <c r="L697">
        <f>IF(AND(COUNTIF(F:F,F697)&gt;1,COUNTIF('(L)P before PS1_PM5'!G:G,F697)&gt;0),1,0)</f>
        <v>0</v>
      </c>
      <c r="M697">
        <f>IF(AND(COUNTIF('(L)P before PS1_PM5'!G:G,F697)=1,COUNTIF('(L)P before PS1_PM5'!A:A,A697)=1),0,1)</f>
        <v>1</v>
      </c>
      <c r="N697" s="3">
        <f t="shared" si="78"/>
        <v>0</v>
      </c>
      <c r="O697" t="str">
        <f>IF(COUNTIF(Splicing!A:A,A696)&gt;0,"Splice variant",VLOOKUP(A697,'All variants before PS1_PM5'!$A$1:$G$2252,7,FALSE))</f>
        <v>VUS</v>
      </c>
      <c r="P697">
        <f t="shared" si="72"/>
        <v>1</v>
      </c>
    </row>
    <row r="698" spans="1:16" x14ac:dyDescent="0.25">
      <c r="A698" t="s">
        <v>4032</v>
      </c>
      <c r="B698" s="1">
        <v>30</v>
      </c>
      <c r="C698" t="s">
        <v>4033</v>
      </c>
      <c r="D698" t="s">
        <v>7199</v>
      </c>
      <c r="E698" t="str">
        <f t="shared" si="73"/>
        <v>Pro</v>
      </c>
      <c r="F698" t="str">
        <f t="shared" si="74"/>
        <v>1484</v>
      </c>
      <c r="G698" t="str">
        <f t="shared" si="75"/>
        <v>Ser</v>
      </c>
      <c r="H698" t="str">
        <f t="shared" si="76"/>
        <v>1484Ser</v>
      </c>
      <c r="I698">
        <f>IF(AND(COUNTIF(H:H,H698)&gt;1,COUNTIF('(L)P before PS1_PM5'!I:I,H698)&gt;0),1,0)</f>
        <v>0</v>
      </c>
      <c r="J698">
        <f>IF(AND(COUNTIF('(L)P before PS1_PM5'!I:I,H698)=1,COUNTIF('(L)P before PS1_PM5'!A:A,A698)=1),0,1)</f>
        <v>1</v>
      </c>
      <c r="K698" s="3">
        <f t="shared" si="77"/>
        <v>0</v>
      </c>
      <c r="L698">
        <f>IF(AND(COUNTIF(F:F,F698)&gt;1,COUNTIF('(L)P before PS1_PM5'!G:G,F698)&gt;0),1,0)</f>
        <v>0</v>
      </c>
      <c r="M698">
        <f>IF(AND(COUNTIF('(L)P before PS1_PM5'!G:G,F698)=1,COUNTIF('(L)P before PS1_PM5'!A:A,A698)=1),0,1)</f>
        <v>1</v>
      </c>
      <c r="N698" s="3">
        <f t="shared" si="78"/>
        <v>0</v>
      </c>
      <c r="O698" t="str">
        <f>IF(COUNTIF(Splicing!A:A,A697)&gt;0,"Splice variant",VLOOKUP(A698,'All variants before PS1_PM5'!$A$1:$G$2252,7,FALSE))</f>
        <v>VUS</v>
      </c>
      <c r="P698">
        <f t="shared" si="72"/>
        <v>1</v>
      </c>
    </row>
    <row r="699" spans="1:16" x14ac:dyDescent="0.25">
      <c r="A699" t="s">
        <v>4035</v>
      </c>
      <c r="B699" s="1">
        <v>30</v>
      </c>
      <c r="C699" t="s">
        <v>4036</v>
      </c>
      <c r="D699" t="s">
        <v>7200</v>
      </c>
      <c r="E699" t="str">
        <f t="shared" si="73"/>
        <v>Ser</v>
      </c>
      <c r="F699" t="str">
        <f t="shared" si="74"/>
        <v>1485</v>
      </c>
      <c r="G699" t="str">
        <f t="shared" si="75"/>
        <v>Leu</v>
      </c>
      <c r="H699" t="str">
        <f t="shared" si="76"/>
        <v>1485Leu</v>
      </c>
      <c r="I699">
        <f>IF(AND(COUNTIF(H:H,H699)&gt;1,COUNTIF('(L)P before PS1_PM5'!I:I,H699)&gt;0),1,0)</f>
        <v>0</v>
      </c>
      <c r="J699">
        <f>IF(AND(COUNTIF('(L)P before PS1_PM5'!I:I,H699)=1,COUNTIF('(L)P before PS1_PM5'!A:A,A699)=1),0,1)</f>
        <v>1</v>
      </c>
      <c r="K699" s="3">
        <f t="shared" si="77"/>
        <v>0</v>
      </c>
      <c r="L699">
        <f>IF(AND(COUNTIF(F:F,F699)&gt;1,COUNTIF('(L)P before PS1_PM5'!G:G,F699)&gt;0),1,0)</f>
        <v>0</v>
      </c>
      <c r="M699">
        <f>IF(AND(COUNTIF('(L)P before PS1_PM5'!G:G,F699)=1,COUNTIF('(L)P before PS1_PM5'!A:A,A699)=1),0,1)</f>
        <v>1</v>
      </c>
      <c r="N699" s="3">
        <f t="shared" si="78"/>
        <v>0</v>
      </c>
      <c r="O699" t="str">
        <f>IF(COUNTIF(Splicing!A:A,A698)&gt;0,"Splice variant",VLOOKUP(A699,'All variants before PS1_PM5'!$A$1:$G$2252,7,FALSE))</f>
        <v>VUS</v>
      </c>
      <c r="P699">
        <f t="shared" si="72"/>
        <v>1</v>
      </c>
    </row>
    <row r="700" spans="1:16" x14ac:dyDescent="0.25">
      <c r="A700" t="s">
        <v>4038</v>
      </c>
      <c r="B700" s="1">
        <v>30</v>
      </c>
      <c r="C700" t="s">
        <v>4039</v>
      </c>
      <c r="D700" t="s">
        <v>7201</v>
      </c>
      <c r="E700" t="str">
        <f t="shared" si="73"/>
        <v>Pro</v>
      </c>
      <c r="F700" t="str">
        <f t="shared" si="74"/>
        <v>1486</v>
      </c>
      <c r="G700" t="str">
        <f t="shared" si="75"/>
        <v>Leu</v>
      </c>
      <c r="H700" t="str">
        <f t="shared" si="76"/>
        <v>1486Leu</v>
      </c>
      <c r="I700">
        <f>IF(AND(COUNTIF(H:H,H700)&gt;1,COUNTIF('(L)P before PS1_PM5'!I:I,H700)&gt;0),1,0)</f>
        <v>0</v>
      </c>
      <c r="J700">
        <f>IF(AND(COUNTIF('(L)P before PS1_PM5'!I:I,H700)=1,COUNTIF('(L)P before PS1_PM5'!A:A,A700)=1),0,1)</f>
        <v>0</v>
      </c>
      <c r="K700" s="3">
        <f t="shared" si="77"/>
        <v>0</v>
      </c>
      <c r="L700">
        <f>IF(AND(COUNTIF(F:F,F700)&gt;1,COUNTIF('(L)P before PS1_PM5'!G:G,F700)&gt;0),1,0)</f>
        <v>0</v>
      </c>
      <c r="M700">
        <f>IF(AND(COUNTIF('(L)P before PS1_PM5'!G:G,F700)=1,COUNTIF('(L)P before PS1_PM5'!A:A,A700)=1),0,1)</f>
        <v>0</v>
      </c>
      <c r="N700" s="3">
        <f t="shared" si="78"/>
        <v>0</v>
      </c>
      <c r="O700" t="str">
        <f>IF(COUNTIF(Splicing!A:A,A699)&gt;0,"Splice variant",VLOOKUP(A700,'All variants before PS1_PM5'!$A$1:$G$2252,7,FALSE))</f>
        <v>Splice variant</v>
      </c>
      <c r="P700">
        <f t="shared" si="72"/>
        <v>1</v>
      </c>
    </row>
    <row r="701" spans="1:16" x14ac:dyDescent="0.25">
      <c r="A701" t="s">
        <v>4044</v>
      </c>
      <c r="B701" s="1">
        <v>30</v>
      </c>
      <c r="C701" t="s">
        <v>4045</v>
      </c>
      <c r="D701" t="s">
        <v>7202</v>
      </c>
      <c r="E701" t="str">
        <f t="shared" si="73"/>
        <v>Cys</v>
      </c>
      <c r="F701" t="str">
        <f t="shared" si="74"/>
        <v>1488</v>
      </c>
      <c r="G701" t="str">
        <f t="shared" si="75"/>
        <v>Arg</v>
      </c>
      <c r="H701" t="str">
        <f t="shared" si="76"/>
        <v>1488Arg</v>
      </c>
      <c r="I701">
        <f>IF(AND(COUNTIF(H:H,H701)&gt;1,COUNTIF('(L)P before PS1_PM5'!I:I,H701)&gt;0),1,0)</f>
        <v>0</v>
      </c>
      <c r="J701">
        <f>IF(AND(COUNTIF('(L)P before PS1_PM5'!I:I,H701)=1,COUNTIF('(L)P before PS1_PM5'!A:A,A701)=1),0,1)</f>
        <v>0</v>
      </c>
      <c r="K701" s="3">
        <f t="shared" si="77"/>
        <v>0</v>
      </c>
      <c r="L701">
        <f>IF(AND(COUNTIF(F:F,F701)&gt;1,COUNTIF('(L)P before PS1_PM5'!G:G,F701)&gt;0),1,0)</f>
        <v>1</v>
      </c>
      <c r="M701">
        <f>IF(AND(COUNTIF('(L)P before PS1_PM5'!G:G,F701)=1,COUNTIF('(L)P before PS1_PM5'!A:A,A701)=1),0,1)</f>
        <v>1</v>
      </c>
      <c r="N701" s="3">
        <f t="shared" si="78"/>
        <v>1</v>
      </c>
      <c r="O701" t="str">
        <f>IF(COUNTIF(Splicing!A:A,A700)&gt;0,"Splice variant",VLOOKUP(A701,'All variants before PS1_PM5'!$A$1:$G$2252,7,FALSE))</f>
        <v>Pathogenic</v>
      </c>
      <c r="P701">
        <f t="shared" si="72"/>
        <v>3</v>
      </c>
    </row>
    <row r="702" spans="1:16" x14ac:dyDescent="0.25">
      <c r="A702" t="s">
        <v>4047</v>
      </c>
      <c r="B702" s="1">
        <v>30</v>
      </c>
      <c r="C702" t="s">
        <v>4048</v>
      </c>
      <c r="D702" t="s">
        <v>7203</v>
      </c>
      <c r="E702" t="str">
        <f t="shared" si="73"/>
        <v>Cys</v>
      </c>
      <c r="F702" t="str">
        <f t="shared" si="74"/>
        <v>1488</v>
      </c>
      <c r="G702" t="str">
        <f t="shared" si="75"/>
        <v>Tyr</v>
      </c>
      <c r="H702" t="str">
        <f t="shared" si="76"/>
        <v>1488Tyr</v>
      </c>
      <c r="I702">
        <f>IF(AND(COUNTIF(H:H,H702)&gt;1,COUNTIF('(L)P before PS1_PM5'!I:I,H702)&gt;0),1,0)</f>
        <v>0</v>
      </c>
      <c r="J702">
        <f>IF(AND(COUNTIF('(L)P before PS1_PM5'!I:I,H702)=1,COUNTIF('(L)P before PS1_PM5'!A:A,A702)=1),0,1)</f>
        <v>0</v>
      </c>
      <c r="K702" s="3">
        <f t="shared" si="77"/>
        <v>0</v>
      </c>
      <c r="L702">
        <f>IF(AND(COUNTIF(F:F,F702)&gt;1,COUNTIF('(L)P before PS1_PM5'!G:G,F702)&gt;0),1,0)</f>
        <v>1</v>
      </c>
      <c r="M702">
        <f>IF(AND(COUNTIF('(L)P before PS1_PM5'!G:G,F702)=1,COUNTIF('(L)P before PS1_PM5'!A:A,A702)=1),0,1)</f>
        <v>1</v>
      </c>
      <c r="N702" s="3">
        <f t="shared" si="78"/>
        <v>1</v>
      </c>
      <c r="O702" t="str">
        <f>IF(COUNTIF(Splicing!A:A,A701)&gt;0,"Splice variant",VLOOKUP(A702,'All variants before PS1_PM5'!$A$1:$G$2252,7,FALSE))</f>
        <v>Likely pathogenic</v>
      </c>
      <c r="P702">
        <f t="shared" si="72"/>
        <v>3</v>
      </c>
    </row>
    <row r="703" spans="1:16" x14ac:dyDescent="0.25">
      <c r="A703" t="s">
        <v>4050</v>
      </c>
      <c r="B703" s="1">
        <v>30</v>
      </c>
      <c r="C703" t="s">
        <v>4051</v>
      </c>
      <c r="D703" t="s">
        <v>7204</v>
      </c>
      <c r="E703" t="str">
        <f t="shared" si="73"/>
        <v>Cys</v>
      </c>
      <c r="F703" t="str">
        <f t="shared" si="74"/>
        <v>1488</v>
      </c>
      <c r="G703" t="str">
        <f t="shared" si="75"/>
        <v>Phe</v>
      </c>
      <c r="H703" t="str">
        <f t="shared" si="76"/>
        <v>1488Phe</v>
      </c>
      <c r="I703">
        <f>IF(AND(COUNTIF(H:H,H703)&gt;1,COUNTIF('(L)P before PS1_PM5'!I:I,H703)&gt;0),1,0)</f>
        <v>0</v>
      </c>
      <c r="J703">
        <f>IF(AND(COUNTIF('(L)P before PS1_PM5'!I:I,H703)=1,COUNTIF('(L)P before PS1_PM5'!A:A,A703)=1),0,1)</f>
        <v>0</v>
      </c>
      <c r="K703" s="3">
        <f t="shared" si="77"/>
        <v>0</v>
      </c>
      <c r="L703">
        <f>IF(AND(COUNTIF(F:F,F703)&gt;1,COUNTIF('(L)P before PS1_PM5'!G:G,F703)&gt;0),1,0)</f>
        <v>1</v>
      </c>
      <c r="M703">
        <f>IF(AND(COUNTIF('(L)P before PS1_PM5'!G:G,F703)=1,COUNTIF('(L)P before PS1_PM5'!A:A,A703)=1),0,1)</f>
        <v>1</v>
      </c>
      <c r="N703" s="3">
        <f t="shared" si="78"/>
        <v>1</v>
      </c>
      <c r="O703" t="str">
        <f>IF(COUNTIF(Splicing!A:A,A702)&gt;0,"Splice variant",VLOOKUP(A703,'All variants before PS1_PM5'!$A$1:$G$2252,7,FALSE))</f>
        <v>Likely pathogenic</v>
      </c>
      <c r="P703">
        <f t="shared" si="72"/>
        <v>3</v>
      </c>
    </row>
    <row r="704" spans="1:16" x14ac:dyDescent="0.25">
      <c r="A704" t="s">
        <v>4053</v>
      </c>
      <c r="B704" s="1">
        <v>30</v>
      </c>
      <c r="C704" t="s">
        <v>4054</v>
      </c>
      <c r="D704" t="s">
        <v>7205</v>
      </c>
      <c r="E704" t="str">
        <f t="shared" si="73"/>
        <v>Arg</v>
      </c>
      <c r="F704" t="str">
        <f t="shared" si="74"/>
        <v>1489</v>
      </c>
      <c r="G704" t="str">
        <f t="shared" si="75"/>
        <v>Lys</v>
      </c>
      <c r="H704" t="str">
        <f t="shared" si="76"/>
        <v>1489Lys</v>
      </c>
      <c r="I704">
        <f>IF(AND(COUNTIF(H:H,H704)&gt;1,COUNTIF('(L)P before PS1_PM5'!I:I,H704)&gt;0),1,0)</f>
        <v>0</v>
      </c>
      <c r="J704">
        <f>IF(AND(COUNTIF('(L)P before PS1_PM5'!I:I,H704)=1,COUNTIF('(L)P before PS1_PM5'!A:A,A704)=1),0,1)</f>
        <v>1</v>
      </c>
      <c r="K704" s="3">
        <f t="shared" si="77"/>
        <v>0</v>
      </c>
      <c r="L704">
        <f>IF(AND(COUNTIF(F:F,F704)&gt;1,COUNTIF('(L)P before PS1_PM5'!G:G,F704)&gt;0),1,0)</f>
        <v>0</v>
      </c>
      <c r="M704">
        <f>IF(AND(COUNTIF('(L)P before PS1_PM5'!G:G,F704)=1,COUNTIF('(L)P before PS1_PM5'!A:A,A704)=1),0,1)</f>
        <v>1</v>
      </c>
      <c r="N704" s="3">
        <f t="shared" si="78"/>
        <v>0</v>
      </c>
      <c r="O704" t="str">
        <f>IF(COUNTIF(Splicing!A:A,A703)&gt;0,"Splice variant",VLOOKUP(A704,'All variants before PS1_PM5'!$A$1:$G$2252,7,FALSE))</f>
        <v>Likely benign</v>
      </c>
      <c r="P704">
        <f t="shared" si="72"/>
        <v>2</v>
      </c>
    </row>
    <row r="705" spans="1:16" x14ac:dyDescent="0.25">
      <c r="A705" t="s">
        <v>4056</v>
      </c>
      <c r="B705" s="1">
        <v>30</v>
      </c>
      <c r="C705" t="s">
        <v>4057</v>
      </c>
      <c r="D705" t="s">
        <v>7206</v>
      </c>
      <c r="E705" t="str">
        <f t="shared" si="73"/>
        <v>Arg</v>
      </c>
      <c r="F705" t="str">
        <f t="shared" si="74"/>
        <v>1489</v>
      </c>
      <c r="G705" t="str">
        <f t="shared" si="75"/>
        <v>Ser</v>
      </c>
      <c r="H705" t="str">
        <f t="shared" si="76"/>
        <v>1489Ser</v>
      </c>
      <c r="I705">
        <f>IF(AND(COUNTIF(H:H,H705)&gt;1,COUNTIF('(L)P before PS1_PM5'!I:I,H705)&gt;0),1,0)</f>
        <v>0</v>
      </c>
      <c r="J705">
        <f>IF(AND(COUNTIF('(L)P before PS1_PM5'!I:I,H705)=1,COUNTIF('(L)P before PS1_PM5'!A:A,A705)=1),0,1)</f>
        <v>1</v>
      </c>
      <c r="K705" s="3">
        <f t="shared" si="77"/>
        <v>0</v>
      </c>
      <c r="L705">
        <f>IF(AND(COUNTIF(F:F,F705)&gt;1,COUNTIF('(L)P before PS1_PM5'!G:G,F705)&gt;0),1,0)</f>
        <v>0</v>
      </c>
      <c r="M705">
        <f>IF(AND(COUNTIF('(L)P before PS1_PM5'!G:G,F705)=1,COUNTIF('(L)P before PS1_PM5'!A:A,A705)=1),0,1)</f>
        <v>1</v>
      </c>
      <c r="N705" s="3">
        <f t="shared" si="78"/>
        <v>0</v>
      </c>
      <c r="O705" t="str">
        <f>IF(COUNTIF(Splicing!A:A,A704)&gt;0,"Splice variant",VLOOKUP(A705,'All variants before PS1_PM5'!$A$1:$G$2252,7,FALSE))</f>
        <v>VUS</v>
      </c>
      <c r="P705">
        <f t="shared" si="72"/>
        <v>2</v>
      </c>
    </row>
    <row r="706" spans="1:16" x14ac:dyDescent="0.25">
      <c r="A706" t="s">
        <v>4059</v>
      </c>
      <c r="B706" s="1">
        <v>30</v>
      </c>
      <c r="C706" t="s">
        <v>4060</v>
      </c>
      <c r="D706" t="s">
        <v>7207</v>
      </c>
      <c r="E706" t="str">
        <f t="shared" si="73"/>
        <v>Cys</v>
      </c>
      <c r="F706" t="str">
        <f t="shared" si="74"/>
        <v>1490</v>
      </c>
      <c r="G706" t="str">
        <f t="shared" si="75"/>
        <v>Arg</v>
      </c>
      <c r="H706" t="str">
        <f t="shared" si="76"/>
        <v>1490Arg</v>
      </c>
      <c r="I706">
        <f>IF(AND(COUNTIF(H:H,H706)&gt;1,COUNTIF('(L)P before PS1_PM5'!I:I,H706)&gt;0),1,0)</f>
        <v>0</v>
      </c>
      <c r="J706">
        <f>IF(AND(COUNTIF('(L)P before PS1_PM5'!I:I,H706)=1,COUNTIF('(L)P before PS1_PM5'!A:A,A706)=1),0,1)</f>
        <v>1</v>
      </c>
      <c r="K706" s="3">
        <f t="shared" si="77"/>
        <v>0</v>
      </c>
      <c r="L706">
        <f>IF(AND(COUNTIF(F:F,F706)&gt;1,COUNTIF('(L)P before PS1_PM5'!G:G,F706)&gt;0),1,0)</f>
        <v>0</v>
      </c>
      <c r="M706">
        <f>IF(AND(COUNTIF('(L)P before PS1_PM5'!G:G,F706)=1,COUNTIF('(L)P before PS1_PM5'!A:A,A706)=1),0,1)</f>
        <v>1</v>
      </c>
      <c r="N706" s="3">
        <f t="shared" si="78"/>
        <v>0</v>
      </c>
      <c r="O706" t="str">
        <f>IF(COUNTIF(Splicing!A:A,A705)&gt;0,"Splice variant",VLOOKUP(A706,'All variants before PS1_PM5'!$A$1:$G$2252,7,FALSE))</f>
        <v>VUS</v>
      </c>
      <c r="P706">
        <f t="shared" si="72"/>
        <v>2</v>
      </c>
    </row>
    <row r="707" spans="1:16" x14ac:dyDescent="0.25">
      <c r="A707" t="s">
        <v>4062</v>
      </c>
      <c r="B707" s="1">
        <v>30</v>
      </c>
      <c r="C707" t="s">
        <v>4063</v>
      </c>
      <c r="D707" t="s">
        <v>7208</v>
      </c>
      <c r="E707" t="str">
        <f t="shared" si="73"/>
        <v>Cys</v>
      </c>
      <c r="F707" t="str">
        <f t="shared" si="74"/>
        <v>1490</v>
      </c>
      <c r="G707" t="str">
        <f t="shared" si="75"/>
        <v>Tyr</v>
      </c>
      <c r="H707" t="str">
        <f t="shared" si="76"/>
        <v>1490Tyr</v>
      </c>
      <c r="I707">
        <f>IF(AND(COUNTIF(H:H,H707)&gt;1,COUNTIF('(L)P before PS1_PM5'!I:I,H707)&gt;0),1,0)</f>
        <v>0</v>
      </c>
      <c r="J707">
        <f>IF(AND(COUNTIF('(L)P before PS1_PM5'!I:I,H707)=1,COUNTIF('(L)P before PS1_PM5'!A:A,A707)=1),0,1)</f>
        <v>1</v>
      </c>
      <c r="K707" s="3">
        <f t="shared" si="77"/>
        <v>0</v>
      </c>
      <c r="L707">
        <f>IF(AND(COUNTIF(F:F,F707)&gt;1,COUNTIF('(L)P before PS1_PM5'!G:G,F707)&gt;0),1,0)</f>
        <v>0</v>
      </c>
      <c r="M707">
        <f>IF(AND(COUNTIF('(L)P before PS1_PM5'!G:G,F707)=1,COUNTIF('(L)P before PS1_PM5'!A:A,A707)=1),0,1)</f>
        <v>1</v>
      </c>
      <c r="N707" s="3">
        <f t="shared" si="78"/>
        <v>0</v>
      </c>
      <c r="O707" t="str">
        <f>IF(COUNTIF(Splicing!A:A,A706)&gt;0,"Splice variant",VLOOKUP(A707,'All variants before PS1_PM5'!$A$1:$G$2252,7,FALSE))</f>
        <v>Pathogenic</v>
      </c>
      <c r="P707">
        <f t="shared" ref="P707:P770" si="79">COUNTIF(F:F,F707)</f>
        <v>2</v>
      </c>
    </row>
    <row r="708" spans="1:16" x14ac:dyDescent="0.25">
      <c r="A708" t="s">
        <v>4065</v>
      </c>
      <c r="B708" s="1">
        <v>30</v>
      </c>
      <c r="C708" t="s">
        <v>4066</v>
      </c>
      <c r="D708" t="s">
        <v>7209</v>
      </c>
      <c r="E708" t="str">
        <f t="shared" si="73"/>
        <v>Glu</v>
      </c>
      <c r="F708" t="str">
        <f t="shared" si="74"/>
        <v>1494</v>
      </c>
      <c r="G708" t="str">
        <f t="shared" si="75"/>
        <v>Lys</v>
      </c>
      <c r="H708" t="str">
        <f t="shared" si="76"/>
        <v>1494Lys</v>
      </c>
      <c r="I708">
        <f>IF(AND(COUNTIF(H:H,H708)&gt;1,COUNTIF('(L)P before PS1_PM5'!I:I,H708)&gt;0),1,0)</f>
        <v>0</v>
      </c>
      <c r="J708">
        <f>IF(AND(COUNTIF('(L)P before PS1_PM5'!I:I,H708)=1,COUNTIF('(L)P before PS1_PM5'!A:A,A708)=1),0,1)</f>
        <v>1</v>
      </c>
      <c r="K708" s="3">
        <f t="shared" si="77"/>
        <v>0</v>
      </c>
      <c r="L708">
        <f>IF(AND(COUNTIF(F:F,F708)&gt;1,COUNTIF('(L)P before PS1_PM5'!G:G,F708)&gt;0),1,0)</f>
        <v>0</v>
      </c>
      <c r="M708">
        <f>IF(AND(COUNTIF('(L)P before PS1_PM5'!G:G,F708)=1,COUNTIF('(L)P before PS1_PM5'!A:A,A708)=1),0,1)</f>
        <v>1</v>
      </c>
      <c r="N708" s="3">
        <f t="shared" si="78"/>
        <v>0</v>
      </c>
      <c r="O708" t="str">
        <f>IF(COUNTIF(Splicing!A:A,A707)&gt;0,"Splice variant",VLOOKUP(A708,'All variants before PS1_PM5'!$A$1:$G$2252,7,FALSE))</f>
        <v>Splice variant</v>
      </c>
      <c r="P708">
        <f t="shared" si="79"/>
        <v>1</v>
      </c>
    </row>
    <row r="709" spans="1:16" x14ac:dyDescent="0.25">
      <c r="A709" t="s">
        <v>4068</v>
      </c>
      <c r="B709" s="1">
        <v>30</v>
      </c>
      <c r="C709" t="s">
        <v>4069</v>
      </c>
      <c r="D709" t="s">
        <v>7210</v>
      </c>
      <c r="E709" t="str">
        <f t="shared" ref="E709:E772" si="80">LEFT(D709,3)</f>
        <v>Leu</v>
      </c>
      <c r="F709" t="str">
        <f t="shared" ref="F709:F772" si="81">LEFT(RIGHT(D709,LEN(D709)-3),LEN(RIGHT(D709,LEN(D709)-3))-3)</f>
        <v>1499</v>
      </c>
      <c r="G709" t="str">
        <f t="shared" ref="G709:G772" si="82">RIGHT(D709,3)</f>
        <v>Pro</v>
      </c>
      <c r="H709" t="str">
        <f t="shared" ref="H709:H772" si="83">F709&amp;G709</f>
        <v>1499Pro</v>
      </c>
      <c r="I709">
        <f>IF(AND(COUNTIF(H:H,H709)&gt;1,COUNTIF('(L)P before PS1_PM5'!I:I,H709)&gt;0),1,0)</f>
        <v>0</v>
      </c>
      <c r="J709">
        <f>IF(AND(COUNTIF('(L)P before PS1_PM5'!I:I,H709)=1,COUNTIF('(L)P before PS1_PM5'!A:A,A709)=1),0,1)</f>
        <v>1</v>
      </c>
      <c r="K709" s="3">
        <f t="shared" ref="K709:K772" si="84">IF(AND(IF(I709+J709=2,TRUE,FALSE),IF(NOT(O709="Splice variant"),TRUE,FALSE)), 1,0)</f>
        <v>0</v>
      </c>
      <c r="L709">
        <f>IF(AND(COUNTIF(F:F,F709)&gt;1,COUNTIF('(L)P before PS1_PM5'!G:G,F709)&gt;0),1,0)</f>
        <v>0</v>
      </c>
      <c r="M709">
        <f>IF(AND(COUNTIF('(L)P before PS1_PM5'!G:G,F709)=1,COUNTIF('(L)P before PS1_PM5'!A:A,A709)=1),0,1)</f>
        <v>1</v>
      </c>
      <c r="N709" s="3">
        <f t="shared" ref="N709:N772" si="85">IF(AND(IF(AND(L709+M709=2,K709=0),TRUE,FALSE),IF(NOT(O709="Splice variant"), TRUE, FALSE)),1,0)</f>
        <v>0</v>
      </c>
      <c r="O709" t="str">
        <f>IF(COUNTIF(Splicing!A:A,A708)&gt;0,"Splice variant",VLOOKUP(A709,'All variants before PS1_PM5'!$A$1:$G$2252,7,FALSE))</f>
        <v>VUS</v>
      </c>
      <c r="P709">
        <f t="shared" si="79"/>
        <v>1</v>
      </c>
    </row>
    <row r="710" spans="1:16" x14ac:dyDescent="0.25">
      <c r="A710" t="s">
        <v>4077</v>
      </c>
      <c r="B710" s="1">
        <v>30</v>
      </c>
      <c r="C710" t="s">
        <v>4078</v>
      </c>
      <c r="D710" t="s">
        <v>7211</v>
      </c>
      <c r="E710" t="str">
        <f t="shared" si="80"/>
        <v>Glu</v>
      </c>
      <c r="F710" t="str">
        <f t="shared" si="81"/>
        <v>1501</v>
      </c>
      <c r="G710" t="str">
        <f t="shared" si="82"/>
        <v>Asp</v>
      </c>
      <c r="H710" t="str">
        <f t="shared" si="83"/>
        <v>1501Asp</v>
      </c>
      <c r="I710">
        <f>IF(AND(COUNTIF(H:H,H710)&gt;1,COUNTIF('(L)P before PS1_PM5'!I:I,H710)&gt;0),1,0)</f>
        <v>0</v>
      </c>
      <c r="J710">
        <f>IF(AND(COUNTIF('(L)P before PS1_PM5'!I:I,H710)=1,COUNTIF('(L)P before PS1_PM5'!A:A,A710)=1),0,1)</f>
        <v>1</v>
      </c>
      <c r="K710" s="3">
        <f t="shared" si="84"/>
        <v>0</v>
      </c>
      <c r="L710">
        <f>IF(AND(COUNTIF(F:F,F710)&gt;1,COUNTIF('(L)P before PS1_PM5'!G:G,F710)&gt;0),1,0)</f>
        <v>0</v>
      </c>
      <c r="M710">
        <f>IF(AND(COUNTIF('(L)P before PS1_PM5'!G:G,F710)=1,COUNTIF('(L)P before PS1_PM5'!A:A,A710)=1),0,1)</f>
        <v>1</v>
      </c>
      <c r="N710" s="3">
        <f t="shared" si="85"/>
        <v>0</v>
      </c>
      <c r="O710" t="str">
        <f>IF(COUNTIF(Splicing!A:A,A709)&gt;0,"Splice variant",VLOOKUP(A710,'All variants before PS1_PM5'!$A$1:$G$2252,7,FALSE))</f>
        <v>Likely benign</v>
      </c>
      <c r="P710">
        <f t="shared" si="79"/>
        <v>1</v>
      </c>
    </row>
    <row r="711" spans="1:16" x14ac:dyDescent="0.25">
      <c r="A711" t="s">
        <v>4080</v>
      </c>
      <c r="B711" s="1">
        <v>30</v>
      </c>
      <c r="C711" t="s">
        <v>4081</v>
      </c>
      <c r="D711" t="s">
        <v>7212</v>
      </c>
      <c r="E711" t="str">
        <f t="shared" si="80"/>
        <v>Cys</v>
      </c>
      <c r="F711" t="str">
        <f t="shared" si="81"/>
        <v>1502</v>
      </c>
      <c r="G711" t="str">
        <f t="shared" si="82"/>
        <v>Gly</v>
      </c>
      <c r="H711" t="str">
        <f t="shared" si="83"/>
        <v>1502Gly</v>
      </c>
      <c r="I711">
        <f>IF(AND(COUNTIF(H:H,H711)&gt;1,COUNTIF('(L)P before PS1_PM5'!I:I,H711)&gt;0),1,0)</f>
        <v>0</v>
      </c>
      <c r="J711">
        <f>IF(AND(COUNTIF('(L)P before PS1_PM5'!I:I,H711)=1,COUNTIF('(L)P before PS1_PM5'!A:A,A711)=1),0,1)</f>
        <v>1</v>
      </c>
      <c r="K711" s="3">
        <f t="shared" si="84"/>
        <v>0</v>
      </c>
      <c r="L711">
        <f>IF(AND(COUNTIF(F:F,F711)&gt;1,COUNTIF('(L)P before PS1_PM5'!G:G,F711)&gt;0),1,0)</f>
        <v>0</v>
      </c>
      <c r="M711">
        <f>IF(AND(COUNTIF('(L)P before PS1_PM5'!G:G,F711)=1,COUNTIF('(L)P before PS1_PM5'!A:A,A711)=1),0,1)</f>
        <v>1</v>
      </c>
      <c r="N711" s="3">
        <f t="shared" si="85"/>
        <v>0</v>
      </c>
      <c r="O711" t="str">
        <f>IF(COUNTIF(Splicing!A:A,A710)&gt;0,"Splice variant",VLOOKUP(A711,'All variants before PS1_PM5'!$A$1:$G$2252,7,FALSE))</f>
        <v>VUS</v>
      </c>
      <c r="P711">
        <f t="shared" si="79"/>
        <v>2</v>
      </c>
    </row>
    <row r="712" spans="1:16" x14ac:dyDescent="0.25">
      <c r="A712" t="s">
        <v>4083</v>
      </c>
      <c r="B712" s="1">
        <v>30</v>
      </c>
      <c r="C712" t="s">
        <v>4084</v>
      </c>
      <c r="D712" t="s">
        <v>7213</v>
      </c>
      <c r="E712" t="str">
        <f t="shared" si="80"/>
        <v>Cys</v>
      </c>
      <c r="F712" t="str">
        <f t="shared" si="81"/>
        <v>1502</v>
      </c>
      <c r="G712" t="str">
        <f t="shared" si="82"/>
        <v>Tyr</v>
      </c>
      <c r="H712" t="str">
        <f t="shared" si="83"/>
        <v>1502Tyr</v>
      </c>
      <c r="I712">
        <f>IF(AND(COUNTIF(H:H,H712)&gt;1,COUNTIF('(L)P before PS1_PM5'!I:I,H712)&gt;0),1,0)</f>
        <v>0</v>
      </c>
      <c r="J712">
        <f>IF(AND(COUNTIF('(L)P before PS1_PM5'!I:I,H712)=1,COUNTIF('(L)P before PS1_PM5'!A:A,A712)=1),0,1)</f>
        <v>1</v>
      </c>
      <c r="K712" s="3">
        <f t="shared" si="84"/>
        <v>0</v>
      </c>
      <c r="L712">
        <f>IF(AND(COUNTIF(F:F,F712)&gt;1,COUNTIF('(L)P before PS1_PM5'!G:G,F712)&gt;0),1,0)</f>
        <v>0</v>
      </c>
      <c r="M712">
        <f>IF(AND(COUNTIF('(L)P before PS1_PM5'!G:G,F712)=1,COUNTIF('(L)P before PS1_PM5'!A:A,A712)=1),0,1)</f>
        <v>1</v>
      </c>
      <c r="N712" s="3">
        <f t="shared" si="85"/>
        <v>0</v>
      </c>
      <c r="O712" t="str">
        <f>IF(COUNTIF(Splicing!A:A,A711)&gt;0,"Splice variant",VLOOKUP(A712,'All variants before PS1_PM5'!$A$1:$G$2252,7,FALSE))</f>
        <v>VUS</v>
      </c>
      <c r="P712">
        <f t="shared" si="79"/>
        <v>2</v>
      </c>
    </row>
    <row r="713" spans="1:16" x14ac:dyDescent="0.25">
      <c r="A713" t="s">
        <v>4092</v>
      </c>
      <c r="B713" s="1">
        <v>30</v>
      </c>
      <c r="C713" t="s">
        <v>4093</v>
      </c>
      <c r="D713" t="s">
        <v>7214</v>
      </c>
      <c r="E713" t="str">
        <f t="shared" si="80"/>
        <v>Pro</v>
      </c>
      <c r="F713" t="str">
        <f t="shared" si="81"/>
        <v>1503</v>
      </c>
      <c r="G713" t="str">
        <f t="shared" si="82"/>
        <v>Leu</v>
      </c>
      <c r="H713" t="str">
        <f t="shared" si="83"/>
        <v>1503Leu</v>
      </c>
      <c r="I713">
        <f>IF(AND(COUNTIF(H:H,H713)&gt;1,COUNTIF('(L)P before PS1_PM5'!I:I,H713)&gt;0),1,0)</f>
        <v>0</v>
      </c>
      <c r="J713">
        <f>IF(AND(COUNTIF('(L)P before PS1_PM5'!I:I,H713)=1,COUNTIF('(L)P before PS1_PM5'!A:A,A713)=1),0,1)</f>
        <v>0</v>
      </c>
      <c r="K713" s="3">
        <f t="shared" si="84"/>
        <v>0</v>
      </c>
      <c r="L713">
        <f>IF(AND(COUNTIF(F:F,F713)&gt;1,COUNTIF('(L)P before PS1_PM5'!G:G,F713)&gt;0),1,0)</f>
        <v>0</v>
      </c>
      <c r="M713">
        <f>IF(AND(COUNTIF('(L)P before PS1_PM5'!G:G,F713)=1,COUNTIF('(L)P before PS1_PM5'!A:A,A713)=1),0,1)</f>
        <v>0</v>
      </c>
      <c r="N713" s="3">
        <f t="shared" si="85"/>
        <v>0</v>
      </c>
      <c r="O713" t="str">
        <f>IF(COUNTIF(Splicing!A:A,A712)&gt;0,"Splice variant",VLOOKUP(A713,'All variants before PS1_PM5'!$A$1:$G$2252,7,FALSE))</f>
        <v>Likely pathogenic</v>
      </c>
      <c r="P713">
        <f t="shared" si="79"/>
        <v>1</v>
      </c>
    </row>
    <row r="714" spans="1:16" x14ac:dyDescent="0.25">
      <c r="A714" t="s">
        <v>4095</v>
      </c>
      <c r="B714" s="1">
        <v>30</v>
      </c>
      <c r="C714" t="s">
        <v>4096</v>
      </c>
      <c r="D714" t="s">
        <v>7215</v>
      </c>
      <c r="E714" t="str">
        <f t="shared" si="80"/>
        <v>Ala</v>
      </c>
      <c r="F714" t="str">
        <f t="shared" si="81"/>
        <v>1506</v>
      </c>
      <c r="G714" t="str">
        <f t="shared" si="82"/>
        <v>Thr</v>
      </c>
      <c r="H714" t="str">
        <f t="shared" si="83"/>
        <v>1506Thr</v>
      </c>
      <c r="I714">
        <f>IF(AND(COUNTIF(H:H,H714)&gt;1,COUNTIF('(L)P before PS1_PM5'!I:I,H714)&gt;0),1,0)</f>
        <v>0</v>
      </c>
      <c r="J714">
        <f>IF(AND(COUNTIF('(L)P before PS1_PM5'!I:I,H714)=1,COUNTIF('(L)P before PS1_PM5'!A:A,A714)=1),0,1)</f>
        <v>1</v>
      </c>
      <c r="K714" s="3">
        <f t="shared" si="84"/>
        <v>0</v>
      </c>
      <c r="L714">
        <f>IF(AND(COUNTIF(F:F,F714)&gt;1,COUNTIF('(L)P before PS1_PM5'!G:G,F714)&gt;0),1,0)</f>
        <v>0</v>
      </c>
      <c r="M714">
        <f>IF(AND(COUNTIF('(L)P before PS1_PM5'!G:G,F714)=1,COUNTIF('(L)P before PS1_PM5'!A:A,A714)=1),0,1)</f>
        <v>1</v>
      </c>
      <c r="N714" s="3">
        <f t="shared" si="85"/>
        <v>0</v>
      </c>
      <c r="O714" t="str">
        <f>IF(COUNTIF(Splicing!A:A,A713)&gt;0,"Splice variant",VLOOKUP(A714,'All variants before PS1_PM5'!$A$1:$G$2252,7,FALSE))</f>
        <v>VUS</v>
      </c>
      <c r="P714">
        <f t="shared" si="79"/>
        <v>2</v>
      </c>
    </row>
    <row r="715" spans="1:16" x14ac:dyDescent="0.25">
      <c r="A715" t="s">
        <v>4098</v>
      </c>
      <c r="B715" s="1">
        <v>30</v>
      </c>
      <c r="C715" t="s">
        <v>4099</v>
      </c>
      <c r="D715" t="s">
        <v>7216</v>
      </c>
      <c r="E715" t="str">
        <f t="shared" si="80"/>
        <v>Ala</v>
      </c>
      <c r="F715" t="str">
        <f t="shared" si="81"/>
        <v>1506</v>
      </c>
      <c r="G715" t="str">
        <f t="shared" si="82"/>
        <v>Pro</v>
      </c>
      <c r="H715" t="str">
        <f t="shared" si="83"/>
        <v>1506Pro</v>
      </c>
      <c r="I715">
        <f>IF(AND(COUNTIF(H:H,H715)&gt;1,COUNTIF('(L)P before PS1_PM5'!I:I,H715)&gt;0),1,0)</f>
        <v>0</v>
      </c>
      <c r="J715">
        <f>IF(AND(COUNTIF('(L)P before PS1_PM5'!I:I,H715)=1,COUNTIF('(L)P before PS1_PM5'!A:A,A715)=1),0,1)</f>
        <v>1</v>
      </c>
      <c r="K715" s="3">
        <f t="shared" si="84"/>
        <v>0</v>
      </c>
      <c r="L715">
        <f>IF(AND(COUNTIF(F:F,F715)&gt;1,COUNTIF('(L)P before PS1_PM5'!G:G,F715)&gt;0),1,0)</f>
        <v>0</v>
      </c>
      <c r="M715">
        <f>IF(AND(COUNTIF('(L)P before PS1_PM5'!G:G,F715)=1,COUNTIF('(L)P before PS1_PM5'!A:A,A715)=1),0,1)</f>
        <v>1</v>
      </c>
      <c r="N715" s="3">
        <f t="shared" si="85"/>
        <v>0</v>
      </c>
      <c r="O715" t="str">
        <f>IF(COUNTIF(Splicing!A:A,A714)&gt;0,"Splice variant",VLOOKUP(A715,'All variants before PS1_PM5'!$A$1:$G$2252,7,FALSE))</f>
        <v>VUS</v>
      </c>
      <c r="P715">
        <f t="shared" si="79"/>
        <v>2</v>
      </c>
    </row>
    <row r="716" spans="1:16" x14ac:dyDescent="0.25">
      <c r="A716" t="s">
        <v>4101</v>
      </c>
      <c r="B716" s="1">
        <v>30</v>
      </c>
      <c r="C716" t="s">
        <v>4102</v>
      </c>
      <c r="D716" t="s">
        <v>7217</v>
      </c>
      <c r="E716" t="str">
        <f t="shared" si="80"/>
        <v>Gly</v>
      </c>
      <c r="F716" t="str">
        <f t="shared" si="81"/>
        <v>1507</v>
      </c>
      <c r="G716" t="str">
        <f t="shared" si="82"/>
        <v>Arg</v>
      </c>
      <c r="H716" t="str">
        <f t="shared" si="83"/>
        <v>1507Arg</v>
      </c>
      <c r="I716">
        <f>IF(AND(COUNTIF(H:H,H716)&gt;1,COUNTIF('(L)P before PS1_PM5'!I:I,H716)&gt;0),1,0)</f>
        <v>0</v>
      </c>
      <c r="J716">
        <f>IF(AND(COUNTIF('(L)P before PS1_PM5'!I:I,H716)=1,COUNTIF('(L)P before PS1_PM5'!A:A,A716)=1),0,1)</f>
        <v>0</v>
      </c>
      <c r="K716" s="3">
        <f t="shared" si="84"/>
        <v>0</v>
      </c>
      <c r="L716">
        <f>IF(AND(COUNTIF(F:F,F716)&gt;1,COUNTIF('(L)P before PS1_PM5'!G:G,F716)&gt;0),1,0)</f>
        <v>1</v>
      </c>
      <c r="M716">
        <f>IF(AND(COUNTIF('(L)P before PS1_PM5'!G:G,F716)=1,COUNTIF('(L)P before PS1_PM5'!A:A,A716)=1),0,1)</f>
        <v>0</v>
      </c>
      <c r="N716" s="3">
        <f t="shared" si="85"/>
        <v>0</v>
      </c>
      <c r="O716" t="str">
        <f>IF(COUNTIF(Splicing!A:A,A715)&gt;0,"Splice variant",VLOOKUP(A716,'All variants before PS1_PM5'!$A$1:$G$2252,7,FALSE))</f>
        <v>Pathogenic</v>
      </c>
      <c r="P716">
        <f t="shared" si="79"/>
        <v>2</v>
      </c>
    </row>
    <row r="717" spans="1:16" x14ac:dyDescent="0.25">
      <c r="A717" t="s">
        <v>4104</v>
      </c>
      <c r="B717" s="1">
        <v>30</v>
      </c>
      <c r="C717" t="s">
        <v>4105</v>
      </c>
      <c r="D717" t="s">
        <v>7218</v>
      </c>
      <c r="E717" t="str">
        <f t="shared" si="80"/>
        <v>Gly</v>
      </c>
      <c r="F717" t="str">
        <f t="shared" si="81"/>
        <v>1507</v>
      </c>
      <c r="G717" t="str">
        <f t="shared" si="82"/>
        <v>Trp</v>
      </c>
      <c r="H717" t="str">
        <f t="shared" si="83"/>
        <v>1507Trp</v>
      </c>
      <c r="I717">
        <f>IF(AND(COUNTIF(H:H,H717)&gt;1,COUNTIF('(L)P before PS1_PM5'!I:I,H717)&gt;0),1,0)</f>
        <v>0</v>
      </c>
      <c r="J717">
        <f>IF(AND(COUNTIF('(L)P before PS1_PM5'!I:I,H717)=1,COUNTIF('(L)P before PS1_PM5'!A:A,A717)=1),0,1)</f>
        <v>1</v>
      </c>
      <c r="K717" s="3">
        <f t="shared" si="84"/>
        <v>0</v>
      </c>
      <c r="L717">
        <f>IF(AND(COUNTIF(F:F,F717)&gt;1,COUNTIF('(L)P before PS1_PM5'!G:G,F717)&gt;0),1,0)</f>
        <v>1</v>
      </c>
      <c r="M717">
        <f>IF(AND(COUNTIF('(L)P before PS1_PM5'!G:G,F717)=1,COUNTIF('(L)P before PS1_PM5'!A:A,A717)=1),0,1)</f>
        <v>1</v>
      </c>
      <c r="N717" s="3">
        <f t="shared" si="85"/>
        <v>1</v>
      </c>
      <c r="O717" t="str">
        <f>IF(COUNTIF(Splicing!A:A,A716)&gt;0,"Splice variant",VLOOKUP(A717,'All variants before PS1_PM5'!$A$1:$G$2252,7,FALSE))</f>
        <v>VUS</v>
      </c>
      <c r="P717">
        <f t="shared" si="79"/>
        <v>2</v>
      </c>
    </row>
    <row r="718" spans="1:16" x14ac:dyDescent="0.25">
      <c r="A718" t="s">
        <v>4107</v>
      </c>
      <c r="B718" s="1">
        <v>30</v>
      </c>
      <c r="C718" t="s">
        <v>4108</v>
      </c>
      <c r="D718" t="s">
        <v>7219</v>
      </c>
      <c r="E718" t="str">
        <f t="shared" si="80"/>
        <v>Gly</v>
      </c>
      <c r="F718" t="str">
        <f t="shared" si="81"/>
        <v>1508</v>
      </c>
      <c r="G718" t="str">
        <f t="shared" si="82"/>
        <v>Cys</v>
      </c>
      <c r="H718" t="str">
        <f t="shared" si="83"/>
        <v>1508Cys</v>
      </c>
      <c r="I718">
        <f>IF(AND(COUNTIF(H:H,H718)&gt;1,COUNTIF('(L)P before PS1_PM5'!I:I,H718)&gt;0),1,0)</f>
        <v>0</v>
      </c>
      <c r="J718">
        <f>IF(AND(COUNTIF('(L)P before PS1_PM5'!I:I,H718)=1,COUNTIF('(L)P before PS1_PM5'!A:A,A718)=1),0,1)</f>
        <v>1</v>
      </c>
      <c r="K718" s="3">
        <f t="shared" si="84"/>
        <v>0</v>
      </c>
      <c r="L718">
        <f>IF(AND(COUNTIF(F:F,F718)&gt;1,COUNTIF('(L)P before PS1_PM5'!G:G,F718)&gt;0),1,0)</f>
        <v>0</v>
      </c>
      <c r="M718">
        <f>IF(AND(COUNTIF('(L)P before PS1_PM5'!G:G,F718)=1,COUNTIF('(L)P before PS1_PM5'!A:A,A718)=1),0,1)</f>
        <v>1</v>
      </c>
      <c r="N718" s="3">
        <f t="shared" si="85"/>
        <v>0</v>
      </c>
      <c r="O718" t="str">
        <f>IF(COUNTIF(Splicing!A:A,A717)&gt;0,"Splice variant",VLOOKUP(A718,'All variants before PS1_PM5'!$A$1:$G$2252,7,FALSE))</f>
        <v>VUS</v>
      </c>
      <c r="P718">
        <f t="shared" si="79"/>
        <v>1</v>
      </c>
    </row>
    <row r="719" spans="1:16" x14ac:dyDescent="0.25">
      <c r="A719" t="s">
        <v>4113</v>
      </c>
      <c r="B719" s="1">
        <v>30</v>
      </c>
      <c r="C719" t="s">
        <v>4114</v>
      </c>
      <c r="D719" t="s">
        <v>7220</v>
      </c>
      <c r="E719" t="str">
        <f t="shared" si="80"/>
        <v>Pro</v>
      </c>
      <c r="F719" t="str">
        <f t="shared" si="81"/>
        <v>1511</v>
      </c>
      <c r="G719" t="str">
        <f t="shared" si="82"/>
        <v>His</v>
      </c>
      <c r="H719" t="str">
        <f t="shared" si="83"/>
        <v>1511His</v>
      </c>
      <c r="I719">
        <f>IF(AND(COUNTIF(H:H,H719)&gt;1,COUNTIF('(L)P before PS1_PM5'!I:I,H719)&gt;0),1,0)</f>
        <v>0</v>
      </c>
      <c r="J719">
        <f>IF(AND(COUNTIF('(L)P before PS1_PM5'!I:I,H719)=1,COUNTIF('(L)P before PS1_PM5'!A:A,A719)=1),0,1)</f>
        <v>1</v>
      </c>
      <c r="K719" s="3">
        <f t="shared" si="84"/>
        <v>0</v>
      </c>
      <c r="L719">
        <f>IF(AND(COUNTIF(F:F,F719)&gt;1,COUNTIF('(L)P before PS1_PM5'!G:G,F719)&gt;0),1,0)</f>
        <v>1</v>
      </c>
      <c r="M719">
        <f>IF(AND(COUNTIF('(L)P before PS1_PM5'!G:G,F719)=1,COUNTIF('(L)P before PS1_PM5'!A:A,A719)=1),0,1)</f>
        <v>1</v>
      </c>
      <c r="N719" s="3">
        <f t="shared" si="85"/>
        <v>1</v>
      </c>
      <c r="O719" t="str">
        <f>IF(COUNTIF(Splicing!A:A,A718)&gt;0,"Splice variant",VLOOKUP(A719,'All variants before PS1_PM5'!$A$1:$G$2252,7,FALSE))</f>
        <v>VUS</v>
      </c>
      <c r="P719">
        <f t="shared" si="79"/>
        <v>2</v>
      </c>
    </row>
    <row r="720" spans="1:16" x14ac:dyDescent="0.25">
      <c r="A720" t="s">
        <v>4116</v>
      </c>
      <c r="B720" s="1">
        <v>30</v>
      </c>
      <c r="C720" t="s">
        <v>4117</v>
      </c>
      <c r="D720" t="s">
        <v>7221</v>
      </c>
      <c r="E720" t="str">
        <f t="shared" si="80"/>
        <v>Pro</v>
      </c>
      <c r="F720" t="str">
        <f t="shared" si="81"/>
        <v>1511</v>
      </c>
      <c r="G720" t="str">
        <f t="shared" si="82"/>
        <v>Arg</v>
      </c>
      <c r="H720" t="str">
        <f t="shared" si="83"/>
        <v>1511Arg</v>
      </c>
      <c r="I720">
        <f>IF(AND(COUNTIF(H:H,H720)&gt;1,COUNTIF('(L)P before PS1_PM5'!I:I,H720)&gt;0),1,0)</f>
        <v>0</v>
      </c>
      <c r="J720">
        <f>IF(AND(COUNTIF('(L)P before PS1_PM5'!I:I,H720)=1,COUNTIF('(L)P before PS1_PM5'!A:A,A720)=1),0,1)</f>
        <v>0</v>
      </c>
      <c r="K720" s="3">
        <f t="shared" si="84"/>
        <v>0</v>
      </c>
      <c r="L720">
        <f>IF(AND(COUNTIF(F:F,F720)&gt;1,COUNTIF('(L)P before PS1_PM5'!G:G,F720)&gt;0),1,0)</f>
        <v>1</v>
      </c>
      <c r="M720">
        <f>IF(AND(COUNTIF('(L)P before PS1_PM5'!G:G,F720)=1,COUNTIF('(L)P before PS1_PM5'!A:A,A720)=1),0,1)</f>
        <v>0</v>
      </c>
      <c r="N720" s="3">
        <f t="shared" si="85"/>
        <v>0</v>
      </c>
      <c r="O720" t="str">
        <f>IF(COUNTIF(Splicing!A:A,A719)&gt;0,"Splice variant",VLOOKUP(A720,'All variants before PS1_PM5'!$A$1:$G$2252,7,FALSE))</f>
        <v>Likely pathogenic</v>
      </c>
      <c r="P720">
        <f t="shared" si="79"/>
        <v>2</v>
      </c>
    </row>
    <row r="721" spans="1:16" x14ac:dyDescent="0.25">
      <c r="A721" t="s">
        <v>4122</v>
      </c>
      <c r="B721" s="1">
        <v>30</v>
      </c>
      <c r="C721" t="s">
        <v>4123</v>
      </c>
      <c r="D721" t="s">
        <v>7222</v>
      </c>
      <c r="E721" t="str">
        <f t="shared" si="80"/>
        <v>Pro</v>
      </c>
      <c r="F721" t="str">
        <f t="shared" si="81"/>
        <v>1512</v>
      </c>
      <c r="G721" t="str">
        <f t="shared" si="82"/>
        <v>His</v>
      </c>
      <c r="H721" t="str">
        <f t="shared" si="83"/>
        <v>1512His</v>
      </c>
      <c r="I721">
        <f>IF(AND(COUNTIF(H:H,H721)&gt;1,COUNTIF('(L)P before PS1_PM5'!I:I,H721)&gt;0),1,0)</f>
        <v>0</v>
      </c>
      <c r="J721">
        <f>IF(AND(COUNTIF('(L)P before PS1_PM5'!I:I,H721)=1,COUNTIF('(L)P before PS1_PM5'!A:A,A721)=1),0,1)</f>
        <v>1</v>
      </c>
      <c r="K721" s="3">
        <f t="shared" si="84"/>
        <v>0</v>
      </c>
      <c r="L721">
        <f>IF(AND(COUNTIF(F:F,F721)&gt;1,COUNTIF('(L)P before PS1_PM5'!G:G,F721)&gt;0),1,0)</f>
        <v>0</v>
      </c>
      <c r="M721">
        <f>IF(AND(COUNTIF('(L)P before PS1_PM5'!G:G,F721)=1,COUNTIF('(L)P before PS1_PM5'!A:A,A721)=1),0,1)</f>
        <v>1</v>
      </c>
      <c r="N721" s="3">
        <f t="shared" si="85"/>
        <v>0</v>
      </c>
      <c r="O721" t="str">
        <f>IF(COUNTIF(Splicing!A:A,A720)&gt;0,"Splice variant",VLOOKUP(A721,'All variants before PS1_PM5'!$A$1:$G$2252,7,FALSE))</f>
        <v>VUS</v>
      </c>
      <c r="P721">
        <f t="shared" si="79"/>
        <v>3</v>
      </c>
    </row>
    <row r="722" spans="1:16" x14ac:dyDescent="0.25">
      <c r="A722" t="s">
        <v>4125</v>
      </c>
      <c r="B722" s="1">
        <v>30</v>
      </c>
      <c r="C722" t="s">
        <v>4126</v>
      </c>
      <c r="D722" t="s">
        <v>7223</v>
      </c>
      <c r="E722" t="str">
        <f t="shared" si="80"/>
        <v>Pro</v>
      </c>
      <c r="F722" t="str">
        <f t="shared" si="81"/>
        <v>1512</v>
      </c>
      <c r="G722" t="str">
        <f t="shared" si="82"/>
        <v>Arg</v>
      </c>
      <c r="H722" t="str">
        <f t="shared" si="83"/>
        <v>1512Arg</v>
      </c>
      <c r="I722">
        <f>IF(AND(COUNTIF(H:H,H722)&gt;1,COUNTIF('(L)P before PS1_PM5'!I:I,H722)&gt;0),1,0)</f>
        <v>0</v>
      </c>
      <c r="J722">
        <f>IF(AND(COUNTIF('(L)P before PS1_PM5'!I:I,H722)=1,COUNTIF('(L)P before PS1_PM5'!A:A,A722)=1),0,1)</f>
        <v>1</v>
      </c>
      <c r="K722" s="3">
        <f t="shared" si="84"/>
        <v>0</v>
      </c>
      <c r="L722">
        <f>IF(AND(COUNTIF(F:F,F722)&gt;1,COUNTIF('(L)P before PS1_PM5'!G:G,F722)&gt;0),1,0)</f>
        <v>0</v>
      </c>
      <c r="M722">
        <f>IF(AND(COUNTIF('(L)P before PS1_PM5'!G:G,F722)=1,COUNTIF('(L)P before PS1_PM5'!A:A,A722)=1),0,1)</f>
        <v>1</v>
      </c>
      <c r="N722" s="3">
        <f t="shared" si="85"/>
        <v>0</v>
      </c>
      <c r="O722" t="str">
        <f>IF(COUNTIF(Splicing!A:A,A721)&gt;0,"Splice variant",VLOOKUP(A722,'All variants before PS1_PM5'!$A$1:$G$2252,7,FALSE))</f>
        <v>VUS</v>
      </c>
      <c r="P722">
        <f t="shared" si="79"/>
        <v>3</v>
      </c>
    </row>
    <row r="723" spans="1:16" x14ac:dyDescent="0.25">
      <c r="A723" t="s">
        <v>4128</v>
      </c>
      <c r="B723" s="1">
        <v>30</v>
      </c>
      <c r="C723" t="s">
        <v>4129</v>
      </c>
      <c r="D723" t="s">
        <v>7224</v>
      </c>
      <c r="E723" t="str">
        <f t="shared" si="80"/>
        <v>Pro</v>
      </c>
      <c r="F723" t="str">
        <f t="shared" si="81"/>
        <v>1512</v>
      </c>
      <c r="G723" t="str">
        <f t="shared" si="82"/>
        <v>Leu</v>
      </c>
      <c r="H723" t="str">
        <f t="shared" si="83"/>
        <v>1512Leu</v>
      </c>
      <c r="I723">
        <f>IF(AND(COUNTIF(H:H,H723)&gt;1,COUNTIF('(L)P before PS1_PM5'!I:I,H723)&gt;0),1,0)</f>
        <v>0</v>
      </c>
      <c r="J723">
        <f>IF(AND(COUNTIF('(L)P before PS1_PM5'!I:I,H723)=1,COUNTIF('(L)P before PS1_PM5'!A:A,A723)=1),0,1)</f>
        <v>1</v>
      </c>
      <c r="K723" s="3">
        <f t="shared" si="84"/>
        <v>0</v>
      </c>
      <c r="L723">
        <f>IF(AND(COUNTIF(F:F,F723)&gt;1,COUNTIF('(L)P before PS1_PM5'!G:G,F723)&gt;0),1,0)</f>
        <v>0</v>
      </c>
      <c r="M723">
        <f>IF(AND(COUNTIF('(L)P before PS1_PM5'!G:G,F723)=1,COUNTIF('(L)P before PS1_PM5'!A:A,A723)=1),0,1)</f>
        <v>1</v>
      </c>
      <c r="N723" s="3">
        <f t="shared" si="85"/>
        <v>0</v>
      </c>
      <c r="O723" t="str">
        <f>IF(COUNTIF(Splicing!A:A,A722)&gt;0,"Splice variant",VLOOKUP(A723,'All variants before PS1_PM5'!$A$1:$G$2252,7,FALSE))</f>
        <v>VUS</v>
      </c>
      <c r="P723">
        <f t="shared" si="79"/>
        <v>3</v>
      </c>
    </row>
    <row r="724" spans="1:16" x14ac:dyDescent="0.25">
      <c r="A724" t="s">
        <v>4131</v>
      </c>
      <c r="B724" s="1">
        <v>30</v>
      </c>
      <c r="C724" t="s">
        <v>4132</v>
      </c>
      <c r="D724" t="s">
        <v>7225</v>
      </c>
      <c r="E724" t="str">
        <f t="shared" si="80"/>
        <v>Gln</v>
      </c>
      <c r="F724" t="str">
        <f t="shared" si="81"/>
        <v>1513</v>
      </c>
      <c r="G724" t="str">
        <f t="shared" si="82"/>
        <v>Glu</v>
      </c>
      <c r="H724" t="str">
        <f t="shared" si="83"/>
        <v>1513Glu</v>
      </c>
      <c r="I724">
        <f>IF(AND(COUNTIF(H:H,H724)&gt;1,COUNTIF('(L)P before PS1_PM5'!I:I,H724)&gt;0),1,0)</f>
        <v>0</v>
      </c>
      <c r="J724">
        <f>IF(AND(COUNTIF('(L)P before PS1_PM5'!I:I,H724)=1,COUNTIF('(L)P before PS1_PM5'!A:A,A724)=1),0,1)</f>
        <v>1</v>
      </c>
      <c r="K724" s="3">
        <f t="shared" si="84"/>
        <v>0</v>
      </c>
      <c r="L724">
        <f>IF(AND(COUNTIF(F:F,F724)&gt;1,COUNTIF('(L)P before PS1_PM5'!G:G,F724)&gt;0),1,0)</f>
        <v>0</v>
      </c>
      <c r="M724">
        <f>IF(AND(COUNTIF('(L)P before PS1_PM5'!G:G,F724)=1,COUNTIF('(L)P before PS1_PM5'!A:A,A724)=1),0,1)</f>
        <v>1</v>
      </c>
      <c r="N724" s="3">
        <f t="shared" si="85"/>
        <v>0</v>
      </c>
      <c r="O724" t="str">
        <f>IF(COUNTIF(Splicing!A:A,A723)&gt;0,"Splice variant",VLOOKUP(A724,'All variants before PS1_PM5'!$A$1:$G$2252,7,FALSE))</f>
        <v>VUS</v>
      </c>
      <c r="P724">
        <f t="shared" si="79"/>
        <v>1</v>
      </c>
    </row>
    <row r="725" spans="1:16" x14ac:dyDescent="0.25">
      <c r="A725" t="s">
        <v>4218</v>
      </c>
      <c r="B725" s="1">
        <v>31</v>
      </c>
      <c r="C725" t="s">
        <v>4219</v>
      </c>
      <c r="D725" t="s">
        <v>7226</v>
      </c>
      <c r="E725" t="str">
        <f t="shared" si="80"/>
        <v>Arg</v>
      </c>
      <c r="F725" t="str">
        <f t="shared" si="81"/>
        <v>1517</v>
      </c>
      <c r="G725" t="str">
        <f t="shared" si="82"/>
        <v>Ser</v>
      </c>
      <c r="H725" t="str">
        <f t="shared" si="83"/>
        <v>1517Ser</v>
      </c>
      <c r="I725">
        <f>IF(AND(COUNTIF(H:H,H725)&gt;1,COUNTIF('(L)P before PS1_PM5'!I:I,H725)&gt;0),1,0)</f>
        <v>0</v>
      </c>
      <c r="J725">
        <f>IF(AND(COUNTIF('(L)P before PS1_PM5'!I:I,H725)=1,COUNTIF('(L)P before PS1_PM5'!A:A,A725)=1),0,1)</f>
        <v>1</v>
      </c>
      <c r="K725" s="3">
        <f t="shared" si="84"/>
        <v>0</v>
      </c>
      <c r="L725">
        <f>IF(AND(COUNTIF(F:F,F725)&gt;1,COUNTIF('(L)P before PS1_PM5'!G:G,F725)&gt;0),1,0)</f>
        <v>0</v>
      </c>
      <c r="M725">
        <f>IF(AND(COUNTIF('(L)P before PS1_PM5'!G:G,F725)=1,COUNTIF('(L)P before PS1_PM5'!A:A,A725)=1),0,1)</f>
        <v>1</v>
      </c>
      <c r="N725" s="3">
        <f t="shared" si="85"/>
        <v>0</v>
      </c>
      <c r="O725" t="str">
        <f>IF(COUNTIF(Splicing!A:A,A724)&gt;0,"Splice variant",VLOOKUP(A725,'All variants before PS1_PM5'!$A$1:$G$2252,7,FALSE))</f>
        <v>VUS</v>
      </c>
      <c r="P725">
        <f t="shared" si="79"/>
        <v>1</v>
      </c>
    </row>
    <row r="726" spans="1:16" x14ac:dyDescent="0.25">
      <c r="A726" t="s">
        <v>4221</v>
      </c>
      <c r="B726" s="1">
        <v>31</v>
      </c>
      <c r="C726" t="s">
        <v>4222</v>
      </c>
      <c r="D726" t="s">
        <v>7227</v>
      </c>
      <c r="E726" t="str">
        <f t="shared" si="80"/>
        <v>Ser</v>
      </c>
      <c r="F726" t="str">
        <f t="shared" si="81"/>
        <v>1518</v>
      </c>
      <c r="G726" t="str">
        <f t="shared" si="82"/>
        <v>Arg</v>
      </c>
      <c r="H726" t="str">
        <f t="shared" si="83"/>
        <v>1518Arg</v>
      </c>
      <c r="I726">
        <f>IF(AND(COUNTIF(H:H,H726)&gt;1,COUNTIF('(L)P before PS1_PM5'!I:I,H726)&gt;0),1,0)</f>
        <v>0</v>
      </c>
      <c r="J726">
        <f>IF(AND(COUNTIF('(L)P before PS1_PM5'!I:I,H726)=1,COUNTIF('(L)P before PS1_PM5'!A:A,A726)=1),0,1)</f>
        <v>1</v>
      </c>
      <c r="K726" s="3">
        <f t="shared" si="84"/>
        <v>0</v>
      </c>
      <c r="L726">
        <f>IF(AND(COUNTIF(F:F,F726)&gt;1,COUNTIF('(L)P before PS1_PM5'!G:G,F726)&gt;0),1,0)</f>
        <v>0</v>
      </c>
      <c r="M726">
        <f>IF(AND(COUNTIF('(L)P before PS1_PM5'!G:G,F726)=1,COUNTIF('(L)P before PS1_PM5'!A:A,A726)=1),0,1)</f>
        <v>1</v>
      </c>
      <c r="N726" s="3">
        <f t="shared" si="85"/>
        <v>0</v>
      </c>
      <c r="O726" t="str">
        <f>IF(COUNTIF(Splicing!A:A,A725)&gt;0,"Splice variant",VLOOKUP(A726,'All variants before PS1_PM5'!$A$1:$G$2252,7,FALSE))</f>
        <v>VUS</v>
      </c>
      <c r="P726">
        <f t="shared" si="79"/>
        <v>2</v>
      </c>
    </row>
    <row r="727" spans="1:16" x14ac:dyDescent="0.25">
      <c r="A727" t="s">
        <v>4224</v>
      </c>
      <c r="B727" s="1">
        <v>31</v>
      </c>
      <c r="C727" t="s">
        <v>4225</v>
      </c>
      <c r="D727" t="s">
        <v>7228</v>
      </c>
      <c r="E727" t="str">
        <f t="shared" si="80"/>
        <v>Ser</v>
      </c>
      <c r="F727" t="str">
        <f t="shared" si="81"/>
        <v>1518</v>
      </c>
      <c r="G727" t="str">
        <f t="shared" si="82"/>
        <v>Asn</v>
      </c>
      <c r="H727" t="str">
        <f t="shared" si="83"/>
        <v>1518Asn</v>
      </c>
      <c r="I727">
        <f>IF(AND(COUNTIF(H:H,H727)&gt;1,COUNTIF('(L)P before PS1_PM5'!I:I,H727)&gt;0),1,0)</f>
        <v>0</v>
      </c>
      <c r="J727">
        <f>IF(AND(COUNTIF('(L)P before PS1_PM5'!I:I,H727)=1,COUNTIF('(L)P before PS1_PM5'!A:A,A727)=1),0,1)</f>
        <v>1</v>
      </c>
      <c r="K727" s="3">
        <f t="shared" si="84"/>
        <v>0</v>
      </c>
      <c r="L727">
        <f>IF(AND(COUNTIF(F:F,F727)&gt;1,COUNTIF('(L)P before PS1_PM5'!G:G,F727)&gt;0),1,0)</f>
        <v>0</v>
      </c>
      <c r="M727">
        <f>IF(AND(COUNTIF('(L)P before PS1_PM5'!G:G,F727)=1,COUNTIF('(L)P before PS1_PM5'!A:A,A727)=1),0,1)</f>
        <v>1</v>
      </c>
      <c r="N727" s="3">
        <f t="shared" si="85"/>
        <v>0</v>
      </c>
      <c r="O727" t="str">
        <f>IF(COUNTIF(Splicing!A:A,A726)&gt;0,"Splice variant",VLOOKUP(A727,'All variants before PS1_PM5'!$A$1:$G$2252,7,FALSE))</f>
        <v>VUS</v>
      </c>
      <c r="P727">
        <f t="shared" si="79"/>
        <v>2</v>
      </c>
    </row>
    <row r="728" spans="1:16" x14ac:dyDescent="0.25">
      <c r="A728" t="s">
        <v>4230</v>
      </c>
      <c r="B728" s="1">
        <v>31</v>
      </c>
      <c r="C728" t="s">
        <v>4231</v>
      </c>
      <c r="D728" t="s">
        <v>7229</v>
      </c>
      <c r="E728" t="str">
        <f t="shared" si="80"/>
        <v>Thr</v>
      </c>
      <c r="F728" t="str">
        <f t="shared" si="81"/>
        <v>1519</v>
      </c>
      <c r="G728" t="str">
        <f t="shared" si="82"/>
        <v>Arg</v>
      </c>
      <c r="H728" t="str">
        <f t="shared" si="83"/>
        <v>1519Arg</v>
      </c>
      <c r="I728">
        <f>IF(AND(COUNTIF(H:H,H728)&gt;1,COUNTIF('(L)P before PS1_PM5'!I:I,H728)&gt;0),1,0)</f>
        <v>0</v>
      </c>
      <c r="J728">
        <f>IF(AND(COUNTIF('(L)P before PS1_PM5'!I:I,H728)=1,COUNTIF('(L)P before PS1_PM5'!A:A,A728)=1),0,1)</f>
        <v>1</v>
      </c>
      <c r="K728" s="3">
        <f t="shared" si="84"/>
        <v>0</v>
      </c>
      <c r="L728">
        <f>IF(AND(COUNTIF(F:F,F728)&gt;1,COUNTIF('(L)P before PS1_PM5'!G:G,F728)&gt;0),1,0)</f>
        <v>0</v>
      </c>
      <c r="M728">
        <f>IF(AND(COUNTIF('(L)P before PS1_PM5'!G:G,F728)=1,COUNTIF('(L)P before PS1_PM5'!A:A,A728)=1),0,1)</f>
        <v>1</v>
      </c>
      <c r="N728" s="3">
        <f t="shared" si="85"/>
        <v>0</v>
      </c>
      <c r="O728" t="str">
        <f>IF(COUNTIF(Splicing!A:A,A727)&gt;0,"Splice variant",VLOOKUP(A728,'All variants before PS1_PM5'!$A$1:$G$2252,7,FALSE))</f>
        <v>VUS</v>
      </c>
      <c r="P728">
        <f t="shared" si="79"/>
        <v>2</v>
      </c>
    </row>
    <row r="729" spans="1:16" x14ac:dyDescent="0.25">
      <c r="A729" t="s">
        <v>4233</v>
      </c>
      <c r="B729" s="1">
        <v>31</v>
      </c>
      <c r="C729" t="s">
        <v>4234</v>
      </c>
      <c r="D729" t="s">
        <v>7230</v>
      </c>
      <c r="E729" t="str">
        <f t="shared" si="80"/>
        <v>Thr</v>
      </c>
      <c r="F729" t="str">
        <f t="shared" si="81"/>
        <v>1519</v>
      </c>
      <c r="G729" t="str">
        <f t="shared" si="82"/>
        <v>Met</v>
      </c>
      <c r="H729" t="str">
        <f t="shared" si="83"/>
        <v>1519Met</v>
      </c>
      <c r="I729">
        <f>IF(AND(COUNTIF(H:H,H729)&gt;1,COUNTIF('(L)P before PS1_PM5'!I:I,H729)&gt;0),1,0)</f>
        <v>0</v>
      </c>
      <c r="J729">
        <f>IF(AND(COUNTIF('(L)P before PS1_PM5'!I:I,H729)=1,COUNTIF('(L)P before PS1_PM5'!A:A,A729)=1),0,1)</f>
        <v>1</v>
      </c>
      <c r="K729" s="3">
        <f t="shared" si="84"/>
        <v>0</v>
      </c>
      <c r="L729">
        <f>IF(AND(COUNTIF(F:F,F729)&gt;1,COUNTIF('(L)P before PS1_PM5'!G:G,F729)&gt;0),1,0)</f>
        <v>0</v>
      </c>
      <c r="M729">
        <f>IF(AND(COUNTIF('(L)P before PS1_PM5'!G:G,F729)=1,COUNTIF('(L)P before PS1_PM5'!A:A,A729)=1),0,1)</f>
        <v>1</v>
      </c>
      <c r="N729" s="3">
        <f t="shared" si="85"/>
        <v>0</v>
      </c>
      <c r="O729" t="str">
        <f>IF(COUNTIF(Splicing!A:A,A728)&gt;0,"Splice variant",VLOOKUP(A729,'All variants before PS1_PM5'!$A$1:$G$2252,7,FALSE))</f>
        <v>Likely benign</v>
      </c>
      <c r="P729">
        <f t="shared" si="79"/>
        <v>2</v>
      </c>
    </row>
    <row r="730" spans="1:16" x14ac:dyDescent="0.25">
      <c r="A730" t="s">
        <v>4239</v>
      </c>
      <c r="B730" s="1">
        <v>31</v>
      </c>
      <c r="C730" t="s">
        <v>4240</v>
      </c>
      <c r="D730" t="s">
        <v>7231</v>
      </c>
      <c r="E730" t="str">
        <f t="shared" si="80"/>
        <v>Glu</v>
      </c>
      <c r="F730" t="str">
        <f t="shared" si="81"/>
        <v>1520</v>
      </c>
      <c r="G730" t="str">
        <f t="shared" si="82"/>
        <v>Lys</v>
      </c>
      <c r="H730" t="str">
        <f t="shared" si="83"/>
        <v>1520Lys</v>
      </c>
      <c r="I730">
        <f>IF(AND(COUNTIF(H:H,H730)&gt;1,COUNTIF('(L)P before PS1_PM5'!I:I,H730)&gt;0),1,0)</f>
        <v>0</v>
      </c>
      <c r="J730">
        <f>IF(AND(COUNTIF('(L)P before PS1_PM5'!I:I,H730)=1,COUNTIF('(L)P before PS1_PM5'!A:A,A730)=1),0,1)</f>
        <v>1</v>
      </c>
      <c r="K730" s="3">
        <f t="shared" si="84"/>
        <v>0</v>
      </c>
      <c r="L730">
        <f>IF(AND(COUNTIF(F:F,F730)&gt;1,COUNTIF('(L)P before PS1_PM5'!G:G,F730)&gt;0),1,0)</f>
        <v>0</v>
      </c>
      <c r="M730">
        <f>IF(AND(COUNTIF('(L)P before PS1_PM5'!G:G,F730)=1,COUNTIF('(L)P before PS1_PM5'!A:A,A730)=1),0,1)</f>
        <v>1</v>
      </c>
      <c r="N730" s="3">
        <f t="shared" si="85"/>
        <v>0</v>
      </c>
      <c r="O730" t="str">
        <f>IF(COUNTIF(Splicing!A:A,A729)&gt;0,"Splice variant",VLOOKUP(A730,'All variants before PS1_PM5'!$A$1:$G$2252,7,FALSE))</f>
        <v>VUS</v>
      </c>
      <c r="P730">
        <f t="shared" si="79"/>
        <v>2</v>
      </c>
    </row>
    <row r="731" spans="1:16" x14ac:dyDescent="0.25">
      <c r="A731" t="s">
        <v>4242</v>
      </c>
      <c r="B731" s="1">
        <v>31</v>
      </c>
      <c r="C731" t="s">
        <v>4243</v>
      </c>
      <c r="D731" t="s">
        <v>7232</v>
      </c>
      <c r="E731" t="str">
        <f t="shared" si="80"/>
        <v>Glu</v>
      </c>
      <c r="F731" t="str">
        <f t="shared" si="81"/>
        <v>1520</v>
      </c>
      <c r="G731" t="str">
        <f t="shared" si="82"/>
        <v>Gly</v>
      </c>
      <c r="H731" t="str">
        <f t="shared" si="83"/>
        <v>1520Gly</v>
      </c>
      <c r="I731">
        <f>IF(AND(COUNTIF(H:H,H731)&gt;1,COUNTIF('(L)P before PS1_PM5'!I:I,H731)&gt;0),1,0)</f>
        <v>0</v>
      </c>
      <c r="J731">
        <f>IF(AND(COUNTIF('(L)P before PS1_PM5'!I:I,H731)=1,COUNTIF('(L)P before PS1_PM5'!A:A,A731)=1),0,1)</f>
        <v>1</v>
      </c>
      <c r="K731" s="3">
        <f t="shared" si="84"/>
        <v>0</v>
      </c>
      <c r="L731">
        <f>IF(AND(COUNTIF(F:F,F731)&gt;1,COUNTIF('(L)P before PS1_PM5'!G:G,F731)&gt;0),1,0)</f>
        <v>0</v>
      </c>
      <c r="M731">
        <f>IF(AND(COUNTIF('(L)P before PS1_PM5'!G:G,F731)=1,COUNTIF('(L)P before PS1_PM5'!A:A,A731)=1),0,1)</f>
        <v>1</v>
      </c>
      <c r="N731" s="3">
        <f t="shared" si="85"/>
        <v>0</v>
      </c>
      <c r="O731" t="str">
        <f>IF(COUNTIF(Splicing!A:A,A730)&gt;0,"Splice variant",VLOOKUP(A731,'All variants before PS1_PM5'!$A$1:$G$2252,7,FALSE))</f>
        <v>VUS</v>
      </c>
      <c r="P731">
        <f t="shared" si="79"/>
        <v>2</v>
      </c>
    </row>
    <row r="732" spans="1:16" x14ac:dyDescent="0.25">
      <c r="A732" t="s">
        <v>4251</v>
      </c>
      <c r="B732" s="1">
        <v>31</v>
      </c>
      <c r="C732" t="s">
        <v>4252</v>
      </c>
      <c r="D732" t="s">
        <v>7233</v>
      </c>
      <c r="E732" t="str">
        <f t="shared" si="80"/>
        <v>Gln</v>
      </c>
      <c r="F732" t="str">
        <f t="shared" si="81"/>
        <v>1523</v>
      </c>
      <c r="G732" t="str">
        <f t="shared" si="82"/>
        <v>Arg</v>
      </c>
      <c r="H732" t="str">
        <f t="shared" si="83"/>
        <v>1523Arg</v>
      </c>
      <c r="I732">
        <f>IF(AND(COUNTIF(H:H,H732)&gt;1,COUNTIF('(L)P before PS1_PM5'!I:I,H732)&gt;0),1,0)</f>
        <v>0</v>
      </c>
      <c r="J732">
        <f>IF(AND(COUNTIF('(L)P before PS1_PM5'!I:I,H732)=1,COUNTIF('(L)P before PS1_PM5'!A:A,A732)=1),0,1)</f>
        <v>1</v>
      </c>
      <c r="K732" s="3">
        <f t="shared" si="84"/>
        <v>0</v>
      </c>
      <c r="L732">
        <f>IF(AND(COUNTIF(F:F,F732)&gt;1,COUNTIF('(L)P before PS1_PM5'!G:G,F732)&gt;0),1,0)</f>
        <v>0</v>
      </c>
      <c r="M732">
        <f>IF(AND(COUNTIF('(L)P before PS1_PM5'!G:G,F732)=1,COUNTIF('(L)P before PS1_PM5'!A:A,A732)=1),0,1)</f>
        <v>1</v>
      </c>
      <c r="N732" s="3">
        <f t="shared" si="85"/>
        <v>0</v>
      </c>
      <c r="O732" t="str">
        <f>IF(COUNTIF(Splicing!A:A,A731)&gt;0,"Splice variant",VLOOKUP(A732,'All variants before PS1_PM5'!$A$1:$G$2252,7,FALSE))</f>
        <v>VUS</v>
      </c>
      <c r="P732">
        <f t="shared" si="79"/>
        <v>1</v>
      </c>
    </row>
    <row r="733" spans="1:16" x14ac:dyDescent="0.25">
      <c r="A733" t="s">
        <v>4254</v>
      </c>
      <c r="B733" s="1">
        <v>31</v>
      </c>
      <c r="C733" t="s">
        <v>4255</v>
      </c>
      <c r="D733" t="s">
        <v>7234</v>
      </c>
      <c r="E733" t="str">
        <f t="shared" si="80"/>
        <v>Asp</v>
      </c>
      <c r="F733" t="str">
        <f t="shared" si="81"/>
        <v>1524</v>
      </c>
      <c r="G733" t="str">
        <f t="shared" si="82"/>
        <v>Gly</v>
      </c>
      <c r="H733" t="str">
        <f t="shared" si="83"/>
        <v>1524Gly</v>
      </c>
      <c r="I733">
        <f>IF(AND(COUNTIF(H:H,H733)&gt;1,COUNTIF('(L)P before PS1_PM5'!I:I,H733)&gt;0),1,0)</f>
        <v>0</v>
      </c>
      <c r="J733">
        <f>IF(AND(COUNTIF('(L)P before PS1_PM5'!I:I,H733)=1,COUNTIF('(L)P before PS1_PM5'!A:A,A733)=1),0,1)</f>
        <v>0</v>
      </c>
      <c r="K733" s="3">
        <f t="shared" si="84"/>
        <v>0</v>
      </c>
      <c r="L733">
        <f>IF(AND(COUNTIF(F:F,F733)&gt;1,COUNTIF('(L)P before PS1_PM5'!G:G,F733)&gt;0),1,0)</f>
        <v>0</v>
      </c>
      <c r="M733">
        <f>IF(AND(COUNTIF('(L)P before PS1_PM5'!G:G,F733)=1,COUNTIF('(L)P before PS1_PM5'!A:A,A733)=1),0,1)</f>
        <v>0</v>
      </c>
      <c r="N733" s="3">
        <f t="shared" si="85"/>
        <v>0</v>
      </c>
      <c r="O733" t="str">
        <f>IF(COUNTIF(Splicing!A:A,A732)&gt;0,"Splice variant",VLOOKUP(A733,'All variants before PS1_PM5'!$A$1:$G$2252,7,FALSE))</f>
        <v>Likely pathogenic</v>
      </c>
      <c r="P733">
        <f t="shared" si="79"/>
        <v>1</v>
      </c>
    </row>
    <row r="734" spans="1:16" x14ac:dyDescent="0.25">
      <c r="A734" t="s">
        <v>4257</v>
      </c>
      <c r="B734" s="1">
        <v>31</v>
      </c>
      <c r="C734" t="s">
        <v>4258</v>
      </c>
      <c r="D734" t="s">
        <v>7235</v>
      </c>
      <c r="E734" t="str">
        <f t="shared" si="80"/>
        <v>Leu</v>
      </c>
      <c r="F734" t="str">
        <f t="shared" si="81"/>
        <v>1525</v>
      </c>
      <c r="G734" t="str">
        <f t="shared" si="82"/>
        <v>Val</v>
      </c>
      <c r="H734" t="str">
        <f t="shared" si="83"/>
        <v>1525Val</v>
      </c>
      <c r="I734">
        <f>IF(AND(COUNTIF(H:H,H734)&gt;1,COUNTIF('(L)P before PS1_PM5'!I:I,H734)&gt;0),1,0)</f>
        <v>0</v>
      </c>
      <c r="J734">
        <f>IF(AND(COUNTIF('(L)P before PS1_PM5'!I:I,H734)=1,COUNTIF('(L)P before PS1_PM5'!A:A,A734)=1),0,1)</f>
        <v>1</v>
      </c>
      <c r="K734" s="3">
        <f t="shared" si="84"/>
        <v>0</v>
      </c>
      <c r="L734">
        <f>IF(AND(COUNTIF(F:F,F734)&gt;1,COUNTIF('(L)P before PS1_PM5'!G:G,F734)&gt;0),1,0)</f>
        <v>0</v>
      </c>
      <c r="M734">
        <f>IF(AND(COUNTIF('(L)P before PS1_PM5'!G:G,F734)=1,COUNTIF('(L)P before PS1_PM5'!A:A,A734)=1),0,1)</f>
        <v>1</v>
      </c>
      <c r="N734" s="3">
        <f t="shared" si="85"/>
        <v>0</v>
      </c>
      <c r="O734" t="str">
        <f>IF(COUNTIF(Splicing!A:A,A733)&gt;0,"Splice variant",VLOOKUP(A734,'All variants before PS1_PM5'!$A$1:$G$2252,7,FALSE))</f>
        <v>VUS</v>
      </c>
      <c r="P734">
        <f t="shared" si="79"/>
        <v>2</v>
      </c>
    </row>
    <row r="735" spans="1:16" x14ac:dyDescent="0.25">
      <c r="A735" t="s">
        <v>4260</v>
      </c>
      <c r="B735" s="1">
        <v>31</v>
      </c>
      <c r="C735" t="s">
        <v>4261</v>
      </c>
      <c r="D735" t="s">
        <v>7236</v>
      </c>
      <c r="E735" t="str">
        <f t="shared" si="80"/>
        <v>Leu</v>
      </c>
      <c r="F735" t="str">
        <f t="shared" si="81"/>
        <v>1525</v>
      </c>
      <c r="G735" t="str">
        <f t="shared" si="82"/>
        <v>Pro</v>
      </c>
      <c r="H735" t="str">
        <f t="shared" si="83"/>
        <v>1525Pro</v>
      </c>
      <c r="I735">
        <f>IF(AND(COUNTIF(H:H,H735)&gt;1,COUNTIF('(L)P before PS1_PM5'!I:I,H735)&gt;0),1,0)</f>
        <v>0</v>
      </c>
      <c r="J735">
        <f>IF(AND(COUNTIF('(L)P before PS1_PM5'!I:I,H735)=1,COUNTIF('(L)P before PS1_PM5'!A:A,A735)=1),0,1)</f>
        <v>1</v>
      </c>
      <c r="K735" s="3">
        <f t="shared" si="84"/>
        <v>0</v>
      </c>
      <c r="L735">
        <f>IF(AND(COUNTIF(F:F,F735)&gt;1,COUNTIF('(L)P before PS1_PM5'!G:G,F735)&gt;0),1,0)</f>
        <v>0</v>
      </c>
      <c r="M735">
        <f>IF(AND(COUNTIF('(L)P before PS1_PM5'!G:G,F735)=1,COUNTIF('(L)P before PS1_PM5'!A:A,A735)=1),0,1)</f>
        <v>1</v>
      </c>
      <c r="N735" s="3">
        <f t="shared" si="85"/>
        <v>0</v>
      </c>
      <c r="O735" t="str">
        <f>IF(COUNTIF(Splicing!A:A,A734)&gt;0,"Splice variant",VLOOKUP(A735,'All variants before PS1_PM5'!$A$1:$G$2252,7,FALSE))</f>
        <v>VUS</v>
      </c>
      <c r="P735">
        <f t="shared" si="79"/>
        <v>2</v>
      </c>
    </row>
    <row r="736" spans="1:16" x14ac:dyDescent="0.25">
      <c r="A736" t="s">
        <v>4263</v>
      </c>
      <c r="B736" s="1">
        <v>31</v>
      </c>
      <c r="C736" t="s">
        <v>4264</v>
      </c>
      <c r="D736" t="s">
        <v>7237</v>
      </c>
      <c r="E736" t="str">
        <f t="shared" si="80"/>
        <v>Thr</v>
      </c>
      <c r="F736" t="str">
        <f t="shared" si="81"/>
        <v>1526</v>
      </c>
      <c r="G736" t="str">
        <f t="shared" si="82"/>
        <v>Ala</v>
      </c>
      <c r="H736" t="str">
        <f t="shared" si="83"/>
        <v>1526Ala</v>
      </c>
      <c r="I736">
        <f>IF(AND(COUNTIF(H:H,H736)&gt;1,COUNTIF('(L)P before PS1_PM5'!I:I,H736)&gt;0),1,0)</f>
        <v>0</v>
      </c>
      <c r="J736">
        <f>IF(AND(COUNTIF('(L)P before PS1_PM5'!I:I,H736)=1,COUNTIF('(L)P before PS1_PM5'!A:A,A736)=1),0,1)</f>
        <v>1</v>
      </c>
      <c r="K736" s="3">
        <f t="shared" si="84"/>
        <v>0</v>
      </c>
      <c r="L736">
        <f>IF(AND(COUNTIF(F:F,F736)&gt;1,COUNTIF('(L)P before PS1_PM5'!G:G,F736)&gt;0),1,0)</f>
        <v>1</v>
      </c>
      <c r="M736">
        <f>IF(AND(COUNTIF('(L)P before PS1_PM5'!G:G,F736)=1,COUNTIF('(L)P before PS1_PM5'!A:A,A736)=1),0,1)</f>
        <v>1</v>
      </c>
      <c r="N736" s="3">
        <f t="shared" si="85"/>
        <v>1</v>
      </c>
      <c r="O736" t="str">
        <f>IF(COUNTIF(Splicing!A:A,A735)&gt;0,"Splice variant",VLOOKUP(A736,'All variants before PS1_PM5'!$A$1:$G$2252,7,FALSE))</f>
        <v>VUS</v>
      </c>
      <c r="P736">
        <f t="shared" si="79"/>
        <v>2</v>
      </c>
    </row>
    <row r="737" spans="1:16" x14ac:dyDescent="0.25">
      <c r="A737" t="s">
        <v>4266</v>
      </c>
      <c r="B737" s="1">
        <v>31</v>
      </c>
      <c r="C737" t="s">
        <v>4267</v>
      </c>
      <c r="D737" t="s">
        <v>7238</v>
      </c>
      <c r="E737" t="str">
        <f t="shared" si="80"/>
        <v>Thr</v>
      </c>
      <c r="F737" t="str">
        <f t="shared" si="81"/>
        <v>1526</v>
      </c>
      <c r="G737" t="str">
        <f t="shared" si="82"/>
        <v>Met</v>
      </c>
      <c r="H737" t="str">
        <f t="shared" si="83"/>
        <v>1526Met</v>
      </c>
      <c r="I737">
        <f>IF(AND(COUNTIF(H:H,H737)&gt;1,COUNTIF('(L)P before PS1_PM5'!I:I,H737)&gt;0),1,0)</f>
        <v>0</v>
      </c>
      <c r="J737">
        <f>IF(AND(COUNTIF('(L)P before PS1_PM5'!I:I,H737)=1,COUNTIF('(L)P before PS1_PM5'!A:A,A737)=1),0,1)</f>
        <v>0</v>
      </c>
      <c r="K737" s="3">
        <f t="shared" si="84"/>
        <v>0</v>
      </c>
      <c r="L737">
        <f>IF(AND(COUNTIF(F:F,F737)&gt;1,COUNTIF('(L)P before PS1_PM5'!G:G,F737)&gt;0),1,0)</f>
        <v>1</v>
      </c>
      <c r="M737">
        <f>IF(AND(COUNTIF('(L)P before PS1_PM5'!G:G,F737)=1,COUNTIF('(L)P before PS1_PM5'!A:A,A737)=1),0,1)</f>
        <v>0</v>
      </c>
      <c r="N737" s="3">
        <f t="shared" si="85"/>
        <v>0</v>
      </c>
      <c r="O737" t="str">
        <f>IF(COUNTIF(Splicing!A:A,A736)&gt;0,"Splice variant",VLOOKUP(A737,'All variants before PS1_PM5'!$A$1:$G$2252,7,FALSE))</f>
        <v>Pathogenic</v>
      </c>
      <c r="P737">
        <f t="shared" si="79"/>
        <v>2</v>
      </c>
    </row>
    <row r="738" spans="1:16" x14ac:dyDescent="0.25">
      <c r="A738" t="s">
        <v>4272</v>
      </c>
      <c r="B738" s="1">
        <v>31</v>
      </c>
      <c r="C738" t="s">
        <v>4273</v>
      </c>
      <c r="D738" t="s">
        <v>7239</v>
      </c>
      <c r="E738" t="str">
        <f t="shared" si="80"/>
        <v>Ile</v>
      </c>
      <c r="F738" t="str">
        <f t="shared" si="81"/>
        <v>1530</v>
      </c>
      <c r="G738" t="str">
        <f t="shared" si="82"/>
        <v>Phe</v>
      </c>
      <c r="H738" t="str">
        <f t="shared" si="83"/>
        <v>1530Phe</v>
      </c>
      <c r="I738">
        <f>IF(AND(COUNTIF(H:H,H738)&gt;1,COUNTIF('(L)P before PS1_PM5'!I:I,H738)&gt;0),1,0)</f>
        <v>0</v>
      </c>
      <c r="J738">
        <f>IF(AND(COUNTIF('(L)P before PS1_PM5'!I:I,H738)=1,COUNTIF('(L)P before PS1_PM5'!A:A,A738)=1),0,1)</f>
        <v>1</v>
      </c>
      <c r="K738" s="3">
        <f t="shared" si="84"/>
        <v>0</v>
      </c>
      <c r="L738">
        <f>IF(AND(COUNTIF(F:F,F738)&gt;1,COUNTIF('(L)P before PS1_PM5'!G:G,F738)&gt;0),1,0)</f>
        <v>0</v>
      </c>
      <c r="M738">
        <f>IF(AND(COUNTIF('(L)P before PS1_PM5'!G:G,F738)=1,COUNTIF('(L)P before PS1_PM5'!A:A,A738)=1),0,1)</f>
        <v>1</v>
      </c>
      <c r="N738" s="3">
        <f t="shared" si="85"/>
        <v>0</v>
      </c>
      <c r="O738" t="str">
        <f>IF(COUNTIF(Splicing!A:A,A737)&gt;0,"Splice variant",VLOOKUP(A738,'All variants before PS1_PM5'!$A$1:$G$2252,7,FALSE))</f>
        <v>VUS</v>
      </c>
      <c r="P738">
        <f t="shared" si="79"/>
        <v>1</v>
      </c>
    </row>
    <row r="739" spans="1:16" x14ac:dyDescent="0.25">
      <c r="A739" t="s">
        <v>4275</v>
      </c>
      <c r="B739" s="1">
        <v>31</v>
      </c>
      <c r="C739" t="s">
        <v>4276</v>
      </c>
      <c r="D739" t="s">
        <v>7240</v>
      </c>
      <c r="E739" t="str">
        <f t="shared" si="80"/>
        <v>Asp</v>
      </c>
      <c r="F739" t="str">
        <f t="shared" si="81"/>
        <v>1532</v>
      </c>
      <c r="G739" t="str">
        <f t="shared" si="82"/>
        <v>Asn</v>
      </c>
      <c r="H739" t="str">
        <f t="shared" si="83"/>
        <v>1532Asn</v>
      </c>
      <c r="I739">
        <f>IF(AND(COUNTIF(H:H,H739)&gt;1,COUNTIF('(L)P before PS1_PM5'!I:I,H739)&gt;0),1,0)</f>
        <v>0</v>
      </c>
      <c r="J739">
        <f>IF(AND(COUNTIF('(L)P before PS1_PM5'!I:I,H739)=1,COUNTIF('(L)P before PS1_PM5'!A:A,A739)=1),0,1)</f>
        <v>0</v>
      </c>
      <c r="K739" s="3">
        <f t="shared" si="84"/>
        <v>0</v>
      </c>
      <c r="L739">
        <f>IF(AND(COUNTIF(F:F,F739)&gt;1,COUNTIF('(L)P before PS1_PM5'!G:G,F739)&gt;0),1,0)</f>
        <v>1</v>
      </c>
      <c r="M739">
        <f>IF(AND(COUNTIF('(L)P before PS1_PM5'!G:G,F739)=1,COUNTIF('(L)P before PS1_PM5'!A:A,A739)=1),0,1)</f>
        <v>0</v>
      </c>
      <c r="N739" s="3">
        <f t="shared" si="85"/>
        <v>0</v>
      </c>
      <c r="O739" t="str">
        <f>IF(COUNTIF(Splicing!A:A,A738)&gt;0,"Splice variant",VLOOKUP(A739,'All variants before PS1_PM5'!$A$1:$G$2252,7,FALSE))</f>
        <v>Pathogenic</v>
      </c>
      <c r="P739">
        <f t="shared" si="79"/>
        <v>3</v>
      </c>
    </row>
    <row r="740" spans="1:16" x14ac:dyDescent="0.25">
      <c r="A740" t="s">
        <v>4278</v>
      </c>
      <c r="B740" s="1">
        <v>31</v>
      </c>
      <c r="C740" t="s">
        <v>4279</v>
      </c>
      <c r="D740" t="s">
        <v>7241</v>
      </c>
      <c r="E740" t="str">
        <f t="shared" si="80"/>
        <v>Asp</v>
      </c>
      <c r="F740" t="str">
        <f t="shared" si="81"/>
        <v>1532</v>
      </c>
      <c r="G740" t="str">
        <f t="shared" si="82"/>
        <v>Tyr</v>
      </c>
      <c r="H740" t="str">
        <f t="shared" si="83"/>
        <v>1532Tyr</v>
      </c>
      <c r="I740">
        <f>IF(AND(COUNTIF(H:H,H740)&gt;1,COUNTIF('(L)P before PS1_PM5'!I:I,H740)&gt;0),1,0)</f>
        <v>0</v>
      </c>
      <c r="J740">
        <f>IF(AND(COUNTIF('(L)P before PS1_PM5'!I:I,H740)=1,COUNTIF('(L)P before PS1_PM5'!A:A,A740)=1),0,1)</f>
        <v>1</v>
      </c>
      <c r="K740" s="3">
        <f t="shared" si="84"/>
        <v>0</v>
      </c>
      <c r="L740">
        <f>IF(AND(COUNTIF(F:F,F740)&gt;1,COUNTIF('(L)P before PS1_PM5'!G:G,F740)&gt;0),1,0)</f>
        <v>1</v>
      </c>
      <c r="M740">
        <f>IF(AND(COUNTIF('(L)P before PS1_PM5'!G:G,F740)=1,COUNTIF('(L)P before PS1_PM5'!A:A,A740)=1),0,1)</f>
        <v>1</v>
      </c>
      <c r="N740" s="3">
        <f t="shared" si="85"/>
        <v>1</v>
      </c>
      <c r="O740" t="str">
        <f>IF(COUNTIF(Splicing!A:A,A739)&gt;0,"Splice variant",VLOOKUP(A740,'All variants before PS1_PM5'!$A$1:$G$2252,7,FALSE))</f>
        <v>VUS</v>
      </c>
      <c r="P740">
        <f t="shared" si="79"/>
        <v>3</v>
      </c>
    </row>
    <row r="741" spans="1:16" x14ac:dyDescent="0.25">
      <c r="A741" t="s">
        <v>4281</v>
      </c>
      <c r="B741" s="1">
        <v>31</v>
      </c>
      <c r="C741" t="s">
        <v>4282</v>
      </c>
      <c r="D741" t="s">
        <v>7242</v>
      </c>
      <c r="E741" t="str">
        <f t="shared" si="80"/>
        <v>Asp</v>
      </c>
      <c r="F741" t="str">
        <f t="shared" si="81"/>
        <v>1532</v>
      </c>
      <c r="G741" t="str">
        <f t="shared" si="82"/>
        <v>Glu</v>
      </c>
      <c r="H741" t="str">
        <f t="shared" si="83"/>
        <v>1532Glu</v>
      </c>
      <c r="I741">
        <f>IF(AND(COUNTIF(H:H,H741)&gt;1,COUNTIF('(L)P before PS1_PM5'!I:I,H741)&gt;0),1,0)</f>
        <v>0</v>
      </c>
      <c r="J741">
        <f>IF(AND(COUNTIF('(L)P before PS1_PM5'!I:I,H741)=1,COUNTIF('(L)P before PS1_PM5'!A:A,A741)=1),0,1)</f>
        <v>1</v>
      </c>
      <c r="K741" s="3">
        <f t="shared" si="84"/>
        <v>0</v>
      </c>
      <c r="L741">
        <f>IF(AND(COUNTIF(F:F,F741)&gt;1,COUNTIF('(L)P before PS1_PM5'!G:G,F741)&gt;0),1,0)</f>
        <v>1</v>
      </c>
      <c r="M741">
        <f>IF(AND(COUNTIF('(L)P before PS1_PM5'!G:G,F741)=1,COUNTIF('(L)P before PS1_PM5'!A:A,A741)=1),0,1)</f>
        <v>1</v>
      </c>
      <c r="N741" s="3">
        <f t="shared" si="85"/>
        <v>1</v>
      </c>
      <c r="O741" t="str">
        <f>IF(COUNTIF(Splicing!A:A,A740)&gt;0,"Splice variant",VLOOKUP(A741,'All variants before PS1_PM5'!$A$1:$G$2252,7,FALSE))</f>
        <v>VUS</v>
      </c>
      <c r="P741">
        <f t="shared" si="79"/>
        <v>3</v>
      </c>
    </row>
    <row r="742" spans="1:16" x14ac:dyDescent="0.25">
      <c r="A742" t="s">
        <v>4284</v>
      </c>
      <c r="B742" s="1">
        <v>31</v>
      </c>
      <c r="C742" t="s">
        <v>4285</v>
      </c>
      <c r="D742" t="s">
        <v>7243</v>
      </c>
      <c r="E742" t="str">
        <f t="shared" si="80"/>
        <v>Phe</v>
      </c>
      <c r="F742" t="str">
        <f t="shared" si="81"/>
        <v>1533</v>
      </c>
      <c r="G742" t="str">
        <f t="shared" si="82"/>
        <v>Ser</v>
      </c>
      <c r="H742" t="str">
        <f t="shared" si="83"/>
        <v>1533Ser</v>
      </c>
      <c r="I742">
        <f>IF(AND(COUNTIF(H:H,H742)&gt;1,COUNTIF('(L)P before PS1_PM5'!I:I,H742)&gt;0),1,0)</f>
        <v>0</v>
      </c>
      <c r="J742">
        <f>IF(AND(COUNTIF('(L)P before PS1_PM5'!I:I,H742)=1,COUNTIF('(L)P before PS1_PM5'!A:A,A742)=1),0,1)</f>
        <v>1</v>
      </c>
      <c r="K742" s="3">
        <f t="shared" si="84"/>
        <v>0</v>
      </c>
      <c r="L742">
        <f>IF(AND(COUNTIF(F:F,F742)&gt;1,COUNTIF('(L)P before PS1_PM5'!G:G,F742)&gt;0),1,0)</f>
        <v>0</v>
      </c>
      <c r="M742">
        <f>IF(AND(COUNTIF('(L)P before PS1_PM5'!G:G,F742)=1,COUNTIF('(L)P before PS1_PM5'!A:A,A742)=1),0,1)</f>
        <v>1</v>
      </c>
      <c r="N742" s="3">
        <f t="shared" si="85"/>
        <v>0</v>
      </c>
      <c r="O742" t="str">
        <f>IF(COUNTIF(Splicing!A:A,A741)&gt;0,"Splice variant",VLOOKUP(A742,'All variants before PS1_PM5'!$A$1:$G$2252,7,FALSE))</f>
        <v>VUS</v>
      </c>
      <c r="P742">
        <f t="shared" si="79"/>
        <v>1</v>
      </c>
    </row>
    <row r="743" spans="1:16" x14ac:dyDescent="0.25">
      <c r="A743" t="s">
        <v>4296</v>
      </c>
      <c r="B743" s="1">
        <v>31</v>
      </c>
      <c r="C743" t="s">
        <v>4297</v>
      </c>
      <c r="D743" t="s">
        <v>7244</v>
      </c>
      <c r="E743" t="str">
        <f t="shared" si="80"/>
        <v>Thr</v>
      </c>
      <c r="F743" t="str">
        <f t="shared" si="81"/>
        <v>1537</v>
      </c>
      <c r="G743" t="str">
        <f t="shared" si="82"/>
        <v>Met</v>
      </c>
      <c r="H743" t="str">
        <f t="shared" si="83"/>
        <v>1537Met</v>
      </c>
      <c r="I743">
        <f>IF(AND(COUNTIF(H:H,H743)&gt;1,COUNTIF('(L)P before PS1_PM5'!I:I,H743)&gt;0),1,0)</f>
        <v>0</v>
      </c>
      <c r="J743">
        <f>IF(AND(COUNTIF('(L)P before PS1_PM5'!I:I,H743)=1,COUNTIF('(L)P before PS1_PM5'!A:A,A743)=1),0,1)</f>
        <v>0</v>
      </c>
      <c r="K743" s="3">
        <f t="shared" si="84"/>
        <v>0</v>
      </c>
      <c r="L743">
        <f>IF(AND(COUNTIF(F:F,F743)&gt;1,COUNTIF('(L)P before PS1_PM5'!G:G,F743)&gt;0),1,0)</f>
        <v>0</v>
      </c>
      <c r="M743">
        <f>IF(AND(COUNTIF('(L)P before PS1_PM5'!G:G,F743)=1,COUNTIF('(L)P before PS1_PM5'!A:A,A743)=1),0,1)</f>
        <v>0</v>
      </c>
      <c r="N743" s="3">
        <f t="shared" si="85"/>
        <v>0</v>
      </c>
      <c r="O743" t="str">
        <f>IF(COUNTIF(Splicing!A:A,A742)&gt;0,"Splice variant",VLOOKUP(A743,'All variants before PS1_PM5'!$A$1:$G$2252,7,FALSE))</f>
        <v>Likely pathogenic</v>
      </c>
      <c r="P743">
        <f t="shared" si="79"/>
        <v>1</v>
      </c>
    </row>
    <row r="744" spans="1:16" x14ac:dyDescent="0.25">
      <c r="A744" t="s">
        <v>4302</v>
      </c>
      <c r="B744" s="1">
        <v>31</v>
      </c>
      <c r="C744" t="s">
        <v>4303</v>
      </c>
      <c r="D744" t="s">
        <v>7245</v>
      </c>
      <c r="E744" t="str">
        <f t="shared" si="80"/>
        <v>Leu</v>
      </c>
      <c r="F744" t="str">
        <f t="shared" si="81"/>
        <v>1541</v>
      </c>
      <c r="G744" t="str">
        <f t="shared" si="82"/>
        <v>Pro</v>
      </c>
      <c r="H744" t="str">
        <f t="shared" si="83"/>
        <v>1541Pro</v>
      </c>
      <c r="I744">
        <f>IF(AND(COUNTIF(H:H,H744)&gt;1,COUNTIF('(L)P before PS1_PM5'!I:I,H744)&gt;0),1,0)</f>
        <v>0</v>
      </c>
      <c r="J744">
        <f>IF(AND(COUNTIF('(L)P before PS1_PM5'!I:I,H744)=1,COUNTIF('(L)P before PS1_PM5'!A:A,A744)=1),0,1)</f>
        <v>1</v>
      </c>
      <c r="K744" s="3">
        <f t="shared" si="84"/>
        <v>0</v>
      </c>
      <c r="L744">
        <f>IF(AND(COUNTIF(F:F,F744)&gt;1,COUNTIF('(L)P before PS1_PM5'!G:G,F744)&gt;0),1,0)</f>
        <v>0</v>
      </c>
      <c r="M744">
        <f>IF(AND(COUNTIF('(L)P before PS1_PM5'!G:G,F744)=1,COUNTIF('(L)P before PS1_PM5'!A:A,A744)=1),0,1)</f>
        <v>1</v>
      </c>
      <c r="N744" s="3">
        <f t="shared" si="85"/>
        <v>0</v>
      </c>
      <c r="O744" t="str">
        <f>IF(COUNTIF(Splicing!A:A,A743)&gt;0,"Splice variant",VLOOKUP(A744,'All variants before PS1_PM5'!$A$1:$G$2252,7,FALSE))</f>
        <v>VUS</v>
      </c>
      <c r="P744">
        <f t="shared" si="79"/>
        <v>1</v>
      </c>
    </row>
    <row r="745" spans="1:16" x14ac:dyDescent="0.25">
      <c r="A745" t="s">
        <v>4305</v>
      </c>
      <c r="B745" s="1">
        <v>31</v>
      </c>
      <c r="C745" t="s">
        <v>4306</v>
      </c>
      <c r="D745" t="s">
        <v>7246</v>
      </c>
      <c r="E745" t="str">
        <f t="shared" si="80"/>
        <v>Ile</v>
      </c>
      <c r="F745" t="str">
        <f t="shared" si="81"/>
        <v>1542</v>
      </c>
      <c r="G745" t="str">
        <f t="shared" si="82"/>
        <v>Thr</v>
      </c>
      <c r="H745" t="str">
        <f t="shared" si="83"/>
        <v>1542Thr</v>
      </c>
      <c r="I745">
        <f>IF(AND(COUNTIF(H:H,H745)&gt;1,COUNTIF('(L)P before PS1_PM5'!I:I,H745)&gt;0),1,0)</f>
        <v>0</v>
      </c>
      <c r="J745">
        <f>IF(AND(COUNTIF('(L)P before PS1_PM5'!I:I,H745)=1,COUNTIF('(L)P before PS1_PM5'!A:A,A745)=1),0,1)</f>
        <v>1</v>
      </c>
      <c r="K745" s="3">
        <f t="shared" si="84"/>
        <v>0</v>
      </c>
      <c r="L745">
        <f>IF(AND(COUNTIF(F:F,F745)&gt;1,COUNTIF('(L)P before PS1_PM5'!G:G,F745)&gt;0),1,0)</f>
        <v>0</v>
      </c>
      <c r="M745">
        <f>IF(AND(COUNTIF('(L)P before PS1_PM5'!G:G,F745)=1,COUNTIF('(L)P before PS1_PM5'!A:A,A745)=1),0,1)</f>
        <v>1</v>
      </c>
      <c r="N745" s="3">
        <f t="shared" si="85"/>
        <v>0</v>
      </c>
      <c r="O745" t="str">
        <f>IF(COUNTIF(Splicing!A:A,A744)&gt;0,"Splice variant",VLOOKUP(A745,'All variants before PS1_PM5'!$A$1:$G$2252,7,FALSE))</f>
        <v>VUS</v>
      </c>
      <c r="P745">
        <f t="shared" si="79"/>
        <v>1</v>
      </c>
    </row>
    <row r="746" spans="1:16" x14ac:dyDescent="0.25">
      <c r="A746" t="s">
        <v>4311</v>
      </c>
      <c r="B746" s="1">
        <v>31</v>
      </c>
      <c r="C746" t="s">
        <v>4312</v>
      </c>
      <c r="D746" t="s">
        <v>7247</v>
      </c>
      <c r="E746" t="str">
        <f t="shared" si="80"/>
        <v>Ser</v>
      </c>
      <c r="F746" t="str">
        <f t="shared" si="81"/>
        <v>1545</v>
      </c>
      <c r="G746" t="str">
        <f t="shared" si="82"/>
        <v>Gly</v>
      </c>
      <c r="H746" t="str">
        <f t="shared" si="83"/>
        <v>1545Gly</v>
      </c>
      <c r="I746">
        <f>IF(AND(COUNTIF(H:H,H746)&gt;1,COUNTIF('(L)P before PS1_PM5'!I:I,H746)&gt;0),1,0)</f>
        <v>0</v>
      </c>
      <c r="J746">
        <f>IF(AND(COUNTIF('(L)P before PS1_PM5'!I:I,H746)=1,COUNTIF('(L)P before PS1_PM5'!A:A,A746)=1),0,1)</f>
        <v>1</v>
      </c>
      <c r="K746" s="3">
        <f t="shared" si="84"/>
        <v>0</v>
      </c>
      <c r="L746">
        <f>IF(AND(COUNTIF(F:F,F746)&gt;1,COUNTIF('(L)P before PS1_PM5'!G:G,F746)&gt;0),1,0)</f>
        <v>0</v>
      </c>
      <c r="M746">
        <f>IF(AND(COUNTIF('(L)P before PS1_PM5'!G:G,F746)=1,COUNTIF('(L)P before PS1_PM5'!A:A,A746)=1),0,1)</f>
        <v>1</v>
      </c>
      <c r="N746" s="3">
        <f t="shared" si="85"/>
        <v>0</v>
      </c>
      <c r="O746" t="str">
        <f>IF(COUNTIF(Splicing!A:A,A745)&gt;0,"Splice variant",VLOOKUP(A746,'All variants before PS1_PM5'!$A$1:$G$2252,7,FALSE))</f>
        <v>VUS</v>
      </c>
      <c r="P746">
        <f t="shared" si="79"/>
        <v>2</v>
      </c>
    </row>
    <row r="747" spans="1:16" x14ac:dyDescent="0.25">
      <c r="A747" t="s">
        <v>4316</v>
      </c>
      <c r="B747" s="1">
        <v>31</v>
      </c>
      <c r="C747" t="s">
        <v>4317</v>
      </c>
      <c r="D747" t="s">
        <v>7248</v>
      </c>
      <c r="E747" t="str">
        <f t="shared" si="80"/>
        <v>Ser</v>
      </c>
      <c r="F747" t="str">
        <f t="shared" si="81"/>
        <v>1545</v>
      </c>
      <c r="G747" t="str">
        <f t="shared" si="82"/>
        <v>Asn</v>
      </c>
      <c r="H747" t="str">
        <f t="shared" si="83"/>
        <v>1545Asn</v>
      </c>
      <c r="I747">
        <f>IF(AND(COUNTIF(H:H,H747)&gt;1,COUNTIF('(L)P before PS1_PM5'!I:I,H747)&gt;0),1,0)</f>
        <v>0</v>
      </c>
      <c r="J747">
        <f>IF(AND(COUNTIF('(L)P before PS1_PM5'!I:I,H747)=1,COUNTIF('(L)P before PS1_PM5'!A:A,A747)=1),0,1)</f>
        <v>1</v>
      </c>
      <c r="K747" s="3">
        <f t="shared" si="84"/>
        <v>0</v>
      </c>
      <c r="L747">
        <f>IF(AND(COUNTIF(F:F,F747)&gt;1,COUNTIF('(L)P before PS1_PM5'!G:G,F747)&gt;0),1,0)</f>
        <v>0</v>
      </c>
      <c r="M747">
        <f>IF(AND(COUNTIF('(L)P before PS1_PM5'!G:G,F747)=1,COUNTIF('(L)P before PS1_PM5'!A:A,A747)=1),0,1)</f>
        <v>1</v>
      </c>
      <c r="N747" s="3">
        <f t="shared" si="85"/>
        <v>0</v>
      </c>
      <c r="O747" t="str">
        <f>IF(COUNTIF(Splicing!A:A,A746)&gt;0,"Splice variant",VLOOKUP(A747,'All variants before PS1_PM5'!$A$1:$G$2252,7,FALSE))</f>
        <v>VUS</v>
      </c>
      <c r="P747">
        <f t="shared" si="79"/>
        <v>2</v>
      </c>
    </row>
    <row r="748" spans="1:16" x14ac:dyDescent="0.25">
      <c r="A748" t="s">
        <v>4348</v>
      </c>
      <c r="B748" s="1">
        <v>32</v>
      </c>
      <c r="C748" t="s">
        <v>4349</v>
      </c>
      <c r="D748" t="s">
        <v>7249</v>
      </c>
      <c r="E748" t="str">
        <f t="shared" si="80"/>
        <v>Ser</v>
      </c>
      <c r="F748" t="str">
        <f t="shared" si="81"/>
        <v>1548</v>
      </c>
      <c r="G748" t="str">
        <f t="shared" si="82"/>
        <v>Asn</v>
      </c>
      <c r="H748" t="str">
        <f t="shared" si="83"/>
        <v>1548Asn</v>
      </c>
      <c r="I748">
        <f>IF(AND(COUNTIF(H:H,H748)&gt;1,COUNTIF('(L)P before PS1_PM5'!I:I,H748)&gt;0),1,0)</f>
        <v>0</v>
      </c>
      <c r="J748">
        <f>IF(AND(COUNTIF('(L)P before PS1_PM5'!I:I,H748)=1,COUNTIF('(L)P before PS1_PM5'!A:A,A748)=1),0,1)</f>
        <v>1</v>
      </c>
      <c r="K748" s="3">
        <f t="shared" si="84"/>
        <v>0</v>
      </c>
      <c r="L748">
        <f>IF(AND(COUNTIF(F:F,F748)&gt;1,COUNTIF('(L)P before PS1_PM5'!G:G,F748)&gt;0),1,0)</f>
        <v>0</v>
      </c>
      <c r="M748">
        <f>IF(AND(COUNTIF('(L)P before PS1_PM5'!G:G,F748)=1,COUNTIF('(L)P before PS1_PM5'!A:A,A748)=1),0,1)</f>
        <v>1</v>
      </c>
      <c r="N748" s="3">
        <f t="shared" si="85"/>
        <v>0</v>
      </c>
      <c r="O748" t="str">
        <f>IF(COUNTIF(Splicing!A:A,A747)&gt;0,"Splice variant",VLOOKUP(A748,'All variants before PS1_PM5'!$A$1:$G$2252,7,FALSE))</f>
        <v>Splice variant</v>
      </c>
      <c r="P748">
        <f t="shared" si="79"/>
        <v>1</v>
      </c>
    </row>
    <row r="749" spans="1:16" x14ac:dyDescent="0.25">
      <c r="A749" t="s">
        <v>4354</v>
      </c>
      <c r="B749" s="1">
        <v>32</v>
      </c>
      <c r="C749" t="s">
        <v>4355</v>
      </c>
      <c r="D749" t="s">
        <v>7250</v>
      </c>
      <c r="E749" t="str">
        <f t="shared" si="80"/>
        <v>Glu</v>
      </c>
      <c r="F749" t="str">
        <f t="shared" si="81"/>
        <v>1554</v>
      </c>
      <c r="G749" t="str">
        <f t="shared" si="82"/>
        <v>Gly</v>
      </c>
      <c r="H749" t="str">
        <f t="shared" si="83"/>
        <v>1554Gly</v>
      </c>
      <c r="I749">
        <f>IF(AND(COUNTIF(H:H,H749)&gt;1,COUNTIF('(L)P before PS1_PM5'!I:I,H749)&gt;0),1,0)</f>
        <v>0</v>
      </c>
      <c r="J749">
        <f>IF(AND(COUNTIF('(L)P before PS1_PM5'!I:I,H749)=1,COUNTIF('(L)P before PS1_PM5'!A:A,A749)=1),0,1)</f>
        <v>0</v>
      </c>
      <c r="K749" s="3">
        <f t="shared" si="84"/>
        <v>0</v>
      </c>
      <c r="L749">
        <f>IF(AND(COUNTIF(F:F,F749)&gt;1,COUNTIF('(L)P before PS1_PM5'!G:G,F749)&gt;0),1,0)</f>
        <v>0</v>
      </c>
      <c r="M749">
        <f>IF(AND(COUNTIF('(L)P before PS1_PM5'!G:G,F749)=1,COUNTIF('(L)P before PS1_PM5'!A:A,A749)=1),0,1)</f>
        <v>0</v>
      </c>
      <c r="N749" s="3">
        <f t="shared" si="85"/>
        <v>0</v>
      </c>
      <c r="O749" t="str">
        <f>IF(COUNTIF(Splicing!A:A,A748)&gt;0,"Splice variant",VLOOKUP(A749,'All variants before PS1_PM5'!$A$1:$G$2252,7,FALSE))</f>
        <v>Likely pathogenic</v>
      </c>
      <c r="P749">
        <f t="shared" si="79"/>
        <v>1</v>
      </c>
    </row>
    <row r="750" spans="1:16" x14ac:dyDescent="0.25">
      <c r="A750" t="s">
        <v>4386</v>
      </c>
      <c r="B750" s="1">
        <v>33</v>
      </c>
      <c r="C750" t="s">
        <v>4387</v>
      </c>
      <c r="D750" t="s">
        <v>7251</v>
      </c>
      <c r="E750" t="str">
        <f t="shared" si="80"/>
        <v>Tyr</v>
      </c>
      <c r="F750" t="str">
        <f t="shared" si="81"/>
        <v>1557</v>
      </c>
      <c r="G750" t="str">
        <f t="shared" si="82"/>
        <v>Cys</v>
      </c>
      <c r="H750" t="str">
        <f t="shared" si="83"/>
        <v>1557Cys</v>
      </c>
      <c r="I750">
        <f>IF(AND(COUNTIF(H:H,H750)&gt;1,COUNTIF('(L)P before PS1_PM5'!I:I,H750)&gt;0),1,0)</f>
        <v>0</v>
      </c>
      <c r="J750">
        <f>IF(AND(COUNTIF('(L)P before PS1_PM5'!I:I,H750)=1,COUNTIF('(L)P before PS1_PM5'!A:A,A750)=1),0,1)</f>
        <v>0</v>
      </c>
      <c r="K750" s="3">
        <f t="shared" si="84"/>
        <v>0</v>
      </c>
      <c r="L750">
        <f>IF(AND(COUNTIF(F:F,F750)&gt;1,COUNTIF('(L)P before PS1_PM5'!G:G,F750)&gt;0),1,0)</f>
        <v>0</v>
      </c>
      <c r="M750">
        <f>IF(AND(COUNTIF('(L)P before PS1_PM5'!G:G,F750)=1,COUNTIF('(L)P before PS1_PM5'!A:A,A750)=1),0,1)</f>
        <v>0</v>
      </c>
      <c r="N750" s="3">
        <f t="shared" si="85"/>
        <v>0</v>
      </c>
      <c r="O750" t="str">
        <f>IF(COUNTIF(Splicing!A:A,A749)&gt;0,"Splice variant",VLOOKUP(A750,'All variants before PS1_PM5'!$A$1:$G$2252,7,FALSE))</f>
        <v>Likely pathogenic</v>
      </c>
      <c r="P750">
        <f t="shared" si="79"/>
        <v>1</v>
      </c>
    </row>
    <row r="751" spans="1:16" x14ac:dyDescent="0.25">
      <c r="A751" t="s">
        <v>4389</v>
      </c>
      <c r="B751" s="1">
        <v>33</v>
      </c>
      <c r="C751" t="s">
        <v>4390</v>
      </c>
      <c r="D751" t="s">
        <v>7252</v>
      </c>
      <c r="E751" t="str">
        <f t="shared" si="80"/>
        <v>Gly</v>
      </c>
      <c r="F751" t="str">
        <f t="shared" si="81"/>
        <v>1558</v>
      </c>
      <c r="G751" t="str">
        <f t="shared" si="82"/>
        <v>Arg</v>
      </c>
      <c r="H751" t="str">
        <f t="shared" si="83"/>
        <v>1558Arg</v>
      </c>
      <c r="I751">
        <f>IF(AND(COUNTIF(H:H,H751)&gt;1,COUNTIF('(L)P before PS1_PM5'!I:I,H751)&gt;0),1,0)</f>
        <v>0</v>
      </c>
      <c r="J751">
        <f>IF(AND(COUNTIF('(L)P before PS1_PM5'!I:I,H751)=1,COUNTIF('(L)P before PS1_PM5'!A:A,A751)=1),0,1)</f>
        <v>1</v>
      </c>
      <c r="K751" s="3">
        <f t="shared" si="84"/>
        <v>0</v>
      </c>
      <c r="L751">
        <f>IF(AND(COUNTIF(F:F,F751)&gt;1,COUNTIF('(L)P before PS1_PM5'!G:G,F751)&gt;0),1,0)</f>
        <v>0</v>
      </c>
      <c r="M751">
        <f>IF(AND(COUNTIF('(L)P before PS1_PM5'!G:G,F751)=1,COUNTIF('(L)P before PS1_PM5'!A:A,A751)=1),0,1)</f>
        <v>1</v>
      </c>
      <c r="N751" s="3">
        <f t="shared" si="85"/>
        <v>0</v>
      </c>
      <c r="O751" t="str">
        <f>IF(COUNTIF(Splicing!A:A,A750)&gt;0,"Splice variant",VLOOKUP(A751,'All variants before PS1_PM5'!$A$1:$G$2252,7,FALSE))</f>
        <v>VUS</v>
      </c>
      <c r="P751">
        <f t="shared" si="79"/>
        <v>1</v>
      </c>
    </row>
    <row r="752" spans="1:16" x14ac:dyDescent="0.25">
      <c r="A752" t="s">
        <v>4397</v>
      </c>
      <c r="B752" s="1">
        <v>33</v>
      </c>
      <c r="C752" t="s">
        <v>4398</v>
      </c>
      <c r="D752" t="s">
        <v>7253</v>
      </c>
      <c r="E752" t="str">
        <f t="shared" si="80"/>
        <v>Gly</v>
      </c>
      <c r="F752" t="str">
        <f t="shared" si="81"/>
        <v>1559</v>
      </c>
      <c r="G752" t="str">
        <f t="shared" si="82"/>
        <v>Glu</v>
      </c>
      <c r="H752" t="str">
        <f t="shared" si="83"/>
        <v>1559Glu</v>
      </c>
      <c r="I752">
        <f>IF(AND(COUNTIF(H:H,H752)&gt;1,COUNTIF('(L)P before PS1_PM5'!I:I,H752)&gt;0),1,0)</f>
        <v>0</v>
      </c>
      <c r="J752">
        <f>IF(AND(COUNTIF('(L)P before PS1_PM5'!I:I,H752)=1,COUNTIF('(L)P before PS1_PM5'!A:A,A752)=1),0,1)</f>
        <v>1</v>
      </c>
      <c r="K752" s="3">
        <f t="shared" si="84"/>
        <v>0</v>
      </c>
      <c r="L752">
        <f>IF(AND(COUNTIF(F:F,F752)&gt;1,COUNTIF('(L)P before PS1_PM5'!G:G,F752)&gt;0),1,0)</f>
        <v>0</v>
      </c>
      <c r="M752">
        <f>IF(AND(COUNTIF('(L)P before PS1_PM5'!G:G,F752)=1,COUNTIF('(L)P before PS1_PM5'!A:A,A752)=1),0,1)</f>
        <v>1</v>
      </c>
      <c r="N752" s="3">
        <f t="shared" si="85"/>
        <v>0</v>
      </c>
      <c r="O752" t="str">
        <f>IF(COUNTIF(Splicing!A:A,A751)&gt;0,"Splice variant",VLOOKUP(A752,'All variants before PS1_PM5'!$A$1:$G$2252,7,FALSE))</f>
        <v>VUS</v>
      </c>
      <c r="P752">
        <f t="shared" si="79"/>
        <v>1</v>
      </c>
    </row>
    <row r="753" spans="1:16" x14ac:dyDescent="0.25">
      <c r="A753" t="s">
        <v>4400</v>
      </c>
      <c r="B753" s="1">
        <v>33</v>
      </c>
      <c r="C753" t="s">
        <v>4401</v>
      </c>
      <c r="D753" t="s">
        <v>7254</v>
      </c>
      <c r="E753" t="str">
        <f t="shared" si="80"/>
        <v>Ile</v>
      </c>
      <c r="F753" t="str">
        <f t="shared" si="81"/>
        <v>1562</v>
      </c>
      <c r="G753" t="str">
        <f t="shared" si="82"/>
        <v>Asn</v>
      </c>
      <c r="H753" t="str">
        <f t="shared" si="83"/>
        <v>1562Asn</v>
      </c>
      <c r="I753">
        <f>IF(AND(COUNTIF(H:H,H753)&gt;1,COUNTIF('(L)P before PS1_PM5'!I:I,H753)&gt;0),1,0)</f>
        <v>0</v>
      </c>
      <c r="J753">
        <f>IF(AND(COUNTIF('(L)P before PS1_PM5'!I:I,H753)=1,COUNTIF('(L)P before PS1_PM5'!A:A,A753)=1),0,1)</f>
        <v>1</v>
      </c>
      <c r="K753" s="3">
        <f t="shared" si="84"/>
        <v>0</v>
      </c>
      <c r="L753">
        <f>IF(AND(COUNTIF(F:F,F753)&gt;1,COUNTIF('(L)P before PS1_PM5'!G:G,F753)&gt;0),1,0)</f>
        <v>0</v>
      </c>
      <c r="M753">
        <f>IF(AND(COUNTIF('(L)P before PS1_PM5'!G:G,F753)=1,COUNTIF('(L)P before PS1_PM5'!A:A,A753)=1),0,1)</f>
        <v>1</v>
      </c>
      <c r="N753" s="3">
        <f t="shared" si="85"/>
        <v>0</v>
      </c>
      <c r="O753" t="str">
        <f>IF(COUNTIF(Splicing!A:A,A752)&gt;0,"Splice variant",VLOOKUP(A753,'All variants before PS1_PM5'!$A$1:$G$2252,7,FALSE))</f>
        <v>VUS</v>
      </c>
      <c r="P753">
        <f t="shared" si="79"/>
        <v>2</v>
      </c>
    </row>
    <row r="754" spans="1:16" x14ac:dyDescent="0.25">
      <c r="A754" t="s">
        <v>4403</v>
      </c>
      <c r="B754" s="1">
        <v>33</v>
      </c>
      <c r="C754" t="s">
        <v>4404</v>
      </c>
      <c r="D754" t="s">
        <v>7255</v>
      </c>
      <c r="E754" t="str">
        <f t="shared" si="80"/>
        <v>Ile</v>
      </c>
      <c r="F754" t="str">
        <f t="shared" si="81"/>
        <v>1562</v>
      </c>
      <c r="G754" t="str">
        <f t="shared" si="82"/>
        <v>Thr</v>
      </c>
      <c r="H754" t="str">
        <f t="shared" si="83"/>
        <v>1562Thr</v>
      </c>
      <c r="I754">
        <f>IF(AND(COUNTIF(H:H,H754)&gt;1,COUNTIF('(L)P before PS1_PM5'!I:I,H754)&gt;0),1,0)</f>
        <v>0</v>
      </c>
      <c r="J754">
        <f>IF(AND(COUNTIF('(L)P before PS1_PM5'!I:I,H754)=1,COUNTIF('(L)P before PS1_PM5'!A:A,A754)=1),0,1)</f>
        <v>1</v>
      </c>
      <c r="K754" s="3">
        <f t="shared" si="84"/>
        <v>0</v>
      </c>
      <c r="L754">
        <f>IF(AND(COUNTIF(F:F,F754)&gt;1,COUNTIF('(L)P before PS1_PM5'!G:G,F754)&gt;0),1,0)</f>
        <v>0</v>
      </c>
      <c r="M754">
        <f>IF(AND(COUNTIF('(L)P before PS1_PM5'!G:G,F754)=1,COUNTIF('(L)P before PS1_PM5'!A:A,A754)=1),0,1)</f>
        <v>1</v>
      </c>
      <c r="N754" s="3">
        <f t="shared" si="85"/>
        <v>0</v>
      </c>
      <c r="O754" t="str">
        <f>IF(COUNTIF(Splicing!A:A,A753)&gt;0,"Splice variant",VLOOKUP(A754,'All variants before PS1_PM5'!$A$1:$G$2252,7,FALSE))</f>
        <v>VUS</v>
      </c>
      <c r="P754">
        <f t="shared" si="79"/>
        <v>2</v>
      </c>
    </row>
    <row r="755" spans="1:16" x14ac:dyDescent="0.25">
      <c r="A755" t="s">
        <v>4406</v>
      </c>
      <c r="B755" s="1">
        <v>33</v>
      </c>
      <c r="C755" t="s">
        <v>4407</v>
      </c>
      <c r="D755" t="s">
        <v>7256</v>
      </c>
      <c r="E755" t="str">
        <f t="shared" si="80"/>
        <v>Gly</v>
      </c>
      <c r="F755" t="str">
        <f t="shared" si="81"/>
        <v>1563</v>
      </c>
      <c r="G755" t="str">
        <f t="shared" si="82"/>
        <v>Arg</v>
      </c>
      <c r="H755" t="str">
        <f t="shared" si="83"/>
        <v>1563Arg</v>
      </c>
      <c r="I755">
        <f>IF(AND(COUNTIF(H:H,H755)&gt;1,COUNTIF('(L)P before PS1_PM5'!I:I,H755)&gt;0),1,0)</f>
        <v>0</v>
      </c>
      <c r="J755">
        <f>IF(AND(COUNTIF('(L)P before PS1_PM5'!I:I,H755)=1,COUNTIF('(L)P before PS1_PM5'!A:A,A755)=1),0,1)</f>
        <v>1</v>
      </c>
      <c r="K755" s="3">
        <f t="shared" si="84"/>
        <v>0</v>
      </c>
      <c r="L755">
        <f>IF(AND(COUNTIF(F:F,F755)&gt;1,COUNTIF('(L)P before PS1_PM5'!G:G,F755)&gt;0),1,0)</f>
        <v>0</v>
      </c>
      <c r="M755">
        <f>IF(AND(COUNTIF('(L)P before PS1_PM5'!G:G,F755)=1,COUNTIF('(L)P before PS1_PM5'!A:A,A755)=1),0,1)</f>
        <v>1</v>
      </c>
      <c r="N755" s="3">
        <f t="shared" si="85"/>
        <v>0</v>
      </c>
      <c r="O755" t="str">
        <f>IF(COUNTIF(Splicing!A:A,A754)&gt;0,"Splice variant",VLOOKUP(A755,'All variants before PS1_PM5'!$A$1:$G$2252,7,FALSE))</f>
        <v>VUS</v>
      </c>
      <c r="P755">
        <f t="shared" si="79"/>
        <v>1</v>
      </c>
    </row>
    <row r="756" spans="1:16" x14ac:dyDescent="0.25">
      <c r="A756" t="s">
        <v>4412</v>
      </c>
      <c r="B756" s="1">
        <v>33</v>
      </c>
      <c r="C756" t="s">
        <v>4413</v>
      </c>
      <c r="D756" t="s">
        <v>7257</v>
      </c>
      <c r="E756" t="str">
        <f t="shared" si="80"/>
        <v>Lys</v>
      </c>
      <c r="F756" t="str">
        <f t="shared" si="81"/>
        <v>1565</v>
      </c>
      <c r="G756" t="str">
        <f t="shared" si="82"/>
        <v>Arg</v>
      </c>
      <c r="H756" t="str">
        <f t="shared" si="83"/>
        <v>1565Arg</v>
      </c>
      <c r="I756">
        <f>IF(AND(COUNTIF(H:H,H756)&gt;1,COUNTIF('(L)P before PS1_PM5'!I:I,H756)&gt;0),1,0)</f>
        <v>0</v>
      </c>
      <c r="J756">
        <f>IF(AND(COUNTIF('(L)P before PS1_PM5'!I:I,H756)=1,COUNTIF('(L)P before PS1_PM5'!A:A,A756)=1),0,1)</f>
        <v>1</v>
      </c>
      <c r="K756" s="3">
        <f t="shared" si="84"/>
        <v>0</v>
      </c>
      <c r="L756">
        <f>IF(AND(COUNTIF(F:F,F756)&gt;1,COUNTIF('(L)P before PS1_PM5'!G:G,F756)&gt;0),1,0)</f>
        <v>0</v>
      </c>
      <c r="M756">
        <f>IF(AND(COUNTIF('(L)P before PS1_PM5'!G:G,F756)=1,COUNTIF('(L)P before PS1_PM5'!A:A,A756)=1),0,1)</f>
        <v>1</v>
      </c>
      <c r="N756" s="3">
        <f t="shared" si="85"/>
        <v>0</v>
      </c>
      <c r="O756" t="str">
        <f>IF(COUNTIF(Splicing!A:A,A755)&gt;0,"Splice variant",VLOOKUP(A756,'All variants before PS1_PM5'!$A$1:$G$2252,7,FALSE))</f>
        <v>VUS</v>
      </c>
      <c r="P756">
        <f t="shared" si="79"/>
        <v>1</v>
      </c>
    </row>
    <row r="757" spans="1:16" x14ac:dyDescent="0.25">
      <c r="A757" t="s">
        <v>4415</v>
      </c>
      <c r="B757" s="1">
        <v>33</v>
      </c>
      <c r="C757" t="s">
        <v>4416</v>
      </c>
      <c r="D757" t="s">
        <v>7258</v>
      </c>
      <c r="E757" t="str">
        <f t="shared" si="80"/>
        <v>Leu</v>
      </c>
      <c r="F757" t="str">
        <f t="shared" si="81"/>
        <v>1566</v>
      </c>
      <c r="G757" t="str">
        <f t="shared" si="82"/>
        <v>Phe</v>
      </c>
      <c r="H757" t="str">
        <f t="shared" si="83"/>
        <v>1566Phe</v>
      </c>
      <c r="I757">
        <f>IF(AND(COUNTIF(H:H,H757)&gt;1,COUNTIF('(L)P before PS1_PM5'!I:I,H757)&gt;0),1,0)</f>
        <v>0</v>
      </c>
      <c r="J757">
        <f>IF(AND(COUNTIF('(L)P before PS1_PM5'!I:I,H757)=1,COUNTIF('(L)P before PS1_PM5'!A:A,A757)=1),0,1)</f>
        <v>1</v>
      </c>
      <c r="K757" s="3">
        <f t="shared" si="84"/>
        <v>0</v>
      </c>
      <c r="L757">
        <f>IF(AND(COUNTIF(F:F,F757)&gt;1,COUNTIF('(L)P before PS1_PM5'!G:G,F757)&gt;0),1,0)</f>
        <v>0</v>
      </c>
      <c r="M757">
        <f>IF(AND(COUNTIF('(L)P before PS1_PM5'!G:G,F757)=1,COUNTIF('(L)P before PS1_PM5'!A:A,A757)=1),0,1)</f>
        <v>1</v>
      </c>
      <c r="N757" s="3">
        <f t="shared" si="85"/>
        <v>0</v>
      </c>
      <c r="O757" t="str">
        <f>IF(COUNTIF(Splicing!A:A,A756)&gt;0,"Splice variant",VLOOKUP(A757,'All variants before PS1_PM5'!$A$1:$G$2252,7,FALSE))</f>
        <v>VUS</v>
      </c>
      <c r="P757">
        <f t="shared" si="79"/>
        <v>1</v>
      </c>
    </row>
    <row r="758" spans="1:16" x14ac:dyDescent="0.25">
      <c r="A758" t="s">
        <v>4418</v>
      </c>
      <c r="B758" s="1">
        <v>33</v>
      </c>
      <c r="C758" t="s">
        <v>4419</v>
      </c>
      <c r="D758" t="s">
        <v>7259</v>
      </c>
      <c r="E758" t="str">
        <f t="shared" si="80"/>
        <v>Pro</v>
      </c>
      <c r="F758" t="str">
        <f t="shared" si="81"/>
        <v>1567</v>
      </c>
      <c r="G758" t="str">
        <f t="shared" si="82"/>
        <v>Leu</v>
      </c>
      <c r="H758" t="str">
        <f t="shared" si="83"/>
        <v>1567Leu</v>
      </c>
      <c r="I758">
        <f>IF(AND(COUNTIF(H:H,H758)&gt;1,COUNTIF('(L)P before PS1_PM5'!I:I,H758)&gt;0),1,0)</f>
        <v>0</v>
      </c>
      <c r="J758">
        <f>IF(AND(COUNTIF('(L)P before PS1_PM5'!I:I,H758)=1,COUNTIF('(L)P before PS1_PM5'!A:A,A758)=1),0,1)</f>
        <v>1</v>
      </c>
      <c r="K758" s="3">
        <f t="shared" si="84"/>
        <v>0</v>
      </c>
      <c r="L758">
        <f>IF(AND(COUNTIF(F:F,F758)&gt;1,COUNTIF('(L)P before PS1_PM5'!G:G,F758)&gt;0),1,0)</f>
        <v>0</v>
      </c>
      <c r="M758">
        <f>IF(AND(COUNTIF('(L)P before PS1_PM5'!G:G,F758)=1,COUNTIF('(L)P before PS1_PM5'!A:A,A758)=1),0,1)</f>
        <v>1</v>
      </c>
      <c r="N758" s="3">
        <f t="shared" si="85"/>
        <v>0</v>
      </c>
      <c r="O758" t="str">
        <f>IF(COUNTIF(Splicing!A:A,A757)&gt;0,"Splice variant",VLOOKUP(A758,'All variants before PS1_PM5'!$A$1:$G$2252,7,FALSE))</f>
        <v>VUS</v>
      </c>
      <c r="P758">
        <f t="shared" si="79"/>
        <v>1</v>
      </c>
    </row>
    <row r="759" spans="1:16" x14ac:dyDescent="0.25">
      <c r="A759" t="s">
        <v>4427</v>
      </c>
      <c r="B759" s="1">
        <v>33</v>
      </c>
      <c r="C759" t="s">
        <v>4428</v>
      </c>
      <c r="D759" t="s">
        <v>7260</v>
      </c>
      <c r="E759" t="str">
        <f t="shared" si="80"/>
        <v>Pro</v>
      </c>
      <c r="F759" t="str">
        <f t="shared" si="81"/>
        <v>1570</v>
      </c>
      <c r="G759" t="str">
        <f t="shared" si="82"/>
        <v>Leu</v>
      </c>
      <c r="H759" t="str">
        <f t="shared" si="83"/>
        <v>1570Leu</v>
      </c>
      <c r="I759">
        <f>IF(AND(COUNTIF(H:H,H759)&gt;1,COUNTIF('(L)P before PS1_PM5'!I:I,H759)&gt;0),1,0)</f>
        <v>0</v>
      </c>
      <c r="J759">
        <f>IF(AND(COUNTIF('(L)P before PS1_PM5'!I:I,H759)=1,COUNTIF('(L)P before PS1_PM5'!A:A,A759)=1),0,1)</f>
        <v>1</v>
      </c>
      <c r="K759" s="3">
        <f t="shared" si="84"/>
        <v>0</v>
      </c>
      <c r="L759">
        <f>IF(AND(COUNTIF(F:F,F759)&gt;1,COUNTIF('(L)P before PS1_PM5'!G:G,F759)&gt;0),1,0)</f>
        <v>0</v>
      </c>
      <c r="M759">
        <f>IF(AND(COUNTIF('(L)P before PS1_PM5'!G:G,F759)=1,COUNTIF('(L)P before PS1_PM5'!A:A,A759)=1),0,1)</f>
        <v>1</v>
      </c>
      <c r="N759" s="3">
        <f t="shared" si="85"/>
        <v>0</v>
      </c>
      <c r="O759" t="str">
        <f>IF(COUNTIF(Splicing!A:A,A758)&gt;0,"Splice variant",VLOOKUP(A759,'All variants before PS1_PM5'!$A$1:$G$2252,7,FALSE))</f>
        <v>VUS</v>
      </c>
      <c r="P759">
        <f t="shared" si="79"/>
        <v>1</v>
      </c>
    </row>
    <row r="760" spans="1:16" x14ac:dyDescent="0.25">
      <c r="A760" t="s">
        <v>4432</v>
      </c>
      <c r="B760" s="1">
        <v>33</v>
      </c>
      <c r="C760" t="s">
        <v>4433</v>
      </c>
      <c r="D760" t="s">
        <v>7261</v>
      </c>
      <c r="E760" t="str">
        <f t="shared" si="80"/>
        <v>Ile</v>
      </c>
      <c r="F760" t="str">
        <f t="shared" si="81"/>
        <v>1571</v>
      </c>
      <c r="G760" t="str">
        <f t="shared" si="82"/>
        <v>Asn</v>
      </c>
      <c r="H760" t="str">
        <f t="shared" si="83"/>
        <v>1571Asn</v>
      </c>
      <c r="I760">
        <f>IF(AND(COUNTIF(H:H,H760)&gt;1,COUNTIF('(L)P before PS1_PM5'!I:I,H760)&gt;0),1,0)</f>
        <v>0</v>
      </c>
      <c r="J760">
        <f>IF(AND(COUNTIF('(L)P before PS1_PM5'!I:I,H760)=1,COUNTIF('(L)P before PS1_PM5'!A:A,A760)=1),0,1)</f>
        <v>1</v>
      </c>
      <c r="K760" s="3">
        <f t="shared" si="84"/>
        <v>0</v>
      </c>
      <c r="L760">
        <f>IF(AND(COUNTIF(F:F,F760)&gt;1,COUNTIF('(L)P before PS1_PM5'!G:G,F760)&gt;0),1,0)</f>
        <v>0</v>
      </c>
      <c r="M760">
        <f>IF(AND(COUNTIF('(L)P before PS1_PM5'!G:G,F760)=1,COUNTIF('(L)P before PS1_PM5'!A:A,A760)=1),0,1)</f>
        <v>1</v>
      </c>
      <c r="N760" s="3">
        <f t="shared" si="85"/>
        <v>0</v>
      </c>
      <c r="O760" t="str">
        <f>IF(COUNTIF(Splicing!A:A,A759)&gt;0,"Splice variant",VLOOKUP(A760,'All variants before PS1_PM5'!$A$1:$G$2252,7,FALSE))</f>
        <v>VUS</v>
      </c>
      <c r="P760">
        <f t="shared" si="79"/>
        <v>1</v>
      </c>
    </row>
    <row r="761" spans="1:16" x14ac:dyDescent="0.25">
      <c r="A761" t="s">
        <v>4435</v>
      </c>
      <c r="B761" s="1">
        <v>33</v>
      </c>
      <c r="C761" t="s">
        <v>4436</v>
      </c>
      <c r="D761" t="s">
        <v>7262</v>
      </c>
      <c r="E761" t="str">
        <f t="shared" si="80"/>
        <v>Thr</v>
      </c>
      <c r="F761" t="str">
        <f t="shared" si="81"/>
        <v>1572</v>
      </c>
      <c r="G761" t="str">
        <f t="shared" si="82"/>
        <v>Met</v>
      </c>
      <c r="H761" t="str">
        <f t="shared" si="83"/>
        <v>1572Met</v>
      </c>
      <c r="I761">
        <f>IF(AND(COUNTIF(H:H,H761)&gt;1,COUNTIF('(L)P before PS1_PM5'!I:I,H761)&gt;0),1,0)</f>
        <v>0</v>
      </c>
      <c r="J761">
        <f>IF(AND(COUNTIF('(L)P before PS1_PM5'!I:I,H761)=1,COUNTIF('(L)P before PS1_PM5'!A:A,A761)=1),0,1)</f>
        <v>1</v>
      </c>
      <c r="K761" s="3">
        <f t="shared" si="84"/>
        <v>0</v>
      </c>
      <c r="L761">
        <f>IF(AND(COUNTIF(F:F,F761)&gt;1,COUNTIF('(L)P before PS1_PM5'!G:G,F761)&gt;0),1,0)</f>
        <v>0</v>
      </c>
      <c r="M761">
        <f>IF(AND(COUNTIF('(L)P before PS1_PM5'!G:G,F761)=1,COUNTIF('(L)P before PS1_PM5'!A:A,A761)=1),0,1)</f>
        <v>1</v>
      </c>
      <c r="N761" s="3">
        <f t="shared" si="85"/>
        <v>0</v>
      </c>
      <c r="O761" t="str">
        <f>IF(COUNTIF(Splicing!A:A,A760)&gt;0,"Splice variant",VLOOKUP(A761,'All variants before PS1_PM5'!$A$1:$G$2252,7,FALSE))</f>
        <v>VUS</v>
      </c>
      <c r="P761">
        <f t="shared" si="79"/>
        <v>1</v>
      </c>
    </row>
    <row r="762" spans="1:16" x14ac:dyDescent="0.25">
      <c r="A762" t="s">
        <v>4441</v>
      </c>
      <c r="B762" s="1">
        <v>33</v>
      </c>
      <c r="C762" t="s">
        <v>4442</v>
      </c>
      <c r="D762" t="s">
        <v>7263</v>
      </c>
      <c r="E762" t="str">
        <f t="shared" si="80"/>
        <v>Leu</v>
      </c>
      <c r="F762" t="str">
        <f t="shared" si="81"/>
        <v>1576</v>
      </c>
      <c r="G762" t="str">
        <f t="shared" si="82"/>
        <v>Arg</v>
      </c>
      <c r="H762" t="str">
        <f t="shared" si="83"/>
        <v>1576Arg</v>
      </c>
      <c r="I762">
        <f>IF(AND(COUNTIF(H:H,H762)&gt;1,COUNTIF('(L)P before PS1_PM5'!I:I,H762)&gt;0),1,0)</f>
        <v>0</v>
      </c>
      <c r="J762">
        <f>IF(AND(COUNTIF('(L)P before PS1_PM5'!I:I,H762)=1,COUNTIF('(L)P before PS1_PM5'!A:A,A762)=1),0,1)</f>
        <v>1</v>
      </c>
      <c r="K762" s="3">
        <f t="shared" si="84"/>
        <v>0</v>
      </c>
      <c r="L762">
        <f>IF(AND(COUNTIF(F:F,F762)&gt;1,COUNTIF('(L)P before PS1_PM5'!G:G,F762)&gt;0),1,0)</f>
        <v>0</v>
      </c>
      <c r="M762">
        <f>IF(AND(COUNTIF('(L)P before PS1_PM5'!G:G,F762)=1,COUNTIF('(L)P before PS1_PM5'!A:A,A762)=1),0,1)</f>
        <v>1</v>
      </c>
      <c r="N762" s="3">
        <f t="shared" si="85"/>
        <v>0</v>
      </c>
      <c r="O762" t="str">
        <f>IF(COUNTIF(Splicing!A:A,A761)&gt;0,"Splice variant",VLOOKUP(A762,'All variants before PS1_PM5'!$A$1:$G$2252,7,FALSE))</f>
        <v>VUS</v>
      </c>
      <c r="P762">
        <f t="shared" si="79"/>
        <v>1</v>
      </c>
    </row>
    <row r="763" spans="1:16" x14ac:dyDescent="0.25">
      <c r="A763" t="s">
        <v>4447</v>
      </c>
      <c r="B763" s="1">
        <v>33</v>
      </c>
      <c r="C763" t="s">
        <v>4448</v>
      </c>
      <c r="D763" t="s">
        <v>7264</v>
      </c>
      <c r="E763" t="str">
        <f t="shared" si="80"/>
        <v>Gly</v>
      </c>
      <c r="F763" t="str">
        <f t="shared" si="81"/>
        <v>1578</v>
      </c>
      <c r="G763" t="str">
        <f t="shared" si="82"/>
        <v>Arg</v>
      </c>
      <c r="H763" t="str">
        <f t="shared" si="83"/>
        <v>1578Arg</v>
      </c>
      <c r="I763">
        <f>IF(AND(COUNTIF(H:H,H763)&gt;1,COUNTIF('(L)P before PS1_PM5'!I:I,H763)&gt;0),1,0)</f>
        <v>0</v>
      </c>
      <c r="J763">
        <f>IF(AND(COUNTIF('(L)P before PS1_PM5'!I:I,H763)=1,COUNTIF('(L)P before PS1_PM5'!A:A,A763)=1),0,1)</f>
        <v>1</v>
      </c>
      <c r="K763" s="3">
        <f t="shared" si="84"/>
        <v>0</v>
      </c>
      <c r="L763">
        <f>IF(AND(COUNTIF(F:F,F763)&gt;1,COUNTIF('(L)P before PS1_PM5'!G:G,F763)&gt;0),1,0)</f>
        <v>0</v>
      </c>
      <c r="M763">
        <f>IF(AND(COUNTIF('(L)P before PS1_PM5'!G:G,F763)=1,COUNTIF('(L)P before PS1_PM5'!A:A,A763)=1),0,1)</f>
        <v>1</v>
      </c>
      <c r="N763" s="3">
        <f t="shared" si="85"/>
        <v>0</v>
      </c>
      <c r="O763" t="str">
        <f>IF(COUNTIF(Splicing!A:A,A762)&gt;0,"Splice variant",VLOOKUP(A763,'All variants before PS1_PM5'!$A$1:$G$2252,7,FALSE))</f>
        <v>VUS</v>
      </c>
      <c r="P763">
        <f t="shared" si="79"/>
        <v>1</v>
      </c>
    </row>
    <row r="764" spans="1:16" x14ac:dyDescent="0.25">
      <c r="A764" t="s">
        <v>4458</v>
      </c>
      <c r="B764" s="1">
        <v>33</v>
      </c>
      <c r="C764" t="s">
        <v>4459</v>
      </c>
      <c r="D764" t="s">
        <v>7265</v>
      </c>
      <c r="E764" t="str">
        <f t="shared" si="80"/>
        <v>Leu</v>
      </c>
      <c r="F764" t="str">
        <f t="shared" si="81"/>
        <v>1580</v>
      </c>
      <c r="G764" t="str">
        <f t="shared" si="82"/>
        <v>Ser</v>
      </c>
      <c r="H764" t="str">
        <f t="shared" si="83"/>
        <v>1580Ser</v>
      </c>
      <c r="I764">
        <f>IF(AND(COUNTIF(H:H,H764)&gt;1,COUNTIF('(L)P before PS1_PM5'!I:I,H764)&gt;0),1,0)</f>
        <v>0</v>
      </c>
      <c r="J764">
        <f>IF(AND(COUNTIF('(L)P before PS1_PM5'!I:I,H764)=1,COUNTIF('(L)P before PS1_PM5'!A:A,A764)=1),0,1)</f>
        <v>0</v>
      </c>
      <c r="K764" s="3">
        <f t="shared" si="84"/>
        <v>0</v>
      </c>
      <c r="L764">
        <f>IF(AND(COUNTIF(F:F,F764)&gt;1,COUNTIF('(L)P before PS1_PM5'!G:G,F764)&gt;0),1,0)</f>
        <v>0</v>
      </c>
      <c r="M764">
        <f>IF(AND(COUNTIF('(L)P before PS1_PM5'!G:G,F764)=1,COUNTIF('(L)P before PS1_PM5'!A:A,A764)=1),0,1)</f>
        <v>0</v>
      </c>
      <c r="N764" s="3">
        <f t="shared" si="85"/>
        <v>0</v>
      </c>
      <c r="O764" t="str">
        <f>IF(COUNTIF(Splicing!A:A,A763)&gt;0,"Splice variant",VLOOKUP(A764,'All variants before PS1_PM5'!$A$1:$G$2252,7,FALSE))</f>
        <v>Likely pathogenic</v>
      </c>
      <c r="P764">
        <f t="shared" si="79"/>
        <v>1</v>
      </c>
    </row>
    <row r="765" spans="1:16" x14ac:dyDescent="0.25">
      <c r="A765" t="s">
        <v>4469</v>
      </c>
      <c r="B765" s="1">
        <v>33</v>
      </c>
      <c r="C765" t="s">
        <v>4470</v>
      </c>
      <c r="D765" t="s">
        <v>7266</v>
      </c>
      <c r="E765" t="str">
        <f t="shared" si="80"/>
        <v>Leu</v>
      </c>
      <c r="F765" t="str">
        <f t="shared" si="81"/>
        <v>1583</v>
      </c>
      <c r="G765" t="str">
        <f t="shared" si="82"/>
        <v>Pro</v>
      </c>
      <c r="H765" t="str">
        <f t="shared" si="83"/>
        <v>1583Pro</v>
      </c>
      <c r="I765">
        <f>IF(AND(COUNTIF(H:H,H765)&gt;1,COUNTIF('(L)P before PS1_PM5'!I:I,H765)&gt;0),1,0)</f>
        <v>0</v>
      </c>
      <c r="J765">
        <f>IF(AND(COUNTIF('(L)P before PS1_PM5'!I:I,H765)=1,COUNTIF('(L)P before PS1_PM5'!A:A,A765)=1),0,1)</f>
        <v>0</v>
      </c>
      <c r="K765" s="3">
        <f t="shared" si="84"/>
        <v>0</v>
      </c>
      <c r="L765">
        <f>IF(AND(COUNTIF(F:F,F765)&gt;1,COUNTIF('(L)P before PS1_PM5'!G:G,F765)&gt;0),1,0)</f>
        <v>0</v>
      </c>
      <c r="M765">
        <f>IF(AND(COUNTIF('(L)P before PS1_PM5'!G:G,F765)=1,COUNTIF('(L)P before PS1_PM5'!A:A,A765)=1),0,1)</f>
        <v>0</v>
      </c>
      <c r="N765" s="3">
        <f t="shared" si="85"/>
        <v>0</v>
      </c>
      <c r="O765" t="str">
        <f>IF(COUNTIF(Splicing!A:A,A764)&gt;0,"Splice variant",VLOOKUP(A765,'All variants before PS1_PM5'!$A$1:$G$2252,7,FALSE))</f>
        <v>Likely pathogenic</v>
      </c>
      <c r="P765">
        <f t="shared" si="79"/>
        <v>1</v>
      </c>
    </row>
    <row r="766" spans="1:16" x14ac:dyDescent="0.25">
      <c r="A766" t="s">
        <v>4472</v>
      </c>
      <c r="B766" s="1">
        <v>33</v>
      </c>
      <c r="C766" t="s">
        <v>4473</v>
      </c>
      <c r="D766" t="s">
        <v>7267</v>
      </c>
      <c r="E766" t="str">
        <f t="shared" si="80"/>
        <v>Asn</v>
      </c>
      <c r="F766" t="str">
        <f t="shared" si="81"/>
        <v>1588</v>
      </c>
      <c r="G766" t="str">
        <f t="shared" si="82"/>
        <v>Tyr</v>
      </c>
      <c r="H766" t="str">
        <f t="shared" si="83"/>
        <v>1588Tyr</v>
      </c>
      <c r="I766">
        <f>IF(AND(COUNTIF(H:H,H766)&gt;1,COUNTIF('(L)P before PS1_PM5'!I:I,H766)&gt;0),1,0)</f>
        <v>0</v>
      </c>
      <c r="J766">
        <f>IF(AND(COUNTIF('(L)P before PS1_PM5'!I:I,H766)=1,COUNTIF('(L)P before PS1_PM5'!A:A,A766)=1),0,1)</f>
        <v>1</v>
      </c>
      <c r="K766" s="3">
        <f t="shared" si="84"/>
        <v>0</v>
      </c>
      <c r="L766">
        <f>IF(AND(COUNTIF(F:F,F766)&gt;1,COUNTIF('(L)P before PS1_PM5'!G:G,F766)&gt;0),1,0)</f>
        <v>0</v>
      </c>
      <c r="M766">
        <f>IF(AND(COUNTIF('(L)P before PS1_PM5'!G:G,F766)=1,COUNTIF('(L)P before PS1_PM5'!A:A,A766)=1),0,1)</f>
        <v>1</v>
      </c>
      <c r="N766" s="3">
        <f t="shared" si="85"/>
        <v>0</v>
      </c>
      <c r="O766" t="str">
        <f>IF(COUNTIF(Splicing!A:A,A765)&gt;0,"Splice variant",VLOOKUP(A766,'All variants before PS1_PM5'!$A$1:$G$2252,7,FALSE))</f>
        <v>Likely pathogenic</v>
      </c>
      <c r="P766">
        <f t="shared" si="79"/>
        <v>1</v>
      </c>
    </row>
    <row r="767" spans="1:16" x14ac:dyDescent="0.25">
      <c r="A767" t="s">
        <v>4475</v>
      </c>
      <c r="B767" s="1">
        <v>33</v>
      </c>
      <c r="C767" t="s">
        <v>4476</v>
      </c>
      <c r="D767" t="s">
        <v>7268</v>
      </c>
      <c r="E767" t="str">
        <f t="shared" si="80"/>
        <v>Val</v>
      </c>
      <c r="F767" t="str">
        <f t="shared" si="81"/>
        <v>1589</v>
      </c>
      <c r="G767" t="str">
        <f t="shared" si="82"/>
        <v>Met</v>
      </c>
      <c r="H767" t="str">
        <f t="shared" si="83"/>
        <v>1589Met</v>
      </c>
      <c r="I767">
        <f>IF(AND(COUNTIF(H:H,H767)&gt;1,COUNTIF('(L)P before PS1_PM5'!I:I,H767)&gt;0),1,0)</f>
        <v>0</v>
      </c>
      <c r="J767">
        <f>IF(AND(COUNTIF('(L)P before PS1_PM5'!I:I,H767)=1,COUNTIF('(L)P before PS1_PM5'!A:A,A767)=1),0,1)</f>
        <v>1</v>
      </c>
      <c r="K767" s="3">
        <f t="shared" si="84"/>
        <v>0</v>
      </c>
      <c r="L767">
        <f>IF(AND(COUNTIF(F:F,F767)&gt;1,COUNTIF('(L)P before PS1_PM5'!G:G,F767)&gt;0),1,0)</f>
        <v>0</v>
      </c>
      <c r="M767">
        <f>IF(AND(COUNTIF('(L)P before PS1_PM5'!G:G,F767)=1,COUNTIF('(L)P before PS1_PM5'!A:A,A767)=1),0,1)</f>
        <v>1</v>
      </c>
      <c r="N767" s="3">
        <f t="shared" si="85"/>
        <v>0</v>
      </c>
      <c r="O767" t="str">
        <f>IF(COUNTIF(Splicing!A:A,A766)&gt;0,"Splice variant",VLOOKUP(A767,'All variants before PS1_PM5'!$A$1:$G$2252,7,FALSE))</f>
        <v>Splice variant</v>
      </c>
      <c r="P767">
        <f t="shared" si="79"/>
        <v>1</v>
      </c>
    </row>
    <row r="768" spans="1:16" x14ac:dyDescent="0.25">
      <c r="A768" t="s">
        <v>4481</v>
      </c>
      <c r="B768" s="1">
        <v>33</v>
      </c>
      <c r="C768" t="s">
        <v>4482</v>
      </c>
      <c r="D768" t="s">
        <v>7269</v>
      </c>
      <c r="E768" t="str">
        <f t="shared" si="80"/>
        <v>Gly</v>
      </c>
      <c r="F768" t="str">
        <f t="shared" si="81"/>
        <v>1591</v>
      </c>
      <c r="G768" t="str">
        <f t="shared" si="82"/>
        <v>Arg</v>
      </c>
      <c r="H768" t="str">
        <f t="shared" si="83"/>
        <v>1591Arg</v>
      </c>
      <c r="I768">
        <f>IF(AND(COUNTIF(H:H,H768)&gt;1,COUNTIF('(L)P before PS1_PM5'!I:I,H768)&gt;0),1,0)</f>
        <v>0</v>
      </c>
      <c r="J768">
        <f>IF(AND(COUNTIF('(L)P before PS1_PM5'!I:I,H768)=1,COUNTIF('(L)P before PS1_PM5'!A:A,A768)=1),0,1)</f>
        <v>1</v>
      </c>
      <c r="K768" s="3">
        <f t="shared" si="84"/>
        <v>0</v>
      </c>
      <c r="L768">
        <f>IF(AND(COUNTIF(F:F,F768)&gt;1,COUNTIF('(L)P before PS1_PM5'!G:G,F768)&gt;0),1,0)</f>
        <v>0</v>
      </c>
      <c r="M768">
        <f>IF(AND(COUNTIF('(L)P before PS1_PM5'!G:G,F768)=1,COUNTIF('(L)P before PS1_PM5'!A:A,A768)=1),0,1)</f>
        <v>1</v>
      </c>
      <c r="N768" s="3">
        <f t="shared" si="85"/>
        <v>0</v>
      </c>
      <c r="O768" t="str">
        <f>IF(COUNTIF(Splicing!A:A,A767)&gt;0,"Splice variant",VLOOKUP(A768,'All variants before PS1_PM5'!$A$1:$G$2252,7,FALSE))</f>
        <v>Splice variant</v>
      </c>
      <c r="P768">
        <f t="shared" si="79"/>
        <v>1</v>
      </c>
    </row>
    <row r="769" spans="1:16" x14ac:dyDescent="0.25">
      <c r="A769" t="s">
        <v>4516</v>
      </c>
      <c r="B769" s="1">
        <v>34</v>
      </c>
      <c r="C769" t="s">
        <v>4517</v>
      </c>
      <c r="D769" t="s">
        <v>7270</v>
      </c>
      <c r="E769" t="str">
        <f t="shared" si="80"/>
        <v>Gly</v>
      </c>
      <c r="F769" t="str">
        <f t="shared" si="81"/>
        <v>1592</v>
      </c>
      <c r="G769" t="str">
        <f t="shared" si="82"/>
        <v>Asp</v>
      </c>
      <c r="H769" t="str">
        <f t="shared" si="83"/>
        <v>1592Asp</v>
      </c>
      <c r="I769">
        <f>IF(AND(COUNTIF(H:H,H769)&gt;1,COUNTIF('(L)P before PS1_PM5'!I:I,H769)&gt;0),1,0)</f>
        <v>0</v>
      </c>
      <c r="J769">
        <f>IF(AND(COUNTIF('(L)P before PS1_PM5'!I:I,H769)=1,COUNTIF('(L)P before PS1_PM5'!A:A,A769)=1),0,1)</f>
        <v>1</v>
      </c>
      <c r="K769" s="3">
        <f t="shared" si="84"/>
        <v>0</v>
      </c>
      <c r="L769">
        <f>IF(AND(COUNTIF(F:F,F769)&gt;1,COUNTIF('(L)P before PS1_PM5'!G:G,F769)&gt;0),1,0)</f>
        <v>0</v>
      </c>
      <c r="M769">
        <f>IF(AND(COUNTIF('(L)P before PS1_PM5'!G:G,F769)=1,COUNTIF('(L)P before PS1_PM5'!A:A,A769)=1),0,1)</f>
        <v>1</v>
      </c>
      <c r="N769" s="3">
        <f t="shared" si="85"/>
        <v>0</v>
      </c>
      <c r="O769" t="str">
        <f>IF(COUNTIF(Splicing!A:A,A768)&gt;0,"Splice variant",VLOOKUP(A769,'All variants before PS1_PM5'!$A$1:$G$2252,7,FALSE))</f>
        <v>VUS</v>
      </c>
      <c r="P769">
        <f t="shared" si="79"/>
        <v>1</v>
      </c>
    </row>
    <row r="770" spans="1:16" x14ac:dyDescent="0.25">
      <c r="A770" t="s">
        <v>4522</v>
      </c>
      <c r="B770" s="1">
        <v>34</v>
      </c>
      <c r="C770" t="s">
        <v>4523</v>
      </c>
      <c r="D770" t="s">
        <v>7271</v>
      </c>
      <c r="E770" t="str">
        <f t="shared" si="80"/>
        <v>Ala</v>
      </c>
      <c r="F770" t="str">
        <f t="shared" si="81"/>
        <v>1598</v>
      </c>
      <c r="G770" t="str">
        <f t="shared" si="82"/>
        <v>Asp</v>
      </c>
      <c r="H770" t="str">
        <f t="shared" si="83"/>
        <v>1598Asp</v>
      </c>
      <c r="I770">
        <f>IF(AND(COUNTIF(H:H,H770)&gt;1,COUNTIF('(L)P before PS1_PM5'!I:I,H770)&gt;0),1,0)</f>
        <v>0</v>
      </c>
      <c r="J770">
        <f>IF(AND(COUNTIF('(L)P before PS1_PM5'!I:I,H770)=1,COUNTIF('(L)P before PS1_PM5'!A:A,A770)=1),0,1)</f>
        <v>0</v>
      </c>
      <c r="K770" s="3">
        <f t="shared" si="84"/>
        <v>0</v>
      </c>
      <c r="L770">
        <f>IF(AND(COUNTIF(F:F,F770)&gt;1,COUNTIF('(L)P before PS1_PM5'!G:G,F770)&gt;0),1,0)</f>
        <v>1</v>
      </c>
      <c r="M770">
        <f>IF(AND(COUNTIF('(L)P before PS1_PM5'!G:G,F770)=1,COUNTIF('(L)P before PS1_PM5'!A:A,A770)=1),0,1)</f>
        <v>0</v>
      </c>
      <c r="N770" s="3">
        <f t="shared" si="85"/>
        <v>0</v>
      </c>
      <c r="O770" t="str">
        <f>IF(COUNTIF(Splicing!A:A,A769)&gt;0,"Splice variant",VLOOKUP(A770,'All variants before PS1_PM5'!$A$1:$G$2252,7,FALSE))</f>
        <v>Pathogenic</v>
      </c>
      <c r="P770">
        <f t="shared" si="79"/>
        <v>2</v>
      </c>
    </row>
    <row r="771" spans="1:16" x14ac:dyDescent="0.25">
      <c r="A771" t="s">
        <v>4525</v>
      </c>
      <c r="B771" s="1">
        <v>34</v>
      </c>
      <c r="C771" t="s">
        <v>4526</v>
      </c>
      <c r="D771" t="s">
        <v>7272</v>
      </c>
      <c r="E771" t="str">
        <f t="shared" si="80"/>
        <v>Ala</v>
      </c>
      <c r="F771" t="str">
        <f t="shared" si="81"/>
        <v>1598</v>
      </c>
      <c r="G771" t="str">
        <f t="shared" si="82"/>
        <v>Gly</v>
      </c>
      <c r="H771" t="str">
        <f t="shared" si="83"/>
        <v>1598Gly</v>
      </c>
      <c r="I771">
        <f>IF(AND(COUNTIF(H:H,H771)&gt;1,COUNTIF('(L)P before PS1_PM5'!I:I,H771)&gt;0),1,0)</f>
        <v>0</v>
      </c>
      <c r="J771">
        <f>IF(AND(COUNTIF('(L)P before PS1_PM5'!I:I,H771)=1,COUNTIF('(L)P before PS1_PM5'!A:A,A771)=1),0,1)</f>
        <v>1</v>
      </c>
      <c r="K771" s="3">
        <f t="shared" si="84"/>
        <v>0</v>
      </c>
      <c r="L771">
        <f>IF(AND(COUNTIF(F:F,F771)&gt;1,COUNTIF('(L)P before PS1_PM5'!G:G,F771)&gt;0),1,0)</f>
        <v>1</v>
      </c>
      <c r="M771">
        <f>IF(AND(COUNTIF('(L)P before PS1_PM5'!G:G,F771)=1,COUNTIF('(L)P before PS1_PM5'!A:A,A771)=1),0,1)</f>
        <v>1</v>
      </c>
      <c r="N771" s="3">
        <f t="shared" si="85"/>
        <v>1</v>
      </c>
      <c r="O771" t="str">
        <f>IF(COUNTIF(Splicing!A:A,A770)&gt;0,"Splice variant",VLOOKUP(A771,'All variants before PS1_PM5'!$A$1:$G$2252,7,FALSE))</f>
        <v>VUS</v>
      </c>
      <c r="P771">
        <f t="shared" ref="P771:P834" si="86">COUNTIF(F:F,F771)</f>
        <v>2</v>
      </c>
    </row>
    <row r="772" spans="1:16" x14ac:dyDescent="0.25">
      <c r="A772" t="s">
        <v>4540</v>
      </c>
      <c r="B772" s="1">
        <v>34</v>
      </c>
      <c r="C772" t="s">
        <v>4541</v>
      </c>
      <c r="D772" t="s">
        <v>7273</v>
      </c>
      <c r="E772" t="str">
        <f t="shared" si="80"/>
        <v>Asp</v>
      </c>
      <c r="F772" t="str">
        <f t="shared" si="81"/>
        <v>1613</v>
      </c>
      <c r="G772" t="str">
        <f t="shared" si="82"/>
        <v>Asn</v>
      </c>
      <c r="H772" t="str">
        <f t="shared" si="83"/>
        <v>1613Asn</v>
      </c>
      <c r="I772">
        <f>IF(AND(COUNTIF(H:H,H772)&gt;1,COUNTIF('(L)P before PS1_PM5'!I:I,H772)&gt;0),1,0)</f>
        <v>0</v>
      </c>
      <c r="J772">
        <f>IF(AND(COUNTIF('(L)P before PS1_PM5'!I:I,H772)=1,COUNTIF('(L)P before PS1_PM5'!A:A,A772)=1),0,1)</f>
        <v>1</v>
      </c>
      <c r="K772" s="3">
        <f t="shared" si="84"/>
        <v>0</v>
      </c>
      <c r="L772">
        <f>IF(AND(COUNTIF(F:F,F772)&gt;1,COUNTIF('(L)P before PS1_PM5'!G:G,F772)&gt;0),1,0)</f>
        <v>0</v>
      </c>
      <c r="M772">
        <f>IF(AND(COUNTIF('(L)P before PS1_PM5'!G:G,F772)=1,COUNTIF('(L)P before PS1_PM5'!A:A,A772)=1),0,1)</f>
        <v>1</v>
      </c>
      <c r="N772" s="3">
        <f t="shared" si="85"/>
        <v>0</v>
      </c>
      <c r="O772" t="str">
        <f>IF(COUNTIF(Splicing!A:A,A771)&gt;0,"Splice variant",VLOOKUP(A772,'All variants before PS1_PM5'!$A$1:$G$2252,7,FALSE))</f>
        <v>VUS</v>
      </c>
      <c r="P772">
        <f t="shared" si="86"/>
        <v>1</v>
      </c>
    </row>
    <row r="773" spans="1:16" x14ac:dyDescent="0.25">
      <c r="A773" t="s">
        <v>4546</v>
      </c>
      <c r="B773" s="1">
        <v>34</v>
      </c>
      <c r="C773" t="s">
        <v>4547</v>
      </c>
      <c r="D773" t="s">
        <v>7274</v>
      </c>
      <c r="E773" t="str">
        <f t="shared" ref="E773:E836" si="87">LEFT(D773,3)</f>
        <v>Asn</v>
      </c>
      <c r="F773" t="str">
        <f t="shared" ref="F773:F836" si="88">LEFT(RIGHT(D773,LEN(D773)-3),LEN(RIGHT(D773,LEN(D773)-3))-3)</f>
        <v>1614</v>
      </c>
      <c r="G773" t="str">
        <f t="shared" ref="G773:G836" si="89">RIGHT(D773,3)</f>
        <v>Lys</v>
      </c>
      <c r="H773" t="str">
        <f t="shared" ref="H773:H836" si="90">F773&amp;G773</f>
        <v>1614Lys</v>
      </c>
      <c r="I773">
        <f>IF(AND(COUNTIF(H:H,H773)&gt;1,COUNTIF('(L)P before PS1_PM5'!I:I,H773)&gt;0),1,0)</f>
        <v>0</v>
      </c>
      <c r="J773">
        <f>IF(AND(COUNTIF('(L)P before PS1_PM5'!I:I,H773)=1,COUNTIF('(L)P before PS1_PM5'!A:A,A773)=1),0,1)</f>
        <v>1</v>
      </c>
      <c r="K773" s="3">
        <f t="shared" ref="K773:K836" si="91">IF(AND(IF(I773+J773=2,TRUE,FALSE),IF(NOT(O773="Splice variant"),TRUE,FALSE)), 1,0)</f>
        <v>0</v>
      </c>
      <c r="L773">
        <f>IF(AND(COUNTIF(F:F,F773)&gt;1,COUNTIF('(L)P before PS1_PM5'!G:G,F773)&gt;0),1,0)</f>
        <v>0</v>
      </c>
      <c r="M773">
        <f>IF(AND(COUNTIF('(L)P before PS1_PM5'!G:G,F773)=1,COUNTIF('(L)P before PS1_PM5'!A:A,A773)=1),0,1)</f>
        <v>1</v>
      </c>
      <c r="N773" s="3">
        <f t="shared" ref="N773:N836" si="92">IF(AND(IF(AND(L773+M773=2,K773=0),TRUE,FALSE),IF(NOT(O773="Splice variant"), TRUE, FALSE)),1,0)</f>
        <v>0</v>
      </c>
      <c r="O773" t="str">
        <f>IF(COUNTIF(Splicing!A:A,A772)&gt;0,"Splice variant",VLOOKUP(A773,'All variants before PS1_PM5'!$A$1:$G$2252,7,FALSE))</f>
        <v>VUS</v>
      </c>
      <c r="P773">
        <f t="shared" si="86"/>
        <v>1</v>
      </c>
    </row>
    <row r="774" spans="1:16" x14ac:dyDescent="0.25">
      <c r="A774" t="s">
        <v>4582</v>
      </c>
      <c r="B774" s="1">
        <v>35</v>
      </c>
      <c r="C774" t="s">
        <v>4583</v>
      </c>
      <c r="D774" t="s">
        <v>7275</v>
      </c>
      <c r="E774" t="str">
        <f t="shared" si="87"/>
        <v>Trp</v>
      </c>
      <c r="F774" t="str">
        <f t="shared" si="88"/>
        <v>1618</v>
      </c>
      <c r="G774" t="str">
        <f t="shared" si="89"/>
        <v>Arg</v>
      </c>
      <c r="H774" t="str">
        <f t="shared" si="90"/>
        <v>1618Arg</v>
      </c>
      <c r="I774">
        <f>IF(AND(COUNTIF(H:H,H774)&gt;1,COUNTIF('(L)P before PS1_PM5'!I:I,H774)&gt;0),1,0)</f>
        <v>0</v>
      </c>
      <c r="J774">
        <f>IF(AND(COUNTIF('(L)P before PS1_PM5'!I:I,H774)=1,COUNTIF('(L)P before PS1_PM5'!A:A,A774)=1),0,1)</f>
        <v>1</v>
      </c>
      <c r="K774" s="3">
        <f t="shared" si="91"/>
        <v>0</v>
      </c>
      <c r="L774">
        <f>IF(AND(COUNTIF(F:F,F774)&gt;1,COUNTIF('(L)P before PS1_PM5'!G:G,F774)&gt;0),1,0)</f>
        <v>1</v>
      </c>
      <c r="M774">
        <f>IF(AND(COUNTIF('(L)P before PS1_PM5'!G:G,F774)=1,COUNTIF('(L)P before PS1_PM5'!A:A,A774)=1),0,1)</f>
        <v>1</v>
      </c>
      <c r="N774" s="3">
        <f t="shared" si="92"/>
        <v>1</v>
      </c>
      <c r="O774" t="str">
        <f>IF(COUNTIF(Splicing!A:A,A773)&gt;0,"Splice variant",VLOOKUP(A774,'All variants before PS1_PM5'!$A$1:$G$2252,7,FALSE))</f>
        <v>VUS</v>
      </c>
      <c r="P774">
        <f t="shared" si="86"/>
        <v>3</v>
      </c>
    </row>
    <row r="775" spans="1:16" x14ac:dyDescent="0.25">
      <c r="A775" t="s">
        <v>4590</v>
      </c>
      <c r="B775" s="1">
        <v>35</v>
      </c>
      <c r="C775" t="s">
        <v>4591</v>
      </c>
      <c r="D775" t="s">
        <v>7276</v>
      </c>
      <c r="E775" t="str">
        <f t="shared" si="87"/>
        <v>Trp</v>
      </c>
      <c r="F775" t="str">
        <f t="shared" si="88"/>
        <v>1618</v>
      </c>
      <c r="G775" t="str">
        <f t="shared" si="89"/>
        <v>Cys</v>
      </c>
      <c r="H775" t="str">
        <f t="shared" si="90"/>
        <v>1618Cys</v>
      </c>
      <c r="I775">
        <f>IF(AND(COUNTIF(H:H,H775)&gt;1,COUNTIF('(L)P before PS1_PM5'!I:I,H775)&gt;0),1,0)</f>
        <v>1</v>
      </c>
      <c r="J775">
        <f>IF(AND(COUNTIF('(L)P before PS1_PM5'!I:I,H775)=1,COUNTIF('(L)P before PS1_PM5'!A:A,A775)=1),0,1)</f>
        <v>1</v>
      </c>
      <c r="K775" s="3">
        <f t="shared" si="91"/>
        <v>1</v>
      </c>
      <c r="L775">
        <f>IF(AND(COUNTIF(F:F,F775)&gt;1,COUNTIF('(L)P before PS1_PM5'!G:G,F775)&gt;0),1,0)</f>
        <v>1</v>
      </c>
      <c r="M775">
        <f>IF(AND(COUNTIF('(L)P before PS1_PM5'!G:G,F775)=1,COUNTIF('(L)P before PS1_PM5'!A:A,A775)=1),0,1)</f>
        <v>1</v>
      </c>
      <c r="N775" s="3">
        <f t="shared" si="92"/>
        <v>0</v>
      </c>
      <c r="O775" t="str">
        <f>IF(COUNTIF(Splicing!A:A,A774)&gt;0,"Splice variant",VLOOKUP(A775,'All variants before PS1_PM5'!$A$1:$G$2252,7,FALSE))</f>
        <v>VUS</v>
      </c>
      <c r="P775">
        <f t="shared" si="86"/>
        <v>3</v>
      </c>
    </row>
    <row r="776" spans="1:16" x14ac:dyDescent="0.25">
      <c r="A776" t="s">
        <v>4593</v>
      </c>
      <c r="B776" s="1">
        <v>35</v>
      </c>
      <c r="C776" t="s">
        <v>4591</v>
      </c>
      <c r="D776" t="s">
        <v>7276</v>
      </c>
      <c r="E776" t="str">
        <f t="shared" si="87"/>
        <v>Trp</v>
      </c>
      <c r="F776" t="str">
        <f t="shared" si="88"/>
        <v>1618</v>
      </c>
      <c r="G776" t="str">
        <f t="shared" si="89"/>
        <v>Cys</v>
      </c>
      <c r="H776" t="str">
        <f t="shared" si="90"/>
        <v>1618Cys</v>
      </c>
      <c r="I776">
        <f>IF(AND(COUNTIF(H:H,H776)&gt;1,COUNTIF('(L)P before PS1_PM5'!I:I,H776)&gt;0),1,0)</f>
        <v>1</v>
      </c>
      <c r="J776">
        <f>IF(AND(COUNTIF('(L)P before PS1_PM5'!I:I,H776)=1,COUNTIF('(L)P before PS1_PM5'!A:A,A776)=1),0,1)</f>
        <v>0</v>
      </c>
      <c r="K776" s="3">
        <f t="shared" si="91"/>
        <v>0</v>
      </c>
      <c r="L776">
        <f>IF(AND(COUNTIF(F:F,F776)&gt;1,COUNTIF('(L)P before PS1_PM5'!G:G,F776)&gt;0),1,0)</f>
        <v>1</v>
      </c>
      <c r="M776">
        <f>IF(AND(COUNTIF('(L)P before PS1_PM5'!G:G,F776)=1,COUNTIF('(L)P before PS1_PM5'!A:A,A776)=1),0,1)</f>
        <v>0</v>
      </c>
      <c r="N776" s="3">
        <f t="shared" si="92"/>
        <v>0</v>
      </c>
      <c r="O776" t="str">
        <f>IF(COUNTIF(Splicing!A:A,A775)&gt;0,"Splice variant",VLOOKUP(A776,'All variants before PS1_PM5'!$A$1:$G$2252,7,FALSE))</f>
        <v>Likely pathogenic</v>
      </c>
      <c r="P776">
        <f t="shared" si="86"/>
        <v>3</v>
      </c>
    </row>
    <row r="777" spans="1:16" x14ac:dyDescent="0.25">
      <c r="A777" t="s">
        <v>4595</v>
      </c>
      <c r="B777" s="1">
        <v>35</v>
      </c>
      <c r="C777" t="s">
        <v>4596</v>
      </c>
      <c r="D777" t="s">
        <v>7277</v>
      </c>
      <c r="E777" t="str">
        <f t="shared" si="87"/>
        <v>Phe</v>
      </c>
      <c r="F777" t="str">
        <f t="shared" si="88"/>
        <v>1619</v>
      </c>
      <c r="G777" t="str">
        <f t="shared" si="89"/>
        <v>Leu</v>
      </c>
      <c r="H777" t="str">
        <f t="shared" si="90"/>
        <v>1619Leu</v>
      </c>
      <c r="I777">
        <f>IF(AND(COUNTIF(H:H,H777)&gt;1,COUNTIF('(L)P before PS1_PM5'!I:I,H777)&gt;0),1,0)</f>
        <v>0</v>
      </c>
      <c r="J777">
        <f>IF(AND(COUNTIF('(L)P before PS1_PM5'!I:I,H777)=1,COUNTIF('(L)P before PS1_PM5'!A:A,A777)=1),0,1)</f>
        <v>0</v>
      </c>
      <c r="K777" s="3">
        <f t="shared" si="91"/>
        <v>0</v>
      </c>
      <c r="L777">
        <f>IF(AND(COUNTIF(F:F,F777)&gt;1,COUNTIF('(L)P before PS1_PM5'!G:G,F777)&gt;0),1,0)</f>
        <v>0</v>
      </c>
      <c r="M777">
        <f>IF(AND(COUNTIF('(L)P before PS1_PM5'!G:G,F777)=1,COUNTIF('(L)P before PS1_PM5'!A:A,A777)=1),0,1)</f>
        <v>0</v>
      </c>
      <c r="N777" s="3">
        <f t="shared" si="92"/>
        <v>0</v>
      </c>
      <c r="O777" t="str">
        <f>IF(COUNTIF(Splicing!A:A,A776)&gt;0,"Splice variant",VLOOKUP(A777,'All variants before PS1_PM5'!$A$1:$G$2252,7,FALSE))</f>
        <v>Likely pathogenic</v>
      </c>
      <c r="P777">
        <f t="shared" si="86"/>
        <v>1</v>
      </c>
    </row>
    <row r="778" spans="1:16" x14ac:dyDescent="0.25">
      <c r="A778" t="s">
        <v>4598</v>
      </c>
      <c r="B778" s="1">
        <v>35</v>
      </c>
      <c r="C778" t="s">
        <v>4599</v>
      </c>
      <c r="D778" t="s">
        <v>7278</v>
      </c>
      <c r="E778" t="str">
        <f t="shared" si="87"/>
        <v>Asn</v>
      </c>
      <c r="F778" t="str">
        <f t="shared" si="88"/>
        <v>1621</v>
      </c>
      <c r="G778" t="str">
        <f t="shared" si="89"/>
        <v>Tyr</v>
      </c>
      <c r="H778" t="str">
        <f t="shared" si="90"/>
        <v>1621Tyr</v>
      </c>
      <c r="I778">
        <f>IF(AND(COUNTIF(H:H,H778)&gt;1,COUNTIF('(L)P before PS1_PM5'!I:I,H778)&gt;0),1,0)</f>
        <v>0</v>
      </c>
      <c r="J778">
        <f>IF(AND(COUNTIF('(L)P before PS1_PM5'!I:I,H778)=1,COUNTIF('(L)P before PS1_PM5'!A:A,A778)=1),0,1)</f>
        <v>1</v>
      </c>
      <c r="K778" s="3">
        <f t="shared" si="91"/>
        <v>0</v>
      </c>
      <c r="L778">
        <f>IF(AND(COUNTIF(F:F,F778)&gt;1,COUNTIF('(L)P before PS1_PM5'!G:G,F778)&gt;0),1,0)</f>
        <v>0</v>
      </c>
      <c r="M778">
        <f>IF(AND(COUNTIF('(L)P before PS1_PM5'!G:G,F778)=1,COUNTIF('(L)P before PS1_PM5'!A:A,A778)=1),0,1)</f>
        <v>1</v>
      </c>
      <c r="N778" s="3">
        <f t="shared" si="92"/>
        <v>0</v>
      </c>
      <c r="O778" t="str">
        <f>IF(COUNTIF(Splicing!A:A,A777)&gt;0,"Splice variant",VLOOKUP(A778,'All variants before PS1_PM5'!$A$1:$G$2252,7,FALSE))</f>
        <v>VUS</v>
      </c>
      <c r="P778">
        <f t="shared" si="86"/>
        <v>1</v>
      </c>
    </row>
    <row r="779" spans="1:16" x14ac:dyDescent="0.25">
      <c r="A779" t="s">
        <v>4604</v>
      </c>
      <c r="B779" s="1">
        <v>35</v>
      </c>
      <c r="C779" t="s">
        <v>4605</v>
      </c>
      <c r="D779" t="s">
        <v>7279</v>
      </c>
      <c r="E779" t="str">
        <f t="shared" si="87"/>
        <v>Gly</v>
      </c>
      <c r="F779" t="str">
        <f t="shared" si="88"/>
        <v>1623</v>
      </c>
      <c r="G779" t="str">
        <f t="shared" si="89"/>
        <v>Arg</v>
      </c>
      <c r="H779" t="str">
        <f t="shared" si="90"/>
        <v>1623Arg</v>
      </c>
      <c r="I779">
        <f>IF(AND(COUNTIF(H:H,H779)&gt;1,COUNTIF('(L)P before PS1_PM5'!I:I,H779)&gt;0),1,0)</f>
        <v>0</v>
      </c>
      <c r="J779">
        <f>IF(AND(COUNTIF('(L)P before PS1_PM5'!I:I,H779)=1,COUNTIF('(L)P before PS1_PM5'!A:A,A779)=1),0,1)</f>
        <v>1</v>
      </c>
      <c r="K779" s="3">
        <f t="shared" si="91"/>
        <v>0</v>
      </c>
      <c r="L779">
        <f>IF(AND(COUNTIF(F:F,F779)&gt;1,COUNTIF('(L)P before PS1_PM5'!G:G,F779)&gt;0),1,0)</f>
        <v>0</v>
      </c>
      <c r="M779">
        <f>IF(AND(COUNTIF('(L)P before PS1_PM5'!G:G,F779)=1,COUNTIF('(L)P before PS1_PM5'!A:A,A779)=1),0,1)</f>
        <v>1</v>
      </c>
      <c r="N779" s="3">
        <f t="shared" si="92"/>
        <v>0</v>
      </c>
      <c r="O779" t="str">
        <f>IF(COUNTIF(Splicing!A:A,A778)&gt;0,"Splice variant",VLOOKUP(A779,'All variants before PS1_PM5'!$A$1:$G$2252,7,FALSE))</f>
        <v>VUS</v>
      </c>
      <c r="P779">
        <f t="shared" si="86"/>
        <v>2</v>
      </c>
    </row>
    <row r="780" spans="1:16" x14ac:dyDescent="0.25">
      <c r="A780" t="s">
        <v>4607</v>
      </c>
      <c r="B780" s="1">
        <v>35</v>
      </c>
      <c r="C780" t="s">
        <v>4608</v>
      </c>
      <c r="D780" t="s">
        <v>7280</v>
      </c>
      <c r="E780" t="str">
        <f t="shared" si="87"/>
        <v>Gly</v>
      </c>
      <c r="F780" t="str">
        <f t="shared" si="88"/>
        <v>1623</v>
      </c>
      <c r="G780" t="str">
        <f t="shared" si="89"/>
        <v>Val</v>
      </c>
      <c r="H780" t="str">
        <f t="shared" si="90"/>
        <v>1623Val</v>
      </c>
      <c r="I780">
        <f>IF(AND(COUNTIF(H:H,H780)&gt;1,COUNTIF('(L)P before PS1_PM5'!I:I,H780)&gt;0),1,0)</f>
        <v>0</v>
      </c>
      <c r="J780">
        <f>IF(AND(COUNTIF('(L)P before PS1_PM5'!I:I,H780)=1,COUNTIF('(L)P before PS1_PM5'!A:A,A780)=1),0,1)</f>
        <v>1</v>
      </c>
      <c r="K780" s="3">
        <f t="shared" si="91"/>
        <v>0</v>
      </c>
      <c r="L780">
        <f>IF(AND(COUNTIF(F:F,F780)&gt;1,COUNTIF('(L)P before PS1_PM5'!G:G,F780)&gt;0),1,0)</f>
        <v>0</v>
      </c>
      <c r="M780">
        <f>IF(AND(COUNTIF('(L)P before PS1_PM5'!G:G,F780)=1,COUNTIF('(L)P before PS1_PM5'!A:A,A780)=1),0,1)</f>
        <v>1</v>
      </c>
      <c r="N780" s="3">
        <f t="shared" si="92"/>
        <v>0</v>
      </c>
      <c r="O780" t="str">
        <f>IF(COUNTIF(Splicing!A:A,A779)&gt;0,"Splice variant",VLOOKUP(A780,'All variants before PS1_PM5'!$A$1:$G$2252,7,FALSE))</f>
        <v>VUS</v>
      </c>
      <c r="P780">
        <f t="shared" si="86"/>
        <v>2</v>
      </c>
    </row>
    <row r="781" spans="1:16" x14ac:dyDescent="0.25">
      <c r="A781" t="s">
        <v>4613</v>
      </c>
      <c r="B781" s="1">
        <v>35</v>
      </c>
      <c r="C781" t="s">
        <v>4614</v>
      </c>
      <c r="D781" t="s">
        <v>7281</v>
      </c>
      <c r="E781" t="str">
        <f t="shared" si="87"/>
        <v>Trp</v>
      </c>
      <c r="F781" t="str">
        <f t="shared" si="88"/>
        <v>1624</v>
      </c>
      <c r="G781" t="str">
        <f t="shared" si="89"/>
        <v>Gly</v>
      </c>
      <c r="H781" t="str">
        <f t="shared" si="90"/>
        <v>1624Gly</v>
      </c>
      <c r="I781">
        <f>IF(AND(COUNTIF(H:H,H781)&gt;1,COUNTIF('(L)P before PS1_PM5'!I:I,H781)&gt;0),1,0)</f>
        <v>0</v>
      </c>
      <c r="J781">
        <f>IF(AND(COUNTIF('(L)P before PS1_PM5'!I:I,H781)=1,COUNTIF('(L)P before PS1_PM5'!A:A,A781)=1),0,1)</f>
        <v>1</v>
      </c>
      <c r="K781" s="3">
        <f t="shared" si="91"/>
        <v>0</v>
      </c>
      <c r="L781">
        <f>IF(AND(COUNTIF(F:F,F781)&gt;1,COUNTIF('(L)P before PS1_PM5'!G:G,F781)&gt;0),1,0)</f>
        <v>0</v>
      </c>
      <c r="M781">
        <f>IF(AND(COUNTIF('(L)P before PS1_PM5'!G:G,F781)=1,COUNTIF('(L)P before PS1_PM5'!A:A,A781)=1),0,1)</f>
        <v>1</v>
      </c>
      <c r="N781" s="3">
        <f t="shared" si="92"/>
        <v>0</v>
      </c>
      <c r="O781" t="str">
        <f>IF(COUNTIF(Splicing!A:A,A780)&gt;0,"Splice variant",VLOOKUP(A781,'All variants before PS1_PM5'!$A$1:$G$2252,7,FALSE))</f>
        <v>VUS</v>
      </c>
      <c r="P781">
        <f t="shared" si="86"/>
        <v>1</v>
      </c>
    </row>
    <row r="782" spans="1:16" x14ac:dyDescent="0.25">
      <c r="A782" t="s">
        <v>4619</v>
      </c>
      <c r="B782" s="1">
        <v>35</v>
      </c>
      <c r="C782" t="s">
        <v>4620</v>
      </c>
      <c r="D782" t="s">
        <v>7282</v>
      </c>
      <c r="E782" t="str">
        <f t="shared" si="87"/>
        <v>His</v>
      </c>
      <c r="F782" t="str">
        <f t="shared" si="88"/>
        <v>1625</v>
      </c>
      <c r="G782" t="str">
        <f t="shared" si="89"/>
        <v>Asp</v>
      </c>
      <c r="H782" t="str">
        <f t="shared" si="90"/>
        <v>1625Asp</v>
      </c>
      <c r="I782">
        <f>IF(AND(COUNTIF(H:H,H782)&gt;1,COUNTIF('(L)P before PS1_PM5'!I:I,H782)&gt;0),1,0)</f>
        <v>0</v>
      </c>
      <c r="J782">
        <f>IF(AND(COUNTIF('(L)P before PS1_PM5'!I:I,H782)=1,COUNTIF('(L)P before PS1_PM5'!A:A,A782)=1),0,1)</f>
        <v>1</v>
      </c>
      <c r="K782" s="3">
        <f t="shared" si="91"/>
        <v>0</v>
      </c>
      <c r="L782">
        <f>IF(AND(COUNTIF(F:F,F782)&gt;1,COUNTIF('(L)P before PS1_PM5'!G:G,F782)&gt;0),1,0)</f>
        <v>1</v>
      </c>
      <c r="M782">
        <f>IF(AND(COUNTIF('(L)P before PS1_PM5'!G:G,F782)=1,COUNTIF('(L)P before PS1_PM5'!A:A,A782)=1),0,1)</f>
        <v>1</v>
      </c>
      <c r="N782" s="3">
        <f t="shared" si="92"/>
        <v>1</v>
      </c>
      <c r="O782" t="str">
        <f>IF(COUNTIF(Splicing!A:A,A781)&gt;0,"Splice variant",VLOOKUP(A782,'All variants before PS1_PM5'!$A$1:$G$2252,7,FALSE))</f>
        <v>VUS</v>
      </c>
      <c r="P782">
        <f t="shared" si="86"/>
        <v>3</v>
      </c>
    </row>
    <row r="783" spans="1:16" x14ac:dyDescent="0.25">
      <c r="A783" t="s">
        <v>4622</v>
      </c>
      <c r="B783" s="1">
        <v>35</v>
      </c>
      <c r="C783" t="s">
        <v>4623</v>
      </c>
      <c r="D783" t="s">
        <v>7283</v>
      </c>
      <c r="E783" t="str">
        <f t="shared" si="87"/>
        <v>His</v>
      </c>
      <c r="F783" t="str">
        <f t="shared" si="88"/>
        <v>1625</v>
      </c>
      <c r="G783" t="str">
        <f t="shared" si="89"/>
        <v>Tyr</v>
      </c>
      <c r="H783" t="str">
        <f t="shared" si="90"/>
        <v>1625Tyr</v>
      </c>
      <c r="I783">
        <f>IF(AND(COUNTIF(H:H,H783)&gt;1,COUNTIF('(L)P before PS1_PM5'!I:I,H783)&gt;0),1,0)</f>
        <v>0</v>
      </c>
      <c r="J783">
        <f>IF(AND(COUNTIF('(L)P before PS1_PM5'!I:I,H783)=1,COUNTIF('(L)P before PS1_PM5'!A:A,A783)=1),0,1)</f>
        <v>0</v>
      </c>
      <c r="K783" s="3">
        <f t="shared" si="91"/>
        <v>0</v>
      </c>
      <c r="L783">
        <f>IF(AND(COUNTIF(F:F,F783)&gt;1,COUNTIF('(L)P before PS1_PM5'!G:G,F783)&gt;0),1,0)</f>
        <v>1</v>
      </c>
      <c r="M783">
        <f>IF(AND(COUNTIF('(L)P before PS1_PM5'!G:G,F783)=1,COUNTIF('(L)P before PS1_PM5'!A:A,A783)=1),0,1)</f>
        <v>1</v>
      </c>
      <c r="N783" s="3">
        <f t="shared" si="92"/>
        <v>1</v>
      </c>
      <c r="O783" t="str">
        <f>IF(COUNTIF(Splicing!A:A,A782)&gt;0,"Splice variant",VLOOKUP(A783,'All variants before PS1_PM5'!$A$1:$G$2252,7,FALSE))</f>
        <v>Likely pathogenic</v>
      </c>
      <c r="P783">
        <f t="shared" si="86"/>
        <v>3</v>
      </c>
    </row>
    <row r="784" spans="1:16" x14ac:dyDescent="0.25">
      <c r="A784" t="s">
        <v>4625</v>
      </c>
      <c r="B784" s="1">
        <v>35</v>
      </c>
      <c r="C784" t="s">
        <v>4626</v>
      </c>
      <c r="D784" t="s">
        <v>7284</v>
      </c>
      <c r="E784" t="str">
        <f t="shared" si="87"/>
        <v>His</v>
      </c>
      <c r="F784" t="str">
        <f t="shared" si="88"/>
        <v>1625</v>
      </c>
      <c r="G784" t="str">
        <f t="shared" si="89"/>
        <v>Gln</v>
      </c>
      <c r="H784" t="str">
        <f t="shared" si="90"/>
        <v>1625Gln</v>
      </c>
      <c r="I784">
        <f>IF(AND(COUNTIF(H:H,H784)&gt;1,COUNTIF('(L)P before PS1_PM5'!I:I,H784)&gt;0),1,0)</f>
        <v>0</v>
      </c>
      <c r="J784">
        <f>IF(AND(COUNTIF('(L)P before PS1_PM5'!I:I,H784)=1,COUNTIF('(L)P before PS1_PM5'!A:A,A784)=1),0,1)</f>
        <v>0</v>
      </c>
      <c r="K784" s="3">
        <f t="shared" si="91"/>
        <v>0</v>
      </c>
      <c r="L784">
        <f>IF(AND(COUNTIF(F:F,F784)&gt;1,COUNTIF('(L)P before PS1_PM5'!G:G,F784)&gt;0),1,0)</f>
        <v>1</v>
      </c>
      <c r="M784">
        <f>IF(AND(COUNTIF('(L)P before PS1_PM5'!G:G,F784)=1,COUNTIF('(L)P before PS1_PM5'!A:A,A784)=1),0,1)</f>
        <v>1</v>
      </c>
      <c r="N784" s="3">
        <f t="shared" si="92"/>
        <v>1</v>
      </c>
      <c r="O784" t="str">
        <f>IF(COUNTIF(Splicing!A:A,A783)&gt;0,"Splice variant",VLOOKUP(A784,'All variants before PS1_PM5'!$A$1:$G$2252,7,FALSE))</f>
        <v>Likely pathogenic</v>
      </c>
      <c r="P784">
        <f t="shared" si="86"/>
        <v>3</v>
      </c>
    </row>
    <row r="785" spans="1:16" x14ac:dyDescent="0.25">
      <c r="A785" t="s">
        <v>4631</v>
      </c>
      <c r="B785" s="1">
        <v>35</v>
      </c>
      <c r="C785" t="s">
        <v>4632</v>
      </c>
      <c r="D785" t="s">
        <v>7285</v>
      </c>
      <c r="E785" t="str">
        <f t="shared" si="87"/>
        <v>Leu</v>
      </c>
      <c r="F785" t="str">
        <f t="shared" si="88"/>
        <v>1627</v>
      </c>
      <c r="G785" t="str">
        <f t="shared" si="89"/>
        <v>Pro</v>
      </c>
      <c r="H785" t="str">
        <f t="shared" si="90"/>
        <v>1627Pro</v>
      </c>
      <c r="I785">
        <f>IF(AND(COUNTIF(H:H,H785)&gt;1,COUNTIF('(L)P before PS1_PM5'!I:I,H785)&gt;0),1,0)</f>
        <v>0</v>
      </c>
      <c r="J785">
        <f>IF(AND(COUNTIF('(L)P before PS1_PM5'!I:I,H785)=1,COUNTIF('(L)P before PS1_PM5'!A:A,A785)=1),0,1)</f>
        <v>1</v>
      </c>
      <c r="K785" s="3">
        <f t="shared" si="91"/>
        <v>0</v>
      </c>
      <c r="L785">
        <f>IF(AND(COUNTIF(F:F,F785)&gt;1,COUNTIF('(L)P before PS1_PM5'!G:G,F785)&gt;0),1,0)</f>
        <v>0</v>
      </c>
      <c r="M785">
        <f>IF(AND(COUNTIF('(L)P before PS1_PM5'!G:G,F785)=1,COUNTIF('(L)P before PS1_PM5'!A:A,A785)=1),0,1)</f>
        <v>1</v>
      </c>
      <c r="N785" s="3">
        <f t="shared" si="92"/>
        <v>0</v>
      </c>
      <c r="O785" t="str">
        <f>IF(COUNTIF(Splicing!A:A,A784)&gt;0,"Splice variant",VLOOKUP(A785,'All variants before PS1_PM5'!$A$1:$G$2252,7,FALSE))</f>
        <v>VUS</v>
      </c>
      <c r="P785">
        <f t="shared" si="86"/>
        <v>1</v>
      </c>
    </row>
    <row r="786" spans="1:16" x14ac:dyDescent="0.25">
      <c r="A786" t="s">
        <v>4634</v>
      </c>
      <c r="B786" s="1">
        <v>35</v>
      </c>
      <c r="C786" t="s">
        <v>4635</v>
      </c>
      <c r="D786" t="s">
        <v>7286</v>
      </c>
      <c r="E786" t="str">
        <f t="shared" si="87"/>
        <v>Phe</v>
      </c>
      <c r="F786" t="str">
        <f t="shared" si="88"/>
        <v>1630</v>
      </c>
      <c r="G786" t="str">
        <f t="shared" si="89"/>
        <v>Ser</v>
      </c>
      <c r="H786" t="str">
        <f t="shared" si="90"/>
        <v>1630Ser</v>
      </c>
      <c r="I786">
        <f>IF(AND(COUNTIF(H:H,H786)&gt;1,COUNTIF('(L)P before PS1_PM5'!I:I,H786)&gt;0),1,0)</f>
        <v>0</v>
      </c>
      <c r="J786">
        <f>IF(AND(COUNTIF('(L)P before PS1_PM5'!I:I,H786)=1,COUNTIF('(L)P before PS1_PM5'!A:A,A786)=1),0,1)</f>
        <v>0</v>
      </c>
      <c r="K786" s="3">
        <f t="shared" si="91"/>
        <v>0</v>
      </c>
      <c r="L786">
        <f>IF(AND(COUNTIF(F:F,F786)&gt;1,COUNTIF('(L)P before PS1_PM5'!G:G,F786)&gt;0),1,0)</f>
        <v>0</v>
      </c>
      <c r="M786">
        <f>IF(AND(COUNTIF('(L)P before PS1_PM5'!G:G,F786)=1,COUNTIF('(L)P before PS1_PM5'!A:A,A786)=1),0,1)</f>
        <v>0</v>
      </c>
      <c r="N786" s="3">
        <f t="shared" si="92"/>
        <v>0</v>
      </c>
      <c r="O786" t="str">
        <f>IF(COUNTIF(Splicing!A:A,A785)&gt;0,"Splice variant",VLOOKUP(A786,'All variants before PS1_PM5'!$A$1:$G$2252,7,FALSE))</f>
        <v>Likely pathogenic</v>
      </c>
      <c r="P786">
        <f t="shared" si="86"/>
        <v>1</v>
      </c>
    </row>
    <row r="787" spans="1:16" x14ac:dyDescent="0.25">
      <c r="A787" t="s">
        <v>4637</v>
      </c>
      <c r="B787" s="1">
        <v>35</v>
      </c>
      <c r="C787" t="s">
        <v>4638</v>
      </c>
      <c r="D787" t="s">
        <v>7287</v>
      </c>
      <c r="E787" t="str">
        <f t="shared" si="87"/>
        <v>Leu</v>
      </c>
      <c r="F787" t="str">
        <f t="shared" si="88"/>
        <v>1631</v>
      </c>
      <c r="G787" t="str">
        <f t="shared" si="89"/>
        <v>Pro</v>
      </c>
      <c r="H787" t="str">
        <f t="shared" si="90"/>
        <v>1631Pro</v>
      </c>
      <c r="I787">
        <f>IF(AND(COUNTIF(H:H,H787)&gt;1,COUNTIF('(L)P before PS1_PM5'!I:I,H787)&gt;0),1,0)</f>
        <v>0</v>
      </c>
      <c r="J787">
        <f>IF(AND(COUNTIF('(L)P before PS1_PM5'!I:I,H787)=1,COUNTIF('(L)P before PS1_PM5'!A:A,A787)=1),0,1)</f>
        <v>1</v>
      </c>
      <c r="K787" s="3">
        <f t="shared" si="91"/>
        <v>0</v>
      </c>
      <c r="L787">
        <f>IF(AND(COUNTIF(F:F,F787)&gt;1,COUNTIF('(L)P before PS1_PM5'!G:G,F787)&gt;0),1,0)</f>
        <v>0</v>
      </c>
      <c r="M787">
        <f>IF(AND(COUNTIF('(L)P before PS1_PM5'!G:G,F787)=1,COUNTIF('(L)P before PS1_PM5'!A:A,A787)=1),0,1)</f>
        <v>1</v>
      </c>
      <c r="N787" s="3">
        <f t="shared" si="92"/>
        <v>0</v>
      </c>
      <c r="O787" t="str">
        <f>IF(COUNTIF(Splicing!A:A,A786)&gt;0,"Splice variant",VLOOKUP(A787,'All variants before PS1_PM5'!$A$1:$G$2252,7,FALSE))</f>
        <v>VUS</v>
      </c>
      <c r="P787">
        <f t="shared" si="86"/>
        <v>1</v>
      </c>
    </row>
    <row r="788" spans="1:16" x14ac:dyDescent="0.25">
      <c r="A788" t="s">
        <v>4649</v>
      </c>
      <c r="B788" s="1">
        <v>35</v>
      </c>
      <c r="C788" t="s">
        <v>4650</v>
      </c>
      <c r="D788" t="s">
        <v>7288</v>
      </c>
      <c r="E788" t="str">
        <f t="shared" si="87"/>
        <v>Ala</v>
      </c>
      <c r="F788" t="str">
        <f t="shared" si="88"/>
        <v>1637</v>
      </c>
      <c r="G788" t="str">
        <f t="shared" si="89"/>
        <v>Thr</v>
      </c>
      <c r="H788" t="str">
        <f t="shared" si="90"/>
        <v>1637Thr</v>
      </c>
      <c r="I788">
        <f>IF(AND(COUNTIF(H:H,H788)&gt;1,COUNTIF('(L)P before PS1_PM5'!I:I,H788)&gt;0),1,0)</f>
        <v>0</v>
      </c>
      <c r="J788">
        <f>IF(AND(COUNTIF('(L)P before PS1_PM5'!I:I,H788)=1,COUNTIF('(L)P before PS1_PM5'!A:A,A788)=1),0,1)</f>
        <v>1</v>
      </c>
      <c r="K788" s="3">
        <f t="shared" si="91"/>
        <v>0</v>
      </c>
      <c r="L788">
        <f>IF(AND(COUNTIF(F:F,F788)&gt;1,COUNTIF('(L)P before PS1_PM5'!G:G,F788)&gt;0),1,0)</f>
        <v>0</v>
      </c>
      <c r="M788">
        <f>IF(AND(COUNTIF('(L)P before PS1_PM5'!G:G,F788)=1,COUNTIF('(L)P before PS1_PM5'!A:A,A788)=1),0,1)</f>
        <v>1</v>
      </c>
      <c r="N788" s="3">
        <f t="shared" si="92"/>
        <v>0</v>
      </c>
      <c r="O788" t="str">
        <f>IF(COUNTIF(Splicing!A:A,A787)&gt;0,"Splice variant",VLOOKUP(A788,'All variants before PS1_PM5'!$A$1:$G$2252,7,FALSE))</f>
        <v>VUS</v>
      </c>
      <c r="P788">
        <f t="shared" si="86"/>
        <v>1</v>
      </c>
    </row>
    <row r="789" spans="1:16" x14ac:dyDescent="0.25">
      <c r="A789" t="s">
        <v>4655</v>
      </c>
      <c r="B789" s="1">
        <v>35</v>
      </c>
      <c r="C789" t="s">
        <v>4656</v>
      </c>
      <c r="D789" t="s">
        <v>7289</v>
      </c>
      <c r="E789" t="str">
        <f t="shared" si="87"/>
        <v>Arg</v>
      </c>
      <c r="F789" t="str">
        <f t="shared" si="88"/>
        <v>1640</v>
      </c>
      <c r="G789" t="str">
        <f t="shared" si="89"/>
        <v>Trp</v>
      </c>
      <c r="H789" t="str">
        <f t="shared" si="90"/>
        <v>1640Trp</v>
      </c>
      <c r="I789">
        <f>IF(AND(COUNTIF(H:H,H789)&gt;1,COUNTIF('(L)P before PS1_PM5'!I:I,H789)&gt;0),1,0)</f>
        <v>0</v>
      </c>
      <c r="J789">
        <f>IF(AND(COUNTIF('(L)P before PS1_PM5'!I:I,H789)=1,COUNTIF('(L)P before PS1_PM5'!A:A,A789)=1),0,1)</f>
        <v>0</v>
      </c>
      <c r="K789" s="3">
        <f t="shared" si="91"/>
        <v>0</v>
      </c>
      <c r="L789">
        <f>IF(AND(COUNTIF(F:F,F789)&gt;1,COUNTIF('(L)P before PS1_PM5'!G:G,F789)&gt;0),1,0)</f>
        <v>1</v>
      </c>
      <c r="M789">
        <f>IF(AND(COUNTIF('(L)P before PS1_PM5'!G:G,F789)=1,COUNTIF('(L)P before PS1_PM5'!A:A,A789)=1),0,1)</f>
        <v>0</v>
      </c>
      <c r="N789" s="3">
        <f t="shared" si="92"/>
        <v>0</v>
      </c>
      <c r="O789" t="str">
        <f>IF(COUNTIF(Splicing!A:A,A788)&gt;0,"Splice variant",VLOOKUP(A789,'All variants before PS1_PM5'!$A$1:$G$2252,7,FALSE))</f>
        <v>Pathogenic</v>
      </c>
      <c r="P789">
        <f t="shared" si="86"/>
        <v>2</v>
      </c>
    </row>
    <row r="790" spans="1:16" x14ac:dyDescent="0.25">
      <c r="A790" t="s">
        <v>4658</v>
      </c>
      <c r="B790" s="1">
        <v>35</v>
      </c>
      <c r="C790" t="s">
        <v>4659</v>
      </c>
      <c r="D790" t="s">
        <v>7290</v>
      </c>
      <c r="E790" t="str">
        <f t="shared" si="87"/>
        <v>Arg</v>
      </c>
      <c r="F790" t="str">
        <f t="shared" si="88"/>
        <v>1640</v>
      </c>
      <c r="G790" t="str">
        <f t="shared" si="89"/>
        <v>Gln</v>
      </c>
      <c r="H790" t="str">
        <f t="shared" si="90"/>
        <v>1640Gln</v>
      </c>
      <c r="I790">
        <f>IF(AND(COUNTIF(H:H,H790)&gt;1,COUNTIF('(L)P before PS1_PM5'!I:I,H790)&gt;0),1,0)</f>
        <v>0</v>
      </c>
      <c r="J790">
        <f>IF(AND(COUNTIF('(L)P before PS1_PM5'!I:I,H790)=1,COUNTIF('(L)P before PS1_PM5'!A:A,A790)=1),0,1)</f>
        <v>1</v>
      </c>
      <c r="K790" s="3">
        <f t="shared" si="91"/>
        <v>0</v>
      </c>
      <c r="L790">
        <f>IF(AND(COUNTIF(F:F,F790)&gt;1,COUNTIF('(L)P before PS1_PM5'!G:G,F790)&gt;0),1,0)</f>
        <v>1</v>
      </c>
      <c r="M790">
        <f>IF(AND(COUNTIF('(L)P before PS1_PM5'!G:G,F790)=1,COUNTIF('(L)P before PS1_PM5'!A:A,A790)=1),0,1)</f>
        <v>1</v>
      </c>
      <c r="N790" s="3">
        <f t="shared" si="92"/>
        <v>1</v>
      </c>
      <c r="O790" t="str">
        <f>IF(COUNTIF(Splicing!A:A,A789)&gt;0,"Splice variant",VLOOKUP(A790,'All variants before PS1_PM5'!$A$1:$G$2252,7,FALSE))</f>
        <v>Pathogenic</v>
      </c>
      <c r="P790">
        <f t="shared" si="86"/>
        <v>2</v>
      </c>
    </row>
    <row r="791" spans="1:16" x14ac:dyDescent="0.25">
      <c r="A791" t="s">
        <v>4664</v>
      </c>
      <c r="B791" s="1">
        <v>35</v>
      </c>
      <c r="C791" t="s">
        <v>4665</v>
      </c>
      <c r="D791" t="s">
        <v>7291</v>
      </c>
      <c r="E791" t="str">
        <f t="shared" si="87"/>
        <v>Ser</v>
      </c>
      <c r="F791" t="str">
        <f t="shared" si="88"/>
        <v>1642</v>
      </c>
      <c r="G791" t="str">
        <f t="shared" si="89"/>
        <v>Ile</v>
      </c>
      <c r="H791" t="str">
        <f t="shared" si="90"/>
        <v>1642Ile</v>
      </c>
      <c r="I791">
        <f>IF(AND(COUNTIF(H:H,H791)&gt;1,COUNTIF('(L)P before PS1_PM5'!I:I,H791)&gt;0),1,0)</f>
        <v>0</v>
      </c>
      <c r="J791">
        <f>IF(AND(COUNTIF('(L)P before PS1_PM5'!I:I,H791)=1,COUNTIF('(L)P before PS1_PM5'!A:A,A791)=1),0,1)</f>
        <v>1</v>
      </c>
      <c r="K791" s="3">
        <f t="shared" si="91"/>
        <v>0</v>
      </c>
      <c r="L791">
        <f>IF(AND(COUNTIF(F:F,F791)&gt;1,COUNTIF('(L)P before PS1_PM5'!G:G,F791)&gt;0),1,0)</f>
        <v>1</v>
      </c>
      <c r="M791">
        <f>IF(AND(COUNTIF('(L)P before PS1_PM5'!G:G,F791)=1,COUNTIF('(L)P before PS1_PM5'!A:A,A791)=1),0,1)</f>
        <v>1</v>
      </c>
      <c r="N791" s="3">
        <f t="shared" si="92"/>
        <v>0</v>
      </c>
      <c r="O791" t="str">
        <f>IF(COUNTIF(Splicing!A:A,A790)&gt;0,"Splice variant",VLOOKUP(A791,'All variants before PS1_PM5'!$A$1:$G$2252,7,FALSE))</f>
        <v>Splice variant</v>
      </c>
      <c r="P791">
        <f t="shared" si="86"/>
        <v>3</v>
      </c>
    </row>
    <row r="792" spans="1:16" x14ac:dyDescent="0.25">
      <c r="A792" t="s">
        <v>4667</v>
      </c>
      <c r="B792" s="1">
        <v>35</v>
      </c>
      <c r="C792" t="s">
        <v>4665</v>
      </c>
      <c r="D792" t="s">
        <v>7291</v>
      </c>
      <c r="E792" t="str">
        <f t="shared" si="87"/>
        <v>Ser</v>
      </c>
      <c r="F792" t="str">
        <f t="shared" si="88"/>
        <v>1642</v>
      </c>
      <c r="G792" t="str">
        <f t="shared" si="89"/>
        <v>Ile</v>
      </c>
      <c r="H792" t="str">
        <f t="shared" si="90"/>
        <v>1642Ile</v>
      </c>
      <c r="I792">
        <f>IF(AND(COUNTIF(H:H,H792)&gt;1,COUNTIF('(L)P before PS1_PM5'!I:I,H792)&gt;0),1,0)</f>
        <v>0</v>
      </c>
      <c r="J792">
        <f>IF(AND(COUNTIF('(L)P before PS1_PM5'!I:I,H792)=1,COUNTIF('(L)P before PS1_PM5'!A:A,A792)=1),0,1)</f>
        <v>1</v>
      </c>
      <c r="K792" s="3">
        <f t="shared" si="91"/>
        <v>0</v>
      </c>
      <c r="L792">
        <f>IF(AND(COUNTIF(F:F,F792)&gt;1,COUNTIF('(L)P before PS1_PM5'!G:G,F792)&gt;0),1,0)</f>
        <v>1</v>
      </c>
      <c r="M792">
        <f>IF(AND(COUNTIF('(L)P before PS1_PM5'!G:G,F792)=1,COUNTIF('(L)P before PS1_PM5'!A:A,A792)=1),0,1)</f>
        <v>1</v>
      </c>
      <c r="N792" s="3">
        <f t="shared" si="92"/>
        <v>1</v>
      </c>
      <c r="O792" t="str">
        <f>IF(COUNTIF(Splicing!A:A,A791)&gt;0,"Splice variant",VLOOKUP(A792,'All variants before PS1_PM5'!$A$1:$G$2252,7,FALSE))</f>
        <v>VUS</v>
      </c>
      <c r="P792">
        <f t="shared" si="86"/>
        <v>3</v>
      </c>
    </row>
    <row r="793" spans="1:16" x14ac:dyDescent="0.25">
      <c r="A793" t="s">
        <v>4669</v>
      </c>
      <c r="B793" s="1">
        <v>35</v>
      </c>
      <c r="C793" t="s">
        <v>4670</v>
      </c>
      <c r="D793" t="s">
        <v>7292</v>
      </c>
      <c r="E793" t="str">
        <f t="shared" si="87"/>
        <v>Ser</v>
      </c>
      <c r="F793" t="str">
        <f t="shared" si="88"/>
        <v>1642</v>
      </c>
      <c r="G793" t="str">
        <f t="shared" si="89"/>
        <v>Arg</v>
      </c>
      <c r="H793" t="str">
        <f t="shared" si="90"/>
        <v>1642Arg</v>
      </c>
      <c r="I793">
        <f>IF(AND(COUNTIF(H:H,H793)&gt;1,COUNTIF('(L)P before PS1_PM5'!I:I,H793)&gt;0),1,0)</f>
        <v>0</v>
      </c>
      <c r="J793">
        <f>IF(AND(COUNTIF('(L)P before PS1_PM5'!I:I,H793)=1,COUNTIF('(L)P before PS1_PM5'!A:A,A793)=1),0,1)</f>
        <v>0</v>
      </c>
      <c r="K793" s="3">
        <f t="shared" si="91"/>
        <v>0</v>
      </c>
      <c r="L793">
        <f>IF(AND(COUNTIF(F:F,F793)&gt;1,COUNTIF('(L)P before PS1_PM5'!G:G,F793)&gt;0),1,0)</f>
        <v>1</v>
      </c>
      <c r="M793">
        <f>IF(AND(COUNTIF('(L)P before PS1_PM5'!G:G,F793)=1,COUNTIF('(L)P before PS1_PM5'!A:A,A793)=1),0,1)</f>
        <v>0</v>
      </c>
      <c r="N793" s="3">
        <f t="shared" si="92"/>
        <v>0</v>
      </c>
      <c r="O793" t="str">
        <f>IF(COUNTIF(Splicing!A:A,A792)&gt;0,"Splice variant",VLOOKUP(A793,'All variants before PS1_PM5'!$A$1:$G$2252,7,FALSE))</f>
        <v>Likely pathogenic</v>
      </c>
      <c r="P793">
        <f t="shared" si="86"/>
        <v>3</v>
      </c>
    </row>
    <row r="794" spans="1:16" x14ac:dyDescent="0.25">
      <c r="A794" t="s">
        <v>4681</v>
      </c>
      <c r="B794" s="1">
        <v>35</v>
      </c>
      <c r="C794" t="s">
        <v>4682</v>
      </c>
      <c r="D794" t="s">
        <v>7293</v>
      </c>
      <c r="E794" t="str">
        <f t="shared" si="87"/>
        <v>Tyr</v>
      </c>
      <c r="F794" t="str">
        <f t="shared" si="88"/>
        <v>1652</v>
      </c>
      <c r="G794" t="str">
        <f t="shared" si="89"/>
        <v>Asp</v>
      </c>
      <c r="H794" t="str">
        <f t="shared" si="90"/>
        <v>1652Asp</v>
      </c>
      <c r="I794">
        <f>IF(AND(COUNTIF(H:H,H794)&gt;1,COUNTIF('(L)P before PS1_PM5'!I:I,H794)&gt;0),1,0)</f>
        <v>0</v>
      </c>
      <c r="J794">
        <f>IF(AND(COUNTIF('(L)P before PS1_PM5'!I:I,H794)=1,COUNTIF('(L)P before PS1_PM5'!A:A,A794)=1),0,1)</f>
        <v>0</v>
      </c>
      <c r="K794" s="3">
        <f t="shared" si="91"/>
        <v>0</v>
      </c>
      <c r="L794">
        <f>IF(AND(COUNTIF(F:F,F794)&gt;1,COUNTIF('(L)P before PS1_PM5'!G:G,F794)&gt;0),1,0)</f>
        <v>0</v>
      </c>
      <c r="M794">
        <f>IF(AND(COUNTIF('(L)P before PS1_PM5'!G:G,F794)=1,COUNTIF('(L)P before PS1_PM5'!A:A,A794)=1),0,1)</f>
        <v>0</v>
      </c>
      <c r="N794" s="3">
        <f t="shared" si="92"/>
        <v>0</v>
      </c>
      <c r="O794" t="str">
        <f>IF(COUNTIF(Splicing!A:A,A793)&gt;0,"Splice variant",VLOOKUP(A794,'All variants before PS1_PM5'!$A$1:$G$2252,7,FALSE))</f>
        <v>Likely pathogenic</v>
      </c>
      <c r="P794">
        <f t="shared" si="86"/>
        <v>1</v>
      </c>
    </row>
    <row r="795" spans="1:16" x14ac:dyDescent="0.25">
      <c r="A795" t="s">
        <v>4687</v>
      </c>
      <c r="B795" s="1">
        <v>35</v>
      </c>
      <c r="C795" t="s">
        <v>4688</v>
      </c>
      <c r="D795" t="s">
        <v>7294</v>
      </c>
      <c r="E795" t="str">
        <f t="shared" si="87"/>
        <v>Gly</v>
      </c>
      <c r="F795" t="str">
        <f t="shared" si="88"/>
        <v>1653</v>
      </c>
      <c r="G795" t="str">
        <f t="shared" si="89"/>
        <v>Glu</v>
      </c>
      <c r="H795" t="str">
        <f t="shared" si="90"/>
        <v>1653Glu</v>
      </c>
      <c r="I795">
        <f>IF(AND(COUNTIF(H:H,H795)&gt;1,COUNTIF('(L)P before PS1_PM5'!I:I,H795)&gt;0),1,0)</f>
        <v>0</v>
      </c>
      <c r="J795">
        <f>IF(AND(COUNTIF('(L)P before PS1_PM5'!I:I,H795)=1,COUNTIF('(L)P before PS1_PM5'!A:A,A795)=1),0,1)</f>
        <v>1</v>
      </c>
      <c r="K795" s="3">
        <f t="shared" si="91"/>
        <v>0</v>
      </c>
      <c r="L795">
        <f>IF(AND(COUNTIF(F:F,F795)&gt;1,COUNTIF('(L)P before PS1_PM5'!G:G,F795)&gt;0),1,0)</f>
        <v>0</v>
      </c>
      <c r="M795">
        <f>IF(AND(COUNTIF('(L)P before PS1_PM5'!G:G,F795)=1,COUNTIF('(L)P before PS1_PM5'!A:A,A795)=1),0,1)</f>
        <v>1</v>
      </c>
      <c r="N795" s="3">
        <f t="shared" si="92"/>
        <v>0</v>
      </c>
      <c r="O795" t="str">
        <f>IF(COUNTIF(Splicing!A:A,A794)&gt;0,"Splice variant",VLOOKUP(A795,'All variants before PS1_PM5'!$A$1:$G$2252,7,FALSE))</f>
        <v>VUS</v>
      </c>
      <c r="P795">
        <f t="shared" si="86"/>
        <v>1</v>
      </c>
    </row>
    <row r="796" spans="1:16" x14ac:dyDescent="0.25">
      <c r="A796" t="s">
        <v>4690</v>
      </c>
      <c r="B796" s="1">
        <v>35</v>
      </c>
      <c r="C796" t="s">
        <v>4691</v>
      </c>
      <c r="D796" t="s">
        <v>7295</v>
      </c>
      <c r="E796" t="str">
        <f t="shared" si="87"/>
        <v>Thr</v>
      </c>
      <c r="F796" t="str">
        <f t="shared" si="88"/>
        <v>1655</v>
      </c>
      <c r="G796" t="str">
        <f t="shared" si="89"/>
        <v>Ile</v>
      </c>
      <c r="H796" t="str">
        <f t="shared" si="90"/>
        <v>1655Ile</v>
      </c>
      <c r="I796">
        <f>IF(AND(COUNTIF(H:H,H796)&gt;1,COUNTIF('(L)P before PS1_PM5'!I:I,H796)&gt;0),1,0)</f>
        <v>0</v>
      </c>
      <c r="J796">
        <f>IF(AND(COUNTIF('(L)P before PS1_PM5'!I:I,H796)=1,COUNTIF('(L)P before PS1_PM5'!A:A,A796)=1),0,1)</f>
        <v>1</v>
      </c>
      <c r="K796" s="3">
        <f t="shared" si="91"/>
        <v>0</v>
      </c>
      <c r="L796">
        <f>IF(AND(COUNTIF(F:F,F796)&gt;1,COUNTIF('(L)P before PS1_PM5'!G:G,F796)&gt;0),1,0)</f>
        <v>0</v>
      </c>
      <c r="M796">
        <f>IF(AND(COUNTIF('(L)P before PS1_PM5'!G:G,F796)=1,COUNTIF('(L)P before PS1_PM5'!A:A,A796)=1),0,1)</f>
        <v>1</v>
      </c>
      <c r="N796" s="3">
        <f t="shared" si="92"/>
        <v>0</v>
      </c>
      <c r="O796" t="str">
        <f>IF(COUNTIF(Splicing!A:A,A795)&gt;0,"Splice variant",VLOOKUP(A796,'All variants before PS1_PM5'!$A$1:$G$2252,7,FALSE))</f>
        <v>VUS</v>
      </c>
      <c r="P796">
        <f t="shared" si="86"/>
        <v>1</v>
      </c>
    </row>
    <row r="797" spans="1:16" x14ac:dyDescent="0.25">
      <c r="A797" t="s">
        <v>4693</v>
      </c>
      <c r="B797" s="1">
        <v>35</v>
      </c>
      <c r="C797" t="s">
        <v>4694</v>
      </c>
      <c r="D797" t="s">
        <v>7296</v>
      </c>
      <c r="E797" t="str">
        <f t="shared" si="87"/>
        <v>Ser</v>
      </c>
      <c r="F797" t="str">
        <f t="shared" si="88"/>
        <v>1658</v>
      </c>
      <c r="G797" t="str">
        <f t="shared" si="89"/>
        <v>Arg</v>
      </c>
      <c r="H797" t="str">
        <f t="shared" si="90"/>
        <v>1658Arg</v>
      </c>
      <c r="I797">
        <f>IF(AND(COUNTIF(H:H,H797)&gt;1,COUNTIF('(L)P before PS1_PM5'!I:I,H797)&gt;0),1,0)</f>
        <v>0</v>
      </c>
      <c r="J797">
        <f>IF(AND(COUNTIF('(L)P before PS1_PM5'!I:I,H797)=1,COUNTIF('(L)P before PS1_PM5'!A:A,A797)=1),0,1)</f>
        <v>1</v>
      </c>
      <c r="K797" s="3">
        <f t="shared" si="91"/>
        <v>0</v>
      </c>
      <c r="L797">
        <f>IF(AND(COUNTIF(F:F,F797)&gt;1,COUNTIF('(L)P before PS1_PM5'!G:G,F797)&gt;0),1,0)</f>
        <v>0</v>
      </c>
      <c r="M797">
        <f>IF(AND(COUNTIF('(L)P before PS1_PM5'!G:G,F797)=1,COUNTIF('(L)P before PS1_PM5'!A:A,A797)=1),0,1)</f>
        <v>1</v>
      </c>
      <c r="N797" s="3">
        <f t="shared" si="92"/>
        <v>0</v>
      </c>
      <c r="O797" t="str">
        <f>IF(COUNTIF(Splicing!A:A,A796)&gt;0,"Splice variant",VLOOKUP(A797,'All variants before PS1_PM5'!$A$1:$G$2252,7,FALSE))</f>
        <v>VUS</v>
      </c>
      <c r="P797">
        <f t="shared" si="86"/>
        <v>1</v>
      </c>
    </row>
    <row r="798" spans="1:16" x14ac:dyDescent="0.25">
      <c r="A798" t="s">
        <v>4696</v>
      </c>
      <c r="B798" s="1">
        <v>35</v>
      </c>
      <c r="C798" t="s">
        <v>4697</v>
      </c>
      <c r="D798" t="s">
        <v>7297</v>
      </c>
      <c r="E798" t="str">
        <f t="shared" si="87"/>
        <v>Pro</v>
      </c>
      <c r="F798" t="str">
        <f t="shared" si="88"/>
        <v>1660</v>
      </c>
      <c r="G798" t="str">
        <f t="shared" si="89"/>
        <v>Ser</v>
      </c>
      <c r="H798" t="str">
        <f t="shared" si="90"/>
        <v>1660Ser</v>
      </c>
      <c r="I798">
        <f>IF(AND(COUNTIF(H:H,H798)&gt;1,COUNTIF('(L)P before PS1_PM5'!I:I,H798)&gt;0),1,0)</f>
        <v>0</v>
      </c>
      <c r="J798">
        <f>IF(AND(COUNTIF('(L)P before PS1_PM5'!I:I,H798)=1,COUNTIF('(L)P before PS1_PM5'!A:A,A798)=1),0,1)</f>
        <v>0</v>
      </c>
      <c r="K798" s="3">
        <f t="shared" si="91"/>
        <v>0</v>
      </c>
      <c r="L798">
        <f>IF(AND(COUNTIF(F:F,F798)&gt;1,COUNTIF('(L)P before PS1_PM5'!G:G,F798)&gt;0),1,0)</f>
        <v>1</v>
      </c>
      <c r="M798">
        <f>IF(AND(COUNTIF('(L)P before PS1_PM5'!G:G,F798)=1,COUNTIF('(L)P before PS1_PM5'!A:A,A798)=1),0,1)</f>
        <v>1</v>
      </c>
      <c r="N798" s="3">
        <f t="shared" si="92"/>
        <v>1</v>
      </c>
      <c r="O798" t="str">
        <f>IF(COUNTIF(Splicing!A:A,A797)&gt;0,"Splice variant",VLOOKUP(A798,'All variants before PS1_PM5'!$A$1:$G$2252,7,FALSE))</f>
        <v>Likely pathogenic</v>
      </c>
      <c r="P798">
        <f t="shared" si="86"/>
        <v>2</v>
      </c>
    </row>
    <row r="799" spans="1:16" x14ac:dyDescent="0.25">
      <c r="A799" t="s">
        <v>4702</v>
      </c>
      <c r="B799" s="1">
        <v>35</v>
      </c>
      <c r="C799" t="s">
        <v>4703</v>
      </c>
      <c r="D799" t="s">
        <v>7298</v>
      </c>
      <c r="E799" t="str">
        <f t="shared" si="87"/>
        <v>Pro</v>
      </c>
      <c r="F799" t="str">
        <f t="shared" si="88"/>
        <v>1660</v>
      </c>
      <c r="G799" t="str">
        <f t="shared" si="89"/>
        <v>Leu</v>
      </c>
      <c r="H799" t="str">
        <f t="shared" si="90"/>
        <v>1660Leu</v>
      </c>
      <c r="I799">
        <f>IF(AND(COUNTIF(H:H,H799)&gt;1,COUNTIF('(L)P before PS1_PM5'!I:I,H799)&gt;0),1,0)</f>
        <v>0</v>
      </c>
      <c r="J799">
        <f>IF(AND(COUNTIF('(L)P before PS1_PM5'!I:I,H799)=1,COUNTIF('(L)P before PS1_PM5'!A:A,A799)=1),0,1)</f>
        <v>0</v>
      </c>
      <c r="K799" s="3">
        <f t="shared" si="91"/>
        <v>0</v>
      </c>
      <c r="L799">
        <f>IF(AND(COUNTIF(F:F,F799)&gt;1,COUNTIF('(L)P before PS1_PM5'!G:G,F799)&gt;0),1,0)</f>
        <v>1</v>
      </c>
      <c r="M799">
        <f>IF(AND(COUNTIF('(L)P before PS1_PM5'!G:G,F799)=1,COUNTIF('(L)P before PS1_PM5'!A:A,A799)=1),0,1)</f>
        <v>1</v>
      </c>
      <c r="N799" s="3">
        <f t="shared" si="92"/>
        <v>1</v>
      </c>
      <c r="O799" t="str">
        <f>IF(COUNTIF(Splicing!A:A,A798)&gt;0,"Splice variant",VLOOKUP(A799,'All variants before PS1_PM5'!$A$1:$G$2252,7,FALSE))</f>
        <v>Likely pathogenic</v>
      </c>
      <c r="P799">
        <f t="shared" si="86"/>
        <v>2</v>
      </c>
    </row>
    <row r="800" spans="1:16" x14ac:dyDescent="0.25">
      <c r="A800" t="s">
        <v>4705</v>
      </c>
      <c r="B800" s="1">
        <v>35</v>
      </c>
      <c r="C800" t="s">
        <v>4706</v>
      </c>
      <c r="D800" t="s">
        <v>7299</v>
      </c>
      <c r="E800" t="str">
        <f t="shared" si="87"/>
        <v>Lys</v>
      </c>
      <c r="F800" t="str">
        <f t="shared" si="88"/>
        <v>1665</v>
      </c>
      <c r="G800" t="str">
        <f t="shared" si="89"/>
        <v>Asn</v>
      </c>
      <c r="H800" t="str">
        <f t="shared" si="90"/>
        <v>1665Asn</v>
      </c>
      <c r="I800">
        <f>IF(AND(COUNTIF(H:H,H800)&gt;1,COUNTIF('(L)P before PS1_PM5'!I:I,H800)&gt;0),1,0)</f>
        <v>0</v>
      </c>
      <c r="J800">
        <f>IF(AND(COUNTIF('(L)P before PS1_PM5'!I:I,H800)=1,COUNTIF('(L)P before PS1_PM5'!A:A,A800)=1),0,1)</f>
        <v>1</v>
      </c>
      <c r="K800" s="3">
        <f t="shared" si="91"/>
        <v>0</v>
      </c>
      <c r="L800">
        <f>IF(AND(COUNTIF(F:F,F800)&gt;1,COUNTIF('(L)P before PS1_PM5'!G:G,F800)&gt;0),1,0)</f>
        <v>0</v>
      </c>
      <c r="M800">
        <f>IF(AND(COUNTIF('(L)P before PS1_PM5'!G:G,F800)=1,COUNTIF('(L)P before PS1_PM5'!A:A,A800)=1),0,1)</f>
        <v>1</v>
      </c>
      <c r="N800" s="3">
        <f t="shared" si="92"/>
        <v>0</v>
      </c>
      <c r="O800" t="str">
        <f>IF(COUNTIF(Splicing!A:A,A799)&gt;0,"Splice variant",VLOOKUP(A800,'All variants before PS1_PM5'!$A$1:$G$2252,7,FALSE))</f>
        <v>VUS</v>
      </c>
      <c r="P800">
        <f t="shared" si="86"/>
        <v>2</v>
      </c>
    </row>
    <row r="801" spans="1:16" x14ac:dyDescent="0.25">
      <c r="A801" t="s">
        <v>4708</v>
      </c>
      <c r="B801" s="1">
        <v>35</v>
      </c>
      <c r="C801" t="s">
        <v>4706</v>
      </c>
      <c r="D801" t="s">
        <v>7299</v>
      </c>
      <c r="E801" t="str">
        <f t="shared" si="87"/>
        <v>Lys</v>
      </c>
      <c r="F801" t="str">
        <f t="shared" si="88"/>
        <v>1665</v>
      </c>
      <c r="G801" t="str">
        <f t="shared" si="89"/>
        <v>Asn</v>
      </c>
      <c r="H801" t="str">
        <f t="shared" si="90"/>
        <v>1665Asn</v>
      </c>
      <c r="I801">
        <f>IF(AND(COUNTIF(H:H,H801)&gt;1,COUNTIF('(L)P before PS1_PM5'!I:I,H801)&gt;0),1,0)</f>
        <v>0</v>
      </c>
      <c r="J801">
        <f>IF(AND(COUNTIF('(L)P before PS1_PM5'!I:I,H801)=1,COUNTIF('(L)P before PS1_PM5'!A:A,A801)=1),0,1)</f>
        <v>1</v>
      </c>
      <c r="K801" s="3">
        <f t="shared" si="91"/>
        <v>0</v>
      </c>
      <c r="L801">
        <f>IF(AND(COUNTIF(F:F,F801)&gt;1,COUNTIF('(L)P before PS1_PM5'!G:G,F801)&gt;0),1,0)</f>
        <v>0</v>
      </c>
      <c r="M801">
        <f>IF(AND(COUNTIF('(L)P before PS1_PM5'!G:G,F801)=1,COUNTIF('(L)P before PS1_PM5'!A:A,A801)=1),0,1)</f>
        <v>1</v>
      </c>
      <c r="N801" s="3">
        <f t="shared" si="92"/>
        <v>0</v>
      </c>
      <c r="O801" t="str">
        <f>IF(COUNTIF(Splicing!A:A,A800)&gt;0,"Splice variant",VLOOKUP(A801,'All variants before PS1_PM5'!$A$1:$G$2252,7,FALSE))</f>
        <v>VUS</v>
      </c>
      <c r="P801">
        <f t="shared" si="86"/>
        <v>2</v>
      </c>
    </row>
    <row r="802" spans="1:16" x14ac:dyDescent="0.25">
      <c r="A802" t="s">
        <v>4710</v>
      </c>
      <c r="B802" s="1">
        <v>35</v>
      </c>
      <c r="C802" t="s">
        <v>4711</v>
      </c>
      <c r="D802" t="s">
        <v>7300</v>
      </c>
      <c r="E802" t="str">
        <f t="shared" si="87"/>
        <v>Glu</v>
      </c>
      <c r="F802" t="str">
        <f t="shared" si="88"/>
        <v>1666</v>
      </c>
      <c r="G802" t="str">
        <f t="shared" si="89"/>
        <v>Lys</v>
      </c>
      <c r="H802" t="str">
        <f t="shared" si="90"/>
        <v>1666Lys</v>
      </c>
      <c r="I802">
        <f>IF(AND(COUNTIF(H:H,H802)&gt;1,COUNTIF('(L)P before PS1_PM5'!I:I,H802)&gt;0),1,0)</f>
        <v>0</v>
      </c>
      <c r="J802">
        <f>IF(AND(COUNTIF('(L)P before PS1_PM5'!I:I,H802)=1,COUNTIF('(L)P before PS1_PM5'!A:A,A802)=1),0,1)</f>
        <v>1</v>
      </c>
      <c r="K802" s="3">
        <f t="shared" si="91"/>
        <v>0</v>
      </c>
      <c r="L802">
        <f>IF(AND(COUNTIF(F:F,F802)&gt;1,COUNTIF('(L)P before PS1_PM5'!G:G,F802)&gt;0),1,0)</f>
        <v>0</v>
      </c>
      <c r="M802">
        <f>IF(AND(COUNTIF('(L)P before PS1_PM5'!G:G,F802)=1,COUNTIF('(L)P before PS1_PM5'!A:A,A802)=1),0,1)</f>
        <v>1</v>
      </c>
      <c r="N802" s="3">
        <f t="shared" si="92"/>
        <v>0</v>
      </c>
      <c r="O802" t="str">
        <f>IF(COUNTIF(Splicing!A:A,A801)&gt;0,"Splice variant",VLOOKUP(A802,'All variants before PS1_PM5'!$A$1:$G$2252,7,FALSE))</f>
        <v>VUS</v>
      </c>
      <c r="P802">
        <f t="shared" si="86"/>
        <v>1</v>
      </c>
    </row>
    <row r="803" spans="1:16" x14ac:dyDescent="0.25">
      <c r="A803" t="s">
        <v>4713</v>
      </c>
      <c r="B803" s="1">
        <v>35</v>
      </c>
      <c r="C803" t="s">
        <v>4714</v>
      </c>
      <c r="D803" t="s">
        <v>7301</v>
      </c>
      <c r="E803" t="str">
        <f t="shared" si="87"/>
        <v>Gln</v>
      </c>
      <c r="F803" t="str">
        <f t="shared" si="88"/>
        <v>1667</v>
      </c>
      <c r="G803" t="str">
        <f t="shared" si="89"/>
        <v>Lys</v>
      </c>
      <c r="H803" t="str">
        <f t="shared" si="90"/>
        <v>1667Lys</v>
      </c>
      <c r="I803">
        <f>IF(AND(COUNTIF(H:H,H803)&gt;1,COUNTIF('(L)P before PS1_PM5'!I:I,H803)&gt;0),1,0)</f>
        <v>0</v>
      </c>
      <c r="J803">
        <f>IF(AND(COUNTIF('(L)P before PS1_PM5'!I:I,H803)=1,COUNTIF('(L)P before PS1_PM5'!A:A,A803)=1),0,1)</f>
        <v>1</v>
      </c>
      <c r="K803" s="3">
        <f t="shared" si="91"/>
        <v>0</v>
      </c>
      <c r="L803">
        <f>IF(AND(COUNTIF(F:F,F803)&gt;1,COUNTIF('(L)P before PS1_PM5'!G:G,F803)&gt;0),1,0)</f>
        <v>0</v>
      </c>
      <c r="M803">
        <f>IF(AND(COUNTIF('(L)P before PS1_PM5'!G:G,F803)=1,COUNTIF('(L)P before PS1_PM5'!A:A,A803)=1),0,1)</f>
        <v>1</v>
      </c>
      <c r="N803" s="3">
        <f t="shared" si="92"/>
        <v>0</v>
      </c>
      <c r="O803" t="str">
        <f>IF(COUNTIF(Splicing!A:A,A802)&gt;0,"Splice variant",VLOOKUP(A803,'All variants before PS1_PM5'!$A$1:$G$2252,7,FALSE))</f>
        <v>VUS</v>
      </c>
      <c r="P803">
        <f t="shared" si="86"/>
        <v>1</v>
      </c>
    </row>
    <row r="804" spans="1:16" x14ac:dyDescent="0.25">
      <c r="A804" t="s">
        <v>4734</v>
      </c>
      <c r="B804" s="1">
        <v>36</v>
      </c>
      <c r="C804" t="s">
        <v>4735</v>
      </c>
      <c r="D804" t="s">
        <v>7302</v>
      </c>
      <c r="E804" t="str">
        <f t="shared" si="87"/>
        <v>Thr</v>
      </c>
      <c r="F804" t="str">
        <f t="shared" si="88"/>
        <v>1676</v>
      </c>
      <c r="G804" t="str">
        <f t="shared" si="89"/>
        <v>Pro</v>
      </c>
      <c r="H804" t="str">
        <f t="shared" si="90"/>
        <v>1676Pro</v>
      </c>
      <c r="I804">
        <f>IF(AND(COUNTIF(H:H,H804)&gt;1,COUNTIF('(L)P before PS1_PM5'!I:I,H804)&gt;0),1,0)</f>
        <v>0</v>
      </c>
      <c r="J804">
        <f>IF(AND(COUNTIF('(L)P before PS1_PM5'!I:I,H804)=1,COUNTIF('(L)P before PS1_PM5'!A:A,A804)=1),0,1)</f>
        <v>1</v>
      </c>
      <c r="K804" s="3">
        <f t="shared" si="91"/>
        <v>0</v>
      </c>
      <c r="L804">
        <f>IF(AND(COUNTIF(F:F,F804)&gt;1,COUNTIF('(L)P before PS1_PM5'!G:G,F804)&gt;0),1,0)</f>
        <v>0</v>
      </c>
      <c r="M804">
        <f>IF(AND(COUNTIF('(L)P before PS1_PM5'!G:G,F804)=1,COUNTIF('(L)P before PS1_PM5'!A:A,A804)=1),0,1)</f>
        <v>1</v>
      </c>
      <c r="N804" s="3">
        <f t="shared" si="92"/>
        <v>0</v>
      </c>
      <c r="O804" t="str">
        <f>IF(COUNTIF(Splicing!A:A,A803)&gt;0,"Splice variant",VLOOKUP(A804,'All variants before PS1_PM5'!$A$1:$G$2252,7,FALSE))</f>
        <v>VUS</v>
      </c>
      <c r="P804">
        <f t="shared" si="86"/>
        <v>1</v>
      </c>
    </row>
    <row r="805" spans="1:16" x14ac:dyDescent="0.25">
      <c r="A805" t="s">
        <v>4740</v>
      </c>
      <c r="B805" s="1">
        <v>36</v>
      </c>
      <c r="C805" t="s">
        <v>4741</v>
      </c>
      <c r="D805" t="s">
        <v>7303</v>
      </c>
      <c r="E805" t="str">
        <f t="shared" si="87"/>
        <v>Ile</v>
      </c>
      <c r="F805" t="str">
        <f t="shared" si="88"/>
        <v>1684</v>
      </c>
      <c r="G805" t="str">
        <f t="shared" si="89"/>
        <v>Asn</v>
      </c>
      <c r="H805" t="str">
        <f t="shared" si="90"/>
        <v>1684Asn</v>
      </c>
      <c r="I805">
        <f>IF(AND(COUNTIF(H:H,H805)&gt;1,COUNTIF('(L)P before PS1_PM5'!I:I,H805)&gt;0),1,0)</f>
        <v>0</v>
      </c>
      <c r="J805">
        <f>IF(AND(COUNTIF('(L)P before PS1_PM5'!I:I,H805)=1,COUNTIF('(L)P before PS1_PM5'!A:A,A805)=1),0,1)</f>
        <v>1</v>
      </c>
      <c r="K805" s="3">
        <f t="shared" si="91"/>
        <v>0</v>
      </c>
      <c r="L805">
        <f>IF(AND(COUNTIF(F:F,F805)&gt;1,COUNTIF('(L)P before PS1_PM5'!G:G,F805)&gt;0),1,0)</f>
        <v>0</v>
      </c>
      <c r="M805">
        <f>IF(AND(COUNTIF('(L)P before PS1_PM5'!G:G,F805)=1,COUNTIF('(L)P before PS1_PM5'!A:A,A805)=1),0,1)</f>
        <v>1</v>
      </c>
      <c r="N805" s="3">
        <f t="shared" si="92"/>
        <v>0</v>
      </c>
      <c r="O805" t="str">
        <f>IF(COUNTIF(Splicing!A:A,A804)&gt;0,"Splice variant",VLOOKUP(A805,'All variants before PS1_PM5'!$A$1:$G$2252,7,FALSE))</f>
        <v>VUS</v>
      </c>
      <c r="P805">
        <f t="shared" si="86"/>
        <v>1</v>
      </c>
    </row>
    <row r="806" spans="1:16" x14ac:dyDescent="0.25">
      <c r="A806" t="s">
        <v>4746</v>
      </c>
      <c r="B806" s="1">
        <v>36</v>
      </c>
      <c r="C806" t="s">
        <v>4747</v>
      </c>
      <c r="D806" t="s">
        <v>7304</v>
      </c>
      <c r="E806" t="str">
        <f t="shared" si="87"/>
        <v>Val</v>
      </c>
      <c r="F806" t="str">
        <f t="shared" si="88"/>
        <v>1686</v>
      </c>
      <c r="G806" t="str">
        <f t="shared" si="89"/>
        <v>Met</v>
      </c>
      <c r="H806" t="str">
        <f t="shared" si="90"/>
        <v>1686Met</v>
      </c>
      <c r="I806">
        <f>IF(AND(COUNTIF(H:H,H806)&gt;1,COUNTIF('(L)P before PS1_PM5'!I:I,H806)&gt;0),1,0)</f>
        <v>0</v>
      </c>
      <c r="J806">
        <f>IF(AND(COUNTIF('(L)P before PS1_PM5'!I:I,H806)=1,COUNTIF('(L)P before PS1_PM5'!A:A,A806)=1),0,1)</f>
        <v>1</v>
      </c>
      <c r="K806" s="3">
        <f t="shared" si="91"/>
        <v>0</v>
      </c>
      <c r="L806">
        <f>IF(AND(COUNTIF(F:F,F806)&gt;1,COUNTIF('(L)P before PS1_PM5'!G:G,F806)&gt;0),1,0)</f>
        <v>0</v>
      </c>
      <c r="M806">
        <f>IF(AND(COUNTIF('(L)P before PS1_PM5'!G:G,F806)=1,COUNTIF('(L)P before PS1_PM5'!A:A,A806)=1),0,1)</f>
        <v>1</v>
      </c>
      <c r="N806" s="3">
        <f t="shared" si="92"/>
        <v>0</v>
      </c>
      <c r="O806" t="str">
        <f>IF(COUNTIF(Splicing!A:A,A805)&gt;0,"Splice variant",VLOOKUP(A806,'All variants before PS1_PM5'!$A$1:$G$2252,7,FALSE))</f>
        <v>VUS</v>
      </c>
      <c r="P806">
        <f t="shared" si="86"/>
        <v>1</v>
      </c>
    </row>
    <row r="807" spans="1:16" x14ac:dyDescent="0.25">
      <c r="A807" t="s">
        <v>4749</v>
      </c>
      <c r="B807" s="1">
        <v>36</v>
      </c>
      <c r="C807" t="s">
        <v>4750</v>
      </c>
      <c r="D807" t="s">
        <v>7305</v>
      </c>
      <c r="E807" t="str">
        <f t="shared" si="87"/>
        <v>Ile</v>
      </c>
      <c r="F807" t="str">
        <f t="shared" si="88"/>
        <v>1687</v>
      </c>
      <c r="G807" t="str">
        <f t="shared" si="89"/>
        <v>Phe</v>
      </c>
      <c r="H807" t="str">
        <f t="shared" si="90"/>
        <v>1687Phe</v>
      </c>
      <c r="I807">
        <f>IF(AND(COUNTIF(H:H,H807)&gt;1,COUNTIF('(L)P before PS1_PM5'!I:I,H807)&gt;0),1,0)</f>
        <v>0</v>
      </c>
      <c r="J807">
        <f>IF(AND(COUNTIF('(L)P before PS1_PM5'!I:I,H807)=1,COUNTIF('(L)P before PS1_PM5'!A:A,A807)=1),0,1)</f>
        <v>0</v>
      </c>
      <c r="K807" s="3">
        <f t="shared" si="91"/>
        <v>0</v>
      </c>
      <c r="L807">
        <f>IF(AND(COUNTIF(F:F,F807)&gt;1,COUNTIF('(L)P before PS1_PM5'!G:G,F807)&gt;0),1,0)</f>
        <v>0</v>
      </c>
      <c r="M807">
        <f>IF(AND(COUNTIF('(L)P before PS1_PM5'!G:G,F807)=1,COUNTIF('(L)P before PS1_PM5'!A:A,A807)=1),0,1)</f>
        <v>0</v>
      </c>
      <c r="N807" s="3">
        <f t="shared" si="92"/>
        <v>0</v>
      </c>
      <c r="O807" t="str">
        <f>IF(COUNTIF(Splicing!A:A,A806)&gt;0,"Splice variant",VLOOKUP(A807,'All variants before PS1_PM5'!$A$1:$G$2252,7,FALSE))</f>
        <v>Likely pathogenic</v>
      </c>
      <c r="P807">
        <f t="shared" si="86"/>
        <v>1</v>
      </c>
    </row>
    <row r="808" spans="1:16" x14ac:dyDescent="0.25">
      <c r="A808" t="s">
        <v>4755</v>
      </c>
      <c r="B808" s="1">
        <v>36</v>
      </c>
      <c r="C808" t="s">
        <v>4756</v>
      </c>
      <c r="D808" t="s">
        <v>7306</v>
      </c>
      <c r="E808" t="str">
        <f t="shared" si="87"/>
        <v>Ser</v>
      </c>
      <c r="F808" t="str">
        <f t="shared" si="88"/>
        <v>1689</v>
      </c>
      <c r="G808" t="str">
        <f t="shared" si="89"/>
        <v>Pro</v>
      </c>
      <c r="H808" t="str">
        <f t="shared" si="90"/>
        <v>1689Pro</v>
      </c>
      <c r="I808">
        <f>IF(AND(COUNTIF(H:H,H808)&gt;1,COUNTIF('(L)P before PS1_PM5'!I:I,H808)&gt;0),1,0)</f>
        <v>0</v>
      </c>
      <c r="J808">
        <f>IF(AND(COUNTIF('(L)P before PS1_PM5'!I:I,H808)=1,COUNTIF('(L)P before PS1_PM5'!A:A,A808)=1),0,1)</f>
        <v>1</v>
      </c>
      <c r="K808" s="3">
        <f t="shared" si="91"/>
        <v>0</v>
      </c>
      <c r="L808">
        <f>IF(AND(COUNTIF(F:F,F808)&gt;1,COUNTIF('(L)P before PS1_PM5'!G:G,F808)&gt;0),1,0)</f>
        <v>0</v>
      </c>
      <c r="M808">
        <f>IF(AND(COUNTIF('(L)P before PS1_PM5'!G:G,F808)=1,COUNTIF('(L)P before PS1_PM5'!A:A,A808)=1),0,1)</f>
        <v>1</v>
      </c>
      <c r="N808" s="3">
        <f t="shared" si="92"/>
        <v>0</v>
      </c>
      <c r="O808" t="str">
        <f>IF(COUNTIF(Splicing!A:A,A807)&gt;0,"Splice variant",VLOOKUP(A808,'All variants before PS1_PM5'!$A$1:$G$2252,7,FALSE))</f>
        <v>VUS</v>
      </c>
      <c r="P808">
        <f t="shared" si="86"/>
        <v>1</v>
      </c>
    </row>
    <row r="809" spans="1:16" x14ac:dyDescent="0.25">
      <c r="A809" t="s">
        <v>4758</v>
      </c>
      <c r="B809" s="1">
        <v>36</v>
      </c>
      <c r="C809" t="s">
        <v>4759</v>
      </c>
      <c r="D809" t="s">
        <v>7307</v>
      </c>
      <c r="E809" t="str">
        <f t="shared" si="87"/>
        <v>Ser</v>
      </c>
      <c r="F809" t="str">
        <f t="shared" si="88"/>
        <v>1691</v>
      </c>
      <c r="G809" t="str">
        <f t="shared" si="89"/>
        <v>Phe</v>
      </c>
      <c r="H809" t="str">
        <f t="shared" si="90"/>
        <v>1691Phe</v>
      </c>
      <c r="I809">
        <f>IF(AND(COUNTIF(H:H,H809)&gt;1,COUNTIF('(L)P before PS1_PM5'!I:I,H809)&gt;0),1,0)</f>
        <v>0</v>
      </c>
      <c r="J809">
        <f>IF(AND(COUNTIF('(L)P before PS1_PM5'!I:I,H809)=1,COUNTIF('(L)P before PS1_PM5'!A:A,A809)=1),0,1)</f>
        <v>1</v>
      </c>
      <c r="K809" s="3">
        <f t="shared" si="91"/>
        <v>0</v>
      </c>
      <c r="L809">
        <f>IF(AND(COUNTIF(F:F,F809)&gt;1,COUNTIF('(L)P before PS1_PM5'!G:G,F809)&gt;0),1,0)</f>
        <v>0</v>
      </c>
      <c r="M809">
        <f>IF(AND(COUNTIF('(L)P before PS1_PM5'!G:G,F809)=1,COUNTIF('(L)P before PS1_PM5'!A:A,A809)=1),0,1)</f>
        <v>1</v>
      </c>
      <c r="N809" s="3">
        <f t="shared" si="92"/>
        <v>0</v>
      </c>
      <c r="O809" t="str">
        <f>IF(COUNTIF(Splicing!A:A,A808)&gt;0,"Splice variant",VLOOKUP(A809,'All variants before PS1_PM5'!$A$1:$G$2252,7,FALSE))</f>
        <v>VUS</v>
      </c>
      <c r="P809">
        <f t="shared" si="86"/>
        <v>1</v>
      </c>
    </row>
    <row r="810" spans="1:16" x14ac:dyDescent="0.25">
      <c r="A810" t="s">
        <v>4761</v>
      </c>
      <c r="B810" s="1">
        <v>36</v>
      </c>
      <c r="C810" t="s">
        <v>4762</v>
      </c>
      <c r="D810" t="s">
        <v>7308</v>
      </c>
      <c r="E810" t="str">
        <f t="shared" si="87"/>
        <v>Val</v>
      </c>
      <c r="F810" t="str">
        <f t="shared" si="88"/>
        <v>1693</v>
      </c>
      <c r="G810" t="str">
        <f t="shared" si="89"/>
        <v>Ile</v>
      </c>
      <c r="H810" t="str">
        <f t="shared" si="90"/>
        <v>1693Ile</v>
      </c>
      <c r="I810">
        <f>IF(AND(COUNTIF(H:H,H810)&gt;1,COUNTIF('(L)P before PS1_PM5'!I:I,H810)&gt;0),1,0)</f>
        <v>0</v>
      </c>
      <c r="J810">
        <f>IF(AND(COUNTIF('(L)P before PS1_PM5'!I:I,H810)=1,COUNTIF('(L)P before PS1_PM5'!A:A,A810)=1),0,1)</f>
        <v>1</v>
      </c>
      <c r="K810" s="3">
        <f t="shared" si="91"/>
        <v>0</v>
      </c>
      <c r="L810">
        <f>IF(AND(COUNTIF(F:F,F810)&gt;1,COUNTIF('(L)P before PS1_PM5'!G:G,F810)&gt;0),1,0)</f>
        <v>0</v>
      </c>
      <c r="M810">
        <f>IF(AND(COUNTIF('(L)P before PS1_PM5'!G:G,F810)=1,COUNTIF('(L)P before PS1_PM5'!A:A,A810)=1),0,1)</f>
        <v>1</v>
      </c>
      <c r="N810" s="3">
        <f t="shared" si="92"/>
        <v>0</v>
      </c>
      <c r="O810" t="str">
        <f>IF(COUNTIF(Splicing!A:A,A809)&gt;0,"Splice variant",VLOOKUP(A810,'All variants before PS1_PM5'!$A$1:$G$2252,7,FALSE))</f>
        <v>VUS</v>
      </c>
      <c r="P810">
        <f t="shared" si="86"/>
        <v>1</v>
      </c>
    </row>
    <row r="811" spans="1:16" x14ac:dyDescent="0.25">
      <c r="A811" t="s">
        <v>4764</v>
      </c>
      <c r="B811" s="1">
        <v>36</v>
      </c>
      <c r="C811" t="s">
        <v>4765</v>
      </c>
      <c r="D811" t="s">
        <v>7309</v>
      </c>
      <c r="E811" t="str">
        <f t="shared" si="87"/>
        <v>Ala</v>
      </c>
      <c r="F811" t="str">
        <f t="shared" si="88"/>
        <v>1695</v>
      </c>
      <c r="G811" t="str">
        <f t="shared" si="89"/>
        <v>Asp</v>
      </c>
      <c r="H811" t="str">
        <f t="shared" si="90"/>
        <v>1695Asp</v>
      </c>
      <c r="I811">
        <f>IF(AND(COUNTIF(H:H,H811)&gt;1,COUNTIF('(L)P before PS1_PM5'!I:I,H811)&gt;0),1,0)</f>
        <v>0</v>
      </c>
      <c r="J811">
        <f>IF(AND(COUNTIF('(L)P before PS1_PM5'!I:I,H811)=1,COUNTIF('(L)P before PS1_PM5'!A:A,A811)=1),0,1)</f>
        <v>0</v>
      </c>
      <c r="K811" s="3">
        <f t="shared" si="91"/>
        <v>0</v>
      </c>
      <c r="L811">
        <f>IF(AND(COUNTIF(F:F,F811)&gt;1,COUNTIF('(L)P before PS1_PM5'!G:G,F811)&gt;0),1,0)</f>
        <v>0</v>
      </c>
      <c r="M811">
        <f>IF(AND(COUNTIF('(L)P before PS1_PM5'!G:G,F811)=1,COUNTIF('(L)P before PS1_PM5'!A:A,A811)=1),0,1)</f>
        <v>0</v>
      </c>
      <c r="N811" s="3">
        <f t="shared" si="92"/>
        <v>0</v>
      </c>
      <c r="O811" t="str">
        <f>IF(COUNTIF(Splicing!A:A,A810)&gt;0,"Splice variant",VLOOKUP(A811,'All variants before PS1_PM5'!$A$1:$G$2252,7,FALSE))</f>
        <v>Likely pathogenic</v>
      </c>
      <c r="P811">
        <f t="shared" si="86"/>
        <v>1</v>
      </c>
    </row>
    <row r="812" spans="1:16" x14ac:dyDescent="0.25">
      <c r="A812" t="s">
        <v>4767</v>
      </c>
      <c r="B812" s="1">
        <v>36</v>
      </c>
      <c r="C812" t="s">
        <v>4768</v>
      </c>
      <c r="D812" t="s">
        <v>7310</v>
      </c>
      <c r="E812" t="str">
        <f t="shared" si="87"/>
        <v>Ser</v>
      </c>
      <c r="F812" t="str">
        <f t="shared" si="88"/>
        <v>1696</v>
      </c>
      <c r="G812" t="str">
        <f t="shared" si="89"/>
        <v>Asn</v>
      </c>
      <c r="H812" t="str">
        <f t="shared" si="90"/>
        <v>1696Asn</v>
      </c>
      <c r="I812">
        <f>IF(AND(COUNTIF(H:H,H812)&gt;1,COUNTIF('(L)P before PS1_PM5'!I:I,H812)&gt;0),1,0)</f>
        <v>0</v>
      </c>
      <c r="J812">
        <f>IF(AND(COUNTIF('(L)P before PS1_PM5'!I:I,H812)=1,COUNTIF('(L)P before PS1_PM5'!A:A,A812)=1),0,1)</f>
        <v>1</v>
      </c>
      <c r="K812" s="3">
        <f t="shared" si="91"/>
        <v>0</v>
      </c>
      <c r="L812">
        <f>IF(AND(COUNTIF(F:F,F812)&gt;1,COUNTIF('(L)P before PS1_PM5'!G:G,F812)&gt;0),1,0)</f>
        <v>0</v>
      </c>
      <c r="M812">
        <f>IF(AND(COUNTIF('(L)P before PS1_PM5'!G:G,F812)=1,COUNTIF('(L)P before PS1_PM5'!A:A,A812)=1),0,1)</f>
        <v>1</v>
      </c>
      <c r="N812" s="3">
        <f t="shared" si="92"/>
        <v>0</v>
      </c>
      <c r="O812" t="str">
        <f>IF(COUNTIF(Splicing!A:A,A811)&gt;0,"Splice variant",VLOOKUP(A812,'All variants before PS1_PM5'!$A$1:$G$2252,7,FALSE))</f>
        <v>Likely pathogenic</v>
      </c>
      <c r="P812">
        <f t="shared" si="86"/>
        <v>3</v>
      </c>
    </row>
    <row r="813" spans="1:16" x14ac:dyDescent="0.25">
      <c r="A813" t="s">
        <v>4770</v>
      </c>
      <c r="B813" s="1">
        <v>36</v>
      </c>
      <c r="C813" t="s">
        <v>4771</v>
      </c>
      <c r="D813" t="s">
        <v>7311</v>
      </c>
      <c r="E813" t="str">
        <f t="shared" si="87"/>
        <v>Ser</v>
      </c>
      <c r="F813" t="str">
        <f t="shared" si="88"/>
        <v>1696</v>
      </c>
      <c r="G813" t="str">
        <f t="shared" si="89"/>
        <v>Arg</v>
      </c>
      <c r="H813" t="str">
        <f t="shared" si="90"/>
        <v>1696Arg</v>
      </c>
      <c r="I813">
        <f>IF(AND(COUNTIF(H:H,H813)&gt;1,COUNTIF('(L)P before PS1_PM5'!I:I,H813)&gt;0),1,0)</f>
        <v>0</v>
      </c>
      <c r="J813">
        <f>IF(AND(COUNTIF('(L)P before PS1_PM5'!I:I,H813)=1,COUNTIF('(L)P before PS1_PM5'!A:A,A813)=1),0,1)</f>
        <v>1</v>
      </c>
      <c r="K813" s="3">
        <f t="shared" si="91"/>
        <v>0</v>
      </c>
      <c r="L813">
        <f>IF(AND(COUNTIF(F:F,F813)&gt;1,COUNTIF('(L)P before PS1_PM5'!G:G,F813)&gt;0),1,0)</f>
        <v>0</v>
      </c>
      <c r="M813">
        <f>IF(AND(COUNTIF('(L)P before PS1_PM5'!G:G,F813)=1,COUNTIF('(L)P before PS1_PM5'!A:A,A813)=1),0,1)</f>
        <v>1</v>
      </c>
      <c r="N813" s="3">
        <f t="shared" si="92"/>
        <v>0</v>
      </c>
      <c r="O813" t="str">
        <f>IF(COUNTIF(Splicing!A:A,A812)&gt;0,"Splice variant",VLOOKUP(A813,'All variants before PS1_PM5'!$A$1:$G$2252,7,FALSE))</f>
        <v>Splice variant</v>
      </c>
      <c r="P813">
        <f t="shared" si="86"/>
        <v>3</v>
      </c>
    </row>
    <row r="814" spans="1:16" x14ac:dyDescent="0.25">
      <c r="A814" t="s">
        <v>4773</v>
      </c>
      <c r="B814" s="1">
        <v>36</v>
      </c>
      <c r="C814" t="s">
        <v>4771</v>
      </c>
      <c r="D814" t="s">
        <v>7311</v>
      </c>
      <c r="E814" t="str">
        <f t="shared" si="87"/>
        <v>Ser</v>
      </c>
      <c r="F814" t="str">
        <f t="shared" si="88"/>
        <v>1696</v>
      </c>
      <c r="G814" t="str">
        <f t="shared" si="89"/>
        <v>Arg</v>
      </c>
      <c r="H814" t="str">
        <f t="shared" si="90"/>
        <v>1696Arg</v>
      </c>
      <c r="I814">
        <f>IF(AND(COUNTIF(H:H,H814)&gt;1,COUNTIF('(L)P before PS1_PM5'!I:I,H814)&gt;0),1,0)</f>
        <v>0</v>
      </c>
      <c r="J814">
        <f>IF(AND(COUNTIF('(L)P before PS1_PM5'!I:I,H814)=1,COUNTIF('(L)P before PS1_PM5'!A:A,A814)=1),0,1)</f>
        <v>1</v>
      </c>
      <c r="K814" s="3">
        <f t="shared" si="91"/>
        <v>0</v>
      </c>
      <c r="L814">
        <f>IF(AND(COUNTIF(F:F,F814)&gt;1,COUNTIF('(L)P before PS1_PM5'!G:G,F814)&gt;0),1,0)</f>
        <v>0</v>
      </c>
      <c r="M814">
        <f>IF(AND(COUNTIF('(L)P before PS1_PM5'!G:G,F814)=1,COUNTIF('(L)P before PS1_PM5'!A:A,A814)=1),0,1)</f>
        <v>1</v>
      </c>
      <c r="N814" s="3">
        <f t="shared" si="92"/>
        <v>0</v>
      </c>
      <c r="O814" t="str">
        <f>IF(COUNTIF(Splicing!A:A,A813)&gt;0,"Splice variant",VLOOKUP(A814,'All variants before PS1_PM5'!$A$1:$G$2252,7,FALSE))</f>
        <v>Likely pathogenic</v>
      </c>
      <c r="P814">
        <f t="shared" si="86"/>
        <v>3</v>
      </c>
    </row>
    <row r="815" spans="1:16" x14ac:dyDescent="0.25">
      <c r="A815" t="s">
        <v>4775</v>
      </c>
      <c r="B815" s="1">
        <v>36</v>
      </c>
      <c r="C815" t="s">
        <v>4776</v>
      </c>
      <c r="D815" t="s">
        <v>7312</v>
      </c>
      <c r="E815" t="str">
        <f t="shared" si="87"/>
        <v>Val</v>
      </c>
      <c r="F815" t="str">
        <f t="shared" si="88"/>
        <v>1698</v>
      </c>
      <c r="G815" t="str">
        <f t="shared" si="89"/>
        <v>Phe</v>
      </c>
      <c r="H815" t="str">
        <f t="shared" si="90"/>
        <v>1698Phe</v>
      </c>
      <c r="I815">
        <f>IF(AND(COUNTIF(H:H,H815)&gt;1,COUNTIF('(L)P before PS1_PM5'!I:I,H815)&gt;0),1,0)</f>
        <v>0</v>
      </c>
      <c r="J815">
        <f>IF(AND(COUNTIF('(L)P before PS1_PM5'!I:I,H815)=1,COUNTIF('(L)P before PS1_PM5'!A:A,A815)=1),0,1)</f>
        <v>1</v>
      </c>
      <c r="K815" s="3">
        <f t="shared" si="91"/>
        <v>0</v>
      </c>
      <c r="L815">
        <f>IF(AND(COUNTIF(F:F,F815)&gt;1,COUNTIF('(L)P before PS1_PM5'!G:G,F815)&gt;0),1,0)</f>
        <v>0</v>
      </c>
      <c r="M815">
        <f>IF(AND(COUNTIF('(L)P before PS1_PM5'!G:G,F815)=1,COUNTIF('(L)P before PS1_PM5'!A:A,A815)=1),0,1)</f>
        <v>1</v>
      </c>
      <c r="N815" s="3">
        <f t="shared" si="92"/>
        <v>0</v>
      </c>
      <c r="O815" t="str">
        <f>IF(COUNTIF(Splicing!A:A,A814)&gt;0,"Splice variant",VLOOKUP(A815,'All variants before PS1_PM5'!$A$1:$G$2252,7,FALSE))</f>
        <v>Splice variant</v>
      </c>
      <c r="P815">
        <f t="shared" si="86"/>
        <v>1</v>
      </c>
    </row>
    <row r="816" spans="1:16" x14ac:dyDescent="0.25">
      <c r="A816" t="s">
        <v>4784</v>
      </c>
      <c r="B816" s="1">
        <v>36</v>
      </c>
      <c r="C816" t="s">
        <v>4785</v>
      </c>
      <c r="D816" t="s">
        <v>7313</v>
      </c>
      <c r="E816" t="str">
        <f t="shared" si="87"/>
        <v>Gln</v>
      </c>
      <c r="F816" t="str">
        <f t="shared" si="88"/>
        <v>1703</v>
      </c>
      <c r="G816" t="str">
        <f t="shared" si="89"/>
        <v>Glu</v>
      </c>
      <c r="H816" t="str">
        <f t="shared" si="90"/>
        <v>1703Glu</v>
      </c>
      <c r="I816">
        <f>IF(AND(COUNTIF(H:H,H816)&gt;1,COUNTIF('(L)P before PS1_PM5'!I:I,H816)&gt;0),1,0)</f>
        <v>0</v>
      </c>
      <c r="J816">
        <f>IF(AND(COUNTIF('(L)P before PS1_PM5'!I:I,H816)=1,COUNTIF('(L)P before PS1_PM5'!A:A,A816)=1),0,1)</f>
        <v>1</v>
      </c>
      <c r="K816" s="3">
        <f t="shared" si="91"/>
        <v>0</v>
      </c>
      <c r="L816">
        <f>IF(AND(COUNTIF(F:F,F816)&gt;1,COUNTIF('(L)P before PS1_PM5'!G:G,F816)&gt;0),1,0)</f>
        <v>0</v>
      </c>
      <c r="M816">
        <f>IF(AND(COUNTIF('(L)P before PS1_PM5'!G:G,F816)=1,COUNTIF('(L)P before PS1_PM5'!A:A,A816)=1),0,1)</f>
        <v>1</v>
      </c>
      <c r="N816" s="3">
        <f t="shared" si="92"/>
        <v>0</v>
      </c>
      <c r="O816" t="str">
        <f>IF(COUNTIF(Splicing!A:A,A815)&gt;0,"Splice variant",VLOOKUP(A816,'All variants before PS1_PM5'!$A$1:$G$2252,7,FALSE))</f>
        <v>VUS</v>
      </c>
      <c r="P816">
        <f t="shared" si="86"/>
        <v>1</v>
      </c>
    </row>
    <row r="817" spans="1:16" x14ac:dyDescent="0.25">
      <c r="A817" t="s">
        <v>4790</v>
      </c>
      <c r="B817" s="1">
        <v>36</v>
      </c>
      <c r="C817" t="s">
        <v>4791</v>
      </c>
      <c r="D817" t="s">
        <v>7314</v>
      </c>
      <c r="E817" t="str">
        <f t="shared" si="87"/>
        <v>Glu</v>
      </c>
      <c r="F817" t="str">
        <f t="shared" si="88"/>
        <v>1704</v>
      </c>
      <c r="G817" t="str">
        <f t="shared" si="89"/>
        <v>Lys</v>
      </c>
      <c r="H817" t="str">
        <f t="shared" si="90"/>
        <v>1704Lys</v>
      </c>
      <c r="I817">
        <f>IF(AND(COUNTIF(H:H,H817)&gt;1,COUNTIF('(L)P before PS1_PM5'!I:I,H817)&gt;0),1,0)</f>
        <v>0</v>
      </c>
      <c r="J817">
        <f>IF(AND(COUNTIF('(L)P before PS1_PM5'!I:I,H817)=1,COUNTIF('(L)P before PS1_PM5'!A:A,A817)=1),0,1)</f>
        <v>1</v>
      </c>
      <c r="K817" s="3">
        <f t="shared" si="91"/>
        <v>0</v>
      </c>
      <c r="L817">
        <f>IF(AND(COUNTIF(F:F,F817)&gt;1,COUNTIF('(L)P before PS1_PM5'!G:G,F817)&gt;0),1,0)</f>
        <v>0</v>
      </c>
      <c r="M817">
        <f>IF(AND(COUNTIF('(L)P before PS1_PM5'!G:G,F817)=1,COUNTIF('(L)P before PS1_PM5'!A:A,A817)=1),0,1)</f>
        <v>1</v>
      </c>
      <c r="N817" s="3">
        <f t="shared" si="92"/>
        <v>0</v>
      </c>
      <c r="O817" t="str">
        <f>IF(COUNTIF(Splicing!A:A,A816)&gt;0,"Splice variant",VLOOKUP(A817,'All variants before PS1_PM5'!$A$1:$G$2252,7,FALSE))</f>
        <v>Splice variant</v>
      </c>
      <c r="P817">
        <f t="shared" si="86"/>
        <v>1</v>
      </c>
    </row>
    <row r="818" spans="1:16" x14ac:dyDescent="0.25">
      <c r="A818" t="s">
        <v>4793</v>
      </c>
      <c r="B818" s="1">
        <v>36</v>
      </c>
      <c r="C818" t="s">
        <v>4794</v>
      </c>
      <c r="D818" t="s">
        <v>7315</v>
      </c>
      <c r="E818" t="str">
        <f t="shared" si="87"/>
        <v>Arg</v>
      </c>
      <c r="F818" t="str">
        <f t="shared" si="88"/>
        <v>1705</v>
      </c>
      <c r="G818" t="str">
        <f t="shared" si="89"/>
        <v>Trp</v>
      </c>
      <c r="H818" t="str">
        <f t="shared" si="90"/>
        <v>1705Trp</v>
      </c>
      <c r="I818">
        <f>IF(AND(COUNTIF(H:H,H818)&gt;1,COUNTIF('(L)P before PS1_PM5'!I:I,H818)&gt;0),1,0)</f>
        <v>0</v>
      </c>
      <c r="J818">
        <f>IF(AND(COUNTIF('(L)P before PS1_PM5'!I:I,H818)=1,COUNTIF('(L)P before PS1_PM5'!A:A,A818)=1),0,1)</f>
        <v>0</v>
      </c>
      <c r="K818" s="3">
        <f t="shared" si="91"/>
        <v>0</v>
      </c>
      <c r="L818">
        <f>IF(AND(COUNTIF(F:F,F818)&gt;1,COUNTIF('(L)P before PS1_PM5'!G:G,F818)&gt;0),1,0)</f>
        <v>1</v>
      </c>
      <c r="M818">
        <f>IF(AND(COUNTIF('(L)P before PS1_PM5'!G:G,F818)=1,COUNTIF('(L)P before PS1_PM5'!A:A,A818)=1),0,1)</f>
        <v>1</v>
      </c>
      <c r="N818" s="3">
        <f t="shared" si="92"/>
        <v>0</v>
      </c>
      <c r="O818" t="str">
        <f>IF(COUNTIF(Splicing!A:A,A817)&gt;0,"Splice variant",VLOOKUP(A818,'All variants before PS1_PM5'!$A$1:$G$2252,7,FALSE))</f>
        <v>Splice variant</v>
      </c>
      <c r="P818">
        <f t="shared" si="86"/>
        <v>3</v>
      </c>
    </row>
    <row r="819" spans="1:16" x14ac:dyDescent="0.25">
      <c r="A819" t="s">
        <v>4796</v>
      </c>
      <c r="B819" s="1">
        <v>36</v>
      </c>
      <c r="C819" t="s">
        <v>4797</v>
      </c>
      <c r="D819" t="s">
        <v>7316</v>
      </c>
      <c r="E819" t="str">
        <f t="shared" si="87"/>
        <v>Arg</v>
      </c>
      <c r="F819" t="str">
        <f t="shared" si="88"/>
        <v>1705</v>
      </c>
      <c r="G819" t="str">
        <f t="shared" si="89"/>
        <v>Gln</v>
      </c>
      <c r="H819" t="str">
        <f t="shared" si="90"/>
        <v>1705Gln</v>
      </c>
      <c r="I819">
        <f>IF(AND(COUNTIF(H:H,H819)&gt;1,COUNTIF('(L)P before PS1_PM5'!I:I,H819)&gt;0),1,0)</f>
        <v>0</v>
      </c>
      <c r="J819">
        <f>IF(AND(COUNTIF('(L)P before PS1_PM5'!I:I,H819)=1,COUNTIF('(L)P before PS1_PM5'!A:A,A819)=1),0,1)</f>
        <v>0</v>
      </c>
      <c r="K819" s="3">
        <f t="shared" si="91"/>
        <v>0</v>
      </c>
      <c r="L819">
        <f>IF(AND(COUNTIF(F:F,F819)&gt;1,COUNTIF('(L)P before PS1_PM5'!G:G,F819)&gt;0),1,0)</f>
        <v>1</v>
      </c>
      <c r="M819">
        <f>IF(AND(COUNTIF('(L)P before PS1_PM5'!G:G,F819)=1,COUNTIF('(L)P before PS1_PM5'!A:A,A819)=1),0,1)</f>
        <v>1</v>
      </c>
      <c r="N819" s="3">
        <f t="shared" si="92"/>
        <v>1</v>
      </c>
      <c r="O819" t="str">
        <f>IF(COUNTIF(Splicing!A:A,A818)&gt;0,"Splice variant",VLOOKUP(A819,'All variants before PS1_PM5'!$A$1:$G$2252,7,FALSE))</f>
        <v>Likely pathogenic</v>
      </c>
      <c r="P819">
        <f t="shared" si="86"/>
        <v>3</v>
      </c>
    </row>
    <row r="820" spans="1:16" x14ac:dyDescent="0.25">
      <c r="A820" t="s">
        <v>4799</v>
      </c>
      <c r="B820" s="1">
        <v>36</v>
      </c>
      <c r="C820" t="s">
        <v>4800</v>
      </c>
      <c r="D820" t="s">
        <v>7317</v>
      </c>
      <c r="E820" t="str">
        <f t="shared" si="87"/>
        <v>Arg</v>
      </c>
      <c r="F820" t="str">
        <f t="shared" si="88"/>
        <v>1705</v>
      </c>
      <c r="G820" t="str">
        <f t="shared" si="89"/>
        <v>Leu</v>
      </c>
      <c r="H820" t="str">
        <f t="shared" si="90"/>
        <v>1705Leu</v>
      </c>
      <c r="I820">
        <f>IF(AND(COUNTIF(H:H,H820)&gt;1,COUNTIF('(L)P before PS1_PM5'!I:I,H820)&gt;0),1,0)</f>
        <v>0</v>
      </c>
      <c r="J820">
        <f>IF(AND(COUNTIF('(L)P before PS1_PM5'!I:I,H820)=1,COUNTIF('(L)P before PS1_PM5'!A:A,A820)=1),0,1)</f>
        <v>0</v>
      </c>
      <c r="K820" s="3">
        <f t="shared" si="91"/>
        <v>0</v>
      </c>
      <c r="L820">
        <f>IF(AND(COUNTIF(F:F,F820)&gt;1,COUNTIF('(L)P before PS1_PM5'!G:G,F820)&gt;0),1,0)</f>
        <v>1</v>
      </c>
      <c r="M820">
        <f>IF(AND(COUNTIF('(L)P before PS1_PM5'!G:G,F820)=1,COUNTIF('(L)P before PS1_PM5'!A:A,A820)=1),0,1)</f>
        <v>1</v>
      </c>
      <c r="N820" s="3">
        <f t="shared" si="92"/>
        <v>1</v>
      </c>
      <c r="O820" t="str">
        <f>IF(COUNTIF(Splicing!A:A,A819)&gt;0,"Splice variant",VLOOKUP(A820,'All variants before PS1_PM5'!$A$1:$G$2252,7,FALSE))</f>
        <v>Likely pathogenic</v>
      </c>
      <c r="P820">
        <f t="shared" si="86"/>
        <v>3</v>
      </c>
    </row>
    <row r="821" spans="1:16" x14ac:dyDescent="0.25">
      <c r="A821" t="s">
        <v>4802</v>
      </c>
      <c r="B821" s="1">
        <v>36</v>
      </c>
      <c r="C821" t="s">
        <v>4803</v>
      </c>
      <c r="D821" t="s">
        <v>7318</v>
      </c>
      <c r="E821" t="str">
        <f t="shared" si="87"/>
        <v>Lys</v>
      </c>
      <c r="F821" t="str">
        <f t="shared" si="88"/>
        <v>1710</v>
      </c>
      <c r="G821" t="str">
        <f t="shared" si="89"/>
        <v>Gln</v>
      </c>
      <c r="H821" t="str">
        <f t="shared" si="90"/>
        <v>1710Gln</v>
      </c>
      <c r="I821">
        <f>IF(AND(COUNTIF(H:H,H821)&gt;1,COUNTIF('(L)P before PS1_PM5'!I:I,H821)&gt;0),1,0)</f>
        <v>0</v>
      </c>
      <c r="J821">
        <f>IF(AND(COUNTIF('(L)P before PS1_PM5'!I:I,H821)=1,COUNTIF('(L)P before PS1_PM5'!A:A,A821)=1),0,1)</f>
        <v>1</v>
      </c>
      <c r="K821" s="3">
        <f t="shared" si="91"/>
        <v>0</v>
      </c>
      <c r="L821">
        <f>IF(AND(COUNTIF(F:F,F821)&gt;1,COUNTIF('(L)P before PS1_PM5'!G:G,F821)&gt;0),1,0)</f>
        <v>0</v>
      </c>
      <c r="M821">
        <f>IF(AND(COUNTIF('(L)P before PS1_PM5'!G:G,F821)=1,COUNTIF('(L)P before PS1_PM5'!A:A,A821)=1),0,1)</f>
        <v>1</v>
      </c>
      <c r="N821" s="3">
        <f t="shared" si="92"/>
        <v>0</v>
      </c>
      <c r="O821" t="str">
        <f>IF(COUNTIF(Splicing!A:A,A820)&gt;0,"Splice variant",VLOOKUP(A821,'All variants before PS1_PM5'!$A$1:$G$2252,7,FALSE))</f>
        <v>VUS</v>
      </c>
      <c r="P821">
        <f t="shared" si="86"/>
        <v>1</v>
      </c>
    </row>
    <row r="822" spans="1:16" x14ac:dyDescent="0.25">
      <c r="A822" t="s">
        <v>4805</v>
      </c>
      <c r="B822" s="1">
        <v>36</v>
      </c>
      <c r="C822" t="s">
        <v>4806</v>
      </c>
      <c r="D822" t="s">
        <v>7319</v>
      </c>
      <c r="E822" t="str">
        <f t="shared" si="87"/>
        <v>Gln</v>
      </c>
      <c r="F822" t="str">
        <f t="shared" si="88"/>
        <v>1713</v>
      </c>
      <c r="G822" t="str">
        <f t="shared" si="89"/>
        <v>Lys</v>
      </c>
      <c r="H822" t="str">
        <f t="shared" si="90"/>
        <v>1713Lys</v>
      </c>
      <c r="I822">
        <f>IF(AND(COUNTIF(H:H,H822)&gt;1,COUNTIF('(L)P before PS1_PM5'!I:I,H822)&gt;0),1,0)</f>
        <v>0</v>
      </c>
      <c r="J822">
        <f>IF(AND(COUNTIF('(L)P before PS1_PM5'!I:I,H822)=1,COUNTIF('(L)P before PS1_PM5'!A:A,A822)=1),0,1)</f>
        <v>1</v>
      </c>
      <c r="K822" s="3">
        <f t="shared" si="91"/>
        <v>0</v>
      </c>
      <c r="L822">
        <f>IF(AND(COUNTIF(F:F,F822)&gt;1,COUNTIF('(L)P before PS1_PM5'!G:G,F822)&gt;0),1,0)</f>
        <v>1</v>
      </c>
      <c r="M822">
        <f>IF(AND(COUNTIF('(L)P before PS1_PM5'!G:G,F822)=1,COUNTIF('(L)P before PS1_PM5'!A:A,A822)=1),0,1)</f>
        <v>1</v>
      </c>
      <c r="N822" s="3">
        <f t="shared" si="92"/>
        <v>1</v>
      </c>
      <c r="O822" t="str">
        <f>IF(COUNTIF(Splicing!A:A,A821)&gt;0,"Splice variant",VLOOKUP(A822,'All variants before PS1_PM5'!$A$1:$G$2252,7,FALSE))</f>
        <v>VUS</v>
      </c>
      <c r="P822">
        <f t="shared" si="86"/>
        <v>4</v>
      </c>
    </row>
    <row r="823" spans="1:16" x14ac:dyDescent="0.25">
      <c r="A823" t="s">
        <v>4808</v>
      </c>
      <c r="B823" s="1">
        <v>36</v>
      </c>
      <c r="C823" t="s">
        <v>4809</v>
      </c>
      <c r="D823" t="s">
        <v>7320</v>
      </c>
      <c r="E823" t="str">
        <f t="shared" si="87"/>
        <v>Gln</v>
      </c>
      <c r="F823" t="str">
        <f t="shared" si="88"/>
        <v>1713</v>
      </c>
      <c r="G823" t="str">
        <f t="shared" si="89"/>
        <v>Glu</v>
      </c>
      <c r="H823" t="str">
        <f t="shared" si="90"/>
        <v>1713Glu</v>
      </c>
      <c r="I823">
        <f>IF(AND(COUNTIF(H:H,H823)&gt;1,COUNTIF('(L)P before PS1_PM5'!I:I,H823)&gt;0),1,0)</f>
        <v>0</v>
      </c>
      <c r="J823">
        <f>IF(AND(COUNTIF('(L)P before PS1_PM5'!I:I,H823)=1,COUNTIF('(L)P before PS1_PM5'!A:A,A823)=1),0,1)</f>
        <v>1</v>
      </c>
      <c r="K823" s="3">
        <f t="shared" si="91"/>
        <v>0</v>
      </c>
      <c r="L823">
        <f>IF(AND(COUNTIF(F:F,F823)&gt;1,COUNTIF('(L)P before PS1_PM5'!G:G,F823)&gt;0),1,0)</f>
        <v>1</v>
      </c>
      <c r="M823">
        <f>IF(AND(COUNTIF('(L)P before PS1_PM5'!G:G,F823)=1,COUNTIF('(L)P before PS1_PM5'!A:A,A823)=1),0,1)</f>
        <v>1</v>
      </c>
      <c r="N823" s="3">
        <f t="shared" si="92"/>
        <v>1</v>
      </c>
      <c r="O823" t="str">
        <f>IF(COUNTIF(Splicing!A:A,A822)&gt;0,"Splice variant",VLOOKUP(A823,'All variants before PS1_PM5'!$A$1:$G$2252,7,FALSE))</f>
        <v>VUS</v>
      </c>
      <c r="P823">
        <f t="shared" si="86"/>
        <v>4</v>
      </c>
    </row>
    <row r="824" spans="1:16" x14ac:dyDescent="0.25">
      <c r="A824" t="s">
        <v>4811</v>
      </c>
      <c r="B824" s="1">
        <v>36</v>
      </c>
      <c r="C824" t="s">
        <v>4812</v>
      </c>
      <c r="D824" t="s">
        <v>7321</v>
      </c>
      <c r="E824" t="str">
        <f t="shared" si="87"/>
        <v>Gln</v>
      </c>
      <c r="F824" t="str">
        <f t="shared" si="88"/>
        <v>1713</v>
      </c>
      <c r="G824" t="str">
        <f t="shared" si="89"/>
        <v>Arg</v>
      </c>
      <c r="H824" t="str">
        <f t="shared" si="90"/>
        <v>1713Arg</v>
      </c>
      <c r="I824">
        <f>IF(AND(COUNTIF(H:H,H824)&gt;1,COUNTIF('(L)P before PS1_PM5'!I:I,H824)&gt;0),1,0)</f>
        <v>1</v>
      </c>
      <c r="J824">
        <f>IF(AND(COUNTIF('(L)P before PS1_PM5'!I:I,H824)=1,COUNTIF('(L)P before PS1_PM5'!A:A,A824)=1),0,1)</f>
        <v>1</v>
      </c>
      <c r="K824" s="3">
        <f t="shared" si="91"/>
        <v>1</v>
      </c>
      <c r="L824">
        <f>IF(AND(COUNTIF(F:F,F824)&gt;1,COUNTIF('(L)P before PS1_PM5'!G:G,F824)&gt;0),1,0)</f>
        <v>1</v>
      </c>
      <c r="M824">
        <f>IF(AND(COUNTIF('(L)P before PS1_PM5'!G:G,F824)=1,COUNTIF('(L)P before PS1_PM5'!A:A,A824)=1),0,1)</f>
        <v>1</v>
      </c>
      <c r="N824" s="3">
        <f t="shared" si="92"/>
        <v>0</v>
      </c>
      <c r="O824" t="str">
        <f>IF(COUNTIF(Splicing!A:A,A823)&gt;0,"Splice variant",VLOOKUP(A824,'All variants before PS1_PM5'!$A$1:$G$2252,7,FALSE))</f>
        <v>Likely pathogenic</v>
      </c>
      <c r="P824">
        <f t="shared" si="86"/>
        <v>4</v>
      </c>
    </row>
    <row r="825" spans="1:16" x14ac:dyDescent="0.25">
      <c r="A825" t="s">
        <v>4814</v>
      </c>
      <c r="B825" s="1">
        <v>36</v>
      </c>
      <c r="C825" t="s">
        <v>4812</v>
      </c>
      <c r="D825" t="s">
        <v>7321</v>
      </c>
      <c r="E825" t="str">
        <f t="shared" si="87"/>
        <v>Gln</v>
      </c>
      <c r="F825" t="str">
        <f t="shared" si="88"/>
        <v>1713</v>
      </c>
      <c r="G825" t="str">
        <f t="shared" si="89"/>
        <v>Arg</v>
      </c>
      <c r="H825" t="str">
        <f t="shared" si="90"/>
        <v>1713Arg</v>
      </c>
      <c r="I825">
        <f>IF(AND(COUNTIF(H:H,H825)&gt;1,COUNTIF('(L)P before PS1_PM5'!I:I,H825)&gt;0),1,0)</f>
        <v>1</v>
      </c>
      <c r="J825">
        <f>IF(AND(COUNTIF('(L)P before PS1_PM5'!I:I,H825)=1,COUNTIF('(L)P before PS1_PM5'!A:A,A825)=1),0,1)</f>
        <v>1</v>
      </c>
      <c r="K825" s="3">
        <f t="shared" si="91"/>
        <v>1</v>
      </c>
      <c r="L825">
        <f>IF(AND(COUNTIF(F:F,F825)&gt;1,COUNTIF('(L)P before PS1_PM5'!G:G,F825)&gt;0),1,0)</f>
        <v>1</v>
      </c>
      <c r="M825">
        <f>IF(AND(COUNTIF('(L)P before PS1_PM5'!G:G,F825)=1,COUNTIF('(L)P before PS1_PM5'!A:A,A825)=1),0,1)</f>
        <v>1</v>
      </c>
      <c r="N825" s="3">
        <f t="shared" si="92"/>
        <v>0</v>
      </c>
      <c r="O825" t="str">
        <f>IF(COUNTIF(Splicing!A:A,A824)&gt;0,"Splice variant",VLOOKUP(A825,'All variants before PS1_PM5'!$A$1:$G$2252,7,FALSE))</f>
        <v>Likely pathogenic</v>
      </c>
      <c r="P825">
        <f t="shared" si="86"/>
        <v>4</v>
      </c>
    </row>
    <row r="826" spans="1:16" x14ac:dyDescent="0.25">
      <c r="A826" t="s">
        <v>4819</v>
      </c>
      <c r="B826" s="1">
        <v>36</v>
      </c>
      <c r="C826" t="s">
        <v>4820</v>
      </c>
      <c r="D826" t="s">
        <v>7322</v>
      </c>
      <c r="E826" t="str">
        <f t="shared" si="87"/>
        <v>Val</v>
      </c>
      <c r="F826" t="str">
        <f t="shared" si="88"/>
        <v>1718</v>
      </c>
      <c r="G826" t="str">
        <f t="shared" si="89"/>
        <v>Gly</v>
      </c>
      <c r="H826" t="str">
        <f t="shared" si="90"/>
        <v>1718Gly</v>
      </c>
      <c r="I826">
        <f>IF(AND(COUNTIF(H:H,H826)&gt;1,COUNTIF('(L)P before PS1_PM5'!I:I,H826)&gt;0),1,0)</f>
        <v>0</v>
      </c>
      <c r="J826">
        <f>IF(AND(COUNTIF('(L)P before PS1_PM5'!I:I,H826)=1,COUNTIF('(L)P before PS1_PM5'!A:A,A826)=1),0,1)</f>
        <v>1</v>
      </c>
      <c r="K826" s="3">
        <f t="shared" si="91"/>
        <v>0</v>
      </c>
      <c r="L826">
        <f>IF(AND(COUNTIF(F:F,F826)&gt;1,COUNTIF('(L)P before PS1_PM5'!G:G,F826)&gt;0),1,0)</f>
        <v>0</v>
      </c>
      <c r="M826">
        <f>IF(AND(COUNTIF('(L)P before PS1_PM5'!G:G,F826)=1,COUNTIF('(L)P before PS1_PM5'!A:A,A826)=1),0,1)</f>
        <v>1</v>
      </c>
      <c r="N826" s="3">
        <f t="shared" si="92"/>
        <v>0</v>
      </c>
      <c r="O826" t="str">
        <f>IF(COUNTIF(Splicing!A:A,A825)&gt;0,"Splice variant",VLOOKUP(A826,'All variants before PS1_PM5'!$A$1:$G$2252,7,FALSE))</f>
        <v>VUS</v>
      </c>
      <c r="P826">
        <f t="shared" si="86"/>
        <v>1</v>
      </c>
    </row>
    <row r="827" spans="1:16" x14ac:dyDescent="0.25">
      <c r="A827" t="s">
        <v>4825</v>
      </c>
      <c r="B827" s="1">
        <v>36</v>
      </c>
      <c r="C827" t="s">
        <v>4826</v>
      </c>
      <c r="D827" t="s">
        <v>7323</v>
      </c>
      <c r="E827" t="str">
        <f t="shared" si="87"/>
        <v>Tyr</v>
      </c>
      <c r="F827" t="str">
        <f t="shared" si="88"/>
        <v>1723</v>
      </c>
      <c r="G827" t="str">
        <f t="shared" si="89"/>
        <v>His</v>
      </c>
      <c r="H827" t="str">
        <f t="shared" si="90"/>
        <v>1723His</v>
      </c>
      <c r="I827">
        <f>IF(AND(COUNTIF(H:H,H827)&gt;1,COUNTIF('(L)P before PS1_PM5'!I:I,H827)&gt;0),1,0)</f>
        <v>0</v>
      </c>
      <c r="J827">
        <f>IF(AND(COUNTIF('(L)P before PS1_PM5'!I:I,H827)=1,COUNTIF('(L)P before PS1_PM5'!A:A,A827)=1),0,1)</f>
        <v>1</v>
      </c>
      <c r="K827" s="3">
        <f t="shared" si="91"/>
        <v>0</v>
      </c>
      <c r="L827">
        <f>IF(AND(COUNTIF(F:F,F827)&gt;1,COUNTIF('(L)P before PS1_PM5'!G:G,F827)&gt;0),1,0)</f>
        <v>0</v>
      </c>
      <c r="M827">
        <f>IF(AND(COUNTIF('(L)P before PS1_PM5'!G:G,F827)=1,COUNTIF('(L)P before PS1_PM5'!A:A,A827)=1),0,1)</f>
        <v>1</v>
      </c>
      <c r="N827" s="3">
        <f t="shared" si="92"/>
        <v>0</v>
      </c>
      <c r="O827" t="str">
        <f>IF(COUNTIF(Splicing!A:A,A826)&gt;0,"Splice variant",VLOOKUP(A827,'All variants before PS1_PM5'!$A$1:$G$2252,7,FALSE))</f>
        <v>VUS</v>
      </c>
      <c r="P827">
        <f t="shared" si="86"/>
        <v>1</v>
      </c>
    </row>
    <row r="828" spans="1:16" x14ac:dyDescent="0.25">
      <c r="A828" t="s">
        <v>4831</v>
      </c>
      <c r="B828" s="1">
        <v>36</v>
      </c>
      <c r="C828" t="s">
        <v>4832</v>
      </c>
      <c r="D828" t="s">
        <v>7324</v>
      </c>
      <c r="E828" t="str">
        <f t="shared" si="87"/>
        <v>Trp</v>
      </c>
      <c r="F828" t="str">
        <f t="shared" si="88"/>
        <v>1724</v>
      </c>
      <c r="G828" t="str">
        <f t="shared" si="89"/>
        <v>Arg</v>
      </c>
      <c r="H828" t="str">
        <f t="shared" si="90"/>
        <v>1724Arg</v>
      </c>
      <c r="I828">
        <f>IF(AND(COUNTIF(H:H,H828)&gt;1,COUNTIF('(L)P before PS1_PM5'!I:I,H828)&gt;0),1,0)</f>
        <v>0</v>
      </c>
      <c r="J828">
        <f>IF(AND(COUNTIF('(L)P before PS1_PM5'!I:I,H828)=1,COUNTIF('(L)P before PS1_PM5'!A:A,A828)=1),0,1)</f>
        <v>0</v>
      </c>
      <c r="K828" s="3">
        <f t="shared" si="91"/>
        <v>0</v>
      </c>
      <c r="L828">
        <f>IF(AND(COUNTIF(F:F,F828)&gt;1,COUNTIF('(L)P before PS1_PM5'!G:G,F828)&gt;0),1,0)</f>
        <v>1</v>
      </c>
      <c r="M828">
        <f>IF(AND(COUNTIF('(L)P before PS1_PM5'!G:G,F828)=1,COUNTIF('(L)P before PS1_PM5'!A:A,A828)=1),0,1)</f>
        <v>0</v>
      </c>
      <c r="N828" s="3">
        <f t="shared" si="92"/>
        <v>0</v>
      </c>
      <c r="O828" t="str">
        <f>IF(COUNTIF(Splicing!A:A,A827)&gt;0,"Splice variant",VLOOKUP(A828,'All variants before PS1_PM5'!$A$1:$G$2252,7,FALSE))</f>
        <v>Likely pathogenic</v>
      </c>
      <c r="P828">
        <f t="shared" si="86"/>
        <v>3</v>
      </c>
    </row>
    <row r="829" spans="1:16" x14ac:dyDescent="0.25">
      <c r="A829" t="s">
        <v>4834</v>
      </c>
      <c r="B829" s="1">
        <v>36</v>
      </c>
      <c r="C829" t="s">
        <v>4835</v>
      </c>
      <c r="D829" t="s">
        <v>7325</v>
      </c>
      <c r="E829" t="str">
        <f t="shared" si="87"/>
        <v>Trp</v>
      </c>
      <c r="F829" t="str">
        <f t="shared" si="88"/>
        <v>1724</v>
      </c>
      <c r="G829" t="str">
        <f t="shared" si="89"/>
        <v>Leu</v>
      </c>
      <c r="H829" t="str">
        <f t="shared" si="90"/>
        <v>1724Leu</v>
      </c>
      <c r="I829">
        <f>IF(AND(COUNTIF(H:H,H829)&gt;1,COUNTIF('(L)P before PS1_PM5'!I:I,H829)&gt;0),1,0)</f>
        <v>0</v>
      </c>
      <c r="J829">
        <f>IF(AND(COUNTIF('(L)P before PS1_PM5'!I:I,H829)=1,COUNTIF('(L)P before PS1_PM5'!A:A,A829)=1),0,1)</f>
        <v>1</v>
      </c>
      <c r="K829" s="3">
        <f t="shared" si="91"/>
        <v>0</v>
      </c>
      <c r="L829">
        <f>IF(AND(COUNTIF(F:F,F829)&gt;1,COUNTIF('(L)P before PS1_PM5'!G:G,F829)&gt;0),1,0)</f>
        <v>1</v>
      </c>
      <c r="M829">
        <f>IF(AND(COUNTIF('(L)P before PS1_PM5'!G:G,F829)=1,COUNTIF('(L)P before PS1_PM5'!A:A,A829)=1),0,1)</f>
        <v>1</v>
      </c>
      <c r="N829" s="3">
        <f t="shared" si="92"/>
        <v>1</v>
      </c>
      <c r="O829" t="str">
        <f>IF(COUNTIF(Splicing!A:A,A828)&gt;0,"Splice variant",VLOOKUP(A829,'All variants before PS1_PM5'!$A$1:$G$2252,7,FALSE))</f>
        <v>VUS</v>
      </c>
      <c r="P829">
        <f t="shared" si="86"/>
        <v>3</v>
      </c>
    </row>
    <row r="830" spans="1:16" x14ac:dyDescent="0.25">
      <c r="A830" t="s">
        <v>4840</v>
      </c>
      <c r="B830" s="1">
        <v>36</v>
      </c>
      <c r="C830" t="s">
        <v>4841</v>
      </c>
      <c r="D830" t="s">
        <v>7326</v>
      </c>
      <c r="E830" t="str">
        <f t="shared" si="87"/>
        <v>Trp</v>
      </c>
      <c r="F830" t="str">
        <f t="shared" si="88"/>
        <v>1724</v>
      </c>
      <c r="G830" t="str">
        <f t="shared" si="89"/>
        <v>Cys</v>
      </c>
      <c r="H830" t="str">
        <f t="shared" si="90"/>
        <v>1724Cys</v>
      </c>
      <c r="I830">
        <f>IF(AND(COUNTIF(H:H,H830)&gt;1,COUNTIF('(L)P before PS1_PM5'!I:I,H830)&gt;0),1,0)</f>
        <v>0</v>
      </c>
      <c r="J830">
        <f>IF(AND(COUNTIF('(L)P before PS1_PM5'!I:I,H830)=1,COUNTIF('(L)P before PS1_PM5'!A:A,A830)=1),0,1)</f>
        <v>1</v>
      </c>
      <c r="K830" s="3">
        <f t="shared" si="91"/>
        <v>0</v>
      </c>
      <c r="L830">
        <f>IF(AND(COUNTIF(F:F,F830)&gt;1,COUNTIF('(L)P before PS1_PM5'!G:G,F830)&gt;0),1,0)</f>
        <v>1</v>
      </c>
      <c r="M830">
        <f>IF(AND(COUNTIF('(L)P before PS1_PM5'!G:G,F830)=1,COUNTIF('(L)P before PS1_PM5'!A:A,A830)=1),0,1)</f>
        <v>1</v>
      </c>
      <c r="N830" s="3">
        <f t="shared" si="92"/>
        <v>1</v>
      </c>
      <c r="O830" t="str">
        <f>IF(COUNTIF(Splicing!A:A,A829)&gt;0,"Splice variant",VLOOKUP(A830,'All variants before PS1_PM5'!$A$1:$G$2252,7,FALSE))</f>
        <v>VUS</v>
      </c>
      <c r="P830">
        <f t="shared" si="86"/>
        <v>3</v>
      </c>
    </row>
    <row r="831" spans="1:16" x14ac:dyDescent="0.25">
      <c r="A831" t="s">
        <v>4846</v>
      </c>
      <c r="B831" s="1">
        <v>36</v>
      </c>
      <c r="C831" t="s">
        <v>4847</v>
      </c>
      <c r="D831" t="s">
        <v>7327</v>
      </c>
      <c r="E831" t="str">
        <f t="shared" si="87"/>
        <v>Thr</v>
      </c>
      <c r="F831" t="str">
        <f t="shared" si="88"/>
        <v>1726</v>
      </c>
      <c r="G831" t="str">
        <f t="shared" si="89"/>
        <v>Asn</v>
      </c>
      <c r="H831" t="str">
        <f t="shared" si="90"/>
        <v>1726Asn</v>
      </c>
      <c r="I831">
        <f>IF(AND(COUNTIF(H:H,H831)&gt;1,COUNTIF('(L)P before PS1_PM5'!I:I,H831)&gt;0),1,0)</f>
        <v>0</v>
      </c>
      <c r="J831">
        <f>IF(AND(COUNTIF('(L)P before PS1_PM5'!I:I,H831)=1,COUNTIF('(L)P before PS1_PM5'!A:A,A831)=1),0,1)</f>
        <v>1</v>
      </c>
      <c r="K831" s="3">
        <f t="shared" si="91"/>
        <v>0</v>
      </c>
      <c r="L831">
        <f>IF(AND(COUNTIF(F:F,F831)&gt;1,COUNTIF('(L)P before PS1_PM5'!G:G,F831)&gt;0),1,0)</f>
        <v>0</v>
      </c>
      <c r="M831">
        <f>IF(AND(COUNTIF('(L)P before PS1_PM5'!G:G,F831)=1,COUNTIF('(L)P before PS1_PM5'!A:A,A831)=1),0,1)</f>
        <v>1</v>
      </c>
      <c r="N831" s="3">
        <f t="shared" si="92"/>
        <v>0</v>
      </c>
      <c r="O831" t="str">
        <f>IF(COUNTIF(Splicing!A:A,A830)&gt;0,"Splice variant",VLOOKUP(A831,'All variants before PS1_PM5'!$A$1:$G$2252,7,FALSE))</f>
        <v>VUS</v>
      </c>
      <c r="P831">
        <f t="shared" si="86"/>
        <v>1</v>
      </c>
    </row>
    <row r="832" spans="1:16" x14ac:dyDescent="0.25">
      <c r="A832" t="s">
        <v>4852</v>
      </c>
      <c r="B832" s="1">
        <v>36</v>
      </c>
      <c r="C832" t="s">
        <v>4853</v>
      </c>
      <c r="D832" t="s">
        <v>7328</v>
      </c>
      <c r="E832" t="str">
        <f t="shared" si="87"/>
        <v>Leu</v>
      </c>
      <c r="F832" t="str">
        <f t="shared" si="88"/>
        <v>1729</v>
      </c>
      <c r="G832" t="str">
        <f t="shared" si="89"/>
        <v>Pro</v>
      </c>
      <c r="H832" t="str">
        <f t="shared" si="90"/>
        <v>1729Pro</v>
      </c>
      <c r="I832">
        <f>IF(AND(COUNTIF(H:H,H832)&gt;1,COUNTIF('(L)P before PS1_PM5'!I:I,H832)&gt;0),1,0)</f>
        <v>0</v>
      </c>
      <c r="J832">
        <f>IF(AND(COUNTIF('(L)P before PS1_PM5'!I:I,H832)=1,COUNTIF('(L)P before PS1_PM5'!A:A,A832)=1),0,1)</f>
        <v>0</v>
      </c>
      <c r="K832" s="3">
        <f t="shared" si="91"/>
        <v>0</v>
      </c>
      <c r="L832">
        <f>IF(AND(COUNTIF(F:F,F832)&gt;1,COUNTIF('(L)P before PS1_PM5'!G:G,F832)&gt;0),1,0)</f>
        <v>0</v>
      </c>
      <c r="M832">
        <f>IF(AND(COUNTIF('(L)P before PS1_PM5'!G:G,F832)=1,COUNTIF('(L)P before PS1_PM5'!A:A,A832)=1),0,1)</f>
        <v>0</v>
      </c>
      <c r="N832" s="3">
        <f t="shared" si="92"/>
        <v>0</v>
      </c>
      <c r="O832" t="str">
        <f>IF(COUNTIF(Splicing!A:A,A831)&gt;0,"Splice variant",VLOOKUP(A832,'All variants before PS1_PM5'!$A$1:$G$2252,7,FALSE))</f>
        <v>Likely pathogenic</v>
      </c>
      <c r="P832">
        <f t="shared" si="86"/>
        <v>1</v>
      </c>
    </row>
    <row r="833" spans="1:16" x14ac:dyDescent="0.25">
      <c r="A833" t="s">
        <v>4908</v>
      </c>
      <c r="B833" s="1">
        <v>37</v>
      </c>
      <c r="C833" t="s">
        <v>4909</v>
      </c>
      <c r="D833" t="s">
        <v>7329</v>
      </c>
      <c r="E833" t="str">
        <f t="shared" si="87"/>
        <v>Met</v>
      </c>
      <c r="F833" t="str">
        <f t="shared" si="88"/>
        <v>1733</v>
      </c>
      <c r="G833" t="str">
        <f t="shared" si="89"/>
        <v>Thr</v>
      </c>
      <c r="H833" t="str">
        <f t="shared" si="90"/>
        <v>1733Thr</v>
      </c>
      <c r="I833">
        <f>IF(AND(COUNTIF(H:H,H833)&gt;1,COUNTIF('(L)P before PS1_PM5'!I:I,H833)&gt;0),1,0)</f>
        <v>0</v>
      </c>
      <c r="J833">
        <f>IF(AND(COUNTIF('(L)P before PS1_PM5'!I:I,H833)=1,COUNTIF('(L)P before PS1_PM5'!A:A,A833)=1),0,1)</f>
        <v>1</v>
      </c>
      <c r="K833" s="3">
        <f t="shared" si="91"/>
        <v>0</v>
      </c>
      <c r="L833">
        <f>IF(AND(COUNTIF(F:F,F833)&gt;1,COUNTIF('(L)P before PS1_PM5'!G:G,F833)&gt;0),1,0)</f>
        <v>0</v>
      </c>
      <c r="M833">
        <f>IF(AND(COUNTIF('(L)P before PS1_PM5'!G:G,F833)=1,COUNTIF('(L)P before PS1_PM5'!A:A,A833)=1),0,1)</f>
        <v>1</v>
      </c>
      <c r="N833" s="3">
        <f t="shared" si="92"/>
        <v>0</v>
      </c>
      <c r="O833" t="str">
        <f>IF(COUNTIF(Splicing!A:A,A832)&gt;0,"Splice variant",VLOOKUP(A833,'All variants before PS1_PM5'!$A$1:$G$2252,7,FALSE))</f>
        <v>VUS</v>
      </c>
      <c r="P833">
        <f t="shared" si="86"/>
        <v>1</v>
      </c>
    </row>
    <row r="834" spans="1:16" x14ac:dyDescent="0.25">
      <c r="A834" t="s">
        <v>4914</v>
      </c>
      <c r="B834" s="1">
        <v>37</v>
      </c>
      <c r="C834" t="s">
        <v>4915</v>
      </c>
      <c r="D834" t="s">
        <v>7330</v>
      </c>
      <c r="E834" t="str">
        <f t="shared" si="87"/>
        <v>Ser</v>
      </c>
      <c r="F834" t="str">
        <f t="shared" si="88"/>
        <v>1736</v>
      </c>
      <c r="G834" t="str">
        <f t="shared" si="89"/>
        <v>Pro</v>
      </c>
      <c r="H834" t="str">
        <f t="shared" si="90"/>
        <v>1736Pro</v>
      </c>
      <c r="I834">
        <f>IF(AND(COUNTIF(H:H,H834)&gt;1,COUNTIF('(L)P before PS1_PM5'!I:I,H834)&gt;0),1,0)</f>
        <v>0</v>
      </c>
      <c r="J834">
        <f>IF(AND(COUNTIF('(L)P before PS1_PM5'!I:I,H834)=1,COUNTIF('(L)P before PS1_PM5'!A:A,A834)=1),0,1)</f>
        <v>1</v>
      </c>
      <c r="K834" s="3">
        <f t="shared" si="91"/>
        <v>0</v>
      </c>
      <c r="L834">
        <f>IF(AND(COUNTIF(F:F,F834)&gt;1,COUNTIF('(L)P before PS1_PM5'!G:G,F834)&gt;0),1,0)</f>
        <v>0</v>
      </c>
      <c r="M834">
        <f>IF(AND(COUNTIF('(L)P before PS1_PM5'!G:G,F834)=1,COUNTIF('(L)P before PS1_PM5'!A:A,A834)=1),0,1)</f>
        <v>1</v>
      </c>
      <c r="N834" s="3">
        <f t="shared" si="92"/>
        <v>0</v>
      </c>
      <c r="O834" t="str">
        <f>IF(COUNTIF(Splicing!A:A,A833)&gt;0,"Splice variant",VLOOKUP(A834,'All variants before PS1_PM5'!$A$1:$G$2252,7,FALSE))</f>
        <v>VUS</v>
      </c>
      <c r="P834">
        <f t="shared" si="86"/>
        <v>1</v>
      </c>
    </row>
    <row r="835" spans="1:16" x14ac:dyDescent="0.25">
      <c r="A835" t="s">
        <v>4917</v>
      </c>
      <c r="B835" s="1">
        <v>37</v>
      </c>
      <c r="C835" t="s">
        <v>4918</v>
      </c>
      <c r="D835" t="s">
        <v>7331</v>
      </c>
      <c r="E835" t="str">
        <f t="shared" si="87"/>
        <v>Ser</v>
      </c>
      <c r="F835" t="str">
        <f t="shared" si="88"/>
        <v>1738</v>
      </c>
      <c r="G835" t="str">
        <f t="shared" si="89"/>
        <v>Arg</v>
      </c>
      <c r="H835" t="str">
        <f t="shared" si="90"/>
        <v>1738Arg</v>
      </c>
      <c r="I835">
        <f>IF(AND(COUNTIF(H:H,H835)&gt;1,COUNTIF('(L)P before PS1_PM5'!I:I,H835)&gt;0),1,0)</f>
        <v>0</v>
      </c>
      <c r="J835">
        <f>IF(AND(COUNTIF('(L)P before PS1_PM5'!I:I,H835)=1,COUNTIF('(L)P before PS1_PM5'!A:A,A835)=1),0,1)</f>
        <v>1</v>
      </c>
      <c r="K835" s="3">
        <f t="shared" si="91"/>
        <v>0</v>
      </c>
      <c r="L835">
        <f>IF(AND(COUNTIF(F:F,F835)&gt;1,COUNTIF('(L)P before PS1_PM5'!G:G,F835)&gt;0),1,0)</f>
        <v>0</v>
      </c>
      <c r="M835">
        <f>IF(AND(COUNTIF('(L)P before PS1_PM5'!G:G,F835)=1,COUNTIF('(L)P before PS1_PM5'!A:A,A835)=1),0,1)</f>
        <v>1</v>
      </c>
      <c r="N835" s="3">
        <f t="shared" si="92"/>
        <v>0</v>
      </c>
      <c r="O835" t="str">
        <f>IF(COUNTIF(Splicing!A:A,A834)&gt;0,"Splice variant",VLOOKUP(A835,'All variants before PS1_PM5'!$A$1:$G$2252,7,FALSE))</f>
        <v>VUS</v>
      </c>
      <c r="P835">
        <f t="shared" ref="P835:P898" si="93">COUNTIF(F:F,F835)</f>
        <v>1</v>
      </c>
    </row>
    <row r="836" spans="1:16" x14ac:dyDescent="0.25">
      <c r="A836" t="s">
        <v>4920</v>
      </c>
      <c r="B836" s="1">
        <v>37</v>
      </c>
      <c r="C836" t="s">
        <v>4921</v>
      </c>
      <c r="D836" t="s">
        <v>7332</v>
      </c>
      <c r="E836" t="str">
        <f t="shared" si="87"/>
        <v>Ala</v>
      </c>
      <c r="F836" t="str">
        <f t="shared" si="88"/>
        <v>1739</v>
      </c>
      <c r="G836" t="str">
        <f t="shared" si="89"/>
        <v>Asp</v>
      </c>
      <c r="H836" t="str">
        <f t="shared" si="90"/>
        <v>1739Asp</v>
      </c>
      <c r="I836">
        <f>IF(AND(COUNTIF(H:H,H836)&gt;1,COUNTIF('(L)P before PS1_PM5'!I:I,H836)&gt;0),1,0)</f>
        <v>0</v>
      </c>
      <c r="J836">
        <f>IF(AND(COUNTIF('(L)P before PS1_PM5'!I:I,H836)=1,COUNTIF('(L)P before PS1_PM5'!A:A,A836)=1),0,1)</f>
        <v>1</v>
      </c>
      <c r="K836" s="3">
        <f t="shared" si="91"/>
        <v>0</v>
      </c>
      <c r="L836">
        <f>IF(AND(COUNTIF(F:F,F836)&gt;1,COUNTIF('(L)P before PS1_PM5'!G:G,F836)&gt;0),1,0)</f>
        <v>0</v>
      </c>
      <c r="M836">
        <f>IF(AND(COUNTIF('(L)P before PS1_PM5'!G:G,F836)=1,COUNTIF('(L)P before PS1_PM5'!A:A,A836)=1),0,1)</f>
        <v>1</v>
      </c>
      <c r="N836" s="3">
        <f t="shared" si="92"/>
        <v>0</v>
      </c>
      <c r="O836" t="str">
        <f>IF(COUNTIF(Splicing!A:A,A835)&gt;0,"Splice variant",VLOOKUP(A836,'All variants before PS1_PM5'!$A$1:$G$2252,7,FALSE))</f>
        <v>VUS</v>
      </c>
      <c r="P836">
        <f t="shared" si="93"/>
        <v>1</v>
      </c>
    </row>
    <row r="837" spans="1:16" x14ac:dyDescent="0.25">
      <c r="A837" t="s">
        <v>4926</v>
      </c>
      <c r="B837" s="1">
        <v>37</v>
      </c>
      <c r="C837" t="s">
        <v>4927</v>
      </c>
      <c r="D837" t="s">
        <v>7333</v>
      </c>
      <c r="E837" t="str">
        <f t="shared" ref="E837:E900" si="94">LEFT(D837,3)</f>
        <v>Gly</v>
      </c>
      <c r="F837" t="str">
        <f t="shared" ref="F837:F900" si="95">LEFT(RIGHT(D837,LEN(D837)-3),LEN(RIGHT(D837,LEN(D837)-3))-3)</f>
        <v>1740</v>
      </c>
      <c r="G837" t="str">
        <f t="shared" ref="G837:G900" si="96">RIGHT(D837,3)</f>
        <v>Glu</v>
      </c>
      <c r="H837" t="str">
        <f t="shared" ref="H837:H900" si="97">F837&amp;G837</f>
        <v>1740Glu</v>
      </c>
      <c r="I837">
        <f>IF(AND(COUNTIF(H:H,H837)&gt;1,COUNTIF('(L)P before PS1_PM5'!I:I,H837)&gt;0),1,0)</f>
        <v>0</v>
      </c>
      <c r="J837">
        <f>IF(AND(COUNTIF('(L)P before PS1_PM5'!I:I,H837)=1,COUNTIF('(L)P before PS1_PM5'!A:A,A837)=1),0,1)</f>
        <v>1</v>
      </c>
      <c r="K837" s="3">
        <f t="shared" ref="K837:K900" si="98">IF(AND(IF(I837+J837=2,TRUE,FALSE),IF(NOT(O837="Splice variant"),TRUE,FALSE)), 1,0)</f>
        <v>0</v>
      </c>
      <c r="L837">
        <f>IF(AND(COUNTIF(F:F,F837)&gt;1,COUNTIF('(L)P before PS1_PM5'!G:G,F837)&gt;0),1,0)</f>
        <v>0</v>
      </c>
      <c r="M837">
        <f>IF(AND(COUNTIF('(L)P before PS1_PM5'!G:G,F837)=1,COUNTIF('(L)P before PS1_PM5'!A:A,A837)=1),0,1)</f>
        <v>1</v>
      </c>
      <c r="N837" s="3">
        <f t="shared" ref="N837:N900" si="99">IF(AND(IF(AND(L837+M837=2,K837=0),TRUE,FALSE),IF(NOT(O837="Splice variant"), TRUE, FALSE)),1,0)</f>
        <v>0</v>
      </c>
      <c r="O837" t="str">
        <f>IF(COUNTIF(Splicing!A:A,A836)&gt;0,"Splice variant",VLOOKUP(A837,'All variants before PS1_PM5'!$A$1:$G$2252,7,FALSE))</f>
        <v>VUS</v>
      </c>
      <c r="P837">
        <f t="shared" si="93"/>
        <v>1</v>
      </c>
    </row>
    <row r="838" spans="1:16" x14ac:dyDescent="0.25">
      <c r="A838" t="s">
        <v>4938</v>
      </c>
      <c r="B838" s="1">
        <v>37</v>
      </c>
      <c r="C838" t="s">
        <v>4939</v>
      </c>
      <c r="D838" t="s">
        <v>7334</v>
      </c>
      <c r="E838" t="str">
        <f t="shared" si="94"/>
        <v>Gly</v>
      </c>
      <c r="F838" t="str">
        <f t="shared" si="95"/>
        <v>1744</v>
      </c>
      <c r="G838" t="str">
        <f t="shared" si="96"/>
        <v>Asp</v>
      </c>
      <c r="H838" t="str">
        <f t="shared" si="97"/>
        <v>1744Asp</v>
      </c>
      <c r="I838">
        <f>IF(AND(COUNTIF(H:H,H838)&gt;1,COUNTIF('(L)P before PS1_PM5'!I:I,H838)&gt;0),1,0)</f>
        <v>0</v>
      </c>
      <c r="J838">
        <f>IF(AND(COUNTIF('(L)P before PS1_PM5'!I:I,H838)=1,COUNTIF('(L)P before PS1_PM5'!A:A,A838)=1),0,1)</f>
        <v>1</v>
      </c>
      <c r="K838" s="3">
        <f t="shared" si="98"/>
        <v>0</v>
      </c>
      <c r="L838">
        <f>IF(AND(COUNTIF(F:F,F838)&gt;1,COUNTIF('(L)P before PS1_PM5'!G:G,F838)&gt;0),1,0)</f>
        <v>0</v>
      </c>
      <c r="M838">
        <f>IF(AND(COUNTIF('(L)P before PS1_PM5'!G:G,F838)=1,COUNTIF('(L)P before PS1_PM5'!A:A,A838)=1),0,1)</f>
        <v>1</v>
      </c>
      <c r="N838" s="3">
        <f t="shared" si="99"/>
        <v>0</v>
      </c>
      <c r="O838" t="str">
        <f>IF(COUNTIF(Splicing!A:A,A837)&gt;0,"Splice variant",VLOOKUP(A838,'All variants before PS1_PM5'!$A$1:$G$2252,7,FALSE))</f>
        <v>VUS</v>
      </c>
      <c r="P838">
        <f t="shared" si="93"/>
        <v>1</v>
      </c>
    </row>
    <row r="839" spans="1:16" x14ac:dyDescent="0.25">
      <c r="A839" t="s">
        <v>4947</v>
      </c>
      <c r="B839" s="1">
        <v>37</v>
      </c>
      <c r="C839" t="s">
        <v>4948</v>
      </c>
      <c r="D839" t="s">
        <v>7335</v>
      </c>
      <c r="E839" t="str">
        <f t="shared" si="94"/>
        <v>Ile</v>
      </c>
      <c r="F839" t="str">
        <f t="shared" si="95"/>
        <v>1745</v>
      </c>
      <c r="G839" t="str">
        <f t="shared" si="96"/>
        <v>Met</v>
      </c>
      <c r="H839" t="str">
        <f t="shared" si="97"/>
        <v>1745Met</v>
      </c>
      <c r="I839">
        <f>IF(AND(COUNTIF(H:H,H839)&gt;1,COUNTIF('(L)P before PS1_PM5'!I:I,H839)&gt;0),1,0)</f>
        <v>0</v>
      </c>
      <c r="J839">
        <f>IF(AND(COUNTIF('(L)P before PS1_PM5'!I:I,H839)=1,COUNTIF('(L)P before PS1_PM5'!A:A,A839)=1),0,1)</f>
        <v>1</v>
      </c>
      <c r="K839" s="3">
        <f t="shared" si="98"/>
        <v>0</v>
      </c>
      <c r="L839">
        <f>IF(AND(COUNTIF(F:F,F839)&gt;1,COUNTIF('(L)P before PS1_PM5'!G:G,F839)&gt;0),1,0)</f>
        <v>0</v>
      </c>
      <c r="M839">
        <f>IF(AND(COUNTIF('(L)P before PS1_PM5'!G:G,F839)=1,COUNTIF('(L)P before PS1_PM5'!A:A,A839)=1),0,1)</f>
        <v>1</v>
      </c>
      <c r="N839" s="3">
        <f t="shared" si="99"/>
        <v>0</v>
      </c>
      <c r="O839" t="str">
        <f>IF(COUNTIF(Splicing!A:A,A838)&gt;0,"Splice variant",VLOOKUP(A839,'All variants before PS1_PM5'!$A$1:$G$2252,7,FALSE))</f>
        <v>VUS</v>
      </c>
      <c r="P839">
        <f t="shared" si="93"/>
        <v>1</v>
      </c>
    </row>
    <row r="840" spans="1:16" x14ac:dyDescent="0.25">
      <c r="A840" t="s">
        <v>4950</v>
      </c>
      <c r="B840" s="1">
        <v>37</v>
      </c>
      <c r="C840" t="s">
        <v>4951</v>
      </c>
      <c r="D840" t="s">
        <v>7336</v>
      </c>
      <c r="E840" t="str">
        <f t="shared" si="94"/>
        <v>Gly</v>
      </c>
      <c r="F840" t="str">
        <f t="shared" si="95"/>
        <v>1748</v>
      </c>
      <c r="G840" t="str">
        <f t="shared" si="96"/>
        <v>Arg</v>
      </c>
      <c r="H840" t="str">
        <f t="shared" si="97"/>
        <v>1748Arg</v>
      </c>
      <c r="I840">
        <f>IF(AND(COUNTIF(H:H,H840)&gt;1,COUNTIF('(L)P before PS1_PM5'!I:I,H840)&gt;0),1,0)</f>
        <v>0</v>
      </c>
      <c r="J840">
        <f>IF(AND(COUNTIF('(L)P before PS1_PM5'!I:I,H840)=1,COUNTIF('(L)P before PS1_PM5'!A:A,A840)=1),0,1)</f>
        <v>0</v>
      </c>
      <c r="K840" s="3">
        <f t="shared" si="98"/>
        <v>0</v>
      </c>
      <c r="L840">
        <f>IF(AND(COUNTIF(F:F,F840)&gt;1,COUNTIF('(L)P before PS1_PM5'!G:G,F840)&gt;0),1,0)</f>
        <v>1</v>
      </c>
      <c r="M840">
        <f>IF(AND(COUNTIF('(L)P before PS1_PM5'!G:G,F840)=1,COUNTIF('(L)P before PS1_PM5'!A:A,A840)=1),0,1)</f>
        <v>1</v>
      </c>
      <c r="N840" s="3">
        <f t="shared" si="99"/>
        <v>1</v>
      </c>
      <c r="O840" t="str">
        <f>IF(COUNTIF(Splicing!A:A,A839)&gt;0,"Splice variant",VLOOKUP(A840,'All variants before PS1_PM5'!$A$1:$G$2252,7,FALSE))</f>
        <v>Likely pathogenic</v>
      </c>
      <c r="P840">
        <f t="shared" si="93"/>
        <v>2</v>
      </c>
    </row>
    <row r="841" spans="1:16" x14ac:dyDescent="0.25">
      <c r="A841" t="s">
        <v>4953</v>
      </c>
      <c r="B841" s="1">
        <v>37</v>
      </c>
      <c r="C841" t="s">
        <v>4954</v>
      </c>
      <c r="D841" t="s">
        <v>7337</v>
      </c>
      <c r="E841" t="str">
        <f t="shared" si="94"/>
        <v>Gly</v>
      </c>
      <c r="F841" t="str">
        <f t="shared" si="95"/>
        <v>1748</v>
      </c>
      <c r="G841" t="str">
        <f t="shared" si="96"/>
        <v>Glu</v>
      </c>
      <c r="H841" t="str">
        <f t="shared" si="97"/>
        <v>1748Glu</v>
      </c>
      <c r="I841">
        <f>IF(AND(COUNTIF(H:H,H841)&gt;1,COUNTIF('(L)P before PS1_PM5'!I:I,H841)&gt;0),1,0)</f>
        <v>0</v>
      </c>
      <c r="J841">
        <f>IF(AND(COUNTIF('(L)P before PS1_PM5'!I:I,H841)=1,COUNTIF('(L)P before PS1_PM5'!A:A,A841)=1),0,1)</f>
        <v>0</v>
      </c>
      <c r="K841" s="3">
        <f t="shared" si="98"/>
        <v>0</v>
      </c>
      <c r="L841">
        <f>IF(AND(COUNTIF(F:F,F841)&gt;1,COUNTIF('(L)P before PS1_PM5'!G:G,F841)&gt;0),1,0)</f>
        <v>1</v>
      </c>
      <c r="M841">
        <f>IF(AND(COUNTIF('(L)P before PS1_PM5'!G:G,F841)=1,COUNTIF('(L)P before PS1_PM5'!A:A,A841)=1),0,1)</f>
        <v>1</v>
      </c>
      <c r="N841" s="3">
        <f t="shared" si="99"/>
        <v>1</v>
      </c>
      <c r="O841" t="str">
        <f>IF(COUNTIF(Splicing!A:A,A840)&gt;0,"Splice variant",VLOOKUP(A841,'All variants before PS1_PM5'!$A$1:$G$2252,7,FALSE))</f>
        <v>Likely pathogenic</v>
      </c>
      <c r="P841">
        <f t="shared" si="93"/>
        <v>2</v>
      </c>
    </row>
    <row r="842" spans="1:16" x14ac:dyDescent="0.25">
      <c r="A842" t="s">
        <v>4959</v>
      </c>
      <c r="B842" s="1">
        <v>37</v>
      </c>
      <c r="C842" t="s">
        <v>4960</v>
      </c>
      <c r="D842" t="s">
        <v>7338</v>
      </c>
      <c r="E842" t="str">
        <f t="shared" si="94"/>
        <v>Tyr</v>
      </c>
      <c r="F842" t="str">
        <f t="shared" si="95"/>
        <v>1754</v>
      </c>
      <c r="G842" t="str">
        <f t="shared" si="96"/>
        <v>Asp</v>
      </c>
      <c r="H842" t="str">
        <f t="shared" si="97"/>
        <v>1754Asp</v>
      </c>
      <c r="I842">
        <f>IF(AND(COUNTIF(H:H,H842)&gt;1,COUNTIF('(L)P before PS1_PM5'!I:I,H842)&gt;0),1,0)</f>
        <v>0</v>
      </c>
      <c r="J842">
        <f>IF(AND(COUNTIF('(L)P before PS1_PM5'!I:I,H842)=1,COUNTIF('(L)P before PS1_PM5'!A:A,A842)=1),0,1)</f>
        <v>1</v>
      </c>
      <c r="K842" s="3">
        <f t="shared" si="98"/>
        <v>0</v>
      </c>
      <c r="L842">
        <f>IF(AND(COUNTIF(F:F,F842)&gt;1,COUNTIF('(L)P before PS1_PM5'!G:G,F842)&gt;0),1,0)</f>
        <v>0</v>
      </c>
      <c r="M842">
        <f>IF(AND(COUNTIF('(L)P before PS1_PM5'!G:G,F842)=1,COUNTIF('(L)P before PS1_PM5'!A:A,A842)=1),0,1)</f>
        <v>1</v>
      </c>
      <c r="N842" s="3">
        <f t="shared" si="99"/>
        <v>0</v>
      </c>
      <c r="O842" t="str">
        <f>IF(COUNTIF(Splicing!A:A,A841)&gt;0,"Splice variant",VLOOKUP(A842,'All variants before PS1_PM5'!$A$1:$G$2252,7,FALSE))</f>
        <v>VUS</v>
      </c>
      <c r="P842">
        <f t="shared" si="93"/>
        <v>2</v>
      </c>
    </row>
    <row r="843" spans="1:16" x14ac:dyDescent="0.25">
      <c r="A843" t="s">
        <v>4962</v>
      </c>
      <c r="B843" s="1">
        <v>37</v>
      </c>
      <c r="C843" t="s">
        <v>4963</v>
      </c>
      <c r="D843" t="s">
        <v>7339</v>
      </c>
      <c r="E843" t="str">
        <f t="shared" si="94"/>
        <v>Tyr</v>
      </c>
      <c r="F843" t="str">
        <f t="shared" si="95"/>
        <v>1754</v>
      </c>
      <c r="G843" t="str">
        <f t="shared" si="96"/>
        <v>Cys</v>
      </c>
      <c r="H843" t="str">
        <f t="shared" si="97"/>
        <v>1754Cys</v>
      </c>
      <c r="I843">
        <f>IF(AND(COUNTIF(H:H,H843)&gt;1,COUNTIF('(L)P before PS1_PM5'!I:I,H843)&gt;0),1,0)</f>
        <v>0</v>
      </c>
      <c r="J843">
        <f>IF(AND(COUNTIF('(L)P before PS1_PM5'!I:I,H843)=1,COUNTIF('(L)P before PS1_PM5'!A:A,A843)=1),0,1)</f>
        <v>1</v>
      </c>
      <c r="K843" s="3">
        <f t="shared" si="98"/>
        <v>0</v>
      </c>
      <c r="L843">
        <f>IF(AND(COUNTIF(F:F,F843)&gt;1,COUNTIF('(L)P before PS1_PM5'!G:G,F843)&gt;0),1,0)</f>
        <v>0</v>
      </c>
      <c r="M843">
        <f>IF(AND(COUNTIF('(L)P before PS1_PM5'!G:G,F843)=1,COUNTIF('(L)P before PS1_PM5'!A:A,A843)=1),0,1)</f>
        <v>1</v>
      </c>
      <c r="N843" s="3">
        <f t="shared" si="99"/>
        <v>0</v>
      </c>
      <c r="O843" t="str">
        <f>IF(COUNTIF(Splicing!A:A,A842)&gt;0,"Splice variant",VLOOKUP(A843,'All variants before PS1_PM5'!$A$1:$G$2252,7,FALSE))</f>
        <v>VUS</v>
      </c>
      <c r="P843">
        <f t="shared" si="93"/>
        <v>2</v>
      </c>
    </row>
    <row r="844" spans="1:16" x14ac:dyDescent="0.25">
      <c r="A844" t="s">
        <v>4965</v>
      </c>
      <c r="B844" s="1">
        <v>37</v>
      </c>
      <c r="C844" t="s">
        <v>4966</v>
      </c>
      <c r="D844" t="s">
        <v>7340</v>
      </c>
      <c r="E844" t="str">
        <f t="shared" si="94"/>
        <v>Pro</v>
      </c>
      <c r="F844" t="str">
        <f t="shared" si="95"/>
        <v>1761</v>
      </c>
      <c r="G844" t="str">
        <f t="shared" si="96"/>
        <v>Arg</v>
      </c>
      <c r="H844" t="str">
        <f t="shared" si="97"/>
        <v>1761Arg</v>
      </c>
      <c r="I844">
        <f>IF(AND(COUNTIF(H:H,H844)&gt;1,COUNTIF('(L)P before PS1_PM5'!I:I,H844)&gt;0),1,0)</f>
        <v>0</v>
      </c>
      <c r="J844">
        <f>IF(AND(COUNTIF('(L)P before PS1_PM5'!I:I,H844)=1,COUNTIF('(L)P before PS1_PM5'!A:A,A844)=1),0,1)</f>
        <v>1</v>
      </c>
      <c r="K844" s="3">
        <f t="shared" si="98"/>
        <v>0</v>
      </c>
      <c r="L844">
        <f>IF(AND(COUNTIF(F:F,F844)&gt;1,COUNTIF('(L)P before PS1_PM5'!G:G,F844)&gt;0),1,0)</f>
        <v>0</v>
      </c>
      <c r="M844">
        <f>IF(AND(COUNTIF('(L)P before PS1_PM5'!G:G,F844)=1,COUNTIF('(L)P before PS1_PM5'!A:A,A844)=1),0,1)</f>
        <v>1</v>
      </c>
      <c r="N844" s="3">
        <f t="shared" si="99"/>
        <v>0</v>
      </c>
      <c r="O844" t="str">
        <f>IF(COUNTIF(Splicing!A:A,A843)&gt;0,"Splice variant",VLOOKUP(A844,'All variants before PS1_PM5'!$A$1:$G$2252,7,FALSE))</f>
        <v>VUS</v>
      </c>
      <c r="P844">
        <f t="shared" si="93"/>
        <v>1</v>
      </c>
    </row>
    <row r="845" spans="1:16" x14ac:dyDescent="0.25">
      <c r="A845" t="s">
        <v>4968</v>
      </c>
      <c r="B845" s="1">
        <v>37</v>
      </c>
      <c r="C845" t="s">
        <v>4969</v>
      </c>
      <c r="D845" t="s">
        <v>7341</v>
      </c>
      <c r="E845" t="str">
        <f t="shared" si="94"/>
        <v>Ala</v>
      </c>
      <c r="F845" t="str">
        <f t="shared" si="95"/>
        <v>1762</v>
      </c>
      <c r="G845" t="str">
        <f t="shared" si="96"/>
        <v>Asp</v>
      </c>
      <c r="H845" t="str">
        <f t="shared" si="97"/>
        <v>1762Asp</v>
      </c>
      <c r="I845">
        <f>IF(AND(COUNTIF(H:H,H845)&gt;1,COUNTIF('(L)P before PS1_PM5'!I:I,H845)&gt;0),1,0)</f>
        <v>0</v>
      </c>
      <c r="J845">
        <f>IF(AND(COUNTIF('(L)P before PS1_PM5'!I:I,H845)=1,COUNTIF('(L)P before PS1_PM5'!A:A,A845)=1),0,1)</f>
        <v>0</v>
      </c>
      <c r="K845" s="3">
        <f t="shared" si="98"/>
        <v>0</v>
      </c>
      <c r="L845">
        <f>IF(AND(COUNTIF(F:F,F845)&gt;1,COUNTIF('(L)P before PS1_PM5'!G:G,F845)&gt;0),1,0)</f>
        <v>0</v>
      </c>
      <c r="M845">
        <f>IF(AND(COUNTIF('(L)P before PS1_PM5'!G:G,F845)=1,COUNTIF('(L)P before PS1_PM5'!A:A,A845)=1),0,1)</f>
        <v>0</v>
      </c>
      <c r="N845" s="3">
        <f t="shared" si="99"/>
        <v>0</v>
      </c>
      <c r="O845" t="str">
        <f>IF(COUNTIF(Splicing!A:A,A844)&gt;0,"Splice variant",VLOOKUP(A845,'All variants before PS1_PM5'!$A$1:$G$2252,7,FALSE))</f>
        <v>Likely pathogenic</v>
      </c>
      <c r="P845">
        <f t="shared" si="93"/>
        <v>1</v>
      </c>
    </row>
    <row r="846" spans="1:16" x14ac:dyDescent="0.25">
      <c r="A846" t="s">
        <v>4977</v>
      </c>
      <c r="B846" s="1">
        <v>37</v>
      </c>
      <c r="C846" t="s">
        <v>4978</v>
      </c>
      <c r="D846" t="s">
        <v>7342</v>
      </c>
      <c r="E846" t="str">
        <f t="shared" si="94"/>
        <v>Leu</v>
      </c>
      <c r="F846" t="str">
        <f t="shared" si="95"/>
        <v>1763</v>
      </c>
      <c r="G846" t="str">
        <f t="shared" si="96"/>
        <v>Pro</v>
      </c>
      <c r="H846" t="str">
        <f t="shared" si="97"/>
        <v>1763Pro</v>
      </c>
      <c r="I846">
        <f>IF(AND(COUNTIF(H:H,H846)&gt;1,COUNTIF('(L)P before PS1_PM5'!I:I,H846)&gt;0),1,0)</f>
        <v>0</v>
      </c>
      <c r="J846">
        <f>IF(AND(COUNTIF('(L)P before PS1_PM5'!I:I,H846)=1,COUNTIF('(L)P before PS1_PM5'!A:A,A846)=1),0,1)</f>
        <v>1</v>
      </c>
      <c r="K846" s="3">
        <f t="shared" si="98"/>
        <v>0</v>
      </c>
      <c r="L846">
        <f>IF(AND(COUNTIF(F:F,F846)&gt;1,COUNTIF('(L)P before PS1_PM5'!G:G,F846)&gt;0),1,0)</f>
        <v>0</v>
      </c>
      <c r="M846">
        <f>IF(AND(COUNTIF('(L)P before PS1_PM5'!G:G,F846)=1,COUNTIF('(L)P before PS1_PM5'!A:A,A846)=1),0,1)</f>
        <v>1</v>
      </c>
      <c r="N846" s="3">
        <f t="shared" si="99"/>
        <v>0</v>
      </c>
      <c r="O846" t="str">
        <f>IF(COUNTIF(Splicing!A:A,A845)&gt;0,"Splice variant",VLOOKUP(A846,'All variants before PS1_PM5'!$A$1:$G$2252,7,FALSE))</f>
        <v>VUS</v>
      </c>
      <c r="P846">
        <f t="shared" si="93"/>
        <v>1</v>
      </c>
    </row>
    <row r="847" spans="1:16" x14ac:dyDescent="0.25">
      <c r="A847" t="s">
        <v>4980</v>
      </c>
      <c r="B847" s="1">
        <v>37</v>
      </c>
      <c r="C847" t="s">
        <v>4981</v>
      </c>
      <c r="D847" t="s">
        <v>7343</v>
      </c>
      <c r="E847" t="str">
        <f t="shared" si="94"/>
        <v>Leu</v>
      </c>
      <c r="F847" t="str">
        <f t="shared" si="95"/>
        <v>1767</v>
      </c>
      <c r="G847" t="str">
        <f t="shared" si="96"/>
        <v>Pro</v>
      </c>
      <c r="H847" t="str">
        <f t="shared" si="97"/>
        <v>1767Pro</v>
      </c>
      <c r="I847">
        <f>IF(AND(COUNTIF(H:H,H847)&gt;1,COUNTIF('(L)P before PS1_PM5'!I:I,H847)&gt;0),1,0)</f>
        <v>0</v>
      </c>
      <c r="J847">
        <f>IF(AND(COUNTIF('(L)P before PS1_PM5'!I:I,H847)=1,COUNTIF('(L)P before PS1_PM5'!A:A,A847)=1),0,1)</f>
        <v>1</v>
      </c>
      <c r="K847" s="3">
        <f t="shared" si="98"/>
        <v>0</v>
      </c>
      <c r="L847">
        <f>IF(AND(COUNTIF(F:F,F847)&gt;1,COUNTIF('(L)P before PS1_PM5'!G:G,F847)&gt;0),1,0)</f>
        <v>0</v>
      </c>
      <c r="M847">
        <f>IF(AND(COUNTIF('(L)P before PS1_PM5'!G:G,F847)=1,COUNTIF('(L)P before PS1_PM5'!A:A,A847)=1),0,1)</f>
        <v>1</v>
      </c>
      <c r="N847" s="3">
        <f t="shared" si="99"/>
        <v>0</v>
      </c>
      <c r="O847" t="str">
        <f>IF(COUNTIF(Splicing!A:A,A846)&gt;0,"Splice variant",VLOOKUP(A847,'All variants before PS1_PM5'!$A$1:$G$2252,7,FALSE))</f>
        <v>VUS</v>
      </c>
      <c r="P847">
        <f t="shared" si="93"/>
        <v>1</v>
      </c>
    </row>
    <row r="848" spans="1:16" x14ac:dyDescent="0.25">
      <c r="A848" t="s">
        <v>4989</v>
      </c>
      <c r="B848" s="1">
        <v>37</v>
      </c>
      <c r="C848" t="s">
        <v>4990</v>
      </c>
      <c r="D848" t="s">
        <v>7344</v>
      </c>
      <c r="E848" t="str">
        <f t="shared" si="94"/>
        <v>Tyr</v>
      </c>
      <c r="F848" t="str">
        <f t="shared" si="95"/>
        <v>1770</v>
      </c>
      <c r="G848" t="str">
        <f t="shared" si="96"/>
        <v>Asp</v>
      </c>
      <c r="H848" t="str">
        <f t="shared" si="97"/>
        <v>1770Asp</v>
      </c>
      <c r="I848">
        <f>IF(AND(COUNTIF(H:H,H848)&gt;1,COUNTIF('(L)P before PS1_PM5'!I:I,H848)&gt;0),1,0)</f>
        <v>0</v>
      </c>
      <c r="J848">
        <f>IF(AND(COUNTIF('(L)P before PS1_PM5'!I:I,H848)=1,COUNTIF('(L)P before PS1_PM5'!A:A,A848)=1),0,1)</f>
        <v>0</v>
      </c>
      <c r="K848" s="3">
        <f t="shared" si="98"/>
        <v>0</v>
      </c>
      <c r="L848">
        <f>IF(AND(COUNTIF(F:F,F848)&gt;1,COUNTIF('(L)P before PS1_PM5'!G:G,F848)&gt;0),1,0)</f>
        <v>0</v>
      </c>
      <c r="M848">
        <f>IF(AND(COUNTIF('(L)P before PS1_PM5'!G:G,F848)=1,COUNTIF('(L)P before PS1_PM5'!A:A,A848)=1),0,1)</f>
        <v>0</v>
      </c>
      <c r="N848" s="3">
        <f t="shared" si="99"/>
        <v>0</v>
      </c>
      <c r="O848" t="str">
        <f>IF(COUNTIF(Splicing!A:A,A847)&gt;0,"Splice variant",VLOOKUP(A848,'All variants before PS1_PM5'!$A$1:$G$2252,7,FALSE))</f>
        <v>Likely pathogenic</v>
      </c>
      <c r="P848">
        <f t="shared" si="93"/>
        <v>1</v>
      </c>
    </row>
    <row r="849" spans="1:16" x14ac:dyDescent="0.25">
      <c r="A849" t="s">
        <v>4992</v>
      </c>
      <c r="B849" s="1">
        <v>37</v>
      </c>
      <c r="C849" t="s">
        <v>4993</v>
      </c>
      <c r="D849" t="s">
        <v>7345</v>
      </c>
      <c r="E849" t="str">
        <f t="shared" si="94"/>
        <v>Gly</v>
      </c>
      <c r="F849" t="str">
        <f t="shared" si="95"/>
        <v>1771</v>
      </c>
      <c r="G849" t="str">
        <f t="shared" si="96"/>
        <v>Arg</v>
      </c>
      <c r="H849" t="str">
        <f t="shared" si="97"/>
        <v>1771Arg</v>
      </c>
      <c r="I849">
        <f>IF(AND(COUNTIF(H:H,H849)&gt;1,COUNTIF('(L)P before PS1_PM5'!I:I,H849)&gt;0),1,0)</f>
        <v>0</v>
      </c>
      <c r="J849">
        <f>IF(AND(COUNTIF('(L)P before PS1_PM5'!I:I,H849)=1,COUNTIF('(L)P before PS1_PM5'!A:A,A849)=1),0,1)</f>
        <v>0</v>
      </c>
      <c r="K849" s="3">
        <f t="shared" si="98"/>
        <v>0</v>
      </c>
      <c r="L849">
        <f>IF(AND(COUNTIF(F:F,F849)&gt;1,COUNTIF('(L)P before PS1_PM5'!G:G,F849)&gt;0),1,0)</f>
        <v>0</v>
      </c>
      <c r="M849">
        <f>IF(AND(COUNTIF('(L)P before PS1_PM5'!G:G,F849)=1,COUNTIF('(L)P before PS1_PM5'!A:A,A849)=1),0,1)</f>
        <v>0</v>
      </c>
      <c r="N849" s="3">
        <f t="shared" si="99"/>
        <v>0</v>
      </c>
      <c r="O849" t="str">
        <f>IF(COUNTIF(Splicing!A:A,A848)&gt;0,"Splice variant",VLOOKUP(A849,'All variants before PS1_PM5'!$A$1:$G$2252,7,FALSE))</f>
        <v>Likely pathogenic</v>
      </c>
      <c r="P849">
        <f t="shared" si="93"/>
        <v>1</v>
      </c>
    </row>
    <row r="850" spans="1:16" x14ac:dyDescent="0.25">
      <c r="A850" t="s">
        <v>5024</v>
      </c>
      <c r="B850" s="1">
        <v>38</v>
      </c>
      <c r="C850" t="s">
        <v>5025</v>
      </c>
      <c r="D850" t="s">
        <v>7346</v>
      </c>
      <c r="E850" t="str">
        <f t="shared" si="94"/>
        <v>Ala</v>
      </c>
      <c r="F850" t="str">
        <f t="shared" si="95"/>
        <v>1773</v>
      </c>
      <c r="G850" t="str">
        <f t="shared" si="96"/>
        <v>Glu</v>
      </c>
      <c r="H850" t="str">
        <f t="shared" si="97"/>
        <v>1773Glu</v>
      </c>
      <c r="I850">
        <f>IF(AND(COUNTIF(H:H,H850)&gt;1,COUNTIF('(L)P before PS1_PM5'!I:I,H850)&gt;0),1,0)</f>
        <v>0</v>
      </c>
      <c r="J850">
        <f>IF(AND(COUNTIF('(L)P before PS1_PM5'!I:I,H850)=1,COUNTIF('(L)P before PS1_PM5'!A:A,A850)=1),0,1)</f>
        <v>0</v>
      </c>
      <c r="K850" s="3">
        <f t="shared" si="98"/>
        <v>0</v>
      </c>
      <c r="L850">
        <f>IF(AND(COUNTIF(F:F,F850)&gt;1,COUNTIF('(L)P before PS1_PM5'!G:G,F850)&gt;0),1,0)</f>
        <v>1</v>
      </c>
      <c r="M850">
        <f>IF(AND(COUNTIF('(L)P before PS1_PM5'!G:G,F850)=1,COUNTIF('(L)P before PS1_PM5'!A:A,A850)=1),0,1)</f>
        <v>1</v>
      </c>
      <c r="N850" s="3">
        <f t="shared" si="99"/>
        <v>1</v>
      </c>
      <c r="O850" t="str">
        <f>IF(COUNTIF(Splicing!A:A,A849)&gt;0,"Splice variant",VLOOKUP(A850,'All variants before PS1_PM5'!$A$1:$G$2252,7,FALSE))</f>
        <v>Likely pathogenic</v>
      </c>
      <c r="P850">
        <f t="shared" si="93"/>
        <v>2</v>
      </c>
    </row>
    <row r="851" spans="1:16" x14ac:dyDescent="0.25">
      <c r="A851" t="s">
        <v>5027</v>
      </c>
      <c r="B851" s="1">
        <v>38</v>
      </c>
      <c r="C851" t="s">
        <v>5028</v>
      </c>
      <c r="D851" t="s">
        <v>7347</v>
      </c>
      <c r="E851" t="str">
        <f t="shared" si="94"/>
        <v>Ala</v>
      </c>
      <c r="F851" t="str">
        <f t="shared" si="95"/>
        <v>1773</v>
      </c>
      <c r="G851" t="str">
        <f t="shared" si="96"/>
        <v>Val</v>
      </c>
      <c r="H851" t="str">
        <f t="shared" si="97"/>
        <v>1773Val</v>
      </c>
      <c r="I851">
        <f>IF(AND(COUNTIF(H:H,H851)&gt;1,COUNTIF('(L)P before PS1_PM5'!I:I,H851)&gt;0),1,0)</f>
        <v>0</v>
      </c>
      <c r="J851">
        <f>IF(AND(COUNTIF('(L)P before PS1_PM5'!I:I,H851)=1,COUNTIF('(L)P before PS1_PM5'!A:A,A851)=1),0,1)</f>
        <v>0</v>
      </c>
      <c r="K851" s="3">
        <f t="shared" si="98"/>
        <v>0</v>
      </c>
      <c r="L851">
        <f>IF(AND(COUNTIF(F:F,F851)&gt;1,COUNTIF('(L)P before PS1_PM5'!G:G,F851)&gt;0),1,0)</f>
        <v>1</v>
      </c>
      <c r="M851">
        <f>IF(AND(COUNTIF('(L)P before PS1_PM5'!G:G,F851)=1,COUNTIF('(L)P before PS1_PM5'!A:A,A851)=1),0,1)</f>
        <v>1</v>
      </c>
      <c r="N851" s="3">
        <f t="shared" si="99"/>
        <v>1</v>
      </c>
      <c r="O851" t="str">
        <f>IF(COUNTIF(Splicing!A:A,A850)&gt;0,"Splice variant",VLOOKUP(A851,'All variants before PS1_PM5'!$A$1:$G$2252,7,FALSE))</f>
        <v>Pathogenic</v>
      </c>
      <c r="P851">
        <f t="shared" si="93"/>
        <v>2</v>
      </c>
    </row>
    <row r="852" spans="1:16" x14ac:dyDescent="0.25">
      <c r="A852" t="s">
        <v>5033</v>
      </c>
      <c r="B852" s="1">
        <v>38</v>
      </c>
      <c r="C852" t="s">
        <v>5034</v>
      </c>
      <c r="D852" t="s">
        <v>7348</v>
      </c>
      <c r="E852" t="str">
        <f t="shared" si="94"/>
        <v>Ile</v>
      </c>
      <c r="F852" t="str">
        <f t="shared" si="95"/>
        <v>1775</v>
      </c>
      <c r="G852" t="str">
        <f t="shared" si="96"/>
        <v>Asn</v>
      </c>
      <c r="H852" t="str">
        <f t="shared" si="97"/>
        <v>1775Asn</v>
      </c>
      <c r="I852">
        <f>IF(AND(COUNTIF(H:H,H852)&gt;1,COUNTIF('(L)P before PS1_PM5'!I:I,H852)&gt;0),1,0)</f>
        <v>0</v>
      </c>
      <c r="J852">
        <f>IF(AND(COUNTIF('(L)P before PS1_PM5'!I:I,H852)=1,COUNTIF('(L)P before PS1_PM5'!A:A,A852)=1),0,1)</f>
        <v>0</v>
      </c>
      <c r="K852" s="3">
        <f t="shared" si="98"/>
        <v>0</v>
      </c>
      <c r="L852">
        <f>IF(AND(COUNTIF(F:F,F852)&gt;1,COUNTIF('(L)P before PS1_PM5'!G:G,F852)&gt;0),1,0)</f>
        <v>0</v>
      </c>
      <c r="M852">
        <f>IF(AND(COUNTIF('(L)P before PS1_PM5'!G:G,F852)=1,COUNTIF('(L)P before PS1_PM5'!A:A,A852)=1),0,1)</f>
        <v>0</v>
      </c>
      <c r="N852" s="3">
        <f t="shared" si="99"/>
        <v>0</v>
      </c>
      <c r="O852" t="str">
        <f>IF(COUNTIF(Splicing!A:A,A851)&gt;0,"Splice variant",VLOOKUP(A852,'All variants before PS1_PM5'!$A$1:$G$2252,7,FALSE))</f>
        <v>Likely pathogenic</v>
      </c>
      <c r="P852">
        <f t="shared" si="93"/>
        <v>1</v>
      </c>
    </row>
    <row r="853" spans="1:16" x14ac:dyDescent="0.25">
      <c r="A853" t="s">
        <v>5036</v>
      </c>
      <c r="B853" s="1">
        <v>38</v>
      </c>
      <c r="C853" t="s">
        <v>5037</v>
      </c>
      <c r="D853" t="s">
        <v>7349</v>
      </c>
      <c r="E853" t="str">
        <f t="shared" si="94"/>
        <v>Pro</v>
      </c>
      <c r="F853" t="str">
        <f t="shared" si="95"/>
        <v>1776</v>
      </c>
      <c r="G853" t="str">
        <f t="shared" si="96"/>
        <v>Leu</v>
      </c>
      <c r="H853" t="str">
        <f t="shared" si="97"/>
        <v>1776Leu</v>
      </c>
      <c r="I853">
        <f>IF(AND(COUNTIF(H:H,H853)&gt;1,COUNTIF('(L)P before PS1_PM5'!I:I,H853)&gt;0),1,0)</f>
        <v>0</v>
      </c>
      <c r="J853">
        <f>IF(AND(COUNTIF('(L)P before PS1_PM5'!I:I,H853)=1,COUNTIF('(L)P before PS1_PM5'!A:A,A853)=1),0,1)</f>
        <v>0</v>
      </c>
      <c r="K853" s="3">
        <f t="shared" si="98"/>
        <v>0</v>
      </c>
      <c r="L853">
        <f>IF(AND(COUNTIF(F:F,F853)&gt;1,COUNTIF('(L)P before PS1_PM5'!G:G,F853)&gt;0),1,0)</f>
        <v>0</v>
      </c>
      <c r="M853">
        <f>IF(AND(COUNTIF('(L)P before PS1_PM5'!G:G,F853)=1,COUNTIF('(L)P before PS1_PM5'!A:A,A853)=1),0,1)</f>
        <v>0</v>
      </c>
      <c r="N853" s="3">
        <f t="shared" si="99"/>
        <v>0</v>
      </c>
      <c r="O853" t="str">
        <f>IF(COUNTIF(Splicing!A:A,A852)&gt;0,"Splice variant",VLOOKUP(A853,'All variants before PS1_PM5'!$A$1:$G$2252,7,FALSE))</f>
        <v>Pathogenic</v>
      </c>
      <c r="P853">
        <f t="shared" si="93"/>
        <v>1</v>
      </c>
    </row>
    <row r="854" spans="1:16" x14ac:dyDescent="0.25">
      <c r="A854" t="s">
        <v>5039</v>
      </c>
      <c r="B854" s="1">
        <v>38</v>
      </c>
      <c r="C854" t="s">
        <v>5040</v>
      </c>
      <c r="D854" t="s">
        <v>7350</v>
      </c>
      <c r="E854" t="str">
        <f t="shared" si="94"/>
        <v>Met</v>
      </c>
      <c r="F854" t="str">
        <f t="shared" si="95"/>
        <v>1777</v>
      </c>
      <c r="G854" t="str">
        <f t="shared" si="96"/>
        <v>Leu</v>
      </c>
      <c r="H854" t="str">
        <f t="shared" si="97"/>
        <v>1777Leu</v>
      </c>
      <c r="I854">
        <f>IF(AND(COUNTIF(H:H,H854)&gt;1,COUNTIF('(L)P before PS1_PM5'!I:I,H854)&gt;0),1,0)</f>
        <v>0</v>
      </c>
      <c r="J854">
        <f>IF(AND(COUNTIF('(L)P before PS1_PM5'!I:I,H854)=1,COUNTIF('(L)P before PS1_PM5'!A:A,A854)=1),0,1)</f>
        <v>1</v>
      </c>
      <c r="K854" s="3">
        <f t="shared" si="98"/>
        <v>0</v>
      </c>
      <c r="L854">
        <f>IF(AND(COUNTIF(F:F,F854)&gt;1,COUNTIF('(L)P before PS1_PM5'!G:G,F854)&gt;0),1,0)</f>
        <v>0</v>
      </c>
      <c r="M854">
        <f>IF(AND(COUNTIF('(L)P before PS1_PM5'!G:G,F854)=1,COUNTIF('(L)P before PS1_PM5'!A:A,A854)=1),0,1)</f>
        <v>1</v>
      </c>
      <c r="N854" s="3">
        <f t="shared" si="99"/>
        <v>0</v>
      </c>
      <c r="O854" t="str">
        <f>IF(COUNTIF(Splicing!A:A,A853)&gt;0,"Splice variant",VLOOKUP(A854,'All variants before PS1_PM5'!$A$1:$G$2252,7,FALSE))</f>
        <v>VUS</v>
      </c>
      <c r="P854">
        <f t="shared" si="93"/>
        <v>1</v>
      </c>
    </row>
    <row r="855" spans="1:16" x14ac:dyDescent="0.25">
      <c r="A855" t="s">
        <v>5042</v>
      </c>
      <c r="B855" s="1">
        <v>38</v>
      </c>
      <c r="C855" t="s">
        <v>5043</v>
      </c>
      <c r="D855" t="s">
        <v>7351</v>
      </c>
      <c r="E855" t="str">
        <f t="shared" si="94"/>
        <v>Met</v>
      </c>
      <c r="F855" t="str">
        <f t="shared" si="95"/>
        <v>1778</v>
      </c>
      <c r="G855" t="str">
        <f t="shared" si="96"/>
        <v>Val</v>
      </c>
      <c r="H855" t="str">
        <f t="shared" si="97"/>
        <v>1778Val</v>
      </c>
      <c r="I855">
        <f>IF(AND(COUNTIF(H:H,H855)&gt;1,COUNTIF('(L)P before PS1_PM5'!I:I,H855)&gt;0),1,0)</f>
        <v>0</v>
      </c>
      <c r="J855">
        <f>IF(AND(COUNTIF('(L)P before PS1_PM5'!I:I,H855)=1,COUNTIF('(L)P before PS1_PM5'!A:A,A855)=1),0,1)</f>
        <v>0</v>
      </c>
      <c r="K855" s="3">
        <f t="shared" si="98"/>
        <v>0</v>
      </c>
      <c r="L855">
        <f>IF(AND(COUNTIF(F:F,F855)&gt;1,COUNTIF('(L)P before PS1_PM5'!G:G,F855)&gt;0),1,0)</f>
        <v>1</v>
      </c>
      <c r="M855">
        <f>IF(AND(COUNTIF('(L)P before PS1_PM5'!G:G,F855)=1,COUNTIF('(L)P before PS1_PM5'!A:A,A855)=1),0,1)</f>
        <v>1</v>
      </c>
      <c r="N855" s="3">
        <f t="shared" si="99"/>
        <v>1</v>
      </c>
      <c r="O855" t="str">
        <f>IF(COUNTIF(Splicing!A:A,A854)&gt;0,"Splice variant",VLOOKUP(A855,'All variants before PS1_PM5'!$A$1:$G$2252,7,FALSE))</f>
        <v>Likely pathogenic</v>
      </c>
      <c r="P855">
        <f t="shared" si="93"/>
        <v>3</v>
      </c>
    </row>
    <row r="856" spans="1:16" x14ac:dyDescent="0.25">
      <c r="A856" t="s">
        <v>5045</v>
      </c>
      <c r="B856" s="1">
        <v>38</v>
      </c>
      <c r="C856" t="s">
        <v>5046</v>
      </c>
      <c r="D856" t="s">
        <v>7352</v>
      </c>
      <c r="E856" t="str">
        <f t="shared" si="94"/>
        <v>Met</v>
      </c>
      <c r="F856" t="str">
        <f t="shared" si="95"/>
        <v>1778</v>
      </c>
      <c r="G856" t="str">
        <f t="shared" si="96"/>
        <v>Leu</v>
      </c>
      <c r="H856" t="str">
        <f t="shared" si="97"/>
        <v>1778Leu</v>
      </c>
      <c r="I856">
        <f>IF(AND(COUNTIF(H:H,H856)&gt;1,COUNTIF('(L)P before PS1_PM5'!I:I,H856)&gt;0),1,0)</f>
        <v>0</v>
      </c>
      <c r="J856">
        <f>IF(AND(COUNTIF('(L)P before PS1_PM5'!I:I,H856)=1,COUNTIF('(L)P before PS1_PM5'!A:A,A856)=1),0,1)</f>
        <v>0</v>
      </c>
      <c r="K856" s="3">
        <f t="shared" si="98"/>
        <v>0</v>
      </c>
      <c r="L856">
        <f>IF(AND(COUNTIF(F:F,F856)&gt;1,COUNTIF('(L)P before PS1_PM5'!G:G,F856)&gt;0),1,0)</f>
        <v>1</v>
      </c>
      <c r="M856">
        <f>IF(AND(COUNTIF('(L)P before PS1_PM5'!G:G,F856)=1,COUNTIF('(L)P before PS1_PM5'!A:A,A856)=1),0,1)</f>
        <v>1</v>
      </c>
      <c r="N856" s="3">
        <f t="shared" si="99"/>
        <v>1</v>
      </c>
      <c r="O856" t="str">
        <f>IF(COUNTIF(Splicing!A:A,A855)&gt;0,"Splice variant",VLOOKUP(A856,'All variants before PS1_PM5'!$A$1:$G$2252,7,FALSE))</f>
        <v>Likely pathogenic</v>
      </c>
      <c r="P856">
        <f t="shared" si="93"/>
        <v>3</v>
      </c>
    </row>
    <row r="857" spans="1:16" x14ac:dyDescent="0.25">
      <c r="A857" t="s">
        <v>5048</v>
      </c>
      <c r="B857" s="1">
        <v>38</v>
      </c>
      <c r="C857" t="s">
        <v>5049</v>
      </c>
      <c r="D857" t="s">
        <v>7353</v>
      </c>
      <c r="E857" t="str">
        <f t="shared" si="94"/>
        <v>Met</v>
      </c>
      <c r="F857" t="str">
        <f t="shared" si="95"/>
        <v>1778</v>
      </c>
      <c r="G857" t="str">
        <f t="shared" si="96"/>
        <v>Lys</v>
      </c>
      <c r="H857" t="str">
        <f t="shared" si="97"/>
        <v>1778Lys</v>
      </c>
      <c r="I857">
        <f>IF(AND(COUNTIF(H:H,H857)&gt;1,COUNTIF('(L)P before PS1_PM5'!I:I,H857)&gt;0),1,0)</f>
        <v>0</v>
      </c>
      <c r="J857">
        <f>IF(AND(COUNTIF('(L)P before PS1_PM5'!I:I,H857)=1,COUNTIF('(L)P before PS1_PM5'!A:A,A857)=1),0,1)</f>
        <v>1</v>
      </c>
      <c r="K857" s="3">
        <f t="shared" si="98"/>
        <v>0</v>
      </c>
      <c r="L857">
        <f>IF(AND(COUNTIF(F:F,F857)&gt;1,COUNTIF('(L)P before PS1_PM5'!G:G,F857)&gt;0),1,0)</f>
        <v>1</v>
      </c>
      <c r="M857">
        <f>IF(AND(COUNTIF('(L)P before PS1_PM5'!G:G,F857)=1,COUNTIF('(L)P before PS1_PM5'!A:A,A857)=1),0,1)</f>
        <v>1</v>
      </c>
      <c r="N857" s="3">
        <f t="shared" si="99"/>
        <v>1</v>
      </c>
      <c r="O857" t="str">
        <f>IF(COUNTIF(Splicing!A:A,A856)&gt;0,"Splice variant",VLOOKUP(A857,'All variants before PS1_PM5'!$A$1:$G$2252,7,FALSE))</f>
        <v>VUS</v>
      </c>
      <c r="P857">
        <f t="shared" si="93"/>
        <v>3</v>
      </c>
    </row>
    <row r="858" spans="1:16" x14ac:dyDescent="0.25">
      <c r="A858" t="s">
        <v>5051</v>
      </c>
      <c r="B858" s="1">
        <v>38</v>
      </c>
      <c r="C858" t="s">
        <v>5052</v>
      </c>
      <c r="D858" t="s">
        <v>7354</v>
      </c>
      <c r="E858" t="str">
        <f t="shared" si="94"/>
        <v>Tyr</v>
      </c>
      <c r="F858" t="str">
        <f t="shared" si="95"/>
        <v>1779</v>
      </c>
      <c r="G858" t="str">
        <f t="shared" si="96"/>
        <v>His</v>
      </c>
      <c r="H858" t="str">
        <f t="shared" si="97"/>
        <v>1779His</v>
      </c>
      <c r="I858">
        <f>IF(AND(COUNTIF(H:H,H858)&gt;1,COUNTIF('(L)P before PS1_PM5'!I:I,H858)&gt;0),1,0)</f>
        <v>0</v>
      </c>
      <c r="J858">
        <f>IF(AND(COUNTIF('(L)P before PS1_PM5'!I:I,H858)=1,COUNTIF('(L)P before PS1_PM5'!A:A,A858)=1),0,1)</f>
        <v>0</v>
      </c>
      <c r="K858" s="3">
        <f t="shared" si="98"/>
        <v>0</v>
      </c>
      <c r="L858">
        <f>IF(AND(COUNTIF(F:F,F858)&gt;1,COUNTIF('(L)P before PS1_PM5'!G:G,F858)&gt;0),1,0)</f>
        <v>0</v>
      </c>
      <c r="M858">
        <f>IF(AND(COUNTIF('(L)P before PS1_PM5'!G:G,F858)=1,COUNTIF('(L)P before PS1_PM5'!A:A,A858)=1),0,1)</f>
        <v>0</v>
      </c>
      <c r="N858" s="3">
        <f t="shared" si="99"/>
        <v>0</v>
      </c>
      <c r="O858" t="str">
        <f>IF(COUNTIF(Splicing!A:A,A857)&gt;0,"Splice variant",VLOOKUP(A858,'All variants before PS1_PM5'!$A$1:$G$2252,7,FALSE))</f>
        <v>Likely pathogenic</v>
      </c>
      <c r="P858">
        <f t="shared" si="93"/>
        <v>1</v>
      </c>
    </row>
    <row r="859" spans="1:16" x14ac:dyDescent="0.25">
      <c r="A859" t="s">
        <v>5062</v>
      </c>
      <c r="B859" s="1">
        <v>38</v>
      </c>
      <c r="C859" t="s">
        <v>5063</v>
      </c>
      <c r="D859" t="s">
        <v>7355</v>
      </c>
      <c r="E859" t="str">
        <f t="shared" si="94"/>
        <v>Pro</v>
      </c>
      <c r="F859" t="str">
        <f t="shared" si="95"/>
        <v>1780</v>
      </c>
      <c r="G859" t="str">
        <f t="shared" si="96"/>
        <v>Ala</v>
      </c>
      <c r="H859" t="str">
        <f t="shared" si="97"/>
        <v>1780Ala</v>
      </c>
      <c r="I859">
        <f>IF(AND(COUNTIF(H:H,H859)&gt;1,COUNTIF('(L)P before PS1_PM5'!I:I,H859)&gt;0),1,0)</f>
        <v>0</v>
      </c>
      <c r="J859">
        <f>IF(AND(COUNTIF('(L)P before PS1_PM5'!I:I,H859)=1,COUNTIF('(L)P before PS1_PM5'!A:A,A859)=1),0,1)</f>
        <v>1</v>
      </c>
      <c r="K859" s="3">
        <f t="shared" si="98"/>
        <v>0</v>
      </c>
      <c r="L859">
        <f>IF(AND(COUNTIF(F:F,F859)&gt;1,COUNTIF('(L)P before PS1_PM5'!G:G,F859)&gt;0),1,0)</f>
        <v>0</v>
      </c>
      <c r="M859">
        <f>IF(AND(COUNTIF('(L)P before PS1_PM5'!G:G,F859)=1,COUNTIF('(L)P before PS1_PM5'!A:A,A859)=1),0,1)</f>
        <v>1</v>
      </c>
      <c r="N859" s="3">
        <f t="shared" si="99"/>
        <v>0</v>
      </c>
      <c r="O859" t="str">
        <f>IF(COUNTIF(Splicing!A:A,A858)&gt;0,"Splice variant",VLOOKUP(A859,'All variants before PS1_PM5'!$A$1:$G$2252,7,FALSE))</f>
        <v>VUS</v>
      </c>
      <c r="P859">
        <f t="shared" si="93"/>
        <v>1</v>
      </c>
    </row>
    <row r="860" spans="1:16" x14ac:dyDescent="0.25">
      <c r="A860" t="s">
        <v>5065</v>
      </c>
      <c r="B860" s="1">
        <v>38</v>
      </c>
      <c r="C860" t="s">
        <v>5066</v>
      </c>
      <c r="D860" t="s">
        <v>7356</v>
      </c>
      <c r="E860" t="str">
        <f t="shared" si="94"/>
        <v>Ala</v>
      </c>
      <c r="F860" t="str">
        <f t="shared" si="95"/>
        <v>1781</v>
      </c>
      <c r="G860" t="str">
        <f t="shared" si="96"/>
        <v>Glu</v>
      </c>
      <c r="H860" t="str">
        <f t="shared" si="97"/>
        <v>1781Glu</v>
      </c>
      <c r="I860">
        <f>IF(AND(COUNTIF(H:H,H860)&gt;1,COUNTIF('(L)P before PS1_PM5'!I:I,H860)&gt;0),1,0)</f>
        <v>0</v>
      </c>
      <c r="J860">
        <f>IF(AND(COUNTIF('(L)P before PS1_PM5'!I:I,H860)=1,COUNTIF('(L)P before PS1_PM5'!A:A,A860)=1),0,1)</f>
        <v>1</v>
      </c>
      <c r="K860" s="3">
        <f t="shared" si="98"/>
        <v>0</v>
      </c>
      <c r="L860">
        <f>IF(AND(COUNTIF(F:F,F860)&gt;1,COUNTIF('(L)P before PS1_PM5'!G:G,F860)&gt;0),1,0)</f>
        <v>0</v>
      </c>
      <c r="M860">
        <f>IF(AND(COUNTIF('(L)P before PS1_PM5'!G:G,F860)=1,COUNTIF('(L)P before PS1_PM5'!A:A,A860)=1),0,1)</f>
        <v>1</v>
      </c>
      <c r="N860" s="3">
        <f t="shared" si="99"/>
        <v>0</v>
      </c>
      <c r="O860" t="str">
        <f>IF(COUNTIF(Splicing!A:A,A859)&gt;0,"Splice variant",VLOOKUP(A860,'All variants before PS1_PM5'!$A$1:$G$2252,7,FALSE))</f>
        <v>VUS</v>
      </c>
      <c r="P860">
        <f t="shared" si="93"/>
        <v>1</v>
      </c>
    </row>
    <row r="861" spans="1:16" x14ac:dyDescent="0.25">
      <c r="A861" t="s">
        <v>5068</v>
      </c>
      <c r="B861" s="1">
        <v>38</v>
      </c>
      <c r="C861" t="s">
        <v>5069</v>
      </c>
      <c r="D861" t="s">
        <v>7357</v>
      </c>
      <c r="E861" t="str">
        <f t="shared" si="94"/>
        <v>Leu</v>
      </c>
      <c r="F861" t="str">
        <f t="shared" si="95"/>
        <v>1784</v>
      </c>
      <c r="G861" t="str">
        <f t="shared" si="96"/>
        <v>Pro</v>
      </c>
      <c r="H861" t="str">
        <f t="shared" si="97"/>
        <v>1784Pro</v>
      </c>
      <c r="I861">
        <f>IF(AND(COUNTIF(H:H,H861)&gt;1,COUNTIF('(L)P before PS1_PM5'!I:I,H861)&gt;0),1,0)</f>
        <v>0</v>
      </c>
      <c r="J861">
        <f>IF(AND(COUNTIF('(L)P before PS1_PM5'!I:I,H861)=1,COUNTIF('(L)P before PS1_PM5'!A:A,A861)=1),0,1)</f>
        <v>1</v>
      </c>
      <c r="K861" s="3">
        <f t="shared" si="98"/>
        <v>0</v>
      </c>
      <c r="L861">
        <f>IF(AND(COUNTIF(F:F,F861)&gt;1,COUNTIF('(L)P before PS1_PM5'!G:G,F861)&gt;0),1,0)</f>
        <v>0</v>
      </c>
      <c r="M861">
        <f>IF(AND(COUNTIF('(L)P before PS1_PM5'!G:G,F861)=1,COUNTIF('(L)P before PS1_PM5'!A:A,A861)=1),0,1)</f>
        <v>1</v>
      </c>
      <c r="N861" s="3">
        <f t="shared" si="99"/>
        <v>0</v>
      </c>
      <c r="O861" t="str">
        <f>IF(COUNTIF(Splicing!A:A,A860)&gt;0,"Splice variant",VLOOKUP(A861,'All variants before PS1_PM5'!$A$1:$G$2252,7,FALSE))</f>
        <v>VUS</v>
      </c>
      <c r="P861">
        <f t="shared" si="93"/>
        <v>2</v>
      </c>
    </row>
    <row r="862" spans="1:16" x14ac:dyDescent="0.25">
      <c r="A862" t="s">
        <v>5071</v>
      </c>
      <c r="B862" s="1">
        <v>38</v>
      </c>
      <c r="C862" t="s">
        <v>5072</v>
      </c>
      <c r="D862" t="s">
        <v>7358</v>
      </c>
      <c r="E862" t="str">
        <f t="shared" si="94"/>
        <v>Leu</v>
      </c>
      <c r="F862" t="str">
        <f t="shared" si="95"/>
        <v>1784</v>
      </c>
      <c r="G862" t="str">
        <f t="shared" si="96"/>
        <v>Arg</v>
      </c>
      <c r="H862" t="str">
        <f t="shared" si="97"/>
        <v>1784Arg</v>
      </c>
      <c r="I862">
        <f>IF(AND(COUNTIF(H:H,H862)&gt;1,COUNTIF('(L)P before PS1_PM5'!I:I,H862)&gt;0),1,0)</f>
        <v>0</v>
      </c>
      <c r="J862">
        <f>IF(AND(COUNTIF('(L)P before PS1_PM5'!I:I,H862)=1,COUNTIF('(L)P before PS1_PM5'!A:A,A862)=1),0,1)</f>
        <v>1</v>
      </c>
      <c r="K862" s="3">
        <f t="shared" si="98"/>
        <v>0</v>
      </c>
      <c r="L862">
        <f>IF(AND(COUNTIF(F:F,F862)&gt;1,COUNTIF('(L)P before PS1_PM5'!G:G,F862)&gt;0),1,0)</f>
        <v>0</v>
      </c>
      <c r="M862">
        <f>IF(AND(COUNTIF('(L)P before PS1_PM5'!G:G,F862)=1,COUNTIF('(L)P before PS1_PM5'!A:A,A862)=1),0,1)</f>
        <v>1</v>
      </c>
      <c r="N862" s="3">
        <f t="shared" si="99"/>
        <v>0</v>
      </c>
      <c r="O862" t="str">
        <f>IF(COUNTIF(Splicing!A:A,A861)&gt;0,"Splice variant",VLOOKUP(A862,'All variants before PS1_PM5'!$A$1:$G$2252,7,FALSE))</f>
        <v>VUS</v>
      </c>
      <c r="P862">
        <f t="shared" si="93"/>
        <v>2</v>
      </c>
    </row>
    <row r="863" spans="1:16" x14ac:dyDescent="0.25">
      <c r="A863" t="s">
        <v>5077</v>
      </c>
      <c r="B863" s="1">
        <v>38</v>
      </c>
      <c r="C863" t="s">
        <v>5078</v>
      </c>
      <c r="D863" t="s">
        <v>7359</v>
      </c>
      <c r="E863" t="str">
        <f t="shared" si="94"/>
        <v>Pro</v>
      </c>
      <c r="F863" t="str">
        <f t="shared" si="95"/>
        <v>1788</v>
      </c>
      <c r="G863" t="str">
        <f t="shared" si="96"/>
        <v>Leu</v>
      </c>
      <c r="H863" t="str">
        <f t="shared" si="97"/>
        <v>1788Leu</v>
      </c>
      <c r="I863">
        <f>IF(AND(COUNTIF(H:H,H863)&gt;1,COUNTIF('(L)P before PS1_PM5'!I:I,H863)&gt;0),1,0)</f>
        <v>0</v>
      </c>
      <c r="J863">
        <f>IF(AND(COUNTIF('(L)P before PS1_PM5'!I:I,H863)=1,COUNTIF('(L)P before PS1_PM5'!A:A,A863)=1),0,1)</f>
        <v>1</v>
      </c>
      <c r="K863" s="3">
        <f t="shared" si="98"/>
        <v>0</v>
      </c>
      <c r="L863">
        <f>IF(AND(COUNTIF(F:F,F863)&gt;1,COUNTIF('(L)P before PS1_PM5'!G:G,F863)&gt;0),1,0)</f>
        <v>0</v>
      </c>
      <c r="M863">
        <f>IF(AND(COUNTIF('(L)P before PS1_PM5'!G:G,F863)=1,COUNTIF('(L)P before PS1_PM5'!A:A,A863)=1),0,1)</f>
        <v>1</v>
      </c>
      <c r="N863" s="3">
        <f t="shared" si="99"/>
        <v>0</v>
      </c>
      <c r="O863" t="str">
        <f>IF(COUNTIF(Splicing!A:A,A862)&gt;0,"Splice variant",VLOOKUP(A863,'All variants before PS1_PM5'!$A$1:$G$2252,7,FALSE))</f>
        <v>VUS</v>
      </c>
      <c r="P863">
        <f t="shared" si="93"/>
        <v>1</v>
      </c>
    </row>
    <row r="864" spans="1:16" x14ac:dyDescent="0.25">
      <c r="A864" t="s">
        <v>5080</v>
      </c>
      <c r="B864" s="1">
        <v>38</v>
      </c>
      <c r="C864" t="s">
        <v>5081</v>
      </c>
      <c r="D864" t="s">
        <v>7360</v>
      </c>
      <c r="E864" t="str">
        <f t="shared" si="94"/>
        <v>Ser</v>
      </c>
      <c r="F864" t="str">
        <f t="shared" si="95"/>
        <v>1789</v>
      </c>
      <c r="G864" t="str">
        <f t="shared" si="96"/>
        <v>Arg</v>
      </c>
      <c r="H864" t="str">
        <f t="shared" si="97"/>
        <v>1789Arg</v>
      </c>
      <c r="I864">
        <f>IF(AND(COUNTIF(H:H,H864)&gt;1,COUNTIF('(L)P before PS1_PM5'!I:I,H864)&gt;0),1,0)</f>
        <v>0</v>
      </c>
      <c r="J864">
        <f>IF(AND(COUNTIF('(L)P before PS1_PM5'!I:I,H864)=1,COUNTIF('(L)P before PS1_PM5'!A:A,A864)=1),0,1)</f>
        <v>1</v>
      </c>
      <c r="K864" s="3">
        <f t="shared" si="98"/>
        <v>0</v>
      </c>
      <c r="L864">
        <f>IF(AND(COUNTIF(F:F,F864)&gt;1,COUNTIF('(L)P before PS1_PM5'!G:G,F864)&gt;0),1,0)</f>
        <v>0</v>
      </c>
      <c r="M864">
        <f>IF(AND(COUNTIF('(L)P before PS1_PM5'!G:G,F864)=1,COUNTIF('(L)P before PS1_PM5'!A:A,A864)=1),0,1)</f>
        <v>1</v>
      </c>
      <c r="N864" s="3">
        <f t="shared" si="99"/>
        <v>0</v>
      </c>
      <c r="O864" t="str">
        <f>IF(COUNTIF(Splicing!A:A,A863)&gt;0,"Splice variant",VLOOKUP(A864,'All variants before PS1_PM5'!$A$1:$G$2252,7,FALSE))</f>
        <v>VUS</v>
      </c>
      <c r="P864">
        <f t="shared" si="93"/>
        <v>1</v>
      </c>
    </row>
    <row r="865" spans="1:16" x14ac:dyDescent="0.25">
      <c r="A865" t="s">
        <v>5086</v>
      </c>
      <c r="B865" s="1">
        <v>38</v>
      </c>
      <c r="C865" t="s">
        <v>5087</v>
      </c>
      <c r="D865" t="s">
        <v>7361</v>
      </c>
      <c r="E865" t="str">
        <f t="shared" si="94"/>
        <v>Val</v>
      </c>
      <c r="F865" t="str">
        <f t="shared" si="95"/>
        <v>1793</v>
      </c>
      <c r="G865" t="str">
        <f t="shared" si="96"/>
        <v>Met</v>
      </c>
      <c r="H865" t="str">
        <f t="shared" si="97"/>
        <v>1793Met</v>
      </c>
      <c r="I865">
        <f>IF(AND(COUNTIF(H:H,H865)&gt;1,COUNTIF('(L)P before PS1_PM5'!I:I,H865)&gt;0),1,0)</f>
        <v>0</v>
      </c>
      <c r="J865">
        <f>IF(AND(COUNTIF('(L)P before PS1_PM5'!I:I,H865)=1,COUNTIF('(L)P before PS1_PM5'!A:A,A865)=1),0,1)</f>
        <v>0</v>
      </c>
      <c r="K865" s="3">
        <f t="shared" si="98"/>
        <v>0</v>
      </c>
      <c r="L865">
        <f>IF(AND(COUNTIF(F:F,F865)&gt;1,COUNTIF('(L)P before PS1_PM5'!G:G,F865)&gt;0),1,0)</f>
        <v>0</v>
      </c>
      <c r="M865">
        <f>IF(AND(COUNTIF('(L)P before PS1_PM5'!G:G,F865)=1,COUNTIF('(L)P before PS1_PM5'!A:A,A865)=1),0,1)</f>
        <v>0</v>
      </c>
      <c r="N865" s="3">
        <f t="shared" si="99"/>
        <v>0</v>
      </c>
      <c r="O865" t="str">
        <f>IF(COUNTIF(Splicing!A:A,A864)&gt;0,"Splice variant",VLOOKUP(A865,'All variants before PS1_PM5'!$A$1:$G$2252,7,FALSE))</f>
        <v>Splice variant</v>
      </c>
      <c r="P865">
        <f t="shared" si="93"/>
        <v>1</v>
      </c>
    </row>
    <row r="866" spans="1:16" x14ac:dyDescent="0.25">
      <c r="A866" t="s">
        <v>5089</v>
      </c>
      <c r="B866" s="1">
        <v>38</v>
      </c>
      <c r="C866" t="s">
        <v>5090</v>
      </c>
      <c r="D866" t="s">
        <v>7362</v>
      </c>
      <c r="E866" t="str">
        <f t="shared" si="94"/>
        <v>Ala</v>
      </c>
      <c r="F866" t="str">
        <f t="shared" si="95"/>
        <v>1794</v>
      </c>
      <c r="G866" t="str">
        <f t="shared" si="96"/>
        <v>Pro</v>
      </c>
      <c r="H866" t="str">
        <f t="shared" si="97"/>
        <v>1794Pro</v>
      </c>
      <c r="I866">
        <f>IF(AND(COUNTIF(H:H,H866)&gt;1,COUNTIF('(L)P before PS1_PM5'!I:I,H866)&gt;0),1,0)</f>
        <v>0</v>
      </c>
      <c r="J866">
        <f>IF(AND(COUNTIF('(L)P before PS1_PM5'!I:I,H866)=1,COUNTIF('(L)P before PS1_PM5'!A:A,A866)=1),0,1)</f>
        <v>0</v>
      </c>
      <c r="K866" s="3">
        <f t="shared" si="98"/>
        <v>0</v>
      </c>
      <c r="L866">
        <f>IF(AND(COUNTIF(F:F,F866)&gt;1,COUNTIF('(L)P before PS1_PM5'!G:G,F866)&gt;0),1,0)</f>
        <v>1</v>
      </c>
      <c r="M866">
        <f>IF(AND(COUNTIF('(L)P before PS1_PM5'!G:G,F866)=1,COUNTIF('(L)P before PS1_PM5'!A:A,A866)=1),0,1)</f>
        <v>1</v>
      </c>
      <c r="N866" s="3">
        <f t="shared" si="99"/>
        <v>1</v>
      </c>
      <c r="O866" t="str">
        <f>IF(COUNTIF(Splicing!A:A,A865)&gt;0,"Splice variant",VLOOKUP(A866,'All variants before PS1_PM5'!$A$1:$G$2252,7,FALSE))</f>
        <v>Likely pathogenic</v>
      </c>
      <c r="P866">
        <f t="shared" si="93"/>
        <v>2</v>
      </c>
    </row>
    <row r="867" spans="1:16" x14ac:dyDescent="0.25">
      <c r="A867" t="s">
        <v>5092</v>
      </c>
      <c r="B867" s="1">
        <v>38</v>
      </c>
      <c r="C867" t="s">
        <v>5093</v>
      </c>
      <c r="D867" t="s">
        <v>7363</v>
      </c>
      <c r="E867" t="str">
        <f t="shared" si="94"/>
        <v>Ala</v>
      </c>
      <c r="F867" t="str">
        <f t="shared" si="95"/>
        <v>1794</v>
      </c>
      <c r="G867" t="str">
        <f t="shared" si="96"/>
        <v>Asp</v>
      </c>
      <c r="H867" t="str">
        <f t="shared" si="97"/>
        <v>1794Asp</v>
      </c>
      <c r="I867">
        <f>IF(AND(COUNTIF(H:H,H867)&gt;1,COUNTIF('(L)P before PS1_PM5'!I:I,H867)&gt;0),1,0)</f>
        <v>0</v>
      </c>
      <c r="J867">
        <f>IF(AND(COUNTIF('(L)P before PS1_PM5'!I:I,H867)=1,COUNTIF('(L)P before PS1_PM5'!A:A,A867)=1),0,1)</f>
        <v>0</v>
      </c>
      <c r="K867" s="3">
        <f t="shared" si="98"/>
        <v>0</v>
      </c>
      <c r="L867">
        <f>IF(AND(COUNTIF(F:F,F867)&gt;1,COUNTIF('(L)P before PS1_PM5'!G:G,F867)&gt;0),1,0)</f>
        <v>1</v>
      </c>
      <c r="M867">
        <f>IF(AND(COUNTIF('(L)P before PS1_PM5'!G:G,F867)=1,COUNTIF('(L)P before PS1_PM5'!A:A,A867)=1),0,1)</f>
        <v>1</v>
      </c>
      <c r="N867" s="3">
        <f t="shared" si="99"/>
        <v>1</v>
      </c>
      <c r="O867" t="str">
        <f>IF(COUNTIF(Splicing!A:A,A866)&gt;0,"Splice variant",VLOOKUP(A867,'All variants before PS1_PM5'!$A$1:$G$2252,7,FALSE))</f>
        <v>Pathogenic</v>
      </c>
      <c r="P867">
        <f t="shared" si="93"/>
        <v>2</v>
      </c>
    </row>
    <row r="868" spans="1:16" x14ac:dyDescent="0.25">
      <c r="A868" t="s">
        <v>5095</v>
      </c>
      <c r="B868" s="1">
        <v>38</v>
      </c>
      <c r="C868" t="s">
        <v>5096</v>
      </c>
      <c r="D868" t="s">
        <v>7364</v>
      </c>
      <c r="E868" t="str">
        <f t="shared" si="94"/>
        <v>Leu</v>
      </c>
      <c r="F868" t="str">
        <f t="shared" si="95"/>
        <v>1795</v>
      </c>
      <c r="G868" t="str">
        <f t="shared" si="96"/>
        <v>Val</v>
      </c>
      <c r="H868" t="str">
        <f t="shared" si="97"/>
        <v>1795Val</v>
      </c>
      <c r="I868">
        <f>IF(AND(COUNTIF(H:H,H868)&gt;1,COUNTIF('(L)P before PS1_PM5'!I:I,H868)&gt;0),1,0)</f>
        <v>0</v>
      </c>
      <c r="J868">
        <f>IF(AND(COUNTIF('(L)P before PS1_PM5'!I:I,H868)=1,COUNTIF('(L)P before PS1_PM5'!A:A,A868)=1),0,1)</f>
        <v>1</v>
      </c>
      <c r="K868" s="3">
        <f t="shared" si="98"/>
        <v>0</v>
      </c>
      <c r="L868">
        <f>IF(AND(COUNTIF(F:F,F868)&gt;1,COUNTIF('(L)P before PS1_PM5'!G:G,F868)&gt;0),1,0)</f>
        <v>1</v>
      </c>
      <c r="M868">
        <f>IF(AND(COUNTIF('(L)P before PS1_PM5'!G:G,F868)=1,COUNTIF('(L)P before PS1_PM5'!A:A,A868)=1),0,1)</f>
        <v>1</v>
      </c>
      <c r="N868" s="3">
        <f t="shared" si="99"/>
        <v>1</v>
      </c>
      <c r="O868" t="str">
        <f>IF(COUNTIF(Splicing!A:A,A867)&gt;0,"Splice variant",VLOOKUP(A868,'All variants before PS1_PM5'!$A$1:$G$2252,7,FALSE))</f>
        <v>VUS</v>
      </c>
      <c r="P868">
        <f t="shared" si="93"/>
        <v>2</v>
      </c>
    </row>
    <row r="869" spans="1:16" x14ac:dyDescent="0.25">
      <c r="A869" t="s">
        <v>5098</v>
      </c>
      <c r="B869" s="1">
        <v>38</v>
      </c>
      <c r="C869" t="s">
        <v>5099</v>
      </c>
      <c r="D869" t="s">
        <v>7365</v>
      </c>
      <c r="E869" t="str">
        <f t="shared" si="94"/>
        <v>Leu</v>
      </c>
      <c r="F869" t="str">
        <f t="shared" si="95"/>
        <v>1795</v>
      </c>
      <c r="G869" t="str">
        <f t="shared" si="96"/>
        <v>Ser</v>
      </c>
      <c r="H869" t="str">
        <f t="shared" si="97"/>
        <v>1795Ser</v>
      </c>
      <c r="I869">
        <f>IF(AND(COUNTIF(H:H,H869)&gt;1,COUNTIF('(L)P before PS1_PM5'!I:I,H869)&gt;0),1,0)</f>
        <v>0</v>
      </c>
      <c r="J869">
        <f>IF(AND(COUNTIF('(L)P before PS1_PM5'!I:I,H869)=1,COUNTIF('(L)P before PS1_PM5'!A:A,A869)=1),0,1)</f>
        <v>0</v>
      </c>
      <c r="K869" s="3">
        <f t="shared" si="98"/>
        <v>0</v>
      </c>
      <c r="L869">
        <f>IF(AND(COUNTIF(F:F,F869)&gt;1,COUNTIF('(L)P before PS1_PM5'!G:G,F869)&gt;0),1,0)</f>
        <v>1</v>
      </c>
      <c r="M869">
        <f>IF(AND(COUNTIF('(L)P before PS1_PM5'!G:G,F869)=1,COUNTIF('(L)P before PS1_PM5'!A:A,A869)=1),0,1)</f>
        <v>0</v>
      </c>
      <c r="N869" s="3">
        <f t="shared" si="99"/>
        <v>0</v>
      </c>
      <c r="O869" t="str">
        <f>IF(COUNTIF(Splicing!A:A,A868)&gt;0,"Splice variant",VLOOKUP(A869,'All variants before PS1_PM5'!$A$1:$G$2252,7,FALSE))</f>
        <v>Likely pathogenic</v>
      </c>
      <c r="P869">
        <f t="shared" si="93"/>
        <v>2</v>
      </c>
    </row>
    <row r="870" spans="1:16" x14ac:dyDescent="0.25">
      <c r="A870" t="s">
        <v>5107</v>
      </c>
      <c r="B870" s="1">
        <v>38</v>
      </c>
      <c r="C870" t="s">
        <v>5108</v>
      </c>
      <c r="D870" t="s">
        <v>7366</v>
      </c>
      <c r="E870" t="str">
        <f t="shared" si="94"/>
        <v>Asn</v>
      </c>
      <c r="F870" t="str">
        <f t="shared" si="95"/>
        <v>1799</v>
      </c>
      <c r="G870" t="str">
        <f t="shared" si="96"/>
        <v>Asp</v>
      </c>
      <c r="H870" t="str">
        <f t="shared" si="97"/>
        <v>1799Asp</v>
      </c>
      <c r="I870">
        <f>IF(AND(COUNTIF(H:H,H870)&gt;1,COUNTIF('(L)P before PS1_PM5'!I:I,H870)&gt;0),1,0)</f>
        <v>0</v>
      </c>
      <c r="J870">
        <f>IF(AND(COUNTIF('(L)P before PS1_PM5'!I:I,H870)=1,COUNTIF('(L)P before PS1_PM5'!A:A,A870)=1),0,1)</f>
        <v>0</v>
      </c>
      <c r="K870" s="3">
        <f t="shared" si="98"/>
        <v>0</v>
      </c>
      <c r="L870">
        <f>IF(AND(COUNTIF(F:F,F870)&gt;1,COUNTIF('(L)P before PS1_PM5'!G:G,F870)&gt;0),1,0)</f>
        <v>0</v>
      </c>
      <c r="M870">
        <f>IF(AND(COUNTIF('(L)P before PS1_PM5'!G:G,F870)=1,COUNTIF('(L)P before PS1_PM5'!A:A,A870)=1),0,1)</f>
        <v>0</v>
      </c>
      <c r="N870" s="3">
        <f t="shared" si="99"/>
        <v>0</v>
      </c>
      <c r="O870" t="str">
        <f>IF(COUNTIF(Splicing!A:A,A869)&gt;0,"Splice variant",VLOOKUP(A870,'All variants before PS1_PM5'!$A$1:$G$2252,7,FALSE))</f>
        <v>Pathogenic</v>
      </c>
      <c r="P870">
        <f t="shared" si="93"/>
        <v>1</v>
      </c>
    </row>
    <row r="871" spans="1:16" x14ac:dyDescent="0.25">
      <c r="A871" t="s">
        <v>5110</v>
      </c>
      <c r="B871" s="1">
        <v>38</v>
      </c>
      <c r="C871" t="s">
        <v>5111</v>
      </c>
      <c r="D871" t="s">
        <v>7367</v>
      </c>
      <c r="E871" t="str">
        <f t="shared" si="94"/>
        <v>Ile</v>
      </c>
      <c r="F871" t="str">
        <f t="shared" si="95"/>
        <v>1802</v>
      </c>
      <c r="G871" t="str">
        <f t="shared" si="96"/>
        <v>Val</v>
      </c>
      <c r="H871" t="str">
        <f t="shared" si="97"/>
        <v>1802Val</v>
      </c>
      <c r="I871">
        <f>IF(AND(COUNTIF(H:H,H871)&gt;1,COUNTIF('(L)P before PS1_PM5'!I:I,H871)&gt;0),1,0)</f>
        <v>0</v>
      </c>
      <c r="J871">
        <f>IF(AND(COUNTIF('(L)P before PS1_PM5'!I:I,H871)=1,COUNTIF('(L)P before PS1_PM5'!A:A,A871)=1),0,1)</f>
        <v>1</v>
      </c>
      <c r="K871" s="3">
        <f t="shared" si="98"/>
        <v>0</v>
      </c>
      <c r="L871">
        <f>IF(AND(COUNTIF(F:F,F871)&gt;1,COUNTIF('(L)P before PS1_PM5'!G:G,F871)&gt;0),1,0)</f>
        <v>0</v>
      </c>
      <c r="M871">
        <f>IF(AND(COUNTIF('(L)P before PS1_PM5'!G:G,F871)=1,COUNTIF('(L)P before PS1_PM5'!A:A,A871)=1),0,1)</f>
        <v>1</v>
      </c>
      <c r="N871" s="3">
        <f t="shared" si="99"/>
        <v>0</v>
      </c>
      <c r="O871" t="str">
        <f>IF(COUNTIF(Splicing!A:A,A870)&gt;0,"Splice variant",VLOOKUP(A871,'All variants before PS1_PM5'!$A$1:$G$2252,7,FALSE))</f>
        <v>VUS</v>
      </c>
      <c r="P871">
        <f t="shared" si="93"/>
        <v>1</v>
      </c>
    </row>
    <row r="872" spans="1:16" x14ac:dyDescent="0.25">
      <c r="A872" t="s">
        <v>5113</v>
      </c>
      <c r="B872" s="1">
        <v>38</v>
      </c>
      <c r="C872" t="s">
        <v>5114</v>
      </c>
      <c r="D872" t="s">
        <v>7368</v>
      </c>
      <c r="E872" t="str">
        <f t="shared" si="94"/>
        <v>Asn</v>
      </c>
      <c r="F872" t="str">
        <f t="shared" si="95"/>
        <v>1805</v>
      </c>
      <c r="G872" t="str">
        <f t="shared" si="96"/>
        <v>Asp</v>
      </c>
      <c r="H872" t="str">
        <f t="shared" si="97"/>
        <v>1805Asp</v>
      </c>
      <c r="I872">
        <f>IF(AND(COUNTIF(H:H,H872)&gt;1,COUNTIF('(L)P before PS1_PM5'!I:I,H872)&gt;0),1,0)</f>
        <v>0</v>
      </c>
      <c r="J872">
        <f>IF(AND(COUNTIF('(L)P before PS1_PM5'!I:I,H872)=1,COUNTIF('(L)P before PS1_PM5'!A:A,A872)=1),0,1)</f>
        <v>0</v>
      </c>
      <c r="K872" s="3">
        <f t="shared" si="98"/>
        <v>0</v>
      </c>
      <c r="L872">
        <f>IF(AND(COUNTIF(F:F,F872)&gt;1,COUNTIF('(L)P before PS1_PM5'!G:G,F872)&gt;0),1,0)</f>
        <v>0</v>
      </c>
      <c r="M872">
        <f>IF(AND(COUNTIF('(L)P before PS1_PM5'!G:G,F872)=1,COUNTIF('(L)P before PS1_PM5'!A:A,A872)=1),0,1)</f>
        <v>0</v>
      </c>
      <c r="N872" s="3">
        <f t="shared" si="99"/>
        <v>0</v>
      </c>
      <c r="O872" t="str">
        <f>IF(COUNTIF(Splicing!A:A,A871)&gt;0,"Splice variant",VLOOKUP(A872,'All variants before PS1_PM5'!$A$1:$G$2252,7,FALSE))</f>
        <v>Likely pathogenic</v>
      </c>
      <c r="P872">
        <f t="shared" si="93"/>
        <v>1</v>
      </c>
    </row>
    <row r="873" spans="1:16" x14ac:dyDescent="0.25">
      <c r="A873" t="s">
        <v>5116</v>
      </c>
      <c r="B873" s="1">
        <v>38</v>
      </c>
      <c r="C873" t="s">
        <v>5117</v>
      </c>
      <c r="D873" t="s">
        <v>7369</v>
      </c>
      <c r="E873" t="str">
        <f t="shared" si="94"/>
        <v>Ser</v>
      </c>
      <c r="F873" t="str">
        <f t="shared" si="95"/>
        <v>1806</v>
      </c>
      <c r="G873" t="str">
        <f t="shared" si="96"/>
        <v>Asn</v>
      </c>
      <c r="H873" t="str">
        <f t="shared" si="97"/>
        <v>1806Asn</v>
      </c>
      <c r="I873">
        <f>IF(AND(COUNTIF(H:H,H873)&gt;1,COUNTIF('(L)P before PS1_PM5'!I:I,H873)&gt;0),1,0)</f>
        <v>0</v>
      </c>
      <c r="J873">
        <f>IF(AND(COUNTIF('(L)P before PS1_PM5'!I:I,H873)=1,COUNTIF('(L)P before PS1_PM5'!A:A,A873)=1),0,1)</f>
        <v>1</v>
      </c>
      <c r="K873" s="3">
        <f t="shared" si="98"/>
        <v>0</v>
      </c>
      <c r="L873">
        <f>IF(AND(COUNTIF(F:F,F873)&gt;1,COUNTIF('(L)P before PS1_PM5'!G:G,F873)&gt;0),1,0)</f>
        <v>0</v>
      </c>
      <c r="M873">
        <f>IF(AND(COUNTIF('(L)P before PS1_PM5'!G:G,F873)=1,COUNTIF('(L)P before PS1_PM5'!A:A,A873)=1),0,1)</f>
        <v>1</v>
      </c>
      <c r="N873" s="3">
        <f t="shared" si="99"/>
        <v>0</v>
      </c>
      <c r="O873" t="str">
        <f>IF(COUNTIF(Splicing!A:A,A872)&gt;0,"Splice variant",VLOOKUP(A873,'All variants before PS1_PM5'!$A$1:$G$2252,7,FALSE))</f>
        <v>VUS</v>
      </c>
      <c r="P873">
        <f t="shared" si="93"/>
        <v>1</v>
      </c>
    </row>
    <row r="874" spans="1:16" x14ac:dyDescent="0.25">
      <c r="A874" t="s">
        <v>5119</v>
      </c>
      <c r="B874" s="1">
        <v>38</v>
      </c>
      <c r="C874" t="s">
        <v>5120</v>
      </c>
      <c r="D874" t="s">
        <v>7370</v>
      </c>
      <c r="E874" t="str">
        <f t="shared" si="94"/>
        <v>Ile</v>
      </c>
      <c r="F874" t="str">
        <f t="shared" si="95"/>
        <v>1812</v>
      </c>
      <c r="G874" t="str">
        <f t="shared" si="96"/>
        <v>Asn</v>
      </c>
      <c r="H874" t="str">
        <f t="shared" si="97"/>
        <v>1812Asn</v>
      </c>
      <c r="I874">
        <f>IF(AND(COUNTIF(H:H,H874)&gt;1,COUNTIF('(L)P before PS1_PM5'!I:I,H874)&gt;0),1,0)</f>
        <v>0</v>
      </c>
      <c r="J874">
        <f>IF(AND(COUNTIF('(L)P before PS1_PM5'!I:I,H874)=1,COUNTIF('(L)P before PS1_PM5'!A:A,A874)=1),0,1)</f>
        <v>1</v>
      </c>
      <c r="K874" s="3">
        <f t="shared" si="98"/>
        <v>0</v>
      </c>
      <c r="L874">
        <f>IF(AND(COUNTIF(F:F,F874)&gt;1,COUNTIF('(L)P before PS1_PM5'!G:G,F874)&gt;0),1,0)</f>
        <v>0</v>
      </c>
      <c r="M874">
        <f>IF(AND(COUNTIF('(L)P before PS1_PM5'!G:G,F874)=1,COUNTIF('(L)P before PS1_PM5'!A:A,A874)=1),0,1)</f>
        <v>1</v>
      </c>
      <c r="N874" s="3">
        <f t="shared" si="99"/>
        <v>0</v>
      </c>
      <c r="O874" t="str">
        <f>IF(COUNTIF(Splicing!A:A,A873)&gt;0,"Splice variant",VLOOKUP(A874,'All variants before PS1_PM5'!$A$1:$G$2252,7,FALSE))</f>
        <v>VUS</v>
      </c>
      <c r="P874">
        <f t="shared" si="93"/>
        <v>1</v>
      </c>
    </row>
    <row r="875" spans="1:16" x14ac:dyDescent="0.25">
      <c r="A875" t="s">
        <v>5122</v>
      </c>
      <c r="B875" s="1">
        <v>38</v>
      </c>
      <c r="C875" t="s">
        <v>5123</v>
      </c>
      <c r="D875" t="s">
        <v>7371</v>
      </c>
      <c r="E875" t="str">
        <f t="shared" si="94"/>
        <v>Phe</v>
      </c>
      <c r="F875" t="str">
        <f t="shared" si="95"/>
        <v>1816</v>
      </c>
      <c r="G875" t="str">
        <f t="shared" si="96"/>
        <v>Ser</v>
      </c>
      <c r="H875" t="str">
        <f t="shared" si="97"/>
        <v>1816Ser</v>
      </c>
      <c r="I875">
        <f>IF(AND(COUNTIF(H:H,H875)&gt;1,COUNTIF('(L)P before PS1_PM5'!I:I,H875)&gt;0),1,0)</f>
        <v>0</v>
      </c>
      <c r="J875">
        <f>IF(AND(COUNTIF('(L)P before PS1_PM5'!I:I,H875)=1,COUNTIF('(L)P before PS1_PM5'!A:A,A875)=1),0,1)</f>
        <v>1</v>
      </c>
      <c r="K875" s="3">
        <f t="shared" si="98"/>
        <v>0</v>
      </c>
      <c r="L875">
        <f>IF(AND(COUNTIF(F:F,F875)&gt;1,COUNTIF('(L)P before PS1_PM5'!G:G,F875)&gt;0),1,0)</f>
        <v>0</v>
      </c>
      <c r="M875">
        <f>IF(AND(COUNTIF('(L)P before PS1_PM5'!G:G,F875)=1,COUNTIF('(L)P before PS1_PM5'!A:A,A875)=1),0,1)</f>
        <v>1</v>
      </c>
      <c r="N875" s="3">
        <f t="shared" si="99"/>
        <v>0</v>
      </c>
      <c r="O875" t="str">
        <f>IF(COUNTIF(Splicing!A:A,A874)&gt;0,"Splice variant",VLOOKUP(A875,'All variants before PS1_PM5'!$A$1:$G$2252,7,FALSE))</f>
        <v>VUS</v>
      </c>
      <c r="P875">
        <f t="shared" si="93"/>
        <v>1</v>
      </c>
    </row>
    <row r="876" spans="1:16" x14ac:dyDescent="0.25">
      <c r="A876" t="s">
        <v>5125</v>
      </c>
      <c r="B876" s="1">
        <v>38</v>
      </c>
      <c r="C876" t="s">
        <v>5126</v>
      </c>
      <c r="D876" t="s">
        <v>7372</v>
      </c>
      <c r="E876" t="str">
        <f t="shared" si="94"/>
        <v>Glu</v>
      </c>
      <c r="F876" t="str">
        <f t="shared" si="95"/>
        <v>1817</v>
      </c>
      <c r="G876" t="str">
        <f t="shared" si="96"/>
        <v>Asp</v>
      </c>
      <c r="H876" t="str">
        <f t="shared" si="97"/>
        <v>1817Asp</v>
      </c>
      <c r="I876">
        <f>IF(AND(COUNTIF(H:H,H876)&gt;1,COUNTIF('(L)P before PS1_PM5'!I:I,H876)&gt;0),1,0)</f>
        <v>0</v>
      </c>
      <c r="J876">
        <f>IF(AND(COUNTIF('(L)P before PS1_PM5'!I:I,H876)=1,COUNTIF('(L)P before PS1_PM5'!A:A,A876)=1),0,1)</f>
        <v>1</v>
      </c>
      <c r="K876" s="3">
        <f t="shared" si="98"/>
        <v>0</v>
      </c>
      <c r="L876">
        <f>IF(AND(COUNTIF(F:F,F876)&gt;1,COUNTIF('(L)P before PS1_PM5'!G:G,F876)&gt;0),1,0)</f>
        <v>0</v>
      </c>
      <c r="M876">
        <f>IF(AND(COUNTIF('(L)P before PS1_PM5'!G:G,F876)=1,COUNTIF('(L)P before PS1_PM5'!A:A,A876)=1),0,1)</f>
        <v>1</v>
      </c>
      <c r="N876" s="3">
        <f t="shared" si="99"/>
        <v>0</v>
      </c>
      <c r="O876" t="str">
        <f>IF(COUNTIF(Splicing!A:A,A875)&gt;0,"Splice variant",VLOOKUP(A876,'All variants before PS1_PM5'!$A$1:$G$2252,7,FALSE))</f>
        <v>VUS</v>
      </c>
      <c r="P876">
        <f t="shared" si="93"/>
        <v>1</v>
      </c>
    </row>
    <row r="877" spans="1:16" x14ac:dyDescent="0.25">
      <c r="A877" t="s">
        <v>5131</v>
      </c>
      <c r="B877" s="1">
        <v>38</v>
      </c>
      <c r="C877" t="s">
        <v>5132</v>
      </c>
      <c r="D877" t="s">
        <v>7373</v>
      </c>
      <c r="E877" t="str">
        <f t="shared" si="94"/>
        <v>Arg</v>
      </c>
      <c r="F877" t="str">
        <f t="shared" si="95"/>
        <v>1820</v>
      </c>
      <c r="G877" t="str">
        <f t="shared" si="96"/>
        <v>Pro</v>
      </c>
      <c r="H877" t="str">
        <f t="shared" si="97"/>
        <v>1820Pro</v>
      </c>
      <c r="I877">
        <f>IF(AND(COUNTIF(H:H,H877)&gt;1,COUNTIF('(L)P before PS1_PM5'!I:I,H877)&gt;0),1,0)</f>
        <v>0</v>
      </c>
      <c r="J877">
        <f>IF(AND(COUNTIF('(L)P before PS1_PM5'!I:I,H877)=1,COUNTIF('(L)P before PS1_PM5'!A:A,A877)=1),0,1)</f>
        <v>1</v>
      </c>
      <c r="K877" s="3">
        <f t="shared" si="98"/>
        <v>0</v>
      </c>
      <c r="L877">
        <f>IF(AND(COUNTIF(F:F,F877)&gt;1,COUNTIF('(L)P before PS1_PM5'!G:G,F877)&gt;0),1,0)</f>
        <v>0</v>
      </c>
      <c r="M877">
        <f>IF(AND(COUNTIF('(L)P before PS1_PM5'!G:G,F877)=1,COUNTIF('(L)P before PS1_PM5'!A:A,A877)=1),0,1)</f>
        <v>1</v>
      </c>
      <c r="N877" s="3">
        <f t="shared" si="99"/>
        <v>0</v>
      </c>
      <c r="O877" t="str">
        <f>IF(COUNTIF(Splicing!A:A,A876)&gt;0,"Splice variant",VLOOKUP(A877,'All variants before PS1_PM5'!$A$1:$G$2252,7,FALSE))</f>
        <v>VUS</v>
      </c>
      <c r="P877">
        <f t="shared" si="93"/>
        <v>1</v>
      </c>
    </row>
    <row r="878" spans="1:16" x14ac:dyDescent="0.25">
      <c r="A878" t="s">
        <v>5169</v>
      </c>
      <c r="B878" s="1">
        <v>39</v>
      </c>
      <c r="C878" t="s">
        <v>5170</v>
      </c>
      <c r="D878" t="s">
        <v>7374</v>
      </c>
      <c r="E878" t="str">
        <f t="shared" si="94"/>
        <v>Thr</v>
      </c>
      <c r="F878" t="str">
        <f t="shared" si="95"/>
        <v>1821</v>
      </c>
      <c r="G878" t="str">
        <f t="shared" si="96"/>
        <v>Met</v>
      </c>
      <c r="H878" t="str">
        <f t="shared" si="97"/>
        <v>1821Met</v>
      </c>
      <c r="I878">
        <f>IF(AND(COUNTIF(H:H,H878)&gt;1,COUNTIF('(L)P before PS1_PM5'!I:I,H878)&gt;0),1,0)</f>
        <v>0</v>
      </c>
      <c r="J878">
        <f>IF(AND(COUNTIF('(L)P before PS1_PM5'!I:I,H878)=1,COUNTIF('(L)P before PS1_PM5'!A:A,A878)=1),0,1)</f>
        <v>1</v>
      </c>
      <c r="K878" s="3">
        <f t="shared" si="98"/>
        <v>0</v>
      </c>
      <c r="L878">
        <f>IF(AND(COUNTIF(F:F,F878)&gt;1,COUNTIF('(L)P before PS1_PM5'!G:G,F878)&gt;0),1,0)</f>
        <v>0</v>
      </c>
      <c r="M878">
        <f>IF(AND(COUNTIF('(L)P before PS1_PM5'!G:G,F878)=1,COUNTIF('(L)P before PS1_PM5'!A:A,A878)=1),0,1)</f>
        <v>1</v>
      </c>
      <c r="N878" s="3">
        <f t="shared" si="99"/>
        <v>0</v>
      </c>
      <c r="O878" t="str">
        <f>IF(COUNTIF(Splicing!A:A,A877)&gt;0,"Splice variant",VLOOKUP(A878,'All variants before PS1_PM5'!$A$1:$G$2252,7,FALSE))</f>
        <v>VUS</v>
      </c>
      <c r="P878">
        <f t="shared" si="93"/>
        <v>1</v>
      </c>
    </row>
    <row r="879" spans="1:16" x14ac:dyDescent="0.25">
      <c r="A879" t="s">
        <v>5181</v>
      </c>
      <c r="B879" s="1">
        <v>39</v>
      </c>
      <c r="C879" t="s">
        <v>5182</v>
      </c>
      <c r="D879" t="s">
        <v>7375</v>
      </c>
      <c r="E879" t="str">
        <f t="shared" si="94"/>
        <v>Val</v>
      </c>
      <c r="F879" t="str">
        <f t="shared" si="95"/>
        <v>1828</v>
      </c>
      <c r="G879" t="str">
        <f t="shared" si="96"/>
        <v>Met</v>
      </c>
      <c r="H879" t="str">
        <f t="shared" si="97"/>
        <v>1828Met</v>
      </c>
      <c r="I879">
        <f>IF(AND(COUNTIF(H:H,H879)&gt;1,COUNTIF('(L)P before PS1_PM5'!I:I,H879)&gt;0),1,0)</f>
        <v>0</v>
      </c>
      <c r="J879">
        <f>IF(AND(COUNTIF('(L)P before PS1_PM5'!I:I,H879)=1,COUNTIF('(L)P before PS1_PM5'!A:A,A879)=1),0,1)</f>
        <v>1</v>
      </c>
      <c r="K879" s="3">
        <f t="shared" si="98"/>
        <v>0</v>
      </c>
      <c r="L879">
        <f>IF(AND(COUNTIF(F:F,F879)&gt;1,COUNTIF('(L)P before PS1_PM5'!G:G,F879)&gt;0),1,0)</f>
        <v>0</v>
      </c>
      <c r="M879">
        <f>IF(AND(COUNTIF('(L)P before PS1_PM5'!G:G,F879)=1,COUNTIF('(L)P before PS1_PM5'!A:A,A879)=1),0,1)</f>
        <v>1</v>
      </c>
      <c r="N879" s="3">
        <f t="shared" si="99"/>
        <v>0</v>
      </c>
      <c r="O879" t="str">
        <f>IF(COUNTIF(Splicing!A:A,A878)&gt;0,"Splice variant",VLOOKUP(A879,'All variants before PS1_PM5'!$A$1:$G$2252,7,FALSE))</f>
        <v>Likely benign</v>
      </c>
      <c r="P879">
        <f t="shared" si="93"/>
        <v>1</v>
      </c>
    </row>
    <row r="880" spans="1:16" x14ac:dyDescent="0.25">
      <c r="A880" t="s">
        <v>5184</v>
      </c>
      <c r="B880" s="1">
        <v>39</v>
      </c>
      <c r="C880" t="s">
        <v>5185</v>
      </c>
      <c r="D880" t="s">
        <v>7376</v>
      </c>
      <c r="E880" t="str">
        <f t="shared" si="94"/>
        <v>Leu</v>
      </c>
      <c r="F880" t="str">
        <f t="shared" si="95"/>
        <v>1829</v>
      </c>
      <c r="G880" t="str">
        <f t="shared" si="96"/>
        <v>Pro</v>
      </c>
      <c r="H880" t="str">
        <f t="shared" si="97"/>
        <v>1829Pro</v>
      </c>
      <c r="I880">
        <f>IF(AND(COUNTIF(H:H,H880)&gt;1,COUNTIF('(L)P before PS1_PM5'!I:I,H880)&gt;0),1,0)</f>
        <v>0</v>
      </c>
      <c r="J880">
        <f>IF(AND(COUNTIF('(L)P before PS1_PM5'!I:I,H880)=1,COUNTIF('(L)P before PS1_PM5'!A:A,A880)=1),0,1)</f>
        <v>1</v>
      </c>
      <c r="K880" s="3">
        <f t="shared" si="98"/>
        <v>0</v>
      </c>
      <c r="L880">
        <f>IF(AND(COUNTIF(F:F,F880)&gt;1,COUNTIF('(L)P before PS1_PM5'!G:G,F880)&gt;0),1,0)</f>
        <v>0</v>
      </c>
      <c r="M880">
        <f>IF(AND(COUNTIF('(L)P before PS1_PM5'!G:G,F880)=1,COUNTIF('(L)P before PS1_PM5'!A:A,A880)=1),0,1)</f>
        <v>1</v>
      </c>
      <c r="N880" s="3">
        <f t="shared" si="99"/>
        <v>0</v>
      </c>
      <c r="O880" t="str">
        <f>IF(COUNTIF(Splicing!A:A,A879)&gt;0,"Splice variant",VLOOKUP(A880,'All variants before PS1_PM5'!$A$1:$G$2252,7,FALSE))</f>
        <v>VUS</v>
      </c>
      <c r="P880">
        <f t="shared" si="93"/>
        <v>1</v>
      </c>
    </row>
    <row r="881" spans="1:16" x14ac:dyDescent="0.25">
      <c r="A881" t="s">
        <v>5187</v>
      </c>
      <c r="B881" s="1">
        <v>39</v>
      </c>
      <c r="C881" t="s">
        <v>5188</v>
      </c>
      <c r="D881" t="s">
        <v>7377</v>
      </c>
      <c r="E881" t="str">
        <f t="shared" si="94"/>
        <v>Ile</v>
      </c>
      <c r="F881" t="str">
        <f t="shared" si="95"/>
        <v>1834</v>
      </c>
      <c r="G881" t="str">
        <f t="shared" si="96"/>
        <v>Thr</v>
      </c>
      <c r="H881" t="str">
        <f t="shared" si="97"/>
        <v>1834Thr</v>
      </c>
      <c r="I881">
        <f>IF(AND(COUNTIF(H:H,H881)&gt;1,COUNTIF('(L)P before PS1_PM5'!I:I,H881)&gt;0),1,0)</f>
        <v>0</v>
      </c>
      <c r="J881">
        <f>IF(AND(COUNTIF('(L)P before PS1_PM5'!I:I,H881)=1,COUNTIF('(L)P before PS1_PM5'!A:A,A881)=1),0,1)</f>
        <v>1</v>
      </c>
      <c r="K881" s="3">
        <f t="shared" si="98"/>
        <v>0</v>
      </c>
      <c r="L881">
        <f>IF(AND(COUNTIF(F:F,F881)&gt;1,COUNTIF('(L)P before PS1_PM5'!G:G,F881)&gt;0),1,0)</f>
        <v>0</v>
      </c>
      <c r="M881">
        <f>IF(AND(COUNTIF('(L)P before PS1_PM5'!G:G,F881)=1,COUNTIF('(L)P before PS1_PM5'!A:A,A881)=1),0,1)</f>
        <v>1</v>
      </c>
      <c r="N881" s="3">
        <f t="shared" si="99"/>
        <v>0</v>
      </c>
      <c r="O881" t="str">
        <f>IF(COUNTIF(Splicing!A:A,A880)&gt;0,"Splice variant",VLOOKUP(A881,'All variants before PS1_PM5'!$A$1:$G$2252,7,FALSE))</f>
        <v>VUS</v>
      </c>
      <c r="P881">
        <f t="shared" si="93"/>
        <v>1</v>
      </c>
    </row>
    <row r="882" spans="1:16" x14ac:dyDescent="0.25">
      <c r="A882" t="s">
        <v>5190</v>
      </c>
      <c r="B882" s="1">
        <v>39</v>
      </c>
      <c r="C882" t="s">
        <v>5191</v>
      </c>
      <c r="D882" t="s">
        <v>7378</v>
      </c>
      <c r="E882" t="str">
        <f t="shared" si="94"/>
        <v>Pro</v>
      </c>
      <c r="F882" t="str">
        <f t="shared" si="95"/>
        <v>1837</v>
      </c>
      <c r="G882" t="str">
        <f t="shared" si="96"/>
        <v>Thr</v>
      </c>
      <c r="H882" t="str">
        <f t="shared" si="97"/>
        <v>1837Thr</v>
      </c>
      <c r="I882">
        <f>IF(AND(COUNTIF(H:H,H882)&gt;1,COUNTIF('(L)P before PS1_PM5'!I:I,H882)&gt;0),1,0)</f>
        <v>0</v>
      </c>
      <c r="J882">
        <f>IF(AND(COUNTIF('(L)P before PS1_PM5'!I:I,H882)=1,COUNTIF('(L)P before PS1_PM5'!A:A,A882)=1),0,1)</f>
        <v>1</v>
      </c>
      <c r="K882" s="3">
        <f t="shared" si="98"/>
        <v>0</v>
      </c>
      <c r="L882">
        <f>IF(AND(COUNTIF(F:F,F882)&gt;1,COUNTIF('(L)P before PS1_PM5'!G:G,F882)&gt;0),1,0)</f>
        <v>1</v>
      </c>
      <c r="M882">
        <f>IF(AND(COUNTIF('(L)P before PS1_PM5'!G:G,F882)=1,COUNTIF('(L)P before PS1_PM5'!A:A,A882)=1),0,1)</f>
        <v>1</v>
      </c>
      <c r="N882" s="3">
        <f t="shared" si="99"/>
        <v>1</v>
      </c>
      <c r="O882" t="str">
        <f>IF(COUNTIF(Splicing!A:A,A881)&gt;0,"Splice variant",VLOOKUP(A882,'All variants before PS1_PM5'!$A$1:$G$2252,7,FALSE))</f>
        <v>VUS</v>
      </c>
      <c r="P882">
        <f t="shared" si="93"/>
        <v>2</v>
      </c>
    </row>
    <row r="883" spans="1:16" x14ac:dyDescent="0.25">
      <c r="A883" t="s">
        <v>5193</v>
      </c>
      <c r="B883" s="1">
        <v>39</v>
      </c>
      <c r="C883" t="s">
        <v>5194</v>
      </c>
      <c r="D883" t="s">
        <v>7379</v>
      </c>
      <c r="E883" t="str">
        <f t="shared" si="94"/>
        <v>Pro</v>
      </c>
      <c r="F883" t="str">
        <f t="shared" si="95"/>
        <v>1837</v>
      </c>
      <c r="G883" t="str">
        <f t="shared" si="96"/>
        <v>Ser</v>
      </c>
      <c r="H883" t="str">
        <f t="shared" si="97"/>
        <v>1837Ser</v>
      </c>
      <c r="I883">
        <f>IF(AND(COUNTIF(H:H,H883)&gt;1,COUNTIF('(L)P before PS1_PM5'!I:I,H883)&gt;0),1,0)</f>
        <v>0</v>
      </c>
      <c r="J883">
        <f>IF(AND(COUNTIF('(L)P before PS1_PM5'!I:I,H883)=1,COUNTIF('(L)P before PS1_PM5'!A:A,A883)=1),0,1)</f>
        <v>0</v>
      </c>
      <c r="K883" s="3">
        <f t="shared" si="98"/>
        <v>0</v>
      </c>
      <c r="L883">
        <f>IF(AND(COUNTIF(F:F,F883)&gt;1,COUNTIF('(L)P before PS1_PM5'!G:G,F883)&gt;0),1,0)</f>
        <v>1</v>
      </c>
      <c r="M883">
        <f>IF(AND(COUNTIF('(L)P before PS1_PM5'!G:G,F883)=1,COUNTIF('(L)P before PS1_PM5'!A:A,A883)=1),0,1)</f>
        <v>0</v>
      </c>
      <c r="N883" s="3">
        <f t="shared" si="99"/>
        <v>0</v>
      </c>
      <c r="O883" t="str">
        <f>IF(COUNTIF(Splicing!A:A,A882)&gt;0,"Splice variant",VLOOKUP(A883,'All variants before PS1_PM5'!$A$1:$G$2252,7,FALSE))</f>
        <v>Likely pathogenic</v>
      </c>
      <c r="P883">
        <f t="shared" si="93"/>
        <v>2</v>
      </c>
    </row>
    <row r="884" spans="1:16" x14ac:dyDescent="0.25">
      <c r="A884" t="s">
        <v>5196</v>
      </c>
      <c r="B884" s="1">
        <v>39</v>
      </c>
      <c r="C884" t="s">
        <v>5197</v>
      </c>
      <c r="D884" t="s">
        <v>7380</v>
      </c>
      <c r="E884" t="str">
        <f t="shared" si="94"/>
        <v>His</v>
      </c>
      <c r="F884" t="str">
        <f t="shared" si="95"/>
        <v>1838</v>
      </c>
      <c r="G884" t="str">
        <f t="shared" si="96"/>
        <v>Asn</v>
      </c>
      <c r="H884" t="str">
        <f t="shared" si="97"/>
        <v>1838Asn</v>
      </c>
      <c r="I884">
        <f>IF(AND(COUNTIF(H:H,H884)&gt;1,COUNTIF('(L)P before PS1_PM5'!I:I,H884)&gt;0),1,0)</f>
        <v>0</v>
      </c>
      <c r="J884">
        <f>IF(AND(COUNTIF('(L)P before PS1_PM5'!I:I,H884)=1,COUNTIF('(L)P before PS1_PM5'!A:A,A884)=1),0,1)</f>
        <v>0</v>
      </c>
      <c r="K884" s="3">
        <f t="shared" si="98"/>
        <v>0</v>
      </c>
      <c r="L884">
        <f>IF(AND(COUNTIF(F:F,F884)&gt;1,COUNTIF('(L)P before PS1_PM5'!G:G,F884)&gt;0),1,0)</f>
        <v>1</v>
      </c>
      <c r="M884">
        <f>IF(AND(COUNTIF('(L)P before PS1_PM5'!G:G,F884)=1,COUNTIF('(L)P before PS1_PM5'!A:A,A884)=1),0,1)</f>
        <v>1</v>
      </c>
      <c r="N884" s="3">
        <f t="shared" si="99"/>
        <v>1</v>
      </c>
      <c r="O884" t="str">
        <f>IF(COUNTIF(Splicing!A:A,A883)&gt;0,"Splice variant",VLOOKUP(A884,'All variants before PS1_PM5'!$A$1:$G$2252,7,FALSE))</f>
        <v>Likely pathogenic</v>
      </c>
      <c r="P884">
        <f t="shared" si="93"/>
        <v>4</v>
      </c>
    </row>
    <row r="885" spans="1:16" x14ac:dyDescent="0.25">
      <c r="A885" t="s">
        <v>5199</v>
      </c>
      <c r="B885" s="1">
        <v>39</v>
      </c>
      <c r="C885" t="s">
        <v>5200</v>
      </c>
      <c r="D885" t="s">
        <v>7381</v>
      </c>
      <c r="E885" t="str">
        <f t="shared" si="94"/>
        <v>His</v>
      </c>
      <c r="F885" t="str">
        <f t="shared" si="95"/>
        <v>1838</v>
      </c>
      <c r="G885" t="str">
        <f t="shared" si="96"/>
        <v>Asp</v>
      </c>
      <c r="H885" t="str">
        <f t="shared" si="97"/>
        <v>1838Asp</v>
      </c>
      <c r="I885">
        <f>IF(AND(COUNTIF(H:H,H885)&gt;1,COUNTIF('(L)P before PS1_PM5'!I:I,H885)&gt;0),1,0)</f>
        <v>0</v>
      </c>
      <c r="J885">
        <f>IF(AND(COUNTIF('(L)P before PS1_PM5'!I:I,H885)=1,COUNTIF('(L)P before PS1_PM5'!A:A,A885)=1),0,1)</f>
        <v>0</v>
      </c>
      <c r="K885" s="3">
        <f t="shared" si="98"/>
        <v>0</v>
      </c>
      <c r="L885">
        <f>IF(AND(COUNTIF(F:F,F885)&gt;1,COUNTIF('(L)P before PS1_PM5'!G:G,F885)&gt;0),1,0)</f>
        <v>1</v>
      </c>
      <c r="M885">
        <f>IF(AND(COUNTIF('(L)P before PS1_PM5'!G:G,F885)=1,COUNTIF('(L)P before PS1_PM5'!A:A,A885)=1),0,1)</f>
        <v>1</v>
      </c>
      <c r="N885" s="3">
        <f t="shared" si="99"/>
        <v>1</v>
      </c>
      <c r="O885" t="str">
        <f>IF(COUNTIF(Splicing!A:A,A884)&gt;0,"Splice variant",VLOOKUP(A885,'All variants before PS1_PM5'!$A$1:$G$2252,7,FALSE))</f>
        <v>Likely pathogenic</v>
      </c>
      <c r="P885">
        <f t="shared" si="93"/>
        <v>4</v>
      </c>
    </row>
    <row r="886" spans="1:16" x14ac:dyDescent="0.25">
      <c r="A886" t="s">
        <v>5202</v>
      </c>
      <c r="B886" s="1">
        <v>39</v>
      </c>
      <c r="C886" t="s">
        <v>5203</v>
      </c>
      <c r="D886" t="s">
        <v>7382</v>
      </c>
      <c r="E886" t="str">
        <f t="shared" si="94"/>
        <v>His</v>
      </c>
      <c r="F886" t="str">
        <f t="shared" si="95"/>
        <v>1838</v>
      </c>
      <c r="G886" t="str">
        <f t="shared" si="96"/>
        <v>Tyr</v>
      </c>
      <c r="H886" t="str">
        <f t="shared" si="97"/>
        <v>1838Tyr</v>
      </c>
      <c r="I886">
        <f>IF(AND(COUNTIF(H:H,H886)&gt;1,COUNTIF('(L)P before PS1_PM5'!I:I,H886)&gt;0),1,0)</f>
        <v>0</v>
      </c>
      <c r="J886">
        <f>IF(AND(COUNTIF('(L)P before PS1_PM5'!I:I,H886)=1,COUNTIF('(L)P before PS1_PM5'!A:A,A886)=1),0,1)</f>
        <v>0</v>
      </c>
      <c r="K886" s="3">
        <f t="shared" si="98"/>
        <v>0</v>
      </c>
      <c r="L886">
        <f>IF(AND(COUNTIF(F:F,F886)&gt;1,COUNTIF('(L)P before PS1_PM5'!G:G,F886)&gt;0),1,0)</f>
        <v>1</v>
      </c>
      <c r="M886">
        <f>IF(AND(COUNTIF('(L)P before PS1_PM5'!G:G,F886)=1,COUNTIF('(L)P before PS1_PM5'!A:A,A886)=1),0,1)</f>
        <v>1</v>
      </c>
      <c r="N886" s="3">
        <f t="shared" si="99"/>
        <v>1</v>
      </c>
      <c r="O886" t="str">
        <f>IF(COUNTIF(Splicing!A:A,A885)&gt;0,"Splice variant",VLOOKUP(A886,'All variants before PS1_PM5'!$A$1:$G$2252,7,FALSE))</f>
        <v>Likely pathogenic</v>
      </c>
      <c r="P886">
        <f t="shared" si="93"/>
        <v>4</v>
      </c>
    </row>
    <row r="887" spans="1:16" x14ac:dyDescent="0.25">
      <c r="A887" t="s">
        <v>5205</v>
      </c>
      <c r="B887" s="1">
        <v>39</v>
      </c>
      <c r="C887" t="s">
        <v>5206</v>
      </c>
      <c r="D887" t="s">
        <v>7383</v>
      </c>
      <c r="E887" t="str">
        <f t="shared" si="94"/>
        <v>His</v>
      </c>
      <c r="F887" t="str">
        <f t="shared" si="95"/>
        <v>1838</v>
      </c>
      <c r="G887" t="str">
        <f t="shared" si="96"/>
        <v>Arg</v>
      </c>
      <c r="H887" t="str">
        <f t="shared" si="97"/>
        <v>1838Arg</v>
      </c>
      <c r="I887">
        <f>IF(AND(COUNTIF(H:H,H887)&gt;1,COUNTIF('(L)P before PS1_PM5'!I:I,H887)&gt;0),1,0)</f>
        <v>0</v>
      </c>
      <c r="J887">
        <f>IF(AND(COUNTIF('(L)P before PS1_PM5'!I:I,H887)=1,COUNTIF('(L)P before PS1_PM5'!A:A,A887)=1),0,1)</f>
        <v>1</v>
      </c>
      <c r="K887" s="3">
        <f t="shared" si="98"/>
        <v>0</v>
      </c>
      <c r="L887">
        <f>IF(AND(COUNTIF(F:F,F887)&gt;1,COUNTIF('(L)P before PS1_PM5'!G:G,F887)&gt;0),1,0)</f>
        <v>1</v>
      </c>
      <c r="M887">
        <f>IF(AND(COUNTIF('(L)P before PS1_PM5'!G:G,F887)=1,COUNTIF('(L)P before PS1_PM5'!A:A,A887)=1),0,1)</f>
        <v>1</v>
      </c>
      <c r="N887" s="3">
        <f t="shared" si="99"/>
        <v>1</v>
      </c>
      <c r="O887" t="str">
        <f>IF(COUNTIF(Splicing!A:A,A886)&gt;0,"Splice variant",VLOOKUP(A887,'All variants before PS1_PM5'!$A$1:$G$2252,7,FALSE))</f>
        <v>VUS</v>
      </c>
      <c r="P887">
        <f t="shared" si="93"/>
        <v>4</v>
      </c>
    </row>
    <row r="888" spans="1:16" x14ac:dyDescent="0.25">
      <c r="A888" t="s">
        <v>5208</v>
      </c>
      <c r="B888" s="1">
        <v>39</v>
      </c>
      <c r="C888" t="s">
        <v>5209</v>
      </c>
      <c r="D888" t="s">
        <v>7384</v>
      </c>
      <c r="E888" t="str">
        <f t="shared" si="94"/>
        <v>Phe</v>
      </c>
      <c r="F888" t="str">
        <f t="shared" si="95"/>
        <v>1839</v>
      </c>
      <c r="G888" t="str">
        <f t="shared" si="96"/>
        <v>Ser</v>
      </c>
      <c r="H888" t="str">
        <f t="shared" si="97"/>
        <v>1839Ser</v>
      </c>
      <c r="I888">
        <f>IF(AND(COUNTIF(H:H,H888)&gt;1,COUNTIF('(L)P before PS1_PM5'!I:I,H888)&gt;0),1,0)</f>
        <v>0</v>
      </c>
      <c r="J888">
        <f>IF(AND(COUNTIF('(L)P before PS1_PM5'!I:I,H888)=1,COUNTIF('(L)P before PS1_PM5'!A:A,A888)=1),0,1)</f>
        <v>0</v>
      </c>
      <c r="K888" s="3">
        <f t="shared" si="98"/>
        <v>0</v>
      </c>
      <c r="L888">
        <f>IF(AND(COUNTIF(F:F,F888)&gt;1,COUNTIF('(L)P before PS1_PM5'!G:G,F888)&gt;0),1,0)</f>
        <v>0</v>
      </c>
      <c r="M888">
        <f>IF(AND(COUNTIF('(L)P before PS1_PM5'!G:G,F888)=1,COUNTIF('(L)P before PS1_PM5'!A:A,A888)=1),0,1)</f>
        <v>0</v>
      </c>
      <c r="N888" s="3">
        <f t="shared" si="99"/>
        <v>0</v>
      </c>
      <c r="O888" t="str">
        <f>IF(COUNTIF(Splicing!A:A,A887)&gt;0,"Splice variant",VLOOKUP(A888,'All variants before PS1_PM5'!$A$1:$G$2252,7,FALSE))</f>
        <v>Likely pathogenic</v>
      </c>
      <c r="P888">
        <f t="shared" si="93"/>
        <v>1</v>
      </c>
    </row>
    <row r="889" spans="1:16" x14ac:dyDescent="0.25">
      <c r="A889" t="s">
        <v>5214</v>
      </c>
      <c r="B889" s="1">
        <v>39</v>
      </c>
      <c r="C889" t="s">
        <v>5215</v>
      </c>
      <c r="D889" t="s">
        <v>7385</v>
      </c>
      <c r="E889" t="str">
        <f t="shared" si="94"/>
        <v>Arg</v>
      </c>
      <c r="F889" t="str">
        <f t="shared" si="95"/>
        <v>1843</v>
      </c>
      <c r="G889" t="str">
        <f t="shared" si="96"/>
        <v>Trp</v>
      </c>
      <c r="H889" t="str">
        <f t="shared" si="97"/>
        <v>1843Trp</v>
      </c>
      <c r="I889">
        <f>IF(AND(COUNTIF(H:H,H889)&gt;1,COUNTIF('(L)P before PS1_PM5'!I:I,H889)&gt;0),1,0)</f>
        <v>0</v>
      </c>
      <c r="J889">
        <f>IF(AND(COUNTIF('(L)P before PS1_PM5'!I:I,H889)=1,COUNTIF('(L)P before PS1_PM5'!A:A,A889)=1),0,1)</f>
        <v>0</v>
      </c>
      <c r="K889" s="3">
        <f t="shared" si="98"/>
        <v>0</v>
      </c>
      <c r="L889">
        <f>IF(AND(COUNTIF(F:F,F889)&gt;1,COUNTIF('(L)P before PS1_PM5'!G:G,F889)&gt;0),1,0)</f>
        <v>0</v>
      </c>
      <c r="M889">
        <f>IF(AND(COUNTIF('(L)P before PS1_PM5'!G:G,F889)=1,COUNTIF('(L)P before PS1_PM5'!A:A,A889)=1),0,1)</f>
        <v>0</v>
      </c>
      <c r="N889" s="3">
        <f t="shared" si="99"/>
        <v>0</v>
      </c>
      <c r="O889" t="str">
        <f>IF(COUNTIF(Splicing!A:A,A888)&gt;0,"Splice variant",VLOOKUP(A889,'All variants before PS1_PM5'!$A$1:$G$2252,7,FALSE))</f>
        <v>Likely pathogenic</v>
      </c>
      <c r="P889">
        <f t="shared" si="93"/>
        <v>1</v>
      </c>
    </row>
    <row r="890" spans="1:16" x14ac:dyDescent="0.25">
      <c r="A890" t="s">
        <v>5220</v>
      </c>
      <c r="B890" s="1">
        <v>39</v>
      </c>
      <c r="C890" t="s">
        <v>5221</v>
      </c>
      <c r="D890" t="s">
        <v>7386</v>
      </c>
      <c r="E890" t="str">
        <f t="shared" si="94"/>
        <v>Gly</v>
      </c>
      <c r="F890" t="str">
        <f t="shared" si="95"/>
        <v>1844</v>
      </c>
      <c r="G890" t="str">
        <f t="shared" si="96"/>
        <v>Cys</v>
      </c>
      <c r="H890" t="str">
        <f t="shared" si="97"/>
        <v>1844Cys</v>
      </c>
      <c r="I890">
        <f>IF(AND(COUNTIF(H:H,H890)&gt;1,COUNTIF('(L)P before PS1_PM5'!I:I,H890)&gt;0),1,0)</f>
        <v>0</v>
      </c>
      <c r="J890">
        <f>IF(AND(COUNTIF('(L)P before PS1_PM5'!I:I,H890)=1,COUNTIF('(L)P before PS1_PM5'!A:A,A890)=1),0,1)</f>
        <v>1</v>
      </c>
      <c r="K890" s="3">
        <f t="shared" si="98"/>
        <v>0</v>
      </c>
      <c r="L890">
        <f>IF(AND(COUNTIF(F:F,F890)&gt;1,COUNTIF('(L)P before PS1_PM5'!G:G,F890)&gt;0),1,0)</f>
        <v>0</v>
      </c>
      <c r="M890">
        <f>IF(AND(COUNTIF('(L)P before PS1_PM5'!G:G,F890)=1,COUNTIF('(L)P before PS1_PM5'!A:A,A890)=1),0,1)</f>
        <v>1</v>
      </c>
      <c r="N890" s="3">
        <f t="shared" si="99"/>
        <v>0</v>
      </c>
      <c r="O890" t="str">
        <f>IF(COUNTIF(Splicing!A:A,A889)&gt;0,"Splice variant",VLOOKUP(A890,'All variants before PS1_PM5'!$A$1:$G$2252,7,FALSE))</f>
        <v>VUS</v>
      </c>
      <c r="P890">
        <f t="shared" si="93"/>
        <v>2</v>
      </c>
    </row>
    <row r="891" spans="1:16" x14ac:dyDescent="0.25">
      <c r="A891" t="s">
        <v>5223</v>
      </c>
      <c r="B891" s="1">
        <v>39</v>
      </c>
      <c r="C891" t="s">
        <v>5224</v>
      </c>
      <c r="D891" t="s">
        <v>7387</v>
      </c>
      <c r="E891" t="str">
        <f t="shared" si="94"/>
        <v>Gly</v>
      </c>
      <c r="F891" t="str">
        <f t="shared" si="95"/>
        <v>1844</v>
      </c>
      <c r="G891" t="str">
        <f t="shared" si="96"/>
        <v>Asp</v>
      </c>
      <c r="H891" t="str">
        <f t="shared" si="97"/>
        <v>1844Asp</v>
      </c>
      <c r="I891">
        <f>IF(AND(COUNTIF(H:H,H891)&gt;1,COUNTIF('(L)P before PS1_PM5'!I:I,H891)&gt;0),1,0)</f>
        <v>0</v>
      </c>
      <c r="J891">
        <f>IF(AND(COUNTIF('(L)P before PS1_PM5'!I:I,H891)=1,COUNTIF('(L)P before PS1_PM5'!A:A,A891)=1),0,1)</f>
        <v>1</v>
      </c>
      <c r="K891" s="3">
        <f t="shared" si="98"/>
        <v>0</v>
      </c>
      <c r="L891">
        <f>IF(AND(COUNTIF(F:F,F891)&gt;1,COUNTIF('(L)P before PS1_PM5'!G:G,F891)&gt;0),1,0)</f>
        <v>0</v>
      </c>
      <c r="M891">
        <f>IF(AND(COUNTIF('(L)P before PS1_PM5'!G:G,F891)=1,COUNTIF('(L)P before PS1_PM5'!A:A,A891)=1),0,1)</f>
        <v>1</v>
      </c>
      <c r="N891" s="3">
        <f t="shared" si="99"/>
        <v>0</v>
      </c>
      <c r="O891" t="str">
        <f>IF(COUNTIF(Splicing!A:A,A890)&gt;0,"Splice variant",VLOOKUP(A891,'All variants before PS1_PM5'!$A$1:$G$2252,7,FALSE))</f>
        <v>VUS</v>
      </c>
      <c r="P891">
        <f t="shared" si="93"/>
        <v>2</v>
      </c>
    </row>
    <row r="892" spans="1:16" x14ac:dyDescent="0.25">
      <c r="A892" t="s">
        <v>5226</v>
      </c>
      <c r="B892" s="1">
        <v>39</v>
      </c>
      <c r="C892" t="s">
        <v>5227</v>
      </c>
      <c r="D892" t="s">
        <v>7388</v>
      </c>
      <c r="E892" t="str">
        <f t="shared" si="94"/>
        <v>Ile</v>
      </c>
      <c r="F892" t="str">
        <f t="shared" si="95"/>
        <v>1846</v>
      </c>
      <c r="G892" t="str">
        <f t="shared" si="96"/>
        <v>Thr</v>
      </c>
      <c r="H892" t="str">
        <f t="shared" si="97"/>
        <v>1846Thr</v>
      </c>
      <c r="I892">
        <f>IF(AND(COUNTIF(H:H,H892)&gt;1,COUNTIF('(L)P before PS1_PM5'!I:I,H892)&gt;0),1,0)</f>
        <v>0</v>
      </c>
      <c r="J892">
        <f>IF(AND(COUNTIF('(L)P before PS1_PM5'!I:I,H892)=1,COUNTIF('(L)P before PS1_PM5'!A:A,A892)=1),0,1)</f>
        <v>0</v>
      </c>
      <c r="K892" s="3">
        <f t="shared" si="98"/>
        <v>0</v>
      </c>
      <c r="L892">
        <f>IF(AND(COUNTIF(F:F,F892)&gt;1,COUNTIF('(L)P before PS1_PM5'!G:G,F892)&gt;0),1,0)</f>
        <v>0</v>
      </c>
      <c r="M892">
        <f>IF(AND(COUNTIF('(L)P before PS1_PM5'!G:G,F892)=1,COUNTIF('(L)P before PS1_PM5'!A:A,A892)=1),0,1)</f>
        <v>0</v>
      </c>
      <c r="N892" s="3">
        <f t="shared" si="99"/>
        <v>0</v>
      </c>
      <c r="O892" t="str">
        <f>IF(COUNTIF(Splicing!A:A,A891)&gt;0,"Splice variant",VLOOKUP(A892,'All variants before PS1_PM5'!$A$1:$G$2252,7,FALSE))</f>
        <v>Pathogenic</v>
      </c>
      <c r="P892">
        <f t="shared" si="93"/>
        <v>1</v>
      </c>
    </row>
    <row r="893" spans="1:16" x14ac:dyDescent="0.25">
      <c r="A893" t="s">
        <v>5229</v>
      </c>
      <c r="B893" s="1">
        <v>39</v>
      </c>
      <c r="C893" t="s">
        <v>5230</v>
      </c>
      <c r="D893" t="s">
        <v>7389</v>
      </c>
      <c r="E893" t="str">
        <f t="shared" si="94"/>
        <v>Leu</v>
      </c>
      <c r="F893" t="str">
        <f t="shared" si="95"/>
        <v>1850</v>
      </c>
      <c r="G893" t="str">
        <f t="shared" si="96"/>
        <v>Pro</v>
      </c>
      <c r="H893" t="str">
        <f t="shared" si="97"/>
        <v>1850Pro</v>
      </c>
      <c r="I893">
        <f>IF(AND(COUNTIF(H:H,H893)&gt;1,COUNTIF('(L)P before PS1_PM5'!I:I,H893)&gt;0),1,0)</f>
        <v>0</v>
      </c>
      <c r="J893">
        <f>IF(AND(COUNTIF('(L)P before PS1_PM5'!I:I,H893)=1,COUNTIF('(L)P before PS1_PM5'!A:A,A893)=1),0,1)</f>
        <v>0</v>
      </c>
      <c r="K893" s="3">
        <f t="shared" si="98"/>
        <v>0</v>
      </c>
      <c r="L893">
        <f>IF(AND(COUNTIF(F:F,F893)&gt;1,COUNTIF('(L)P before PS1_PM5'!G:G,F893)&gt;0),1,0)</f>
        <v>0</v>
      </c>
      <c r="M893">
        <f>IF(AND(COUNTIF('(L)P before PS1_PM5'!G:G,F893)=1,COUNTIF('(L)P before PS1_PM5'!A:A,A893)=1),0,1)</f>
        <v>0</v>
      </c>
      <c r="N893" s="3">
        <f t="shared" si="99"/>
        <v>0</v>
      </c>
      <c r="O893" t="str">
        <f>IF(COUNTIF(Splicing!A:A,A892)&gt;0,"Splice variant",VLOOKUP(A893,'All variants before PS1_PM5'!$A$1:$G$2252,7,FALSE))</f>
        <v>Likely pathogenic</v>
      </c>
      <c r="P893">
        <f t="shared" si="93"/>
        <v>1</v>
      </c>
    </row>
    <row r="894" spans="1:16" x14ac:dyDescent="0.25">
      <c r="A894" t="s">
        <v>5238</v>
      </c>
      <c r="B894" s="1">
        <v>39</v>
      </c>
      <c r="C894" t="s">
        <v>5239</v>
      </c>
      <c r="D894" t="s">
        <v>7390</v>
      </c>
      <c r="E894" t="str">
        <f t="shared" si="94"/>
        <v>Ala</v>
      </c>
      <c r="F894" t="str">
        <f t="shared" si="95"/>
        <v>1853</v>
      </c>
      <c r="G894" t="str">
        <f t="shared" si="96"/>
        <v>Asp</v>
      </c>
      <c r="H894" t="str">
        <f t="shared" si="97"/>
        <v>1853Asp</v>
      </c>
      <c r="I894">
        <f>IF(AND(COUNTIF(H:H,H894)&gt;1,COUNTIF('(L)P before PS1_PM5'!I:I,H894)&gt;0),1,0)</f>
        <v>0</v>
      </c>
      <c r="J894">
        <f>IF(AND(COUNTIF('(L)P before PS1_PM5'!I:I,H894)=1,COUNTIF('(L)P before PS1_PM5'!A:A,A894)=1),0,1)</f>
        <v>1</v>
      </c>
      <c r="K894" s="3">
        <f t="shared" si="98"/>
        <v>0</v>
      </c>
      <c r="L894">
        <f>IF(AND(COUNTIF(F:F,F894)&gt;1,COUNTIF('(L)P before PS1_PM5'!G:G,F894)&gt;0),1,0)</f>
        <v>0</v>
      </c>
      <c r="M894">
        <f>IF(AND(COUNTIF('(L)P before PS1_PM5'!G:G,F894)=1,COUNTIF('(L)P before PS1_PM5'!A:A,A894)=1),0,1)</f>
        <v>1</v>
      </c>
      <c r="N894" s="3">
        <f t="shared" si="99"/>
        <v>0</v>
      </c>
      <c r="O894" t="str">
        <f>IF(COUNTIF(Splicing!A:A,A893)&gt;0,"Splice variant",VLOOKUP(A894,'All variants before PS1_PM5'!$A$1:$G$2252,7,FALSE))</f>
        <v>VUS</v>
      </c>
      <c r="P894">
        <f t="shared" si="93"/>
        <v>1</v>
      </c>
    </row>
    <row r="895" spans="1:16" x14ac:dyDescent="0.25">
      <c r="A895" t="s">
        <v>5241</v>
      </c>
      <c r="B895" s="1">
        <v>39</v>
      </c>
      <c r="C895" t="s">
        <v>5242</v>
      </c>
      <c r="D895" t="s">
        <v>7391</v>
      </c>
      <c r="E895" t="str">
        <f t="shared" si="94"/>
        <v>Val</v>
      </c>
      <c r="F895" t="str">
        <f t="shared" si="95"/>
        <v>1854</v>
      </c>
      <c r="G895" t="str">
        <f t="shared" si="96"/>
        <v>Leu</v>
      </c>
      <c r="H895" t="str">
        <f t="shared" si="97"/>
        <v>1854Leu</v>
      </c>
      <c r="I895">
        <f>IF(AND(COUNTIF(H:H,H895)&gt;1,COUNTIF('(L)P before PS1_PM5'!I:I,H895)&gt;0),1,0)</f>
        <v>0</v>
      </c>
      <c r="J895">
        <f>IF(AND(COUNTIF('(L)P before PS1_PM5'!I:I,H895)=1,COUNTIF('(L)P before PS1_PM5'!A:A,A895)=1),0,1)</f>
        <v>1</v>
      </c>
      <c r="K895" s="3">
        <f t="shared" si="98"/>
        <v>0</v>
      </c>
      <c r="L895">
        <f>IF(AND(COUNTIF(F:F,F895)&gt;1,COUNTIF('(L)P before PS1_PM5'!G:G,F895)&gt;0),1,0)</f>
        <v>0</v>
      </c>
      <c r="M895">
        <f>IF(AND(COUNTIF('(L)P before PS1_PM5'!G:G,F895)=1,COUNTIF('(L)P before PS1_PM5'!A:A,A895)=1),0,1)</f>
        <v>1</v>
      </c>
      <c r="N895" s="3">
        <f t="shared" si="99"/>
        <v>0</v>
      </c>
      <c r="O895" t="str">
        <f>IF(COUNTIF(Splicing!A:A,A894)&gt;0,"Splice variant",VLOOKUP(A895,'All variants before PS1_PM5'!$A$1:$G$2252,7,FALSE))</f>
        <v>VUS</v>
      </c>
      <c r="P895">
        <f t="shared" si="93"/>
        <v>1</v>
      </c>
    </row>
    <row r="896" spans="1:16" x14ac:dyDescent="0.25">
      <c r="A896" t="s">
        <v>5244</v>
      </c>
      <c r="B896" s="1">
        <v>39</v>
      </c>
      <c r="C896" t="s">
        <v>5245</v>
      </c>
      <c r="D896" t="s">
        <v>7392</v>
      </c>
      <c r="E896" t="str">
        <f t="shared" si="94"/>
        <v>Val</v>
      </c>
      <c r="F896" t="str">
        <f t="shared" si="95"/>
        <v>1857</v>
      </c>
      <c r="G896" t="str">
        <f t="shared" si="96"/>
        <v>Gly</v>
      </c>
      <c r="H896" t="str">
        <f t="shared" si="97"/>
        <v>1857Gly</v>
      </c>
      <c r="I896">
        <f>IF(AND(COUNTIF(H:H,H896)&gt;1,COUNTIF('(L)P before PS1_PM5'!I:I,H896)&gt;0),1,0)</f>
        <v>0</v>
      </c>
      <c r="J896">
        <f>IF(AND(COUNTIF('(L)P before PS1_PM5'!I:I,H896)=1,COUNTIF('(L)P before PS1_PM5'!A:A,A896)=1),0,1)</f>
        <v>1</v>
      </c>
      <c r="K896" s="3">
        <f t="shared" si="98"/>
        <v>0</v>
      </c>
      <c r="L896">
        <f>IF(AND(COUNTIF(F:F,F896)&gt;1,COUNTIF('(L)P before PS1_PM5'!G:G,F896)&gt;0),1,0)</f>
        <v>0</v>
      </c>
      <c r="M896">
        <f>IF(AND(COUNTIF('(L)P before PS1_PM5'!G:G,F896)=1,COUNTIF('(L)P before PS1_PM5'!A:A,A896)=1),0,1)</f>
        <v>1</v>
      </c>
      <c r="N896" s="3">
        <f t="shared" si="99"/>
        <v>0</v>
      </c>
      <c r="O896" t="str">
        <f>IF(COUNTIF(Splicing!A:A,A895)&gt;0,"Splice variant",VLOOKUP(A896,'All variants before PS1_PM5'!$A$1:$G$2252,7,FALSE))</f>
        <v>VUS</v>
      </c>
      <c r="P896">
        <f t="shared" si="93"/>
        <v>1</v>
      </c>
    </row>
    <row r="897" spans="1:16" x14ac:dyDescent="0.25">
      <c r="A897" t="s">
        <v>5247</v>
      </c>
      <c r="B897" s="1">
        <v>39</v>
      </c>
      <c r="C897" t="s">
        <v>5248</v>
      </c>
      <c r="D897" t="s">
        <v>7393</v>
      </c>
      <c r="E897" t="str">
        <f t="shared" si="94"/>
        <v>Tyr</v>
      </c>
      <c r="F897" t="str">
        <f t="shared" si="95"/>
        <v>1858</v>
      </c>
      <c r="G897" t="str">
        <f t="shared" si="96"/>
        <v>Asn</v>
      </c>
      <c r="H897" t="str">
        <f t="shared" si="97"/>
        <v>1858Asn</v>
      </c>
      <c r="I897">
        <f>IF(AND(COUNTIF(H:H,H897)&gt;1,COUNTIF('(L)P before PS1_PM5'!I:I,H897)&gt;0),1,0)</f>
        <v>0</v>
      </c>
      <c r="J897">
        <f>IF(AND(COUNTIF('(L)P before PS1_PM5'!I:I,H897)=1,COUNTIF('(L)P before PS1_PM5'!A:A,A897)=1),0,1)</f>
        <v>0</v>
      </c>
      <c r="K897" s="3">
        <f t="shared" si="98"/>
        <v>0</v>
      </c>
      <c r="L897">
        <f>IF(AND(COUNTIF(F:F,F897)&gt;1,COUNTIF('(L)P before PS1_PM5'!G:G,F897)&gt;0),1,0)</f>
        <v>0</v>
      </c>
      <c r="M897">
        <f>IF(AND(COUNTIF('(L)P before PS1_PM5'!G:G,F897)=1,COUNTIF('(L)P before PS1_PM5'!A:A,A897)=1),0,1)</f>
        <v>0</v>
      </c>
      <c r="N897" s="3">
        <f t="shared" si="99"/>
        <v>0</v>
      </c>
      <c r="O897" t="str">
        <f>IF(COUNTIF(Splicing!A:A,A896)&gt;0,"Splice variant",VLOOKUP(A897,'All variants before PS1_PM5'!$A$1:$G$2252,7,FALSE))</f>
        <v>Likely pathogenic</v>
      </c>
      <c r="P897">
        <f t="shared" si="93"/>
        <v>1</v>
      </c>
    </row>
    <row r="898" spans="1:16" x14ac:dyDescent="0.25">
      <c r="A898" t="s">
        <v>5253</v>
      </c>
      <c r="B898" s="1">
        <v>39</v>
      </c>
      <c r="C898" t="s">
        <v>5254</v>
      </c>
      <c r="D898" t="s">
        <v>7394</v>
      </c>
      <c r="E898" t="str">
        <f t="shared" si="94"/>
        <v>Ala</v>
      </c>
      <c r="F898" t="str">
        <f t="shared" si="95"/>
        <v>1859</v>
      </c>
      <c r="G898" t="str">
        <f t="shared" si="96"/>
        <v>Thr</v>
      </c>
      <c r="H898" t="str">
        <f t="shared" si="97"/>
        <v>1859Thr</v>
      </c>
      <c r="I898">
        <f>IF(AND(COUNTIF(H:H,H898)&gt;1,COUNTIF('(L)P before PS1_PM5'!I:I,H898)&gt;0),1,0)</f>
        <v>0</v>
      </c>
      <c r="J898">
        <f>IF(AND(COUNTIF('(L)P before PS1_PM5'!I:I,H898)=1,COUNTIF('(L)P before PS1_PM5'!A:A,A898)=1),0,1)</f>
        <v>1</v>
      </c>
      <c r="K898" s="3">
        <f t="shared" si="98"/>
        <v>0</v>
      </c>
      <c r="L898">
        <f>IF(AND(COUNTIF(F:F,F898)&gt;1,COUNTIF('(L)P before PS1_PM5'!G:G,F898)&gt;0),1,0)</f>
        <v>0</v>
      </c>
      <c r="M898">
        <f>IF(AND(COUNTIF('(L)P before PS1_PM5'!G:G,F898)=1,COUNTIF('(L)P before PS1_PM5'!A:A,A898)=1),0,1)</f>
        <v>1</v>
      </c>
      <c r="N898" s="3">
        <f t="shared" si="99"/>
        <v>0</v>
      </c>
      <c r="O898" t="str">
        <f>IF(COUNTIF(Splicing!A:A,A897)&gt;0,"Splice variant",VLOOKUP(A898,'All variants before PS1_PM5'!$A$1:$G$2252,7,FALSE))</f>
        <v>VUS</v>
      </c>
      <c r="P898">
        <f t="shared" si="93"/>
        <v>1</v>
      </c>
    </row>
    <row r="899" spans="1:16" x14ac:dyDescent="0.25">
      <c r="A899" t="s">
        <v>5256</v>
      </c>
      <c r="B899" s="1">
        <v>39</v>
      </c>
      <c r="C899" t="s">
        <v>5257</v>
      </c>
      <c r="D899" t="s">
        <v>7395</v>
      </c>
      <c r="E899" t="str">
        <f t="shared" si="94"/>
        <v>Arg</v>
      </c>
      <c r="F899" t="str">
        <f t="shared" si="95"/>
        <v>1860</v>
      </c>
      <c r="G899" t="str">
        <f t="shared" si="96"/>
        <v>Trp</v>
      </c>
      <c r="H899" t="str">
        <f t="shared" si="97"/>
        <v>1860Trp</v>
      </c>
      <c r="I899">
        <f>IF(AND(COUNTIF(H:H,H899)&gt;1,COUNTIF('(L)P before PS1_PM5'!I:I,H899)&gt;0),1,0)</f>
        <v>0</v>
      </c>
      <c r="J899">
        <f>IF(AND(COUNTIF('(L)P before PS1_PM5'!I:I,H899)=1,COUNTIF('(L)P before PS1_PM5'!A:A,A899)=1),0,1)</f>
        <v>0</v>
      </c>
      <c r="K899" s="3">
        <f t="shared" si="98"/>
        <v>0</v>
      </c>
      <c r="L899">
        <f>IF(AND(COUNTIF(F:F,F899)&gt;1,COUNTIF('(L)P before PS1_PM5'!G:G,F899)&gt;0),1,0)</f>
        <v>0</v>
      </c>
      <c r="M899">
        <f>IF(AND(COUNTIF('(L)P before PS1_PM5'!G:G,F899)=1,COUNTIF('(L)P before PS1_PM5'!A:A,A899)=1),0,1)</f>
        <v>0</v>
      </c>
      <c r="N899" s="3">
        <f t="shared" si="99"/>
        <v>0</v>
      </c>
      <c r="O899" t="str">
        <f>IF(COUNTIF(Splicing!A:A,A898)&gt;0,"Splice variant",VLOOKUP(A899,'All variants before PS1_PM5'!$A$1:$G$2252,7,FALSE))</f>
        <v>Likely pathogenic</v>
      </c>
      <c r="P899">
        <f t="shared" ref="P899:P962" si="100">COUNTIF(F:F,F899)</f>
        <v>1</v>
      </c>
    </row>
    <row r="900" spans="1:16" x14ac:dyDescent="0.25">
      <c r="A900" t="s">
        <v>5259</v>
      </c>
      <c r="B900" s="1">
        <v>39</v>
      </c>
      <c r="C900" t="s">
        <v>5260</v>
      </c>
      <c r="D900" t="s">
        <v>7396</v>
      </c>
      <c r="E900" t="str">
        <f t="shared" si="94"/>
        <v>Gly</v>
      </c>
      <c r="F900" t="str">
        <f t="shared" si="95"/>
        <v>1862</v>
      </c>
      <c r="G900" t="str">
        <f t="shared" si="96"/>
        <v>Ser</v>
      </c>
      <c r="H900" t="str">
        <f t="shared" si="97"/>
        <v>1862Ser</v>
      </c>
      <c r="I900">
        <f>IF(AND(COUNTIF(H:H,H900)&gt;1,COUNTIF('(L)P before PS1_PM5'!I:I,H900)&gt;0),1,0)</f>
        <v>0</v>
      </c>
      <c r="J900">
        <f>IF(AND(COUNTIF('(L)P before PS1_PM5'!I:I,H900)=1,COUNTIF('(L)P before PS1_PM5'!A:A,A900)=1),0,1)</f>
        <v>1</v>
      </c>
      <c r="K900" s="3">
        <f t="shared" si="98"/>
        <v>0</v>
      </c>
      <c r="L900">
        <f>IF(AND(COUNTIF(F:F,F900)&gt;1,COUNTIF('(L)P before PS1_PM5'!G:G,F900)&gt;0),1,0)</f>
        <v>0</v>
      </c>
      <c r="M900">
        <f>IF(AND(COUNTIF('(L)P before PS1_PM5'!G:G,F900)=1,COUNTIF('(L)P before PS1_PM5'!A:A,A900)=1),0,1)</f>
        <v>1</v>
      </c>
      <c r="N900" s="3">
        <f t="shared" si="99"/>
        <v>0</v>
      </c>
      <c r="O900" t="str">
        <f>IF(COUNTIF(Splicing!A:A,A899)&gt;0,"Splice variant",VLOOKUP(A900,'All variants before PS1_PM5'!$A$1:$G$2252,7,FALSE))</f>
        <v>VUS</v>
      </c>
      <c r="P900">
        <f t="shared" si="100"/>
        <v>2</v>
      </c>
    </row>
    <row r="901" spans="1:16" x14ac:dyDescent="0.25">
      <c r="A901" t="s">
        <v>5264</v>
      </c>
      <c r="B901" s="1">
        <v>39</v>
      </c>
      <c r="C901" t="s">
        <v>5265</v>
      </c>
      <c r="D901" t="s">
        <v>7397</v>
      </c>
      <c r="E901" t="str">
        <f t="shared" ref="E901:E964" si="101">LEFT(D901,3)</f>
        <v>Gly</v>
      </c>
      <c r="F901" t="str">
        <f t="shared" ref="F901:F964" si="102">LEFT(RIGHT(D901,LEN(D901)-3),LEN(RIGHT(D901,LEN(D901)-3))-3)</f>
        <v>1862</v>
      </c>
      <c r="G901" t="str">
        <f t="shared" ref="G901:G964" si="103">RIGHT(D901,3)</f>
        <v>Cys</v>
      </c>
      <c r="H901" t="str">
        <f t="shared" ref="H901:H964" si="104">F901&amp;G901</f>
        <v>1862Cys</v>
      </c>
      <c r="I901">
        <f>IF(AND(COUNTIF(H:H,H901)&gt;1,COUNTIF('(L)P before PS1_PM5'!I:I,H901)&gt;0),1,0)</f>
        <v>0</v>
      </c>
      <c r="J901">
        <f>IF(AND(COUNTIF('(L)P before PS1_PM5'!I:I,H901)=1,COUNTIF('(L)P before PS1_PM5'!A:A,A901)=1),0,1)</f>
        <v>1</v>
      </c>
      <c r="K901" s="3">
        <f t="shared" ref="K901:K964" si="105">IF(AND(IF(I901+J901=2,TRUE,FALSE),IF(NOT(O901="Splice variant"),TRUE,FALSE)), 1,0)</f>
        <v>0</v>
      </c>
      <c r="L901">
        <f>IF(AND(COUNTIF(F:F,F901)&gt;1,COUNTIF('(L)P before PS1_PM5'!G:G,F901)&gt;0),1,0)</f>
        <v>0</v>
      </c>
      <c r="M901">
        <f>IF(AND(COUNTIF('(L)P before PS1_PM5'!G:G,F901)=1,COUNTIF('(L)P before PS1_PM5'!A:A,A901)=1),0,1)</f>
        <v>1</v>
      </c>
      <c r="N901" s="3">
        <f t="shared" ref="N901:N964" si="106">IF(AND(IF(AND(L901+M901=2,K901=0),TRUE,FALSE),IF(NOT(O901="Splice variant"), TRUE, FALSE)),1,0)</f>
        <v>0</v>
      </c>
      <c r="O901" t="str">
        <f>IF(COUNTIF(Splicing!A:A,A900)&gt;0,"Splice variant",VLOOKUP(A901,'All variants before PS1_PM5'!$A$1:$G$2252,7,FALSE))</f>
        <v>Splice variant</v>
      </c>
      <c r="P901">
        <f t="shared" si="100"/>
        <v>2</v>
      </c>
    </row>
    <row r="902" spans="1:16" x14ac:dyDescent="0.25">
      <c r="A902" t="s">
        <v>5284</v>
      </c>
      <c r="B902" s="1">
        <v>40</v>
      </c>
      <c r="C902" t="s">
        <v>5285</v>
      </c>
      <c r="D902" t="s">
        <v>7398</v>
      </c>
      <c r="E902" t="str">
        <f t="shared" si="101"/>
        <v>His</v>
      </c>
      <c r="F902" t="str">
        <f t="shared" si="102"/>
        <v>1865</v>
      </c>
      <c r="G902" t="str">
        <f t="shared" si="103"/>
        <v>Tyr</v>
      </c>
      <c r="H902" t="str">
        <f t="shared" si="104"/>
        <v>1865Tyr</v>
      </c>
      <c r="I902">
        <f>IF(AND(COUNTIF(H:H,H902)&gt;1,COUNTIF('(L)P before PS1_PM5'!I:I,H902)&gt;0),1,0)</f>
        <v>0</v>
      </c>
      <c r="J902">
        <f>IF(AND(COUNTIF('(L)P before PS1_PM5'!I:I,H902)=1,COUNTIF('(L)P before PS1_PM5'!A:A,A902)=1),0,1)</f>
        <v>1</v>
      </c>
      <c r="K902" s="3">
        <f t="shared" si="105"/>
        <v>0</v>
      </c>
      <c r="L902">
        <f>IF(AND(COUNTIF(F:F,F902)&gt;1,COUNTIF('(L)P before PS1_PM5'!G:G,F902)&gt;0),1,0)</f>
        <v>0</v>
      </c>
      <c r="M902">
        <f>IF(AND(COUNTIF('(L)P before PS1_PM5'!G:G,F902)=1,COUNTIF('(L)P before PS1_PM5'!A:A,A902)=1),0,1)</f>
        <v>1</v>
      </c>
      <c r="N902" s="3">
        <f t="shared" si="106"/>
        <v>0</v>
      </c>
      <c r="O902" t="str">
        <f>IF(COUNTIF(Splicing!A:A,A901)&gt;0,"Splice variant",VLOOKUP(A902,'All variants before PS1_PM5'!$A$1:$G$2252,7,FALSE))</f>
        <v>Splice variant</v>
      </c>
      <c r="P902">
        <f t="shared" si="100"/>
        <v>1</v>
      </c>
    </row>
    <row r="903" spans="1:16" x14ac:dyDescent="0.25">
      <c r="A903" t="s">
        <v>5287</v>
      </c>
      <c r="B903" s="1">
        <v>40</v>
      </c>
      <c r="C903" t="s">
        <v>5288</v>
      </c>
      <c r="D903" t="s">
        <v>7399</v>
      </c>
      <c r="E903" t="str">
        <f t="shared" si="101"/>
        <v>Asn</v>
      </c>
      <c r="F903" t="str">
        <f t="shared" si="102"/>
        <v>1868</v>
      </c>
      <c r="G903" t="str">
        <f t="shared" si="103"/>
        <v>Ile</v>
      </c>
      <c r="H903" t="str">
        <f t="shared" si="104"/>
        <v>1868Ile</v>
      </c>
      <c r="I903">
        <f>IF(AND(COUNTIF(H:H,H903)&gt;1,COUNTIF('(L)P before PS1_PM5'!I:I,H903)&gt;0),1,0)</f>
        <v>0</v>
      </c>
      <c r="J903">
        <f>IF(AND(COUNTIF('(L)P before PS1_PM5'!I:I,H903)=1,COUNTIF('(L)P before PS1_PM5'!A:A,A903)=1),0,1)</f>
        <v>1</v>
      </c>
      <c r="K903" s="3">
        <f t="shared" si="105"/>
        <v>0</v>
      </c>
      <c r="L903">
        <f>IF(AND(COUNTIF(F:F,F903)&gt;1,COUNTIF('(L)P before PS1_PM5'!G:G,F903)&gt;0),1,0)</f>
        <v>0</v>
      </c>
      <c r="M903">
        <f>IF(AND(COUNTIF('(L)P before PS1_PM5'!G:G,F903)=1,COUNTIF('(L)P before PS1_PM5'!A:A,A903)=1),0,1)</f>
        <v>1</v>
      </c>
      <c r="N903" s="3">
        <f t="shared" si="106"/>
        <v>0</v>
      </c>
      <c r="O903" t="str">
        <f>IF(COUNTIF(Splicing!A:A,A902)&gt;0,"Splice variant",VLOOKUP(A903,'All variants before PS1_PM5'!$A$1:$G$2252,7,FALSE))</f>
        <v>VUS</v>
      </c>
      <c r="P903">
        <f t="shared" si="100"/>
        <v>1</v>
      </c>
    </row>
    <row r="904" spans="1:16" x14ac:dyDescent="0.25">
      <c r="A904" t="s">
        <v>5290</v>
      </c>
      <c r="B904" s="1">
        <v>40</v>
      </c>
      <c r="C904" t="s">
        <v>5291</v>
      </c>
      <c r="D904" t="s">
        <v>7400</v>
      </c>
      <c r="E904" t="str">
        <f t="shared" si="101"/>
        <v>Pro</v>
      </c>
      <c r="F904" t="str">
        <f t="shared" si="102"/>
        <v>1869</v>
      </c>
      <c r="G904" t="str">
        <f t="shared" si="103"/>
        <v>Leu</v>
      </c>
      <c r="H904" t="str">
        <f t="shared" si="104"/>
        <v>1869Leu</v>
      </c>
      <c r="I904">
        <f>IF(AND(COUNTIF(H:H,H904)&gt;1,COUNTIF('(L)P before PS1_PM5'!I:I,H904)&gt;0),1,0)</f>
        <v>0</v>
      </c>
      <c r="J904">
        <f>IF(AND(COUNTIF('(L)P before PS1_PM5'!I:I,H904)=1,COUNTIF('(L)P before PS1_PM5'!A:A,A904)=1),0,1)</f>
        <v>1</v>
      </c>
      <c r="K904" s="3">
        <f t="shared" si="105"/>
        <v>0</v>
      </c>
      <c r="L904">
        <f>IF(AND(COUNTIF(F:F,F904)&gt;1,COUNTIF('(L)P before PS1_PM5'!G:G,F904)&gt;0),1,0)</f>
        <v>0</v>
      </c>
      <c r="M904">
        <f>IF(AND(COUNTIF('(L)P before PS1_PM5'!G:G,F904)=1,COUNTIF('(L)P before PS1_PM5'!A:A,A904)=1),0,1)</f>
        <v>1</v>
      </c>
      <c r="N904" s="3">
        <f t="shared" si="106"/>
        <v>0</v>
      </c>
      <c r="O904" t="str">
        <f>IF(COUNTIF(Splicing!A:A,A903)&gt;0,"Splice variant",VLOOKUP(A904,'All variants before PS1_PM5'!$A$1:$G$2252,7,FALSE))</f>
        <v>VUS</v>
      </c>
      <c r="P904">
        <f t="shared" si="100"/>
        <v>1</v>
      </c>
    </row>
    <row r="905" spans="1:16" x14ac:dyDescent="0.25">
      <c r="A905" t="s">
        <v>5293</v>
      </c>
      <c r="B905" s="1">
        <v>40</v>
      </c>
      <c r="C905" t="s">
        <v>5294</v>
      </c>
      <c r="D905" t="s">
        <v>7401</v>
      </c>
      <c r="E905" t="str">
        <f t="shared" si="101"/>
        <v>His</v>
      </c>
      <c r="F905" t="str">
        <f t="shared" si="102"/>
        <v>1871</v>
      </c>
      <c r="G905" t="str">
        <f t="shared" si="103"/>
        <v>Tyr</v>
      </c>
      <c r="H905" t="str">
        <f t="shared" si="104"/>
        <v>1871Tyr</v>
      </c>
      <c r="I905">
        <f>IF(AND(COUNTIF(H:H,H905)&gt;1,COUNTIF('(L)P before PS1_PM5'!I:I,H905)&gt;0),1,0)</f>
        <v>0</v>
      </c>
      <c r="J905">
        <f>IF(AND(COUNTIF('(L)P before PS1_PM5'!I:I,H905)=1,COUNTIF('(L)P before PS1_PM5'!A:A,A905)=1),0,1)</f>
        <v>1</v>
      </c>
      <c r="K905" s="3">
        <f t="shared" si="105"/>
        <v>0</v>
      </c>
      <c r="L905">
        <f>IF(AND(COUNTIF(F:F,F905)&gt;1,COUNTIF('(L)P before PS1_PM5'!G:G,F905)&gt;0),1,0)</f>
        <v>0</v>
      </c>
      <c r="M905">
        <f>IF(AND(COUNTIF('(L)P before PS1_PM5'!G:G,F905)=1,COUNTIF('(L)P before PS1_PM5'!A:A,A905)=1),0,1)</f>
        <v>1</v>
      </c>
      <c r="N905" s="3">
        <f t="shared" si="106"/>
        <v>0</v>
      </c>
      <c r="O905" t="str">
        <f>IF(COUNTIF(Splicing!A:A,A904)&gt;0,"Splice variant",VLOOKUP(A905,'All variants before PS1_PM5'!$A$1:$G$2252,7,FALSE))</f>
        <v>VUS</v>
      </c>
      <c r="P905">
        <f t="shared" si="100"/>
        <v>1</v>
      </c>
    </row>
    <row r="906" spans="1:16" x14ac:dyDescent="0.25">
      <c r="A906" t="s">
        <v>5301</v>
      </c>
      <c r="B906" s="1">
        <v>40</v>
      </c>
      <c r="C906" t="s">
        <v>5302</v>
      </c>
      <c r="D906" t="s">
        <v>7402</v>
      </c>
      <c r="E906" t="str">
        <f t="shared" si="101"/>
        <v>Asp</v>
      </c>
      <c r="F906" t="str">
        <f t="shared" si="102"/>
        <v>1873</v>
      </c>
      <c r="G906" t="str">
        <f t="shared" si="103"/>
        <v>Gly</v>
      </c>
      <c r="H906" t="str">
        <f t="shared" si="104"/>
        <v>1873Gly</v>
      </c>
      <c r="I906">
        <f>IF(AND(COUNTIF(H:H,H906)&gt;1,COUNTIF('(L)P before PS1_PM5'!I:I,H906)&gt;0),1,0)</f>
        <v>0</v>
      </c>
      <c r="J906">
        <f>IF(AND(COUNTIF('(L)P before PS1_PM5'!I:I,H906)=1,COUNTIF('(L)P before PS1_PM5'!A:A,A906)=1),0,1)</f>
        <v>1</v>
      </c>
      <c r="K906" s="3">
        <f t="shared" si="105"/>
        <v>0</v>
      </c>
      <c r="L906">
        <f>IF(AND(COUNTIF(F:F,F906)&gt;1,COUNTIF('(L)P before PS1_PM5'!G:G,F906)&gt;0),1,0)</f>
        <v>0</v>
      </c>
      <c r="M906">
        <f>IF(AND(COUNTIF('(L)P before PS1_PM5'!G:G,F906)=1,COUNTIF('(L)P before PS1_PM5'!A:A,A906)=1),0,1)</f>
        <v>1</v>
      </c>
      <c r="N906" s="3">
        <f t="shared" si="106"/>
        <v>0</v>
      </c>
      <c r="O906" t="str">
        <f>IF(COUNTIF(Splicing!A:A,A905)&gt;0,"Splice variant",VLOOKUP(A906,'All variants before PS1_PM5'!$A$1:$G$2252,7,FALSE))</f>
        <v>VUS</v>
      </c>
      <c r="P906">
        <f t="shared" si="100"/>
        <v>1</v>
      </c>
    </row>
    <row r="907" spans="1:16" x14ac:dyDescent="0.25">
      <c r="A907" t="s">
        <v>5304</v>
      </c>
      <c r="B907" s="1">
        <v>40</v>
      </c>
      <c r="C907" t="s">
        <v>5305</v>
      </c>
      <c r="D907" t="s">
        <v>7403</v>
      </c>
      <c r="E907" t="str">
        <f t="shared" si="101"/>
        <v>Leu</v>
      </c>
      <c r="F907" t="str">
        <f t="shared" si="102"/>
        <v>1874</v>
      </c>
      <c r="G907" t="str">
        <f t="shared" si="103"/>
        <v>Pro</v>
      </c>
      <c r="H907" t="str">
        <f t="shared" si="104"/>
        <v>1874Pro</v>
      </c>
      <c r="I907">
        <f>IF(AND(COUNTIF(H:H,H907)&gt;1,COUNTIF('(L)P before PS1_PM5'!I:I,H907)&gt;0),1,0)</f>
        <v>0</v>
      </c>
      <c r="J907">
        <f>IF(AND(COUNTIF('(L)P before PS1_PM5'!I:I,H907)=1,COUNTIF('(L)P before PS1_PM5'!A:A,A907)=1),0,1)</f>
        <v>1</v>
      </c>
      <c r="K907" s="3">
        <f t="shared" si="105"/>
        <v>0</v>
      </c>
      <c r="L907">
        <f>IF(AND(COUNTIF(F:F,F907)&gt;1,COUNTIF('(L)P before PS1_PM5'!G:G,F907)&gt;0),1,0)</f>
        <v>0</v>
      </c>
      <c r="M907">
        <f>IF(AND(COUNTIF('(L)P before PS1_PM5'!G:G,F907)=1,COUNTIF('(L)P before PS1_PM5'!A:A,A907)=1),0,1)</f>
        <v>1</v>
      </c>
      <c r="N907" s="3">
        <f t="shared" si="106"/>
        <v>0</v>
      </c>
      <c r="O907" t="str">
        <f>IF(COUNTIF(Splicing!A:A,A906)&gt;0,"Splice variant",VLOOKUP(A907,'All variants before PS1_PM5'!$A$1:$G$2252,7,FALSE))</f>
        <v>VUS</v>
      </c>
      <c r="P907">
        <f t="shared" si="100"/>
        <v>1</v>
      </c>
    </row>
    <row r="908" spans="1:16" x14ac:dyDescent="0.25">
      <c r="A908" t="s">
        <v>5310</v>
      </c>
      <c r="B908" s="1">
        <v>40</v>
      </c>
      <c r="C908" t="s">
        <v>5311</v>
      </c>
      <c r="D908" t="s">
        <v>7404</v>
      </c>
      <c r="E908" t="str">
        <f t="shared" si="101"/>
        <v>Phe</v>
      </c>
      <c r="F908" t="str">
        <f t="shared" si="102"/>
        <v>1880</v>
      </c>
      <c r="G908" t="str">
        <f t="shared" si="103"/>
        <v>Leu</v>
      </c>
      <c r="H908" t="str">
        <f t="shared" si="104"/>
        <v>1880Leu</v>
      </c>
      <c r="I908">
        <f>IF(AND(COUNTIF(H:H,H908)&gt;1,COUNTIF('(L)P before PS1_PM5'!I:I,H908)&gt;0),1,0)</f>
        <v>0</v>
      </c>
      <c r="J908">
        <f>IF(AND(COUNTIF('(L)P before PS1_PM5'!I:I,H908)=1,COUNTIF('(L)P before PS1_PM5'!A:A,A908)=1),0,1)</f>
        <v>1</v>
      </c>
      <c r="K908" s="3">
        <f t="shared" si="105"/>
        <v>0</v>
      </c>
      <c r="L908">
        <f>IF(AND(COUNTIF(F:F,F908)&gt;1,COUNTIF('(L)P before PS1_PM5'!G:G,F908)&gt;0),1,0)</f>
        <v>0</v>
      </c>
      <c r="M908">
        <f>IF(AND(COUNTIF('(L)P before PS1_PM5'!G:G,F908)=1,COUNTIF('(L)P before PS1_PM5'!A:A,A908)=1),0,1)</f>
        <v>1</v>
      </c>
      <c r="N908" s="3">
        <f t="shared" si="106"/>
        <v>0</v>
      </c>
      <c r="O908" t="str">
        <f>IF(COUNTIF(Splicing!A:A,A907)&gt;0,"Splice variant",VLOOKUP(A908,'All variants before PS1_PM5'!$A$1:$G$2252,7,FALSE))</f>
        <v>Likely benign</v>
      </c>
      <c r="P908">
        <f t="shared" si="100"/>
        <v>1</v>
      </c>
    </row>
    <row r="909" spans="1:16" x14ac:dyDescent="0.25">
      <c r="A909" t="s">
        <v>5313</v>
      </c>
      <c r="B909" s="1">
        <v>40</v>
      </c>
      <c r="C909" t="s">
        <v>5314</v>
      </c>
      <c r="D909" t="s">
        <v>7405</v>
      </c>
      <c r="E909" t="str">
        <f t="shared" si="101"/>
        <v>Ala</v>
      </c>
      <c r="F909" t="str">
        <f t="shared" si="102"/>
        <v>1881</v>
      </c>
      <c r="G909" t="str">
        <f t="shared" si="103"/>
        <v>Gly</v>
      </c>
      <c r="H909" t="str">
        <f t="shared" si="104"/>
        <v>1881Gly</v>
      </c>
      <c r="I909">
        <f>IF(AND(COUNTIF(H:H,H909)&gt;1,COUNTIF('(L)P before PS1_PM5'!I:I,H909)&gt;0),1,0)</f>
        <v>0</v>
      </c>
      <c r="J909">
        <f>IF(AND(COUNTIF('(L)P before PS1_PM5'!I:I,H909)=1,COUNTIF('(L)P before PS1_PM5'!A:A,A909)=1),0,1)</f>
        <v>1</v>
      </c>
      <c r="K909" s="3">
        <f t="shared" si="105"/>
        <v>0</v>
      </c>
      <c r="L909">
        <f>IF(AND(COUNTIF(F:F,F909)&gt;1,COUNTIF('(L)P before PS1_PM5'!G:G,F909)&gt;0),1,0)</f>
        <v>0</v>
      </c>
      <c r="M909">
        <f>IF(AND(COUNTIF('(L)P before PS1_PM5'!G:G,F909)=1,COUNTIF('(L)P before PS1_PM5'!A:A,A909)=1),0,1)</f>
        <v>1</v>
      </c>
      <c r="N909" s="3">
        <f t="shared" si="106"/>
        <v>0</v>
      </c>
      <c r="O909" t="str">
        <f>IF(COUNTIF(Splicing!A:A,A908)&gt;0,"Splice variant",VLOOKUP(A909,'All variants before PS1_PM5'!$A$1:$G$2252,7,FALSE))</f>
        <v>VUS</v>
      </c>
      <c r="P909">
        <f t="shared" si="100"/>
        <v>2</v>
      </c>
    </row>
    <row r="910" spans="1:16" x14ac:dyDescent="0.25">
      <c r="A910" t="s">
        <v>5316</v>
      </c>
      <c r="B910" s="1">
        <v>40</v>
      </c>
      <c r="C910" t="s">
        <v>5317</v>
      </c>
      <c r="D910" t="s">
        <v>7406</v>
      </c>
      <c r="E910" t="str">
        <f t="shared" si="101"/>
        <v>Ala</v>
      </c>
      <c r="F910" t="str">
        <f t="shared" si="102"/>
        <v>1881</v>
      </c>
      <c r="G910" t="str">
        <f t="shared" si="103"/>
        <v>Val</v>
      </c>
      <c r="H910" t="str">
        <f t="shared" si="104"/>
        <v>1881Val</v>
      </c>
      <c r="I910">
        <f>IF(AND(COUNTIF(H:H,H910)&gt;1,COUNTIF('(L)P before PS1_PM5'!I:I,H910)&gt;0),1,0)</f>
        <v>0</v>
      </c>
      <c r="J910">
        <f>IF(AND(COUNTIF('(L)P before PS1_PM5'!I:I,H910)=1,COUNTIF('(L)P before PS1_PM5'!A:A,A910)=1),0,1)</f>
        <v>1</v>
      </c>
      <c r="K910" s="3">
        <f t="shared" si="105"/>
        <v>0</v>
      </c>
      <c r="L910">
        <f>IF(AND(COUNTIF(F:F,F910)&gt;1,COUNTIF('(L)P before PS1_PM5'!G:G,F910)&gt;0),1,0)</f>
        <v>0</v>
      </c>
      <c r="M910">
        <f>IF(AND(COUNTIF('(L)P before PS1_PM5'!G:G,F910)=1,COUNTIF('(L)P before PS1_PM5'!A:A,A910)=1),0,1)</f>
        <v>1</v>
      </c>
      <c r="N910" s="3">
        <f t="shared" si="106"/>
        <v>0</v>
      </c>
      <c r="O910" t="str">
        <f>IF(COUNTIF(Splicing!A:A,A909)&gt;0,"Splice variant",VLOOKUP(A910,'All variants before PS1_PM5'!$A$1:$G$2252,7,FALSE))</f>
        <v>VUS</v>
      </c>
      <c r="P910">
        <f t="shared" si="100"/>
        <v>2</v>
      </c>
    </row>
    <row r="911" spans="1:16" x14ac:dyDescent="0.25">
      <c r="A911" t="s">
        <v>5322</v>
      </c>
      <c r="B911" s="1">
        <v>40</v>
      </c>
      <c r="C911" t="s">
        <v>5323</v>
      </c>
      <c r="D911" t="s">
        <v>7407</v>
      </c>
      <c r="E911" t="str">
        <f t="shared" si="101"/>
        <v>Met</v>
      </c>
      <c r="F911" t="str">
        <f t="shared" si="102"/>
        <v>1882</v>
      </c>
      <c r="G911" t="str">
        <f t="shared" si="103"/>
        <v>Val</v>
      </c>
      <c r="H911" t="str">
        <f t="shared" si="104"/>
        <v>1882Val</v>
      </c>
      <c r="I911">
        <f>IF(AND(COUNTIF(H:H,H911)&gt;1,COUNTIF('(L)P before PS1_PM5'!I:I,H911)&gt;0),1,0)</f>
        <v>0</v>
      </c>
      <c r="J911">
        <f>IF(AND(COUNTIF('(L)P before PS1_PM5'!I:I,H911)=1,COUNTIF('(L)P before PS1_PM5'!A:A,A911)=1),0,1)</f>
        <v>0</v>
      </c>
      <c r="K911" s="3">
        <f t="shared" si="105"/>
        <v>0</v>
      </c>
      <c r="L911">
        <f>IF(AND(COUNTIF(F:F,F911)&gt;1,COUNTIF('(L)P before PS1_PM5'!G:G,F911)&gt;0),1,0)</f>
        <v>1</v>
      </c>
      <c r="M911">
        <f>IF(AND(COUNTIF('(L)P before PS1_PM5'!G:G,F911)=1,COUNTIF('(L)P before PS1_PM5'!A:A,A911)=1),0,1)</f>
        <v>1</v>
      </c>
      <c r="N911" s="3">
        <f t="shared" si="106"/>
        <v>1</v>
      </c>
      <c r="O911" t="str">
        <f>IF(COUNTIF(Splicing!A:A,A910)&gt;0,"Splice variant",VLOOKUP(A911,'All variants before PS1_PM5'!$A$1:$G$2252,7,FALSE))</f>
        <v>Likely pathogenic</v>
      </c>
      <c r="P911">
        <f t="shared" si="100"/>
        <v>3</v>
      </c>
    </row>
    <row r="912" spans="1:16" x14ac:dyDescent="0.25">
      <c r="A912" t="s">
        <v>5325</v>
      </c>
      <c r="B912" s="1">
        <v>40</v>
      </c>
      <c r="C912" t="s">
        <v>5326</v>
      </c>
      <c r="D912" t="s">
        <v>7408</v>
      </c>
      <c r="E912" t="str">
        <f t="shared" si="101"/>
        <v>Met</v>
      </c>
      <c r="F912" t="str">
        <f t="shared" si="102"/>
        <v>1882</v>
      </c>
      <c r="G912" t="str">
        <f t="shared" si="103"/>
        <v>Thr</v>
      </c>
      <c r="H912" t="str">
        <f t="shared" si="104"/>
        <v>1882Thr</v>
      </c>
      <c r="I912">
        <f>IF(AND(COUNTIF(H:H,H912)&gt;1,COUNTIF('(L)P before PS1_PM5'!I:I,H912)&gt;0),1,0)</f>
        <v>0</v>
      </c>
      <c r="J912">
        <f>IF(AND(COUNTIF('(L)P before PS1_PM5'!I:I,H912)=1,COUNTIF('(L)P before PS1_PM5'!A:A,A912)=1),0,1)</f>
        <v>0</v>
      </c>
      <c r="K912" s="3">
        <f t="shared" si="105"/>
        <v>0</v>
      </c>
      <c r="L912">
        <f>IF(AND(COUNTIF(F:F,F912)&gt;1,COUNTIF('(L)P before PS1_PM5'!G:G,F912)&gt;0),1,0)</f>
        <v>1</v>
      </c>
      <c r="M912">
        <f>IF(AND(COUNTIF('(L)P before PS1_PM5'!G:G,F912)=1,COUNTIF('(L)P before PS1_PM5'!A:A,A912)=1),0,1)</f>
        <v>1</v>
      </c>
      <c r="N912" s="3">
        <f t="shared" si="106"/>
        <v>1</v>
      </c>
      <c r="O912" t="str">
        <f>IF(COUNTIF(Splicing!A:A,A911)&gt;0,"Splice variant",VLOOKUP(A912,'All variants before PS1_PM5'!$A$1:$G$2252,7,FALSE))</f>
        <v>Pathogenic</v>
      </c>
      <c r="P912">
        <f t="shared" si="100"/>
        <v>3</v>
      </c>
    </row>
    <row r="913" spans="1:16" x14ac:dyDescent="0.25">
      <c r="A913" t="s">
        <v>5328</v>
      </c>
      <c r="B913" s="1">
        <v>40</v>
      </c>
      <c r="C913" t="s">
        <v>5329</v>
      </c>
      <c r="D913" t="s">
        <v>7409</v>
      </c>
      <c r="E913" t="str">
        <f t="shared" si="101"/>
        <v>Met</v>
      </c>
      <c r="F913" t="str">
        <f t="shared" si="102"/>
        <v>1882</v>
      </c>
      <c r="G913" t="str">
        <f t="shared" si="103"/>
        <v>Ile</v>
      </c>
      <c r="H913" t="str">
        <f t="shared" si="104"/>
        <v>1882Ile</v>
      </c>
      <c r="I913">
        <f>IF(AND(COUNTIF(H:H,H913)&gt;1,COUNTIF('(L)P before PS1_PM5'!I:I,H913)&gt;0),1,0)</f>
        <v>0</v>
      </c>
      <c r="J913">
        <f>IF(AND(COUNTIF('(L)P before PS1_PM5'!I:I,H913)=1,COUNTIF('(L)P before PS1_PM5'!A:A,A913)=1),0,1)</f>
        <v>0</v>
      </c>
      <c r="K913" s="3">
        <f t="shared" si="105"/>
        <v>0</v>
      </c>
      <c r="L913">
        <f>IF(AND(COUNTIF(F:F,F913)&gt;1,COUNTIF('(L)P before PS1_PM5'!G:G,F913)&gt;0),1,0)</f>
        <v>1</v>
      </c>
      <c r="M913">
        <f>IF(AND(COUNTIF('(L)P before PS1_PM5'!G:G,F913)=1,COUNTIF('(L)P before PS1_PM5'!A:A,A913)=1),0,1)</f>
        <v>1</v>
      </c>
      <c r="N913" s="3">
        <f t="shared" si="106"/>
        <v>1</v>
      </c>
      <c r="O913" t="str">
        <f>IF(COUNTIF(Splicing!A:A,A912)&gt;0,"Splice variant",VLOOKUP(A913,'All variants before PS1_PM5'!$A$1:$G$2252,7,FALSE))</f>
        <v>Pathogenic</v>
      </c>
      <c r="P913">
        <f t="shared" si="100"/>
        <v>3</v>
      </c>
    </row>
    <row r="914" spans="1:16" x14ac:dyDescent="0.25">
      <c r="A914" t="s">
        <v>5331</v>
      </c>
      <c r="B914" s="1">
        <v>40</v>
      </c>
      <c r="C914" t="s">
        <v>5332</v>
      </c>
      <c r="D914" t="s">
        <v>7410</v>
      </c>
      <c r="E914" t="str">
        <f t="shared" si="101"/>
        <v>Val</v>
      </c>
      <c r="F914" t="str">
        <f t="shared" si="102"/>
        <v>1884</v>
      </c>
      <c r="G914" t="str">
        <f t="shared" si="103"/>
        <v>Glu</v>
      </c>
      <c r="H914" t="str">
        <f t="shared" si="104"/>
        <v>1884Glu</v>
      </c>
      <c r="I914">
        <f>IF(AND(COUNTIF(H:H,H914)&gt;1,COUNTIF('(L)P before PS1_PM5'!I:I,H914)&gt;0),1,0)</f>
        <v>0</v>
      </c>
      <c r="J914">
        <f>IF(AND(COUNTIF('(L)P before PS1_PM5'!I:I,H914)=1,COUNTIF('(L)P before PS1_PM5'!A:A,A914)=1),0,1)</f>
        <v>1</v>
      </c>
      <c r="K914" s="3">
        <f t="shared" si="105"/>
        <v>0</v>
      </c>
      <c r="L914">
        <f>IF(AND(COUNTIF(F:F,F914)&gt;1,COUNTIF('(L)P before PS1_PM5'!G:G,F914)&gt;0),1,0)</f>
        <v>0</v>
      </c>
      <c r="M914">
        <f>IF(AND(COUNTIF('(L)P before PS1_PM5'!G:G,F914)=1,COUNTIF('(L)P before PS1_PM5'!A:A,A914)=1),0,1)</f>
        <v>1</v>
      </c>
      <c r="N914" s="3">
        <f t="shared" si="106"/>
        <v>0</v>
      </c>
      <c r="O914" t="str">
        <f>IF(COUNTIF(Splicing!A:A,A913)&gt;0,"Splice variant",VLOOKUP(A914,'All variants before PS1_PM5'!$A$1:$G$2252,7,FALSE))</f>
        <v>VUS</v>
      </c>
      <c r="P914">
        <f t="shared" si="100"/>
        <v>1</v>
      </c>
    </row>
    <row r="915" spans="1:16" x14ac:dyDescent="0.25">
      <c r="A915" t="s">
        <v>5334</v>
      </c>
      <c r="B915" s="1">
        <v>40</v>
      </c>
      <c r="C915" t="s">
        <v>5335</v>
      </c>
      <c r="D915" t="s">
        <v>7411</v>
      </c>
      <c r="E915" t="str">
        <f t="shared" si="101"/>
        <v>Glu</v>
      </c>
      <c r="F915" t="str">
        <f t="shared" si="102"/>
        <v>1885</v>
      </c>
      <c r="G915" t="str">
        <f t="shared" si="103"/>
        <v>Lys</v>
      </c>
      <c r="H915" t="str">
        <f t="shared" si="104"/>
        <v>1885Lys</v>
      </c>
      <c r="I915">
        <f>IF(AND(COUNTIF(H:H,H915)&gt;1,COUNTIF('(L)P before PS1_PM5'!I:I,H915)&gt;0),1,0)</f>
        <v>0</v>
      </c>
      <c r="J915">
        <f>IF(AND(COUNTIF('(L)P before PS1_PM5'!I:I,H915)=1,COUNTIF('(L)P before PS1_PM5'!A:A,A915)=1),0,1)</f>
        <v>0</v>
      </c>
      <c r="K915" s="3">
        <f t="shared" si="105"/>
        <v>0</v>
      </c>
      <c r="L915">
        <f>IF(AND(COUNTIF(F:F,F915)&gt;1,COUNTIF('(L)P before PS1_PM5'!G:G,F915)&gt;0),1,0)</f>
        <v>0</v>
      </c>
      <c r="M915">
        <f>IF(AND(COUNTIF('(L)P before PS1_PM5'!G:G,F915)=1,COUNTIF('(L)P before PS1_PM5'!A:A,A915)=1),0,1)</f>
        <v>0</v>
      </c>
      <c r="N915" s="3">
        <f t="shared" si="106"/>
        <v>0</v>
      </c>
      <c r="O915" t="str">
        <f>IF(COUNTIF(Splicing!A:A,A914)&gt;0,"Splice variant",VLOOKUP(A915,'All variants before PS1_PM5'!$A$1:$G$2252,7,FALSE))</f>
        <v>Likely pathogenic</v>
      </c>
      <c r="P915">
        <f t="shared" si="100"/>
        <v>1</v>
      </c>
    </row>
    <row r="916" spans="1:16" x14ac:dyDescent="0.25">
      <c r="A916" t="s">
        <v>5340</v>
      </c>
      <c r="B916" s="1">
        <v>40</v>
      </c>
      <c r="C916" t="s">
        <v>5341</v>
      </c>
      <c r="D916" t="s">
        <v>7412</v>
      </c>
      <c r="E916" t="str">
        <f t="shared" si="101"/>
        <v>Gly</v>
      </c>
      <c r="F916" t="str">
        <f t="shared" si="102"/>
        <v>1886</v>
      </c>
      <c r="G916" t="str">
        <f t="shared" si="103"/>
        <v>Arg</v>
      </c>
      <c r="H916" t="str">
        <f t="shared" si="104"/>
        <v>1886Arg</v>
      </c>
      <c r="I916">
        <f>IF(AND(COUNTIF(H:H,H916)&gt;1,COUNTIF('(L)P before PS1_PM5'!I:I,H916)&gt;0),1,0)</f>
        <v>0</v>
      </c>
      <c r="J916">
        <f>IF(AND(COUNTIF('(L)P before PS1_PM5'!I:I,H916)=1,COUNTIF('(L)P before PS1_PM5'!A:A,A916)=1),0,1)</f>
        <v>0</v>
      </c>
      <c r="K916" s="3">
        <f t="shared" si="105"/>
        <v>0</v>
      </c>
      <c r="L916">
        <f>IF(AND(COUNTIF(F:F,F916)&gt;1,COUNTIF('(L)P before PS1_PM5'!G:G,F916)&gt;0),1,0)</f>
        <v>1</v>
      </c>
      <c r="M916">
        <f>IF(AND(COUNTIF('(L)P before PS1_PM5'!G:G,F916)=1,COUNTIF('(L)P before PS1_PM5'!A:A,A916)=1),0,1)</f>
        <v>0</v>
      </c>
      <c r="N916" s="3">
        <f t="shared" si="106"/>
        <v>0</v>
      </c>
      <c r="O916" t="str">
        <f>IF(COUNTIF(Splicing!A:A,A915)&gt;0,"Splice variant",VLOOKUP(A916,'All variants before PS1_PM5'!$A$1:$G$2252,7,FALSE))</f>
        <v>Likely pathogenic</v>
      </c>
      <c r="P916">
        <f t="shared" si="100"/>
        <v>2</v>
      </c>
    </row>
    <row r="917" spans="1:16" x14ac:dyDescent="0.25">
      <c r="A917" t="s">
        <v>5343</v>
      </c>
      <c r="B917" s="1">
        <v>40</v>
      </c>
      <c r="C917" t="s">
        <v>5344</v>
      </c>
      <c r="D917" t="s">
        <v>7413</v>
      </c>
      <c r="E917" t="str">
        <f t="shared" si="101"/>
        <v>Gly</v>
      </c>
      <c r="F917" t="str">
        <f t="shared" si="102"/>
        <v>1886</v>
      </c>
      <c r="G917" t="str">
        <f t="shared" si="103"/>
        <v>Glu</v>
      </c>
      <c r="H917" t="str">
        <f t="shared" si="104"/>
        <v>1886Glu</v>
      </c>
      <c r="I917">
        <f>IF(AND(COUNTIF(H:H,H917)&gt;1,COUNTIF('(L)P before PS1_PM5'!I:I,H917)&gt;0),1,0)</f>
        <v>0</v>
      </c>
      <c r="J917">
        <f>IF(AND(COUNTIF('(L)P before PS1_PM5'!I:I,H917)=1,COUNTIF('(L)P before PS1_PM5'!A:A,A917)=1),0,1)</f>
        <v>1</v>
      </c>
      <c r="K917" s="3">
        <f t="shared" si="105"/>
        <v>0</v>
      </c>
      <c r="L917">
        <f>IF(AND(COUNTIF(F:F,F917)&gt;1,COUNTIF('(L)P before PS1_PM5'!G:G,F917)&gt;0),1,0)</f>
        <v>1</v>
      </c>
      <c r="M917">
        <f>IF(AND(COUNTIF('(L)P before PS1_PM5'!G:G,F917)=1,COUNTIF('(L)P before PS1_PM5'!A:A,A917)=1),0,1)</f>
        <v>1</v>
      </c>
      <c r="N917" s="3">
        <f t="shared" si="106"/>
        <v>1</v>
      </c>
      <c r="O917" t="str">
        <f>IF(COUNTIF(Splicing!A:A,A916)&gt;0,"Splice variant",VLOOKUP(A917,'All variants before PS1_PM5'!$A$1:$G$2252,7,FALSE))</f>
        <v>VUS</v>
      </c>
      <c r="P917">
        <f t="shared" si="100"/>
        <v>2</v>
      </c>
    </row>
    <row r="918" spans="1:16" x14ac:dyDescent="0.25">
      <c r="A918" t="s">
        <v>5355</v>
      </c>
      <c r="B918" s="1">
        <v>40</v>
      </c>
      <c r="C918" t="s">
        <v>5356</v>
      </c>
      <c r="D918" t="s">
        <v>7414</v>
      </c>
      <c r="E918" t="str">
        <f t="shared" si="101"/>
        <v>Val</v>
      </c>
      <c r="F918" t="str">
        <f t="shared" si="102"/>
        <v>1896</v>
      </c>
      <c r="G918" t="str">
        <f t="shared" si="103"/>
        <v>Asp</v>
      </c>
      <c r="H918" t="str">
        <f t="shared" si="104"/>
        <v>1896Asp</v>
      </c>
      <c r="I918">
        <f>IF(AND(COUNTIF(H:H,H918)&gt;1,COUNTIF('(L)P before PS1_PM5'!I:I,H918)&gt;0),1,0)</f>
        <v>0</v>
      </c>
      <c r="J918">
        <f>IF(AND(COUNTIF('(L)P before PS1_PM5'!I:I,H918)=1,COUNTIF('(L)P before PS1_PM5'!A:A,A918)=1),0,1)</f>
        <v>1</v>
      </c>
      <c r="K918" s="3">
        <f t="shared" si="105"/>
        <v>0</v>
      </c>
      <c r="L918">
        <f>IF(AND(COUNTIF(F:F,F918)&gt;1,COUNTIF('(L)P before PS1_PM5'!G:G,F918)&gt;0),1,0)</f>
        <v>0</v>
      </c>
      <c r="M918">
        <f>IF(AND(COUNTIF('(L)P before PS1_PM5'!G:G,F918)=1,COUNTIF('(L)P before PS1_PM5'!A:A,A918)=1),0,1)</f>
        <v>1</v>
      </c>
      <c r="N918" s="3">
        <f t="shared" si="106"/>
        <v>0</v>
      </c>
      <c r="O918" t="str">
        <f>IF(COUNTIF(Splicing!A:A,A917)&gt;0,"Splice variant",VLOOKUP(A918,'All variants before PS1_PM5'!$A$1:$G$2252,7,FALSE))</f>
        <v>VUS</v>
      </c>
      <c r="P918">
        <f t="shared" si="100"/>
        <v>1</v>
      </c>
    </row>
    <row r="919" spans="1:16" x14ac:dyDescent="0.25">
      <c r="A919" t="s">
        <v>5361</v>
      </c>
      <c r="B919" s="1">
        <v>40</v>
      </c>
      <c r="C919" t="s">
        <v>5362</v>
      </c>
      <c r="D919" t="s">
        <v>7415</v>
      </c>
      <c r="E919" t="str">
        <f t="shared" si="101"/>
        <v>Gln</v>
      </c>
      <c r="F919" t="str">
        <f t="shared" si="102"/>
        <v>1897</v>
      </c>
      <c r="G919" t="str">
        <f t="shared" si="103"/>
        <v>His</v>
      </c>
      <c r="H919" t="str">
        <f t="shared" si="104"/>
        <v>1897His</v>
      </c>
      <c r="I919">
        <f>IF(AND(COUNTIF(H:H,H919)&gt;1,COUNTIF('(L)P before PS1_PM5'!I:I,H919)&gt;0),1,0)</f>
        <v>0</v>
      </c>
      <c r="J919">
        <f>IF(AND(COUNTIF('(L)P before PS1_PM5'!I:I,H919)=1,COUNTIF('(L)P before PS1_PM5'!A:A,A919)=1),0,1)</f>
        <v>1</v>
      </c>
      <c r="K919" s="3">
        <f t="shared" si="105"/>
        <v>0</v>
      </c>
      <c r="L919">
        <f>IF(AND(COUNTIF(F:F,F919)&gt;1,COUNTIF('(L)P before PS1_PM5'!G:G,F919)&gt;0),1,0)</f>
        <v>0</v>
      </c>
      <c r="M919">
        <f>IF(AND(COUNTIF('(L)P before PS1_PM5'!G:G,F919)=1,COUNTIF('(L)P before PS1_PM5'!A:A,A919)=1),0,1)</f>
        <v>1</v>
      </c>
      <c r="N919" s="3">
        <f t="shared" si="106"/>
        <v>0</v>
      </c>
      <c r="O919" t="str">
        <f>IF(COUNTIF(Splicing!A:A,A918)&gt;0,"Splice variant",VLOOKUP(A919,'All variants before PS1_PM5'!$A$1:$G$2252,7,FALSE))</f>
        <v>VUS</v>
      </c>
      <c r="P919">
        <f t="shared" si="100"/>
        <v>1</v>
      </c>
    </row>
    <row r="920" spans="1:16" x14ac:dyDescent="0.25">
      <c r="A920" t="s">
        <v>5364</v>
      </c>
      <c r="B920" s="1">
        <v>40</v>
      </c>
      <c r="C920" t="s">
        <v>5365</v>
      </c>
      <c r="D920" t="s">
        <v>7416</v>
      </c>
      <c r="E920" t="str">
        <f t="shared" si="101"/>
        <v>Arg</v>
      </c>
      <c r="F920" t="str">
        <f t="shared" si="102"/>
        <v>1898</v>
      </c>
      <c r="G920" t="str">
        <f t="shared" si="103"/>
        <v>Cys</v>
      </c>
      <c r="H920" t="str">
        <f t="shared" si="104"/>
        <v>1898Cys</v>
      </c>
      <c r="I920">
        <f>IF(AND(COUNTIF(H:H,H920)&gt;1,COUNTIF('(L)P before PS1_PM5'!I:I,H920)&gt;0),1,0)</f>
        <v>0</v>
      </c>
      <c r="J920">
        <f>IF(AND(COUNTIF('(L)P before PS1_PM5'!I:I,H920)=1,COUNTIF('(L)P before PS1_PM5'!A:A,A920)=1),0,1)</f>
        <v>1</v>
      </c>
      <c r="K920" s="3">
        <f t="shared" si="105"/>
        <v>0</v>
      </c>
      <c r="L920">
        <f>IF(AND(COUNTIF(F:F,F920)&gt;1,COUNTIF('(L)P before PS1_PM5'!G:G,F920)&gt;0),1,0)</f>
        <v>0</v>
      </c>
      <c r="M920">
        <f>IF(AND(COUNTIF('(L)P before PS1_PM5'!G:G,F920)=1,COUNTIF('(L)P before PS1_PM5'!A:A,A920)=1),0,1)</f>
        <v>1</v>
      </c>
      <c r="N920" s="3">
        <f t="shared" si="106"/>
        <v>0</v>
      </c>
      <c r="O920" t="str">
        <f>IF(COUNTIF(Splicing!A:A,A919)&gt;0,"Splice variant",VLOOKUP(A920,'All variants before PS1_PM5'!$A$1:$G$2252,7,FALSE))</f>
        <v>VUS</v>
      </c>
      <c r="P920">
        <f t="shared" si="100"/>
        <v>2</v>
      </c>
    </row>
    <row r="921" spans="1:16" x14ac:dyDescent="0.25">
      <c r="A921" t="s">
        <v>5367</v>
      </c>
      <c r="B921" s="1">
        <v>40</v>
      </c>
      <c r="C921" t="s">
        <v>5368</v>
      </c>
      <c r="D921" t="s">
        <v>7417</v>
      </c>
      <c r="E921" t="str">
        <f t="shared" si="101"/>
        <v>Arg</v>
      </c>
      <c r="F921" t="str">
        <f t="shared" si="102"/>
        <v>1898</v>
      </c>
      <c r="G921" t="str">
        <f t="shared" si="103"/>
        <v>His</v>
      </c>
      <c r="H921" t="str">
        <f t="shared" si="104"/>
        <v>1898His</v>
      </c>
      <c r="I921">
        <f>IF(AND(COUNTIF(H:H,H921)&gt;1,COUNTIF('(L)P before PS1_PM5'!I:I,H921)&gt;0),1,0)</f>
        <v>0</v>
      </c>
      <c r="J921">
        <f>IF(AND(COUNTIF('(L)P before PS1_PM5'!I:I,H921)=1,COUNTIF('(L)P before PS1_PM5'!A:A,A921)=1),0,1)</f>
        <v>1</v>
      </c>
      <c r="K921" s="3">
        <f t="shared" si="105"/>
        <v>0</v>
      </c>
      <c r="L921">
        <f>IF(AND(COUNTIF(F:F,F921)&gt;1,COUNTIF('(L)P before PS1_PM5'!G:G,F921)&gt;0),1,0)</f>
        <v>0</v>
      </c>
      <c r="M921">
        <f>IF(AND(COUNTIF('(L)P before PS1_PM5'!G:G,F921)=1,COUNTIF('(L)P before PS1_PM5'!A:A,A921)=1),0,1)</f>
        <v>1</v>
      </c>
      <c r="N921" s="3">
        <f t="shared" si="106"/>
        <v>0</v>
      </c>
      <c r="O921" t="str">
        <f>IF(COUNTIF(Splicing!A:A,A920)&gt;0,"Splice variant",VLOOKUP(A921,'All variants before PS1_PM5'!$A$1:$G$2252,7,FALSE))</f>
        <v>VUS</v>
      </c>
      <c r="P921">
        <f t="shared" si="100"/>
        <v>2</v>
      </c>
    </row>
    <row r="922" spans="1:16" x14ac:dyDescent="0.25">
      <c r="A922" t="s">
        <v>5370</v>
      </c>
      <c r="B922" s="1">
        <v>40</v>
      </c>
      <c r="C922" t="s">
        <v>5371</v>
      </c>
      <c r="D922" t="s">
        <v>7418</v>
      </c>
      <c r="E922" t="str">
        <f t="shared" si="101"/>
        <v>Phe</v>
      </c>
      <c r="F922" t="str">
        <f t="shared" si="102"/>
        <v>1900</v>
      </c>
      <c r="G922" t="str">
        <f t="shared" si="103"/>
        <v>Leu</v>
      </c>
      <c r="H922" t="str">
        <f t="shared" si="104"/>
        <v>1900Leu</v>
      </c>
      <c r="I922">
        <f>IF(AND(COUNTIF(H:H,H922)&gt;1,COUNTIF('(L)P before PS1_PM5'!I:I,H922)&gt;0),1,0)</f>
        <v>0</v>
      </c>
      <c r="J922">
        <f>IF(AND(COUNTIF('(L)P before PS1_PM5'!I:I,H922)=1,COUNTIF('(L)P before PS1_PM5'!A:A,A922)=1),0,1)</f>
        <v>1</v>
      </c>
      <c r="K922" s="3">
        <f t="shared" si="105"/>
        <v>0</v>
      </c>
      <c r="L922">
        <f>IF(AND(COUNTIF(F:F,F922)&gt;1,COUNTIF('(L)P before PS1_PM5'!G:G,F922)&gt;0),1,0)</f>
        <v>0</v>
      </c>
      <c r="M922">
        <f>IF(AND(COUNTIF('(L)P before PS1_PM5'!G:G,F922)=1,COUNTIF('(L)P before PS1_PM5'!A:A,A922)=1),0,1)</f>
        <v>1</v>
      </c>
      <c r="N922" s="3">
        <f t="shared" si="106"/>
        <v>0</v>
      </c>
      <c r="O922" t="str">
        <f>IF(COUNTIF(Splicing!A:A,A921)&gt;0,"Splice variant",VLOOKUP(A922,'All variants before PS1_PM5'!$A$1:$G$2252,7,FALSE))</f>
        <v>VUS</v>
      </c>
      <c r="P922">
        <f t="shared" si="100"/>
        <v>1</v>
      </c>
    </row>
    <row r="923" spans="1:16" x14ac:dyDescent="0.25">
      <c r="A923" t="s">
        <v>5413</v>
      </c>
      <c r="B923" s="1">
        <v>41</v>
      </c>
      <c r="C923" t="s">
        <v>5414</v>
      </c>
      <c r="D923" t="s">
        <v>7419</v>
      </c>
      <c r="E923" t="str">
        <f t="shared" si="101"/>
        <v>Asp</v>
      </c>
      <c r="F923" t="str">
        <f t="shared" si="102"/>
        <v>1918</v>
      </c>
      <c r="G923" t="str">
        <f t="shared" si="103"/>
        <v>Gly</v>
      </c>
      <c r="H923" t="str">
        <f t="shared" si="104"/>
        <v>1918Gly</v>
      </c>
      <c r="I923">
        <f>IF(AND(COUNTIF(H:H,H923)&gt;1,COUNTIF('(L)P before PS1_PM5'!I:I,H923)&gt;0),1,0)</f>
        <v>0</v>
      </c>
      <c r="J923">
        <f>IF(AND(COUNTIF('(L)P before PS1_PM5'!I:I,H923)=1,COUNTIF('(L)P before PS1_PM5'!A:A,A923)=1),0,1)</f>
        <v>1</v>
      </c>
      <c r="K923" s="3">
        <f t="shared" si="105"/>
        <v>0</v>
      </c>
      <c r="L923">
        <f>IF(AND(COUNTIF(F:F,F923)&gt;1,COUNTIF('(L)P before PS1_PM5'!G:G,F923)&gt;0),1,0)</f>
        <v>1</v>
      </c>
      <c r="M923">
        <f>IF(AND(COUNTIF('(L)P before PS1_PM5'!G:G,F923)=1,COUNTIF('(L)P before PS1_PM5'!A:A,A923)=1),0,1)</f>
        <v>1</v>
      </c>
      <c r="N923" s="3">
        <f t="shared" si="106"/>
        <v>1</v>
      </c>
      <c r="O923" t="str">
        <f>IF(COUNTIF(Splicing!A:A,A922)&gt;0,"Splice variant",VLOOKUP(A923,'All variants before PS1_PM5'!$A$1:$G$2252,7,FALSE))</f>
        <v>VUS</v>
      </c>
      <c r="P923">
        <f t="shared" si="100"/>
        <v>2</v>
      </c>
    </row>
    <row r="924" spans="1:16" x14ac:dyDescent="0.25">
      <c r="A924" t="s">
        <v>5416</v>
      </c>
      <c r="B924" s="1">
        <v>41</v>
      </c>
      <c r="C924" t="s">
        <v>5417</v>
      </c>
      <c r="D924" t="s">
        <v>7420</v>
      </c>
      <c r="E924" t="str">
        <f t="shared" si="101"/>
        <v>Asp</v>
      </c>
      <c r="F924" t="str">
        <f t="shared" si="102"/>
        <v>1918</v>
      </c>
      <c r="G924" t="str">
        <f t="shared" si="103"/>
        <v>Val</v>
      </c>
      <c r="H924" t="str">
        <f t="shared" si="104"/>
        <v>1918Val</v>
      </c>
      <c r="I924">
        <f>IF(AND(COUNTIF(H:H,H924)&gt;1,COUNTIF('(L)P before PS1_PM5'!I:I,H924)&gt;0),1,0)</f>
        <v>0</v>
      </c>
      <c r="J924">
        <f>IF(AND(COUNTIF('(L)P before PS1_PM5'!I:I,H924)=1,COUNTIF('(L)P before PS1_PM5'!A:A,A924)=1),0,1)</f>
        <v>0</v>
      </c>
      <c r="K924" s="3">
        <f t="shared" si="105"/>
        <v>0</v>
      </c>
      <c r="L924">
        <f>IF(AND(COUNTIF(F:F,F924)&gt;1,COUNTIF('(L)P before PS1_PM5'!G:G,F924)&gt;0),1,0)</f>
        <v>1</v>
      </c>
      <c r="M924">
        <f>IF(AND(COUNTIF('(L)P before PS1_PM5'!G:G,F924)=1,COUNTIF('(L)P before PS1_PM5'!A:A,A924)=1),0,1)</f>
        <v>0</v>
      </c>
      <c r="N924" s="3">
        <f t="shared" si="106"/>
        <v>0</v>
      </c>
      <c r="O924" t="str">
        <f>IF(COUNTIF(Splicing!A:A,A923)&gt;0,"Splice variant",VLOOKUP(A924,'All variants before PS1_PM5'!$A$1:$G$2252,7,FALSE))</f>
        <v>Likely pathogenic</v>
      </c>
      <c r="P924">
        <f t="shared" si="100"/>
        <v>2</v>
      </c>
    </row>
    <row r="925" spans="1:16" x14ac:dyDescent="0.25">
      <c r="A925" t="s">
        <v>5419</v>
      </c>
      <c r="B925" s="1">
        <v>41</v>
      </c>
      <c r="C925" t="s">
        <v>5420</v>
      </c>
      <c r="D925" t="s">
        <v>7421</v>
      </c>
      <c r="E925" t="str">
        <f t="shared" si="101"/>
        <v>Asp</v>
      </c>
      <c r="F925" t="str">
        <f t="shared" si="102"/>
        <v>1919</v>
      </c>
      <c r="G925" t="str">
        <f t="shared" si="103"/>
        <v>Tyr</v>
      </c>
      <c r="H925" t="str">
        <f t="shared" si="104"/>
        <v>1919Tyr</v>
      </c>
      <c r="I925">
        <f>IF(AND(COUNTIF(H:H,H925)&gt;1,COUNTIF('(L)P before PS1_PM5'!I:I,H925)&gt;0),1,0)</f>
        <v>0</v>
      </c>
      <c r="J925">
        <f>IF(AND(COUNTIF('(L)P before PS1_PM5'!I:I,H925)=1,COUNTIF('(L)P before PS1_PM5'!A:A,A925)=1),0,1)</f>
        <v>1</v>
      </c>
      <c r="K925" s="3">
        <f t="shared" si="105"/>
        <v>0</v>
      </c>
      <c r="L925">
        <f>IF(AND(COUNTIF(F:F,F925)&gt;1,COUNTIF('(L)P before PS1_PM5'!G:G,F925)&gt;0),1,0)</f>
        <v>0</v>
      </c>
      <c r="M925">
        <f>IF(AND(COUNTIF('(L)P before PS1_PM5'!G:G,F925)=1,COUNTIF('(L)P before PS1_PM5'!A:A,A925)=1),0,1)</f>
        <v>1</v>
      </c>
      <c r="N925" s="3">
        <f t="shared" si="106"/>
        <v>0</v>
      </c>
      <c r="O925" t="str">
        <f>IF(COUNTIF(Splicing!A:A,A924)&gt;0,"Splice variant",VLOOKUP(A925,'All variants before PS1_PM5'!$A$1:$G$2252,7,FALSE))</f>
        <v>VUS</v>
      </c>
      <c r="P925">
        <f t="shared" si="100"/>
        <v>1</v>
      </c>
    </row>
    <row r="926" spans="1:16" x14ac:dyDescent="0.25">
      <c r="A926" t="s">
        <v>5422</v>
      </c>
      <c r="B926" s="1">
        <v>41</v>
      </c>
      <c r="C926" t="s">
        <v>5423</v>
      </c>
      <c r="D926" t="s">
        <v>7422</v>
      </c>
      <c r="E926" t="str">
        <f t="shared" si="101"/>
        <v>Val</v>
      </c>
      <c r="F926" t="str">
        <f t="shared" si="102"/>
        <v>1921</v>
      </c>
      <c r="G926" t="str">
        <f t="shared" si="103"/>
        <v>Met</v>
      </c>
      <c r="H926" t="str">
        <f t="shared" si="104"/>
        <v>1921Met</v>
      </c>
      <c r="I926">
        <f>IF(AND(COUNTIF(H:H,H926)&gt;1,COUNTIF('(L)P before PS1_PM5'!I:I,H926)&gt;0),1,0)</f>
        <v>0</v>
      </c>
      <c r="J926">
        <f>IF(AND(COUNTIF('(L)P before PS1_PM5'!I:I,H926)=1,COUNTIF('(L)P before PS1_PM5'!A:A,A926)=1),0,1)</f>
        <v>0</v>
      </c>
      <c r="K926" s="3">
        <f t="shared" si="105"/>
        <v>0</v>
      </c>
      <c r="L926">
        <f>IF(AND(COUNTIF(F:F,F926)&gt;1,COUNTIF('(L)P before PS1_PM5'!G:G,F926)&gt;0),1,0)</f>
        <v>1</v>
      </c>
      <c r="M926">
        <f>IF(AND(COUNTIF('(L)P before PS1_PM5'!G:G,F926)=1,COUNTIF('(L)P before PS1_PM5'!A:A,A926)=1),0,1)</f>
        <v>0</v>
      </c>
      <c r="N926" s="3">
        <f t="shared" si="106"/>
        <v>0</v>
      </c>
      <c r="O926" t="str">
        <f>IF(COUNTIF(Splicing!A:A,A925)&gt;0,"Splice variant",VLOOKUP(A926,'All variants before PS1_PM5'!$A$1:$G$2252,7,FALSE))</f>
        <v>Pathogenic</v>
      </c>
      <c r="P926">
        <f t="shared" si="100"/>
        <v>3</v>
      </c>
    </row>
    <row r="927" spans="1:16" x14ac:dyDescent="0.25">
      <c r="A927" t="s">
        <v>5425</v>
      </c>
      <c r="B927" s="1">
        <v>41</v>
      </c>
      <c r="C927" t="s">
        <v>5426</v>
      </c>
      <c r="D927" t="s">
        <v>7423</v>
      </c>
      <c r="E927" t="str">
        <f t="shared" si="101"/>
        <v>Val</v>
      </c>
      <c r="F927" t="str">
        <f t="shared" si="102"/>
        <v>1921</v>
      </c>
      <c r="G927" t="str">
        <f t="shared" si="103"/>
        <v>Leu</v>
      </c>
      <c r="H927" t="str">
        <f t="shared" si="104"/>
        <v>1921Leu</v>
      </c>
      <c r="I927">
        <f>IF(AND(COUNTIF(H:H,H927)&gt;1,COUNTIF('(L)P before PS1_PM5'!I:I,H927)&gt;0),1,0)</f>
        <v>0</v>
      </c>
      <c r="J927">
        <f>IF(AND(COUNTIF('(L)P before PS1_PM5'!I:I,H927)=1,COUNTIF('(L)P before PS1_PM5'!A:A,A927)=1),0,1)</f>
        <v>1</v>
      </c>
      <c r="K927" s="3">
        <f t="shared" si="105"/>
        <v>0</v>
      </c>
      <c r="L927">
        <f>IF(AND(COUNTIF(F:F,F927)&gt;1,COUNTIF('(L)P before PS1_PM5'!G:G,F927)&gt;0),1,0)</f>
        <v>1</v>
      </c>
      <c r="M927">
        <f>IF(AND(COUNTIF('(L)P before PS1_PM5'!G:G,F927)=1,COUNTIF('(L)P before PS1_PM5'!A:A,A927)=1),0,1)</f>
        <v>1</v>
      </c>
      <c r="N927" s="3">
        <f t="shared" si="106"/>
        <v>1</v>
      </c>
      <c r="O927" t="str">
        <f>IF(COUNTIF(Splicing!A:A,A926)&gt;0,"Splice variant",VLOOKUP(A927,'All variants before PS1_PM5'!$A$1:$G$2252,7,FALSE))</f>
        <v>VUS</v>
      </c>
      <c r="P927">
        <f t="shared" si="100"/>
        <v>3</v>
      </c>
    </row>
    <row r="928" spans="1:16" x14ac:dyDescent="0.25">
      <c r="A928" t="s">
        <v>5428</v>
      </c>
      <c r="B928" s="1">
        <v>41</v>
      </c>
      <c r="C928" t="s">
        <v>5429</v>
      </c>
      <c r="D928" t="s">
        <v>7424</v>
      </c>
      <c r="E928" t="str">
        <f t="shared" si="101"/>
        <v>Val</v>
      </c>
      <c r="F928" t="str">
        <f t="shared" si="102"/>
        <v>1921</v>
      </c>
      <c r="G928" t="str">
        <f t="shared" si="103"/>
        <v>Gly</v>
      </c>
      <c r="H928" t="str">
        <f t="shared" si="104"/>
        <v>1921Gly</v>
      </c>
      <c r="I928">
        <f>IF(AND(COUNTIF(H:H,H928)&gt;1,COUNTIF('(L)P before PS1_PM5'!I:I,H928)&gt;0),1,0)</f>
        <v>0</v>
      </c>
      <c r="J928">
        <f>IF(AND(COUNTIF('(L)P before PS1_PM5'!I:I,H928)=1,COUNTIF('(L)P before PS1_PM5'!A:A,A928)=1),0,1)</f>
        <v>1</v>
      </c>
      <c r="K928" s="3">
        <f t="shared" si="105"/>
        <v>0</v>
      </c>
      <c r="L928">
        <f>IF(AND(COUNTIF(F:F,F928)&gt;1,COUNTIF('(L)P before PS1_PM5'!G:G,F928)&gt;0),1,0)</f>
        <v>1</v>
      </c>
      <c r="M928">
        <f>IF(AND(COUNTIF('(L)P before PS1_PM5'!G:G,F928)=1,COUNTIF('(L)P before PS1_PM5'!A:A,A928)=1),0,1)</f>
        <v>1</v>
      </c>
      <c r="N928" s="3">
        <f t="shared" si="106"/>
        <v>1</v>
      </c>
      <c r="O928" t="str">
        <f>IF(COUNTIF(Splicing!A:A,A927)&gt;0,"Splice variant",VLOOKUP(A928,'All variants before PS1_PM5'!$A$1:$G$2252,7,FALSE))</f>
        <v>VUS</v>
      </c>
      <c r="P928">
        <f t="shared" si="100"/>
        <v>3</v>
      </c>
    </row>
    <row r="929" spans="1:16" x14ac:dyDescent="0.25">
      <c r="A929" t="s">
        <v>5437</v>
      </c>
      <c r="B929" s="1">
        <v>41</v>
      </c>
      <c r="C929" t="s">
        <v>5438</v>
      </c>
      <c r="D929" t="s">
        <v>7425</v>
      </c>
      <c r="E929" t="str">
        <f t="shared" si="101"/>
        <v>Arg</v>
      </c>
      <c r="F929" t="str">
        <f t="shared" si="102"/>
        <v>1925</v>
      </c>
      <c r="G929" t="str">
        <f t="shared" si="103"/>
        <v>Gly</v>
      </c>
      <c r="H929" t="str">
        <f t="shared" si="104"/>
        <v>1925Gly</v>
      </c>
      <c r="I929">
        <f>IF(AND(COUNTIF(H:H,H929)&gt;1,COUNTIF('(L)P before PS1_PM5'!I:I,H929)&gt;0),1,0)</f>
        <v>0</v>
      </c>
      <c r="J929">
        <f>IF(AND(COUNTIF('(L)P before PS1_PM5'!I:I,H929)=1,COUNTIF('(L)P before PS1_PM5'!A:A,A929)=1),0,1)</f>
        <v>0</v>
      </c>
      <c r="K929" s="3">
        <f t="shared" si="105"/>
        <v>0</v>
      </c>
      <c r="L929">
        <f>IF(AND(COUNTIF(F:F,F929)&gt;1,COUNTIF('(L)P before PS1_PM5'!G:G,F929)&gt;0),1,0)</f>
        <v>1</v>
      </c>
      <c r="M929">
        <f>IF(AND(COUNTIF('(L)P before PS1_PM5'!G:G,F929)=1,COUNTIF('(L)P before PS1_PM5'!A:A,A929)=1),0,1)</f>
        <v>0</v>
      </c>
      <c r="N929" s="3">
        <f t="shared" si="106"/>
        <v>0</v>
      </c>
      <c r="O929" t="str">
        <f>IF(COUNTIF(Splicing!A:A,A928)&gt;0,"Splice variant",VLOOKUP(A929,'All variants before PS1_PM5'!$A$1:$G$2252,7,FALSE))</f>
        <v>Likely pathogenic</v>
      </c>
      <c r="P929">
        <f t="shared" si="100"/>
        <v>2</v>
      </c>
    </row>
    <row r="930" spans="1:16" x14ac:dyDescent="0.25">
      <c r="A930" t="s">
        <v>5440</v>
      </c>
      <c r="B930" s="1">
        <v>41</v>
      </c>
      <c r="C930" t="s">
        <v>5441</v>
      </c>
      <c r="D930" t="s">
        <v>7426</v>
      </c>
      <c r="E930" t="str">
        <f t="shared" si="101"/>
        <v>Arg</v>
      </c>
      <c r="F930" t="str">
        <f t="shared" si="102"/>
        <v>1925</v>
      </c>
      <c r="G930" t="str">
        <f t="shared" si="103"/>
        <v>Ile</v>
      </c>
      <c r="H930" t="str">
        <f t="shared" si="104"/>
        <v>1925Ile</v>
      </c>
      <c r="I930">
        <f>IF(AND(COUNTIF(H:H,H930)&gt;1,COUNTIF('(L)P before PS1_PM5'!I:I,H930)&gt;0),1,0)</f>
        <v>0</v>
      </c>
      <c r="J930">
        <f>IF(AND(COUNTIF('(L)P before PS1_PM5'!I:I,H930)=1,COUNTIF('(L)P before PS1_PM5'!A:A,A930)=1),0,1)</f>
        <v>1</v>
      </c>
      <c r="K930" s="3">
        <f t="shared" si="105"/>
        <v>0</v>
      </c>
      <c r="L930">
        <f>IF(AND(COUNTIF(F:F,F930)&gt;1,COUNTIF('(L)P before PS1_PM5'!G:G,F930)&gt;0),1,0)</f>
        <v>1</v>
      </c>
      <c r="M930">
        <f>IF(AND(COUNTIF('(L)P before PS1_PM5'!G:G,F930)=1,COUNTIF('(L)P before PS1_PM5'!A:A,A930)=1),0,1)</f>
        <v>1</v>
      </c>
      <c r="N930" s="3">
        <f t="shared" si="106"/>
        <v>1</v>
      </c>
      <c r="O930" t="str">
        <f>IF(COUNTIF(Splicing!A:A,A929)&gt;0,"Splice variant",VLOOKUP(A930,'All variants before PS1_PM5'!$A$1:$G$2252,7,FALSE))</f>
        <v>VUS</v>
      </c>
      <c r="P930">
        <f t="shared" si="100"/>
        <v>2</v>
      </c>
    </row>
    <row r="931" spans="1:16" x14ac:dyDescent="0.25">
      <c r="A931" t="s">
        <v>5446</v>
      </c>
      <c r="B931" s="1">
        <v>41</v>
      </c>
      <c r="C931" t="s">
        <v>5447</v>
      </c>
      <c r="D931" t="s">
        <v>7427</v>
      </c>
      <c r="E931" t="str">
        <f t="shared" si="101"/>
        <v>Gln</v>
      </c>
      <c r="F931" t="str">
        <f t="shared" si="102"/>
        <v>1926</v>
      </c>
      <c r="G931" t="str">
        <f t="shared" si="103"/>
        <v>Pro</v>
      </c>
      <c r="H931" t="str">
        <f t="shared" si="104"/>
        <v>1926Pro</v>
      </c>
      <c r="I931">
        <f>IF(AND(COUNTIF(H:H,H931)&gt;1,COUNTIF('(L)P before PS1_PM5'!I:I,H931)&gt;0),1,0)</f>
        <v>0</v>
      </c>
      <c r="J931">
        <f>IF(AND(COUNTIF('(L)P before PS1_PM5'!I:I,H931)=1,COUNTIF('(L)P before PS1_PM5'!A:A,A931)=1),0,1)</f>
        <v>0</v>
      </c>
      <c r="K931" s="3">
        <f t="shared" si="105"/>
        <v>0</v>
      </c>
      <c r="L931">
        <f>IF(AND(COUNTIF(F:F,F931)&gt;1,COUNTIF('(L)P before PS1_PM5'!G:G,F931)&gt;0),1,0)</f>
        <v>0</v>
      </c>
      <c r="M931">
        <f>IF(AND(COUNTIF('(L)P before PS1_PM5'!G:G,F931)=1,COUNTIF('(L)P before PS1_PM5'!A:A,A931)=1),0,1)</f>
        <v>0</v>
      </c>
      <c r="N931" s="3">
        <f t="shared" si="106"/>
        <v>0</v>
      </c>
      <c r="O931" t="str">
        <f>IF(COUNTIF(Splicing!A:A,A930)&gt;0,"Splice variant",VLOOKUP(A931,'All variants before PS1_PM5'!$A$1:$G$2252,7,FALSE))</f>
        <v>Likely pathogenic</v>
      </c>
      <c r="P931">
        <f t="shared" si="100"/>
        <v>1</v>
      </c>
    </row>
    <row r="932" spans="1:16" x14ac:dyDescent="0.25">
      <c r="A932" t="s">
        <v>5452</v>
      </c>
      <c r="B932" s="1">
        <v>41</v>
      </c>
      <c r="C932" t="s">
        <v>5453</v>
      </c>
      <c r="D932" t="s">
        <v>7428</v>
      </c>
      <c r="E932" t="str">
        <f t="shared" si="101"/>
        <v>Ile</v>
      </c>
      <c r="F932" t="str">
        <f t="shared" si="102"/>
        <v>1937</v>
      </c>
      <c r="G932" t="str">
        <f t="shared" si="103"/>
        <v>Thr</v>
      </c>
      <c r="H932" t="str">
        <f t="shared" si="104"/>
        <v>1937Thr</v>
      </c>
      <c r="I932">
        <f>IF(AND(COUNTIF(H:H,H932)&gt;1,COUNTIF('(L)P before PS1_PM5'!I:I,H932)&gt;0),1,0)</f>
        <v>0</v>
      </c>
      <c r="J932">
        <f>IF(AND(COUNTIF('(L)P before PS1_PM5'!I:I,H932)=1,COUNTIF('(L)P before PS1_PM5'!A:A,A932)=1),0,1)</f>
        <v>1</v>
      </c>
      <c r="K932" s="3">
        <f t="shared" si="105"/>
        <v>0</v>
      </c>
      <c r="L932">
        <f>IF(AND(COUNTIF(F:F,F932)&gt;1,COUNTIF('(L)P before PS1_PM5'!G:G,F932)&gt;0),1,0)</f>
        <v>0</v>
      </c>
      <c r="M932">
        <f>IF(AND(COUNTIF('(L)P before PS1_PM5'!G:G,F932)=1,COUNTIF('(L)P before PS1_PM5'!A:A,A932)=1),0,1)</f>
        <v>1</v>
      </c>
      <c r="N932" s="3">
        <f t="shared" si="106"/>
        <v>0</v>
      </c>
      <c r="O932" t="str">
        <f>IF(COUNTIF(Splicing!A:A,A931)&gt;0,"Splice variant",VLOOKUP(A932,'All variants before PS1_PM5'!$A$1:$G$2252,7,FALSE))</f>
        <v>VUS</v>
      </c>
      <c r="P932">
        <f t="shared" si="100"/>
        <v>1</v>
      </c>
    </row>
    <row r="933" spans="1:16" x14ac:dyDescent="0.25">
      <c r="A933" t="s">
        <v>5461</v>
      </c>
      <c r="B933" s="1">
        <v>41</v>
      </c>
      <c r="C933" t="s">
        <v>5462</v>
      </c>
      <c r="D933" t="s">
        <v>7429</v>
      </c>
      <c r="E933" t="str">
        <f t="shared" si="101"/>
        <v>Leu</v>
      </c>
      <c r="F933" t="str">
        <f t="shared" si="102"/>
        <v>1940</v>
      </c>
      <c r="G933" t="str">
        <f t="shared" si="103"/>
        <v>Gln</v>
      </c>
      <c r="H933" t="str">
        <f t="shared" si="104"/>
        <v>1940Gln</v>
      </c>
      <c r="I933">
        <f>IF(AND(COUNTIF(H:H,H933)&gt;1,COUNTIF('(L)P before PS1_PM5'!I:I,H933)&gt;0),1,0)</f>
        <v>0</v>
      </c>
      <c r="J933">
        <f>IF(AND(COUNTIF('(L)P before PS1_PM5'!I:I,H933)=1,COUNTIF('(L)P before PS1_PM5'!A:A,A933)=1),0,1)</f>
        <v>0</v>
      </c>
      <c r="K933" s="3">
        <f t="shared" si="105"/>
        <v>0</v>
      </c>
      <c r="L933">
        <f>IF(AND(COUNTIF(F:F,F933)&gt;1,COUNTIF('(L)P before PS1_PM5'!G:G,F933)&gt;0),1,0)</f>
        <v>1</v>
      </c>
      <c r="M933">
        <f>IF(AND(COUNTIF('(L)P before PS1_PM5'!G:G,F933)=1,COUNTIF('(L)P before PS1_PM5'!A:A,A933)=1),0,1)</f>
        <v>1</v>
      </c>
      <c r="N933" s="3">
        <f t="shared" si="106"/>
        <v>1</v>
      </c>
      <c r="O933" t="str">
        <f>IF(COUNTIF(Splicing!A:A,A932)&gt;0,"Splice variant",VLOOKUP(A933,'All variants before PS1_PM5'!$A$1:$G$2252,7,FALSE))</f>
        <v>Likely pathogenic</v>
      </c>
      <c r="P933">
        <f t="shared" si="100"/>
        <v>2</v>
      </c>
    </row>
    <row r="934" spans="1:16" x14ac:dyDescent="0.25">
      <c r="A934" t="s">
        <v>5464</v>
      </c>
      <c r="B934" s="1">
        <v>41</v>
      </c>
      <c r="C934" t="s">
        <v>5465</v>
      </c>
      <c r="D934" t="s">
        <v>7430</v>
      </c>
      <c r="E934" t="str">
        <f t="shared" si="101"/>
        <v>Leu</v>
      </c>
      <c r="F934" t="str">
        <f t="shared" si="102"/>
        <v>1940</v>
      </c>
      <c r="G934" t="str">
        <f t="shared" si="103"/>
        <v>Pro</v>
      </c>
      <c r="H934" t="str">
        <f t="shared" si="104"/>
        <v>1940Pro</v>
      </c>
      <c r="I934">
        <f>IF(AND(COUNTIF(H:H,H934)&gt;1,COUNTIF('(L)P before PS1_PM5'!I:I,H934)&gt;0),1,0)</f>
        <v>0</v>
      </c>
      <c r="J934">
        <f>IF(AND(COUNTIF('(L)P before PS1_PM5'!I:I,H934)=1,COUNTIF('(L)P before PS1_PM5'!A:A,A934)=1),0,1)</f>
        <v>0</v>
      </c>
      <c r="K934" s="3">
        <f t="shared" si="105"/>
        <v>0</v>
      </c>
      <c r="L934">
        <f>IF(AND(COUNTIF(F:F,F934)&gt;1,COUNTIF('(L)P before PS1_PM5'!G:G,F934)&gt;0),1,0)</f>
        <v>1</v>
      </c>
      <c r="M934">
        <f>IF(AND(COUNTIF('(L)P before PS1_PM5'!G:G,F934)=1,COUNTIF('(L)P before PS1_PM5'!A:A,A934)=1),0,1)</f>
        <v>1</v>
      </c>
      <c r="N934" s="3">
        <f t="shared" si="106"/>
        <v>1</v>
      </c>
      <c r="O934" t="str">
        <f>IF(COUNTIF(Splicing!A:A,A933)&gt;0,"Splice variant",VLOOKUP(A934,'All variants before PS1_PM5'!$A$1:$G$2252,7,FALSE))</f>
        <v>Pathogenic</v>
      </c>
      <c r="P934">
        <f t="shared" si="100"/>
        <v>2</v>
      </c>
    </row>
    <row r="935" spans="1:16" x14ac:dyDescent="0.25">
      <c r="A935" t="s">
        <v>5467</v>
      </c>
      <c r="B935" s="1">
        <v>41</v>
      </c>
      <c r="C935" t="s">
        <v>5468</v>
      </c>
      <c r="D935" t="s">
        <v>7431</v>
      </c>
      <c r="E935" t="str">
        <f t="shared" si="101"/>
        <v>His</v>
      </c>
      <c r="F935" t="str">
        <f t="shared" si="102"/>
        <v>1941</v>
      </c>
      <c r="G935" t="str">
        <f t="shared" si="103"/>
        <v>Pro</v>
      </c>
      <c r="H935" t="str">
        <f t="shared" si="104"/>
        <v>1941Pro</v>
      </c>
      <c r="I935">
        <f>IF(AND(COUNTIF(H:H,H935)&gt;1,COUNTIF('(L)P before PS1_PM5'!I:I,H935)&gt;0),1,0)</f>
        <v>0</v>
      </c>
      <c r="J935">
        <f>IF(AND(COUNTIF('(L)P before PS1_PM5'!I:I,H935)=1,COUNTIF('(L)P before PS1_PM5'!A:A,A935)=1),0,1)</f>
        <v>1</v>
      </c>
      <c r="K935" s="3">
        <f t="shared" si="105"/>
        <v>0</v>
      </c>
      <c r="L935">
        <f>IF(AND(COUNTIF(F:F,F935)&gt;1,COUNTIF('(L)P before PS1_PM5'!G:G,F935)&gt;0),1,0)</f>
        <v>0</v>
      </c>
      <c r="M935">
        <f>IF(AND(COUNTIF('(L)P before PS1_PM5'!G:G,F935)=1,COUNTIF('(L)P before PS1_PM5'!A:A,A935)=1),0,1)</f>
        <v>1</v>
      </c>
      <c r="N935" s="3">
        <f t="shared" si="106"/>
        <v>0</v>
      </c>
      <c r="O935" t="str">
        <f>IF(COUNTIF(Splicing!A:A,A934)&gt;0,"Splice variant",VLOOKUP(A935,'All variants before PS1_PM5'!$A$1:$G$2252,7,FALSE))</f>
        <v>VUS</v>
      </c>
      <c r="P935">
        <f t="shared" si="100"/>
        <v>1</v>
      </c>
    </row>
    <row r="936" spans="1:16" x14ac:dyDescent="0.25">
      <c r="A936" t="s">
        <v>5473</v>
      </c>
      <c r="B936" s="1">
        <v>41</v>
      </c>
      <c r="C936" t="s">
        <v>5474</v>
      </c>
      <c r="D936" t="s">
        <v>7432</v>
      </c>
      <c r="E936" t="str">
        <f t="shared" si="101"/>
        <v>Glu</v>
      </c>
      <c r="F936" t="str">
        <f t="shared" si="102"/>
        <v>1942</v>
      </c>
      <c r="G936" t="str">
        <f t="shared" si="103"/>
        <v>Gln</v>
      </c>
      <c r="H936" t="str">
        <f t="shared" si="104"/>
        <v>1942Gln</v>
      </c>
      <c r="I936">
        <f>IF(AND(COUNTIF(H:H,H936)&gt;1,COUNTIF('(L)P before PS1_PM5'!I:I,H936)&gt;0),1,0)</f>
        <v>0</v>
      </c>
      <c r="J936">
        <f>IF(AND(COUNTIF('(L)P before PS1_PM5'!I:I,H936)=1,COUNTIF('(L)P before PS1_PM5'!A:A,A936)=1),0,1)</f>
        <v>1</v>
      </c>
      <c r="K936" s="3">
        <f t="shared" si="105"/>
        <v>0</v>
      </c>
      <c r="L936">
        <f>IF(AND(COUNTIF(F:F,F936)&gt;1,COUNTIF('(L)P before PS1_PM5'!G:G,F936)&gt;0),1,0)</f>
        <v>0</v>
      </c>
      <c r="M936">
        <f>IF(AND(COUNTIF('(L)P before PS1_PM5'!G:G,F936)=1,COUNTIF('(L)P before PS1_PM5'!A:A,A936)=1),0,1)</f>
        <v>1</v>
      </c>
      <c r="N936" s="3">
        <f t="shared" si="106"/>
        <v>0</v>
      </c>
      <c r="O936" t="str">
        <f>IF(COUNTIF(Splicing!A:A,A935)&gt;0,"Splice variant",VLOOKUP(A936,'All variants before PS1_PM5'!$A$1:$G$2252,7,FALSE))</f>
        <v>VUS</v>
      </c>
      <c r="P936">
        <f t="shared" si="100"/>
        <v>1</v>
      </c>
    </row>
    <row r="937" spans="1:16" x14ac:dyDescent="0.25">
      <c r="A937" t="s">
        <v>5476</v>
      </c>
      <c r="B937" s="1">
        <v>41</v>
      </c>
      <c r="C937" t="s">
        <v>5477</v>
      </c>
      <c r="D937" t="s">
        <v>7433</v>
      </c>
      <c r="E937" t="str">
        <f t="shared" si="101"/>
        <v>Leu</v>
      </c>
      <c r="F937" t="str">
        <f t="shared" si="102"/>
        <v>1943</v>
      </c>
      <c r="G937" t="str">
        <f t="shared" si="103"/>
        <v>Pro</v>
      </c>
      <c r="H937" t="str">
        <f t="shared" si="104"/>
        <v>1943Pro</v>
      </c>
      <c r="I937">
        <f>IF(AND(COUNTIF(H:H,H937)&gt;1,COUNTIF('(L)P before PS1_PM5'!I:I,H937)&gt;0),1,0)</f>
        <v>0</v>
      </c>
      <c r="J937">
        <f>IF(AND(COUNTIF('(L)P before PS1_PM5'!I:I,H937)=1,COUNTIF('(L)P before PS1_PM5'!A:A,A937)=1),0,1)</f>
        <v>1</v>
      </c>
      <c r="K937" s="3">
        <f t="shared" si="105"/>
        <v>0</v>
      </c>
      <c r="L937">
        <f>IF(AND(COUNTIF(F:F,F937)&gt;1,COUNTIF('(L)P before PS1_PM5'!G:G,F937)&gt;0),1,0)</f>
        <v>0</v>
      </c>
      <c r="M937">
        <f>IF(AND(COUNTIF('(L)P before PS1_PM5'!G:G,F937)=1,COUNTIF('(L)P before PS1_PM5'!A:A,A937)=1),0,1)</f>
        <v>1</v>
      </c>
      <c r="N937" s="3">
        <f t="shared" si="106"/>
        <v>0</v>
      </c>
      <c r="O937" t="str">
        <f>IF(COUNTIF(Splicing!A:A,A936)&gt;0,"Splice variant",VLOOKUP(A937,'All variants before PS1_PM5'!$A$1:$G$2252,7,FALSE))</f>
        <v>VUS</v>
      </c>
      <c r="P937">
        <f t="shared" si="100"/>
        <v>1</v>
      </c>
    </row>
    <row r="938" spans="1:16" x14ac:dyDescent="0.25">
      <c r="A938" t="s">
        <v>5498</v>
      </c>
      <c r="B938" s="1">
        <v>42</v>
      </c>
      <c r="C938" t="s">
        <v>5499</v>
      </c>
      <c r="D938" t="s">
        <v>7434</v>
      </c>
      <c r="E938" t="str">
        <f t="shared" si="101"/>
        <v>Pro</v>
      </c>
      <c r="F938" t="str">
        <f t="shared" si="102"/>
        <v>1948</v>
      </c>
      <c r="G938" t="str">
        <f t="shared" si="103"/>
        <v>Leu</v>
      </c>
      <c r="H938" t="str">
        <f t="shared" si="104"/>
        <v>1948Leu</v>
      </c>
      <c r="I938">
        <f>IF(AND(COUNTIF(H:H,H938)&gt;1,COUNTIF('(L)P before PS1_PM5'!I:I,H938)&gt;0),1,0)</f>
        <v>0</v>
      </c>
      <c r="J938">
        <f>IF(AND(COUNTIF('(L)P before PS1_PM5'!I:I,H938)=1,COUNTIF('(L)P before PS1_PM5'!A:A,A938)=1),0,1)</f>
        <v>1</v>
      </c>
      <c r="K938" s="3">
        <f t="shared" si="105"/>
        <v>0</v>
      </c>
      <c r="L938">
        <f>IF(AND(COUNTIF(F:F,F938)&gt;1,COUNTIF('(L)P before PS1_PM5'!G:G,F938)&gt;0),1,0)</f>
        <v>0</v>
      </c>
      <c r="M938">
        <f>IF(AND(COUNTIF('(L)P before PS1_PM5'!G:G,F938)=1,COUNTIF('(L)P before PS1_PM5'!A:A,A938)=1),0,1)</f>
        <v>1</v>
      </c>
      <c r="N938" s="3">
        <f t="shared" si="106"/>
        <v>0</v>
      </c>
      <c r="O938" t="str">
        <f>IF(COUNTIF(Splicing!A:A,A937)&gt;0,"Splice variant",VLOOKUP(A938,'All variants before PS1_PM5'!$A$1:$G$2252,7,FALSE))</f>
        <v>Likely benign</v>
      </c>
      <c r="P938">
        <f t="shared" si="100"/>
        <v>3</v>
      </c>
    </row>
    <row r="939" spans="1:16" x14ac:dyDescent="0.25">
      <c r="A939" t="s">
        <v>5504</v>
      </c>
      <c r="B939" s="1">
        <v>42</v>
      </c>
      <c r="C939" t="s">
        <v>5505</v>
      </c>
      <c r="D939" t="s">
        <v>7435</v>
      </c>
      <c r="E939" t="str">
        <f t="shared" si="101"/>
        <v>Pro</v>
      </c>
      <c r="F939" t="str">
        <f t="shared" si="102"/>
        <v>1948</v>
      </c>
      <c r="G939" t="str">
        <f t="shared" si="103"/>
        <v>His</v>
      </c>
      <c r="H939" t="str">
        <f t="shared" si="104"/>
        <v>1948His</v>
      </c>
      <c r="I939">
        <f>IF(AND(COUNTIF(H:H,H939)&gt;1,COUNTIF('(L)P before PS1_PM5'!I:I,H939)&gt;0),1,0)</f>
        <v>0</v>
      </c>
      <c r="J939">
        <f>IF(AND(COUNTIF('(L)P before PS1_PM5'!I:I,H939)=1,COUNTIF('(L)P before PS1_PM5'!A:A,A939)=1),0,1)</f>
        <v>1</v>
      </c>
      <c r="K939" s="3">
        <f t="shared" si="105"/>
        <v>0</v>
      </c>
      <c r="L939">
        <f>IF(AND(COUNTIF(F:F,F939)&gt;1,COUNTIF('(L)P before PS1_PM5'!G:G,F939)&gt;0),1,0)</f>
        <v>0</v>
      </c>
      <c r="M939">
        <f>IF(AND(COUNTIF('(L)P before PS1_PM5'!G:G,F939)=1,COUNTIF('(L)P before PS1_PM5'!A:A,A939)=1),0,1)</f>
        <v>1</v>
      </c>
      <c r="N939" s="3">
        <f t="shared" si="106"/>
        <v>0</v>
      </c>
      <c r="O939" t="str">
        <f>IF(COUNTIF(Splicing!A:A,A938)&gt;0,"Splice variant",VLOOKUP(A939,'All variants before PS1_PM5'!$A$1:$G$2252,7,FALSE))</f>
        <v>VUS</v>
      </c>
      <c r="P939">
        <f t="shared" si="100"/>
        <v>3</v>
      </c>
    </row>
    <row r="940" spans="1:16" x14ac:dyDescent="0.25">
      <c r="A940" t="s">
        <v>5507</v>
      </c>
      <c r="B940" s="1">
        <v>42</v>
      </c>
      <c r="C940" t="s">
        <v>5499</v>
      </c>
      <c r="D940" t="s">
        <v>7434</v>
      </c>
      <c r="E940" t="str">
        <f t="shared" si="101"/>
        <v>Pro</v>
      </c>
      <c r="F940" t="str">
        <f t="shared" si="102"/>
        <v>1948</v>
      </c>
      <c r="G940" t="str">
        <f t="shared" si="103"/>
        <v>Leu</v>
      </c>
      <c r="H940" t="str">
        <f t="shared" si="104"/>
        <v>1948Leu</v>
      </c>
      <c r="I940">
        <f>IF(AND(COUNTIF(H:H,H940)&gt;1,COUNTIF('(L)P before PS1_PM5'!I:I,H940)&gt;0),1,0)</f>
        <v>0</v>
      </c>
      <c r="J940">
        <f>IF(AND(COUNTIF('(L)P before PS1_PM5'!I:I,H940)=1,COUNTIF('(L)P before PS1_PM5'!A:A,A940)=1),0,1)</f>
        <v>1</v>
      </c>
      <c r="K940" s="3">
        <f t="shared" si="105"/>
        <v>0</v>
      </c>
      <c r="L940">
        <f>IF(AND(COUNTIF(F:F,F940)&gt;1,COUNTIF('(L)P before PS1_PM5'!G:G,F940)&gt;0),1,0)</f>
        <v>0</v>
      </c>
      <c r="M940">
        <f>IF(AND(COUNTIF('(L)P before PS1_PM5'!G:G,F940)=1,COUNTIF('(L)P before PS1_PM5'!A:A,A940)=1),0,1)</f>
        <v>1</v>
      </c>
      <c r="N940" s="3">
        <f t="shared" si="106"/>
        <v>0</v>
      </c>
      <c r="O940" t="str">
        <f>IF(COUNTIF(Splicing!A:A,A939)&gt;0,"Splice variant",VLOOKUP(A940,'All variants before PS1_PM5'!$A$1:$G$2252,7,FALSE))</f>
        <v>VUS</v>
      </c>
      <c r="P940">
        <f t="shared" si="100"/>
        <v>3</v>
      </c>
    </row>
    <row r="941" spans="1:16" x14ac:dyDescent="0.25">
      <c r="A941" t="s">
        <v>5515</v>
      </c>
      <c r="B941" s="1">
        <v>42</v>
      </c>
      <c r="C941" t="s">
        <v>5516</v>
      </c>
      <c r="D941" t="s">
        <v>7436</v>
      </c>
      <c r="E941" t="str">
        <f t="shared" si="101"/>
        <v>Gly</v>
      </c>
      <c r="F941" t="str">
        <f t="shared" si="102"/>
        <v>1961</v>
      </c>
      <c r="G941" t="str">
        <f t="shared" si="103"/>
        <v>Arg</v>
      </c>
      <c r="H941" t="str">
        <f t="shared" si="104"/>
        <v>1961Arg</v>
      </c>
      <c r="I941">
        <f>IF(AND(COUNTIF(H:H,H941)&gt;1,COUNTIF('(L)P before PS1_PM5'!I:I,H941)&gt;0),1,0)</f>
        <v>0</v>
      </c>
      <c r="J941">
        <f>IF(AND(COUNTIF('(L)P before PS1_PM5'!I:I,H941)=1,COUNTIF('(L)P before PS1_PM5'!A:A,A941)=1),0,1)</f>
        <v>0</v>
      </c>
      <c r="K941" s="3">
        <f t="shared" si="105"/>
        <v>0</v>
      </c>
      <c r="L941">
        <f>IF(AND(COUNTIF(F:F,F941)&gt;1,COUNTIF('(L)P before PS1_PM5'!G:G,F941)&gt;0),1,0)</f>
        <v>1</v>
      </c>
      <c r="M941">
        <f>IF(AND(COUNTIF('(L)P before PS1_PM5'!G:G,F941)=1,COUNTIF('(L)P before PS1_PM5'!A:A,A941)=1),0,1)</f>
        <v>1</v>
      </c>
      <c r="N941" s="3">
        <f t="shared" si="106"/>
        <v>1</v>
      </c>
      <c r="O941" t="str">
        <f>IF(COUNTIF(Splicing!A:A,A940)&gt;0,"Splice variant",VLOOKUP(A941,'All variants before PS1_PM5'!$A$1:$G$2252,7,FALSE))</f>
        <v>Likely pathogenic</v>
      </c>
      <c r="P941">
        <f t="shared" si="100"/>
        <v>3</v>
      </c>
    </row>
    <row r="942" spans="1:16" x14ac:dyDescent="0.25">
      <c r="A942" t="s">
        <v>5518</v>
      </c>
      <c r="B942" s="1">
        <v>42</v>
      </c>
      <c r="C942" t="s">
        <v>5519</v>
      </c>
      <c r="D942" t="s">
        <v>7437</v>
      </c>
      <c r="E942" t="str">
        <f t="shared" si="101"/>
        <v>Gly</v>
      </c>
      <c r="F942" t="str">
        <f t="shared" si="102"/>
        <v>1961</v>
      </c>
      <c r="G942" t="str">
        <f t="shared" si="103"/>
        <v>Glu</v>
      </c>
      <c r="H942" t="str">
        <f t="shared" si="104"/>
        <v>1961Glu</v>
      </c>
      <c r="I942">
        <f>IF(AND(COUNTIF(H:H,H942)&gt;1,COUNTIF('(L)P before PS1_PM5'!I:I,H942)&gt;0),1,0)</f>
        <v>0</v>
      </c>
      <c r="J942">
        <f>IF(AND(COUNTIF('(L)P before PS1_PM5'!I:I,H942)=1,COUNTIF('(L)P before PS1_PM5'!A:A,A942)=1),0,1)</f>
        <v>0</v>
      </c>
      <c r="K942" s="3">
        <f t="shared" si="105"/>
        <v>0</v>
      </c>
      <c r="L942">
        <f>IF(AND(COUNTIF(F:F,F942)&gt;1,COUNTIF('(L)P before PS1_PM5'!G:G,F942)&gt;0),1,0)</f>
        <v>1</v>
      </c>
      <c r="M942">
        <f>IF(AND(COUNTIF('(L)P before PS1_PM5'!G:G,F942)=1,COUNTIF('(L)P before PS1_PM5'!A:A,A942)=1),0,1)</f>
        <v>1</v>
      </c>
      <c r="N942" s="3">
        <f t="shared" si="106"/>
        <v>1</v>
      </c>
      <c r="O942" t="str">
        <f>IF(COUNTIF(Splicing!A:A,A941)&gt;0,"Splice variant",VLOOKUP(A942,'All variants before PS1_PM5'!$A$1:$G$2252,7,FALSE))</f>
        <v>Likely pathogenic</v>
      </c>
      <c r="P942">
        <f t="shared" si="100"/>
        <v>3</v>
      </c>
    </row>
    <row r="943" spans="1:16" x14ac:dyDescent="0.25">
      <c r="A943" t="s">
        <v>5521</v>
      </c>
      <c r="B943" s="1">
        <v>42</v>
      </c>
      <c r="C943" t="s">
        <v>5522</v>
      </c>
      <c r="D943" t="s">
        <v>7438</v>
      </c>
      <c r="E943" t="str">
        <f t="shared" si="101"/>
        <v>Gly</v>
      </c>
      <c r="F943" t="str">
        <f t="shared" si="102"/>
        <v>1961</v>
      </c>
      <c r="G943" t="str">
        <f t="shared" si="103"/>
        <v>Ala</v>
      </c>
      <c r="H943" t="str">
        <f t="shared" si="104"/>
        <v>1961Ala</v>
      </c>
      <c r="I943">
        <f>IF(AND(COUNTIF(H:H,H943)&gt;1,COUNTIF('(L)P before PS1_PM5'!I:I,H943)&gt;0),1,0)</f>
        <v>0</v>
      </c>
      <c r="J943">
        <f>IF(AND(COUNTIF('(L)P before PS1_PM5'!I:I,H943)=1,COUNTIF('(L)P before PS1_PM5'!A:A,A943)=1),0,1)</f>
        <v>0</v>
      </c>
      <c r="K943" s="3">
        <f t="shared" si="105"/>
        <v>0</v>
      </c>
      <c r="L943">
        <f>IF(AND(COUNTIF(F:F,F943)&gt;1,COUNTIF('(L)P before PS1_PM5'!G:G,F943)&gt;0),1,0)</f>
        <v>1</v>
      </c>
      <c r="M943">
        <f>IF(AND(COUNTIF('(L)P before PS1_PM5'!G:G,F943)=1,COUNTIF('(L)P before PS1_PM5'!A:A,A943)=1),0,1)</f>
        <v>1</v>
      </c>
      <c r="N943" s="3">
        <f t="shared" si="106"/>
        <v>1</v>
      </c>
      <c r="O943" t="str">
        <f>IF(COUNTIF(Splicing!A:A,A942)&gt;0,"Splice variant",VLOOKUP(A943,'All variants before PS1_PM5'!$A$1:$G$2252,7,FALSE))</f>
        <v>Pathogenic</v>
      </c>
      <c r="P943">
        <f t="shared" si="100"/>
        <v>3</v>
      </c>
    </row>
    <row r="944" spans="1:16" x14ac:dyDescent="0.25">
      <c r="A944" t="s">
        <v>5524</v>
      </c>
      <c r="B944" s="1">
        <v>42</v>
      </c>
      <c r="C944" t="s">
        <v>5525</v>
      </c>
      <c r="D944" t="s">
        <v>7439</v>
      </c>
      <c r="E944" t="str">
        <f t="shared" si="101"/>
        <v>Val</v>
      </c>
      <c r="F944" t="str">
        <f t="shared" si="102"/>
        <v>1962</v>
      </c>
      <c r="G944" t="str">
        <f t="shared" si="103"/>
        <v>Asp</v>
      </c>
      <c r="H944" t="str">
        <f t="shared" si="104"/>
        <v>1962Asp</v>
      </c>
      <c r="I944">
        <f>IF(AND(COUNTIF(H:H,H944)&gt;1,COUNTIF('(L)P before PS1_PM5'!I:I,H944)&gt;0),1,0)</f>
        <v>0</v>
      </c>
      <c r="J944">
        <f>IF(AND(COUNTIF('(L)P before PS1_PM5'!I:I,H944)=1,COUNTIF('(L)P before PS1_PM5'!A:A,A944)=1),0,1)</f>
        <v>1</v>
      </c>
      <c r="K944" s="3">
        <f t="shared" si="105"/>
        <v>0</v>
      </c>
      <c r="L944">
        <f>IF(AND(COUNTIF(F:F,F944)&gt;1,COUNTIF('(L)P before PS1_PM5'!G:G,F944)&gt;0),1,0)</f>
        <v>0</v>
      </c>
      <c r="M944">
        <f>IF(AND(COUNTIF('(L)P before PS1_PM5'!G:G,F944)=1,COUNTIF('(L)P before PS1_PM5'!A:A,A944)=1),0,1)</f>
        <v>1</v>
      </c>
      <c r="N944" s="3">
        <f t="shared" si="106"/>
        <v>0</v>
      </c>
      <c r="O944" t="str">
        <f>IF(COUNTIF(Splicing!A:A,A943)&gt;0,"Splice variant",VLOOKUP(A944,'All variants before PS1_PM5'!$A$1:$G$2252,7,FALSE))</f>
        <v>VUS</v>
      </c>
      <c r="P944">
        <f t="shared" si="100"/>
        <v>1</v>
      </c>
    </row>
    <row r="945" spans="1:16" x14ac:dyDescent="0.25">
      <c r="A945" t="s">
        <v>5527</v>
      </c>
      <c r="B945" s="1">
        <v>42</v>
      </c>
      <c r="C945" t="s">
        <v>5528</v>
      </c>
      <c r="D945" t="s">
        <v>7440</v>
      </c>
      <c r="E945" t="str">
        <f t="shared" si="101"/>
        <v>Arg</v>
      </c>
      <c r="F945" t="str">
        <f t="shared" si="102"/>
        <v>1963</v>
      </c>
      <c r="G945" t="str">
        <f t="shared" si="103"/>
        <v>Cys</v>
      </c>
      <c r="H945" t="str">
        <f t="shared" si="104"/>
        <v>1963Cys</v>
      </c>
      <c r="I945">
        <f>IF(AND(COUNTIF(H:H,H945)&gt;1,COUNTIF('(L)P before PS1_PM5'!I:I,H945)&gt;0),1,0)</f>
        <v>0</v>
      </c>
      <c r="J945">
        <f>IF(AND(COUNTIF('(L)P before PS1_PM5'!I:I,H945)=1,COUNTIF('(L)P before PS1_PM5'!A:A,A945)=1),0,1)</f>
        <v>1</v>
      </c>
      <c r="K945" s="3">
        <f t="shared" si="105"/>
        <v>0</v>
      </c>
      <c r="L945">
        <f>IF(AND(COUNTIF(F:F,F945)&gt;1,COUNTIF('(L)P before PS1_PM5'!G:G,F945)&gt;0),1,0)</f>
        <v>0</v>
      </c>
      <c r="M945">
        <f>IF(AND(COUNTIF('(L)P before PS1_PM5'!G:G,F945)=1,COUNTIF('(L)P before PS1_PM5'!A:A,A945)=1),0,1)</f>
        <v>1</v>
      </c>
      <c r="N945" s="3">
        <f t="shared" si="106"/>
        <v>0</v>
      </c>
      <c r="O945" t="str">
        <f>IF(COUNTIF(Splicing!A:A,A944)&gt;0,"Splice variant",VLOOKUP(A945,'All variants before PS1_PM5'!$A$1:$G$2252,7,FALSE))</f>
        <v>VUS</v>
      </c>
      <c r="P945">
        <f t="shared" si="100"/>
        <v>1</v>
      </c>
    </row>
    <row r="946" spans="1:16" x14ac:dyDescent="0.25">
      <c r="A946" t="s">
        <v>5560</v>
      </c>
      <c r="B946" s="1">
        <v>43</v>
      </c>
      <c r="C946" t="s">
        <v>5561</v>
      </c>
      <c r="D946" t="s">
        <v>7441</v>
      </c>
      <c r="E946" t="str">
        <f t="shared" si="101"/>
        <v>Cys</v>
      </c>
      <c r="F946" t="str">
        <f t="shared" si="102"/>
        <v>1967</v>
      </c>
      <c r="G946" t="str">
        <f t="shared" si="103"/>
        <v>Gly</v>
      </c>
      <c r="H946" t="str">
        <f t="shared" si="104"/>
        <v>1967Gly</v>
      </c>
      <c r="I946">
        <f>IF(AND(COUNTIF(H:H,H946)&gt;1,COUNTIF('(L)P before PS1_PM5'!I:I,H946)&gt;0),1,0)</f>
        <v>0</v>
      </c>
      <c r="J946">
        <f>IF(AND(COUNTIF('(L)P before PS1_PM5'!I:I,H946)=1,COUNTIF('(L)P before PS1_PM5'!A:A,A946)=1),0,1)</f>
        <v>1</v>
      </c>
      <c r="K946" s="3">
        <f t="shared" si="105"/>
        <v>0</v>
      </c>
      <c r="L946">
        <f>IF(AND(COUNTIF(F:F,F946)&gt;1,COUNTIF('(L)P before PS1_PM5'!G:G,F946)&gt;0),1,0)</f>
        <v>0</v>
      </c>
      <c r="M946">
        <f>IF(AND(COUNTIF('(L)P before PS1_PM5'!G:G,F946)=1,COUNTIF('(L)P before PS1_PM5'!A:A,A946)=1),0,1)</f>
        <v>1</v>
      </c>
      <c r="N946" s="3">
        <f t="shared" si="106"/>
        <v>0</v>
      </c>
      <c r="O946" t="str">
        <f>IF(COUNTIF(Splicing!A:A,A945)&gt;0,"Splice variant",VLOOKUP(A946,'All variants before PS1_PM5'!$A$1:$G$2252,7,FALSE))</f>
        <v>VUS</v>
      </c>
      <c r="P946">
        <f t="shared" si="100"/>
        <v>1</v>
      </c>
    </row>
    <row r="947" spans="1:16" x14ac:dyDescent="0.25">
      <c r="A947" t="s">
        <v>5566</v>
      </c>
      <c r="B947" s="1">
        <v>43</v>
      </c>
      <c r="C947" t="s">
        <v>5567</v>
      </c>
      <c r="D947" t="s">
        <v>7442</v>
      </c>
      <c r="E947" t="str">
        <f t="shared" si="101"/>
        <v>Leu</v>
      </c>
      <c r="F947" t="str">
        <f t="shared" si="102"/>
        <v>1970</v>
      </c>
      <c r="G947" t="str">
        <f t="shared" si="103"/>
        <v>Phe</v>
      </c>
      <c r="H947" t="str">
        <f t="shared" si="104"/>
        <v>1970Phe</v>
      </c>
      <c r="I947">
        <f>IF(AND(COUNTIF(H:H,H947)&gt;1,COUNTIF('(L)P before PS1_PM5'!I:I,H947)&gt;0),1,0)</f>
        <v>0</v>
      </c>
      <c r="J947">
        <f>IF(AND(COUNTIF('(L)P before PS1_PM5'!I:I,H947)=1,COUNTIF('(L)P before PS1_PM5'!A:A,A947)=1),0,1)</f>
        <v>1</v>
      </c>
      <c r="K947" s="3">
        <f t="shared" si="105"/>
        <v>0</v>
      </c>
      <c r="L947">
        <f>IF(AND(COUNTIF(F:F,F947)&gt;1,COUNTIF('(L)P before PS1_PM5'!G:G,F947)&gt;0),1,0)</f>
        <v>0</v>
      </c>
      <c r="M947">
        <f>IF(AND(COUNTIF('(L)P before PS1_PM5'!G:G,F947)=1,COUNTIF('(L)P before PS1_PM5'!A:A,A947)=1),0,1)</f>
        <v>1</v>
      </c>
      <c r="N947" s="3">
        <f t="shared" si="106"/>
        <v>0</v>
      </c>
      <c r="O947" t="str">
        <f>IF(COUNTIF(Splicing!A:A,A946)&gt;0,"Splice variant",VLOOKUP(A947,'All variants before PS1_PM5'!$A$1:$G$2252,7,FALSE))</f>
        <v>VUS</v>
      </c>
      <c r="P947">
        <f t="shared" si="100"/>
        <v>2</v>
      </c>
    </row>
    <row r="948" spans="1:16" x14ac:dyDescent="0.25">
      <c r="A948" t="s">
        <v>5569</v>
      </c>
      <c r="B948" s="1">
        <v>43</v>
      </c>
      <c r="C948" t="s">
        <v>5570</v>
      </c>
      <c r="D948" t="s">
        <v>7443</v>
      </c>
      <c r="E948" t="str">
        <f t="shared" si="101"/>
        <v>Leu</v>
      </c>
      <c r="F948" t="str">
        <f t="shared" si="102"/>
        <v>1970</v>
      </c>
      <c r="G948" t="str">
        <f t="shared" si="103"/>
        <v>Pro</v>
      </c>
      <c r="H948" t="str">
        <f t="shared" si="104"/>
        <v>1970Pro</v>
      </c>
      <c r="I948">
        <f>IF(AND(COUNTIF(H:H,H948)&gt;1,COUNTIF('(L)P before PS1_PM5'!I:I,H948)&gt;0),1,0)</f>
        <v>0</v>
      </c>
      <c r="J948">
        <f>IF(AND(COUNTIF('(L)P before PS1_PM5'!I:I,H948)=1,COUNTIF('(L)P before PS1_PM5'!A:A,A948)=1),0,1)</f>
        <v>1</v>
      </c>
      <c r="K948" s="3">
        <f t="shared" si="105"/>
        <v>0</v>
      </c>
      <c r="L948">
        <f>IF(AND(COUNTIF(F:F,F948)&gt;1,COUNTIF('(L)P before PS1_PM5'!G:G,F948)&gt;0),1,0)</f>
        <v>0</v>
      </c>
      <c r="M948">
        <f>IF(AND(COUNTIF('(L)P before PS1_PM5'!G:G,F948)=1,COUNTIF('(L)P before PS1_PM5'!A:A,A948)=1),0,1)</f>
        <v>1</v>
      </c>
      <c r="N948" s="3">
        <f t="shared" si="106"/>
        <v>0</v>
      </c>
      <c r="O948" t="str">
        <f>IF(COUNTIF(Splicing!A:A,A947)&gt;0,"Splice variant",VLOOKUP(A948,'All variants before PS1_PM5'!$A$1:$G$2252,7,FALSE))</f>
        <v>VUS</v>
      </c>
      <c r="P948">
        <f t="shared" si="100"/>
        <v>2</v>
      </c>
    </row>
    <row r="949" spans="1:16" x14ac:dyDescent="0.25">
      <c r="A949" t="s">
        <v>5575</v>
      </c>
      <c r="B949" s="1">
        <v>43</v>
      </c>
      <c r="C949" t="s">
        <v>5576</v>
      </c>
      <c r="D949" t="s">
        <v>7444</v>
      </c>
      <c r="E949" t="str">
        <f t="shared" si="101"/>
        <v>Leu</v>
      </c>
      <c r="F949" t="str">
        <f t="shared" si="102"/>
        <v>1971</v>
      </c>
      <c r="G949" t="str">
        <f t="shared" si="103"/>
        <v>Arg</v>
      </c>
      <c r="H949" t="str">
        <f t="shared" si="104"/>
        <v>1971Arg</v>
      </c>
      <c r="I949">
        <f>IF(AND(COUNTIF(H:H,H949)&gt;1,COUNTIF('(L)P before PS1_PM5'!I:I,H949)&gt;0),1,0)</f>
        <v>0</v>
      </c>
      <c r="J949">
        <f>IF(AND(COUNTIF('(L)P before PS1_PM5'!I:I,H949)=1,COUNTIF('(L)P before PS1_PM5'!A:A,A949)=1),0,1)</f>
        <v>1</v>
      </c>
      <c r="K949" s="3">
        <f t="shared" si="105"/>
        <v>0</v>
      </c>
      <c r="L949">
        <f>IF(AND(COUNTIF(F:F,F949)&gt;1,COUNTIF('(L)P before PS1_PM5'!G:G,F949)&gt;0),1,0)</f>
        <v>0</v>
      </c>
      <c r="M949">
        <f>IF(AND(COUNTIF('(L)P before PS1_PM5'!G:G,F949)=1,COUNTIF('(L)P before PS1_PM5'!A:A,A949)=1),0,1)</f>
        <v>1</v>
      </c>
      <c r="N949" s="3">
        <f t="shared" si="106"/>
        <v>0</v>
      </c>
      <c r="O949" t="str">
        <f>IF(COUNTIF(Splicing!A:A,A948)&gt;0,"Splice variant",VLOOKUP(A949,'All variants before PS1_PM5'!$A$1:$G$2252,7,FALSE))</f>
        <v>VUS</v>
      </c>
      <c r="P949">
        <f t="shared" si="100"/>
        <v>1</v>
      </c>
    </row>
    <row r="950" spans="1:16" x14ac:dyDescent="0.25">
      <c r="A950" t="s">
        <v>5578</v>
      </c>
      <c r="B950" s="1">
        <v>43</v>
      </c>
      <c r="C950" t="s">
        <v>5579</v>
      </c>
      <c r="D950" t="s">
        <v>7445</v>
      </c>
      <c r="E950" t="str">
        <f t="shared" si="101"/>
        <v>Gly</v>
      </c>
      <c r="F950" t="str">
        <f t="shared" si="102"/>
        <v>1972</v>
      </c>
      <c r="G950" t="str">
        <f t="shared" si="103"/>
        <v>Arg</v>
      </c>
      <c r="H950" t="str">
        <f t="shared" si="104"/>
        <v>1972Arg</v>
      </c>
      <c r="I950">
        <f>IF(AND(COUNTIF(H:H,H950)&gt;1,COUNTIF('(L)P before PS1_PM5'!I:I,H950)&gt;0),1,0)</f>
        <v>0</v>
      </c>
      <c r="J950">
        <f>IF(AND(COUNTIF('(L)P before PS1_PM5'!I:I,H950)=1,COUNTIF('(L)P before PS1_PM5'!A:A,A950)=1),0,1)</f>
        <v>0</v>
      </c>
      <c r="K950" s="3">
        <f t="shared" si="105"/>
        <v>0</v>
      </c>
      <c r="L950">
        <f>IF(AND(COUNTIF(F:F,F950)&gt;1,COUNTIF('(L)P before PS1_PM5'!G:G,F950)&gt;0),1,0)</f>
        <v>1</v>
      </c>
      <c r="M950">
        <f>IF(AND(COUNTIF('(L)P before PS1_PM5'!G:G,F950)=1,COUNTIF('(L)P before PS1_PM5'!A:A,A950)=1),0,1)</f>
        <v>0</v>
      </c>
      <c r="N950" s="3">
        <f t="shared" si="106"/>
        <v>0</v>
      </c>
      <c r="O950" t="str">
        <f>IF(COUNTIF(Splicing!A:A,A949)&gt;0,"Splice variant",VLOOKUP(A950,'All variants before PS1_PM5'!$A$1:$G$2252,7,FALSE))</f>
        <v>Likely pathogenic</v>
      </c>
      <c r="P950">
        <f t="shared" si="100"/>
        <v>2</v>
      </c>
    </row>
    <row r="951" spans="1:16" x14ac:dyDescent="0.25">
      <c r="A951" t="s">
        <v>5581</v>
      </c>
      <c r="B951" s="1">
        <v>43</v>
      </c>
      <c r="C951" t="s">
        <v>5582</v>
      </c>
      <c r="D951" t="s">
        <v>7446</v>
      </c>
      <c r="E951" t="str">
        <f t="shared" si="101"/>
        <v>Gly</v>
      </c>
      <c r="F951" t="str">
        <f t="shared" si="102"/>
        <v>1972</v>
      </c>
      <c r="G951" t="str">
        <f t="shared" si="103"/>
        <v>Glu</v>
      </c>
      <c r="H951" t="str">
        <f t="shared" si="104"/>
        <v>1972Glu</v>
      </c>
      <c r="I951">
        <f>IF(AND(COUNTIF(H:H,H951)&gt;1,COUNTIF('(L)P before PS1_PM5'!I:I,H951)&gt;0),1,0)</f>
        <v>0</v>
      </c>
      <c r="J951">
        <f>IF(AND(COUNTIF('(L)P before PS1_PM5'!I:I,H951)=1,COUNTIF('(L)P before PS1_PM5'!A:A,A951)=1),0,1)</f>
        <v>1</v>
      </c>
      <c r="K951" s="3">
        <f t="shared" si="105"/>
        <v>0</v>
      </c>
      <c r="L951">
        <f>IF(AND(COUNTIF(F:F,F951)&gt;1,COUNTIF('(L)P before PS1_PM5'!G:G,F951)&gt;0),1,0)</f>
        <v>1</v>
      </c>
      <c r="M951">
        <f>IF(AND(COUNTIF('(L)P before PS1_PM5'!G:G,F951)=1,COUNTIF('(L)P before PS1_PM5'!A:A,A951)=1),0,1)</f>
        <v>1</v>
      </c>
      <c r="N951" s="3">
        <f t="shared" si="106"/>
        <v>1</v>
      </c>
      <c r="O951" t="str">
        <f>IF(COUNTIF(Splicing!A:A,A950)&gt;0,"Splice variant",VLOOKUP(A951,'All variants before PS1_PM5'!$A$1:$G$2252,7,FALSE))</f>
        <v>VUS</v>
      </c>
      <c r="P951">
        <f t="shared" si="100"/>
        <v>2</v>
      </c>
    </row>
    <row r="952" spans="1:16" x14ac:dyDescent="0.25">
      <c r="A952" t="s">
        <v>5587</v>
      </c>
      <c r="B952" s="1">
        <v>43</v>
      </c>
      <c r="C952" t="s">
        <v>5588</v>
      </c>
      <c r="D952" t="s">
        <v>7447</v>
      </c>
      <c r="E952" t="str">
        <f t="shared" si="101"/>
        <v>Asn</v>
      </c>
      <c r="F952" t="str">
        <f t="shared" si="102"/>
        <v>1974</v>
      </c>
      <c r="G952" t="str">
        <f t="shared" si="103"/>
        <v>Ser</v>
      </c>
      <c r="H952" t="str">
        <f t="shared" si="104"/>
        <v>1974Ser</v>
      </c>
      <c r="I952">
        <f>IF(AND(COUNTIF(H:H,H952)&gt;1,COUNTIF('(L)P before PS1_PM5'!I:I,H952)&gt;0),1,0)</f>
        <v>0</v>
      </c>
      <c r="J952">
        <f>IF(AND(COUNTIF('(L)P before PS1_PM5'!I:I,H952)=1,COUNTIF('(L)P before PS1_PM5'!A:A,A952)=1),0,1)</f>
        <v>1</v>
      </c>
      <c r="K952" s="3">
        <f t="shared" si="105"/>
        <v>0</v>
      </c>
      <c r="L952">
        <f>IF(AND(COUNTIF(F:F,F952)&gt;1,COUNTIF('(L)P before PS1_PM5'!G:G,F952)&gt;0),1,0)</f>
        <v>0</v>
      </c>
      <c r="M952">
        <f>IF(AND(COUNTIF('(L)P before PS1_PM5'!G:G,F952)=1,COUNTIF('(L)P before PS1_PM5'!A:A,A952)=1),0,1)</f>
        <v>1</v>
      </c>
      <c r="N952" s="3">
        <f t="shared" si="106"/>
        <v>0</v>
      </c>
      <c r="O952" t="str">
        <f>IF(COUNTIF(Splicing!A:A,A951)&gt;0,"Splice variant",VLOOKUP(A952,'All variants before PS1_PM5'!$A$1:$G$2252,7,FALSE))</f>
        <v>VUS</v>
      </c>
      <c r="P952">
        <f t="shared" si="100"/>
        <v>1</v>
      </c>
    </row>
    <row r="953" spans="1:16" x14ac:dyDescent="0.25">
      <c r="A953" t="s">
        <v>5590</v>
      </c>
      <c r="B953" s="1">
        <v>43</v>
      </c>
      <c r="C953" t="s">
        <v>5591</v>
      </c>
      <c r="D953" t="s">
        <v>7448</v>
      </c>
      <c r="E953" t="str">
        <f t="shared" si="101"/>
        <v>Gly</v>
      </c>
      <c r="F953" t="str">
        <f t="shared" si="102"/>
        <v>1975</v>
      </c>
      <c r="G953" t="str">
        <f t="shared" si="103"/>
        <v>Arg</v>
      </c>
      <c r="H953" t="str">
        <f t="shared" si="104"/>
        <v>1975Arg</v>
      </c>
      <c r="I953">
        <f>IF(AND(COUNTIF(H:H,H953)&gt;1,COUNTIF('(L)P before PS1_PM5'!I:I,H953)&gt;0),1,0)</f>
        <v>0</v>
      </c>
      <c r="J953">
        <f>IF(AND(COUNTIF('(L)P before PS1_PM5'!I:I,H953)=1,COUNTIF('(L)P before PS1_PM5'!A:A,A953)=1),0,1)</f>
        <v>0</v>
      </c>
      <c r="K953" s="3">
        <f t="shared" si="105"/>
        <v>0</v>
      </c>
      <c r="L953">
        <f>IF(AND(COUNTIF(F:F,F953)&gt;1,COUNTIF('(L)P before PS1_PM5'!G:G,F953)&gt;0),1,0)</f>
        <v>1</v>
      </c>
      <c r="M953">
        <f>IF(AND(COUNTIF('(L)P before PS1_PM5'!G:G,F953)=1,COUNTIF('(L)P before PS1_PM5'!A:A,A953)=1),0,1)</f>
        <v>0</v>
      </c>
      <c r="N953" s="3">
        <f t="shared" si="106"/>
        <v>0</v>
      </c>
      <c r="O953" t="str">
        <f>IF(COUNTIF(Splicing!A:A,A952)&gt;0,"Splice variant",VLOOKUP(A953,'All variants before PS1_PM5'!$A$1:$G$2252,7,FALSE))</f>
        <v>Likely pathogenic</v>
      </c>
      <c r="P953">
        <f t="shared" si="100"/>
        <v>2</v>
      </c>
    </row>
    <row r="954" spans="1:16" x14ac:dyDescent="0.25">
      <c r="A954" t="s">
        <v>5593</v>
      </c>
      <c r="B954" s="1">
        <v>43</v>
      </c>
      <c r="C954" t="s">
        <v>5594</v>
      </c>
      <c r="D954" t="s">
        <v>7449</v>
      </c>
      <c r="E954" t="str">
        <f t="shared" si="101"/>
        <v>Gly</v>
      </c>
      <c r="F954" t="str">
        <f t="shared" si="102"/>
        <v>1975</v>
      </c>
      <c r="G954" t="str">
        <f t="shared" si="103"/>
        <v>Val</v>
      </c>
      <c r="H954" t="str">
        <f t="shared" si="104"/>
        <v>1975Val</v>
      </c>
      <c r="I954">
        <f>IF(AND(COUNTIF(H:H,H954)&gt;1,COUNTIF('(L)P before PS1_PM5'!I:I,H954)&gt;0),1,0)</f>
        <v>0</v>
      </c>
      <c r="J954">
        <f>IF(AND(COUNTIF('(L)P before PS1_PM5'!I:I,H954)=1,COUNTIF('(L)P before PS1_PM5'!A:A,A954)=1),0,1)</f>
        <v>1</v>
      </c>
      <c r="K954" s="3">
        <f t="shared" si="105"/>
        <v>0</v>
      </c>
      <c r="L954">
        <f>IF(AND(COUNTIF(F:F,F954)&gt;1,COUNTIF('(L)P before PS1_PM5'!G:G,F954)&gt;0),1,0)</f>
        <v>1</v>
      </c>
      <c r="M954">
        <f>IF(AND(COUNTIF('(L)P before PS1_PM5'!G:G,F954)=1,COUNTIF('(L)P before PS1_PM5'!A:A,A954)=1),0,1)</f>
        <v>1</v>
      </c>
      <c r="N954" s="3">
        <f t="shared" si="106"/>
        <v>1</v>
      </c>
      <c r="O954" t="str">
        <f>IF(COUNTIF(Splicing!A:A,A953)&gt;0,"Splice variant",VLOOKUP(A954,'All variants before PS1_PM5'!$A$1:$G$2252,7,FALSE))</f>
        <v>VUS</v>
      </c>
      <c r="P954">
        <f t="shared" si="100"/>
        <v>2</v>
      </c>
    </row>
    <row r="955" spans="1:16" x14ac:dyDescent="0.25">
      <c r="A955" t="s">
        <v>5596</v>
      </c>
      <c r="B955" s="1">
        <v>43</v>
      </c>
      <c r="C955" t="s">
        <v>5597</v>
      </c>
      <c r="D955" t="s">
        <v>7450</v>
      </c>
      <c r="E955" t="str">
        <f t="shared" si="101"/>
        <v>Gly</v>
      </c>
      <c r="F955" t="str">
        <f t="shared" si="102"/>
        <v>1977</v>
      </c>
      <c r="G955" t="str">
        <f t="shared" si="103"/>
        <v>Ser</v>
      </c>
      <c r="H955" t="str">
        <f t="shared" si="104"/>
        <v>1977Ser</v>
      </c>
      <c r="I955">
        <f>IF(AND(COUNTIF(H:H,H955)&gt;1,COUNTIF('(L)P before PS1_PM5'!I:I,H955)&gt;0),1,0)</f>
        <v>0</v>
      </c>
      <c r="J955">
        <f>IF(AND(COUNTIF('(L)P before PS1_PM5'!I:I,H955)=1,COUNTIF('(L)P before PS1_PM5'!A:A,A955)=1),0,1)</f>
        <v>0</v>
      </c>
      <c r="K955" s="3">
        <f t="shared" si="105"/>
        <v>0</v>
      </c>
      <c r="L955">
        <f>IF(AND(COUNTIF(F:F,F955)&gt;1,COUNTIF('(L)P before PS1_PM5'!G:G,F955)&gt;0),1,0)</f>
        <v>0</v>
      </c>
      <c r="M955">
        <f>IF(AND(COUNTIF('(L)P before PS1_PM5'!G:G,F955)=1,COUNTIF('(L)P before PS1_PM5'!A:A,A955)=1),0,1)</f>
        <v>0</v>
      </c>
      <c r="N955" s="3">
        <f t="shared" si="106"/>
        <v>0</v>
      </c>
      <c r="O955" t="str">
        <f>IF(COUNTIF(Splicing!A:A,A954)&gt;0,"Splice variant",VLOOKUP(A955,'All variants before PS1_PM5'!$A$1:$G$2252,7,FALSE))</f>
        <v>Pathogenic</v>
      </c>
      <c r="P955">
        <f t="shared" si="100"/>
        <v>1</v>
      </c>
    </row>
    <row r="956" spans="1:16" x14ac:dyDescent="0.25">
      <c r="A956" t="s">
        <v>5599</v>
      </c>
      <c r="B956" s="1">
        <v>43</v>
      </c>
      <c r="C956" t="s">
        <v>5600</v>
      </c>
      <c r="D956" t="s">
        <v>7451</v>
      </c>
      <c r="E956" t="str">
        <f t="shared" si="101"/>
        <v>Lys</v>
      </c>
      <c r="F956" t="str">
        <f t="shared" si="102"/>
        <v>1978</v>
      </c>
      <c r="G956" t="str">
        <f t="shared" si="103"/>
        <v>Glu</v>
      </c>
      <c r="H956" t="str">
        <f t="shared" si="104"/>
        <v>1978Glu</v>
      </c>
      <c r="I956">
        <f>IF(AND(COUNTIF(H:H,H956)&gt;1,COUNTIF('(L)P before PS1_PM5'!I:I,H956)&gt;0),1,0)</f>
        <v>0</v>
      </c>
      <c r="J956">
        <f>IF(AND(COUNTIF('(L)P before PS1_PM5'!I:I,H956)=1,COUNTIF('(L)P before PS1_PM5'!A:A,A956)=1),0,1)</f>
        <v>0</v>
      </c>
      <c r="K956" s="3">
        <f t="shared" si="105"/>
        <v>0</v>
      </c>
      <c r="L956">
        <f>IF(AND(COUNTIF(F:F,F956)&gt;1,COUNTIF('(L)P before PS1_PM5'!G:G,F956)&gt;0),1,0)</f>
        <v>0</v>
      </c>
      <c r="M956">
        <f>IF(AND(COUNTIF('(L)P before PS1_PM5'!G:G,F956)=1,COUNTIF('(L)P before PS1_PM5'!A:A,A956)=1),0,1)</f>
        <v>0</v>
      </c>
      <c r="N956" s="3">
        <f t="shared" si="106"/>
        <v>0</v>
      </c>
      <c r="O956" t="str">
        <f>IF(COUNTIF(Splicing!A:A,A955)&gt;0,"Splice variant",VLOOKUP(A956,'All variants before PS1_PM5'!$A$1:$G$2252,7,FALSE))</f>
        <v>Likely pathogenic</v>
      </c>
      <c r="P956">
        <f t="shared" si="100"/>
        <v>1</v>
      </c>
    </row>
    <row r="957" spans="1:16" x14ac:dyDescent="0.25">
      <c r="A957" t="s">
        <v>5605</v>
      </c>
      <c r="B957" s="1">
        <v>43</v>
      </c>
      <c r="C957" t="s">
        <v>5606</v>
      </c>
      <c r="D957" t="s">
        <v>7452</v>
      </c>
      <c r="E957" t="str">
        <f t="shared" si="101"/>
        <v>Thr</v>
      </c>
      <c r="F957" t="str">
        <f t="shared" si="102"/>
        <v>1979</v>
      </c>
      <c r="G957" t="str">
        <f t="shared" si="103"/>
        <v>Ile</v>
      </c>
      <c r="H957" t="str">
        <f t="shared" si="104"/>
        <v>1979Ile</v>
      </c>
      <c r="I957">
        <f>IF(AND(COUNTIF(H:H,H957)&gt;1,COUNTIF('(L)P before PS1_PM5'!I:I,H957)&gt;0),1,0)</f>
        <v>0</v>
      </c>
      <c r="J957">
        <f>IF(AND(COUNTIF('(L)P before PS1_PM5'!I:I,H957)=1,COUNTIF('(L)P before PS1_PM5'!A:A,A957)=1),0,1)</f>
        <v>0</v>
      </c>
      <c r="K957" s="3">
        <f t="shared" si="105"/>
        <v>0</v>
      </c>
      <c r="L957">
        <f>IF(AND(COUNTIF(F:F,F957)&gt;1,COUNTIF('(L)P before PS1_PM5'!G:G,F957)&gt;0),1,0)</f>
        <v>0</v>
      </c>
      <c r="M957">
        <f>IF(AND(COUNTIF('(L)P before PS1_PM5'!G:G,F957)=1,COUNTIF('(L)P before PS1_PM5'!A:A,A957)=1),0,1)</f>
        <v>0</v>
      </c>
      <c r="N957" s="3">
        <f t="shared" si="106"/>
        <v>0</v>
      </c>
      <c r="O957" t="str">
        <f>IF(COUNTIF(Splicing!A:A,A956)&gt;0,"Splice variant",VLOOKUP(A957,'All variants before PS1_PM5'!$A$1:$G$2252,7,FALSE))</f>
        <v>Likely pathogenic</v>
      </c>
      <c r="P957">
        <f t="shared" si="100"/>
        <v>1</v>
      </c>
    </row>
    <row r="958" spans="1:16" x14ac:dyDescent="0.25">
      <c r="A958" t="s">
        <v>5608</v>
      </c>
      <c r="B958" s="1">
        <v>43</v>
      </c>
      <c r="C958" t="s">
        <v>5609</v>
      </c>
      <c r="D958" t="s">
        <v>7453</v>
      </c>
      <c r="E958" t="str">
        <f t="shared" si="101"/>
        <v>Thr</v>
      </c>
      <c r="F958" t="str">
        <f t="shared" si="102"/>
        <v>1980</v>
      </c>
      <c r="G958" t="str">
        <f t="shared" si="103"/>
        <v>Ile</v>
      </c>
      <c r="H958" t="str">
        <f t="shared" si="104"/>
        <v>1980Ile</v>
      </c>
      <c r="I958">
        <f>IF(AND(COUNTIF(H:H,H958)&gt;1,COUNTIF('(L)P before PS1_PM5'!I:I,H958)&gt;0),1,0)</f>
        <v>0</v>
      </c>
      <c r="J958">
        <f>IF(AND(COUNTIF('(L)P before PS1_PM5'!I:I,H958)=1,COUNTIF('(L)P before PS1_PM5'!A:A,A958)=1),0,1)</f>
        <v>1</v>
      </c>
      <c r="K958" s="3">
        <f t="shared" si="105"/>
        <v>0</v>
      </c>
      <c r="L958">
        <f>IF(AND(COUNTIF(F:F,F958)&gt;1,COUNTIF('(L)P before PS1_PM5'!G:G,F958)&gt;0),1,0)</f>
        <v>0</v>
      </c>
      <c r="M958">
        <f>IF(AND(COUNTIF('(L)P before PS1_PM5'!G:G,F958)=1,COUNTIF('(L)P before PS1_PM5'!A:A,A958)=1),0,1)</f>
        <v>1</v>
      </c>
      <c r="N958" s="3">
        <f t="shared" si="106"/>
        <v>0</v>
      </c>
      <c r="O958" t="str">
        <f>IF(COUNTIF(Splicing!A:A,A957)&gt;0,"Splice variant",VLOOKUP(A958,'All variants before PS1_PM5'!$A$1:$G$2252,7,FALSE))</f>
        <v>VUS</v>
      </c>
      <c r="P958">
        <f t="shared" si="100"/>
        <v>1</v>
      </c>
    </row>
    <row r="959" spans="1:16" x14ac:dyDescent="0.25">
      <c r="A959" t="s">
        <v>5614</v>
      </c>
      <c r="B959" s="1">
        <v>43</v>
      </c>
      <c r="C959" t="s">
        <v>5615</v>
      </c>
      <c r="D959" t="s">
        <v>7454</v>
      </c>
      <c r="E959" t="str">
        <f t="shared" si="101"/>
        <v>Thr</v>
      </c>
      <c r="F959" t="str">
        <f t="shared" si="102"/>
        <v>1981</v>
      </c>
      <c r="G959" t="str">
        <f t="shared" si="103"/>
        <v>Arg</v>
      </c>
      <c r="H959" t="str">
        <f t="shared" si="104"/>
        <v>1981Arg</v>
      </c>
      <c r="I959">
        <f>IF(AND(COUNTIF(H:H,H959)&gt;1,COUNTIF('(L)P before PS1_PM5'!I:I,H959)&gt;0),1,0)</f>
        <v>0</v>
      </c>
      <c r="J959">
        <f>IF(AND(COUNTIF('(L)P before PS1_PM5'!I:I,H959)=1,COUNTIF('(L)P before PS1_PM5'!A:A,A959)=1),0,1)</f>
        <v>1</v>
      </c>
      <c r="K959" s="3">
        <f t="shared" si="105"/>
        <v>0</v>
      </c>
      <c r="L959">
        <f>IF(AND(COUNTIF(F:F,F959)&gt;1,COUNTIF('(L)P before PS1_PM5'!G:G,F959)&gt;0),1,0)</f>
        <v>0</v>
      </c>
      <c r="M959">
        <f>IF(AND(COUNTIF('(L)P before PS1_PM5'!G:G,F959)=1,COUNTIF('(L)P before PS1_PM5'!A:A,A959)=1),0,1)</f>
        <v>1</v>
      </c>
      <c r="N959" s="3">
        <f t="shared" si="106"/>
        <v>0</v>
      </c>
      <c r="O959" t="str">
        <f>IF(COUNTIF(Splicing!A:A,A958)&gt;0,"Splice variant",VLOOKUP(A959,'All variants before PS1_PM5'!$A$1:$G$2252,7,FALSE))</f>
        <v>VUS</v>
      </c>
      <c r="P959">
        <f t="shared" si="100"/>
        <v>1</v>
      </c>
    </row>
    <row r="960" spans="1:16" x14ac:dyDescent="0.25">
      <c r="A960" t="s">
        <v>5617</v>
      </c>
      <c r="B960" s="1">
        <v>43</v>
      </c>
      <c r="C960" t="s">
        <v>5618</v>
      </c>
      <c r="D960" t="s">
        <v>7455</v>
      </c>
      <c r="E960" t="str">
        <f t="shared" si="101"/>
        <v>Met</v>
      </c>
      <c r="F960" t="str">
        <f t="shared" si="102"/>
        <v>1984</v>
      </c>
      <c r="G960" t="str">
        <f t="shared" si="103"/>
        <v>Arg</v>
      </c>
      <c r="H960" t="str">
        <f t="shared" si="104"/>
        <v>1984Arg</v>
      </c>
      <c r="I960">
        <f>IF(AND(COUNTIF(H:H,H960)&gt;1,COUNTIF('(L)P before PS1_PM5'!I:I,H960)&gt;0),1,0)</f>
        <v>0</v>
      </c>
      <c r="J960">
        <f>IF(AND(COUNTIF('(L)P before PS1_PM5'!I:I,H960)=1,COUNTIF('(L)P before PS1_PM5'!A:A,A960)=1),0,1)</f>
        <v>0</v>
      </c>
      <c r="K960" s="3">
        <f t="shared" si="105"/>
        <v>0</v>
      </c>
      <c r="L960">
        <f>IF(AND(COUNTIF(F:F,F960)&gt;1,COUNTIF('(L)P before PS1_PM5'!G:G,F960)&gt;0),1,0)</f>
        <v>0</v>
      </c>
      <c r="M960">
        <f>IF(AND(COUNTIF('(L)P before PS1_PM5'!G:G,F960)=1,COUNTIF('(L)P before PS1_PM5'!A:A,A960)=1),0,1)</f>
        <v>0</v>
      </c>
      <c r="N960" s="3">
        <f t="shared" si="106"/>
        <v>0</v>
      </c>
      <c r="O960" t="str">
        <f>IF(COUNTIF(Splicing!A:A,A959)&gt;0,"Splice variant",VLOOKUP(A960,'All variants before PS1_PM5'!$A$1:$G$2252,7,FALSE))</f>
        <v>Likely pathogenic</v>
      </c>
      <c r="P960">
        <f t="shared" si="100"/>
        <v>1</v>
      </c>
    </row>
    <row r="961" spans="1:16" x14ac:dyDescent="0.25">
      <c r="A961" t="s">
        <v>5623</v>
      </c>
      <c r="B961" s="1">
        <v>43</v>
      </c>
      <c r="C961" t="s">
        <v>5624</v>
      </c>
      <c r="D961" t="s">
        <v>7456</v>
      </c>
      <c r="E961" t="str">
        <f t="shared" si="101"/>
        <v>Gly</v>
      </c>
      <c r="F961" t="str">
        <f t="shared" si="102"/>
        <v>1987</v>
      </c>
      <c r="G961" t="str">
        <f t="shared" si="103"/>
        <v>Trp</v>
      </c>
      <c r="H961" t="str">
        <f t="shared" si="104"/>
        <v>1987Trp</v>
      </c>
      <c r="I961">
        <f>IF(AND(COUNTIF(H:H,H961)&gt;1,COUNTIF('(L)P before PS1_PM5'!I:I,H961)&gt;0),1,0)</f>
        <v>0</v>
      </c>
      <c r="J961">
        <f>IF(AND(COUNTIF('(L)P before PS1_PM5'!I:I,H961)=1,COUNTIF('(L)P before PS1_PM5'!A:A,A961)=1),0,1)</f>
        <v>1</v>
      </c>
      <c r="K961" s="3">
        <f t="shared" si="105"/>
        <v>0</v>
      </c>
      <c r="L961">
        <f>IF(AND(COUNTIF(F:F,F961)&gt;1,COUNTIF('(L)P before PS1_PM5'!G:G,F961)&gt;0),1,0)</f>
        <v>0</v>
      </c>
      <c r="M961">
        <f>IF(AND(COUNTIF('(L)P before PS1_PM5'!G:G,F961)=1,COUNTIF('(L)P before PS1_PM5'!A:A,A961)=1),0,1)</f>
        <v>1</v>
      </c>
      <c r="N961" s="3">
        <f t="shared" si="106"/>
        <v>0</v>
      </c>
      <c r="O961" t="str">
        <f>IF(COUNTIF(Splicing!A:A,A960)&gt;0,"Splice variant",VLOOKUP(A961,'All variants before PS1_PM5'!$A$1:$G$2252,7,FALSE))</f>
        <v>VUS</v>
      </c>
      <c r="P961">
        <f t="shared" si="100"/>
        <v>1</v>
      </c>
    </row>
    <row r="962" spans="1:16" x14ac:dyDescent="0.25">
      <c r="A962" t="s">
        <v>5635</v>
      </c>
      <c r="B962" s="1">
        <v>43</v>
      </c>
      <c r="C962" t="s">
        <v>5636</v>
      </c>
      <c r="D962" t="s">
        <v>7457</v>
      </c>
      <c r="E962" t="str">
        <f t="shared" si="101"/>
        <v>Gly</v>
      </c>
      <c r="F962" t="str">
        <f t="shared" si="102"/>
        <v>1994</v>
      </c>
      <c r="G962" t="str">
        <f t="shared" si="103"/>
        <v>Glu</v>
      </c>
      <c r="H962" t="str">
        <f t="shared" si="104"/>
        <v>1994Glu</v>
      </c>
      <c r="I962">
        <f>IF(AND(COUNTIF(H:H,H962)&gt;1,COUNTIF('(L)P before PS1_PM5'!I:I,H962)&gt;0),1,0)</f>
        <v>0</v>
      </c>
      <c r="J962">
        <f>IF(AND(COUNTIF('(L)P before PS1_PM5'!I:I,H962)=1,COUNTIF('(L)P before PS1_PM5'!A:A,A962)=1),0,1)</f>
        <v>1</v>
      </c>
      <c r="K962" s="3">
        <f t="shared" si="105"/>
        <v>0</v>
      </c>
      <c r="L962">
        <f>IF(AND(COUNTIF(F:F,F962)&gt;1,COUNTIF('(L)P before PS1_PM5'!G:G,F962)&gt;0),1,0)</f>
        <v>0</v>
      </c>
      <c r="M962">
        <f>IF(AND(COUNTIF('(L)P before PS1_PM5'!G:G,F962)=1,COUNTIF('(L)P before PS1_PM5'!A:A,A962)=1),0,1)</f>
        <v>1</v>
      </c>
      <c r="N962" s="3">
        <f t="shared" si="106"/>
        <v>0</v>
      </c>
      <c r="O962" t="str">
        <f>IF(COUNTIF(Splicing!A:A,A961)&gt;0,"Splice variant",VLOOKUP(A962,'All variants before PS1_PM5'!$A$1:$G$2252,7,FALSE))</f>
        <v>VUS</v>
      </c>
      <c r="P962">
        <f t="shared" si="100"/>
        <v>1</v>
      </c>
    </row>
    <row r="963" spans="1:16" x14ac:dyDescent="0.25">
      <c r="A963" t="s">
        <v>5665</v>
      </c>
      <c r="B963" s="1">
        <v>44</v>
      </c>
      <c r="C963" t="s">
        <v>5666</v>
      </c>
      <c r="D963" t="s">
        <v>7458</v>
      </c>
      <c r="E963" t="str">
        <f t="shared" si="101"/>
        <v>Cys</v>
      </c>
      <c r="F963" t="str">
        <f t="shared" si="102"/>
        <v>2017</v>
      </c>
      <c r="G963" t="str">
        <f t="shared" si="103"/>
        <v>Tyr</v>
      </c>
      <c r="H963" t="str">
        <f t="shared" si="104"/>
        <v>2017Tyr</v>
      </c>
      <c r="I963">
        <f>IF(AND(COUNTIF(H:H,H963)&gt;1,COUNTIF('(L)P before PS1_PM5'!I:I,H963)&gt;0),1,0)</f>
        <v>0</v>
      </c>
      <c r="J963">
        <f>IF(AND(COUNTIF('(L)P before PS1_PM5'!I:I,H963)=1,COUNTIF('(L)P before PS1_PM5'!A:A,A963)=1),0,1)</f>
        <v>0</v>
      </c>
      <c r="K963" s="3">
        <f t="shared" si="105"/>
        <v>0</v>
      </c>
      <c r="L963">
        <f>IF(AND(COUNTIF(F:F,F963)&gt;1,COUNTIF('(L)P before PS1_PM5'!G:G,F963)&gt;0),1,0)</f>
        <v>0</v>
      </c>
      <c r="M963">
        <f>IF(AND(COUNTIF('(L)P before PS1_PM5'!G:G,F963)=1,COUNTIF('(L)P before PS1_PM5'!A:A,A963)=1),0,1)</f>
        <v>0</v>
      </c>
      <c r="N963" s="3">
        <f t="shared" si="106"/>
        <v>0</v>
      </c>
      <c r="O963" t="str">
        <f>IF(COUNTIF(Splicing!A:A,A962)&gt;0,"Splice variant",VLOOKUP(A963,'All variants before PS1_PM5'!$A$1:$G$2252,7,FALSE))</f>
        <v>Pathogenic</v>
      </c>
      <c r="P963">
        <f t="shared" ref="P963:P1026" si="107">COUNTIF(F:F,F963)</f>
        <v>1</v>
      </c>
    </row>
    <row r="964" spans="1:16" x14ac:dyDescent="0.25">
      <c r="A964" t="s">
        <v>5668</v>
      </c>
      <c r="B964" s="1">
        <v>44</v>
      </c>
      <c r="C964" t="s">
        <v>5669</v>
      </c>
      <c r="D964" t="s">
        <v>7459</v>
      </c>
      <c r="E964" t="str">
        <f t="shared" si="101"/>
        <v>Ile</v>
      </c>
      <c r="F964" t="str">
        <f t="shared" si="102"/>
        <v>2023</v>
      </c>
      <c r="G964" t="str">
        <f t="shared" si="103"/>
        <v>Thr</v>
      </c>
      <c r="H964" t="str">
        <f t="shared" si="104"/>
        <v>2023Thr</v>
      </c>
      <c r="I964">
        <f>IF(AND(COUNTIF(H:H,H964)&gt;1,COUNTIF('(L)P before PS1_PM5'!I:I,H964)&gt;0),1,0)</f>
        <v>0</v>
      </c>
      <c r="J964">
        <f>IF(AND(COUNTIF('(L)P before PS1_PM5'!I:I,H964)=1,COUNTIF('(L)P before PS1_PM5'!A:A,A964)=1),0,1)</f>
        <v>1</v>
      </c>
      <c r="K964" s="3">
        <f t="shared" si="105"/>
        <v>0</v>
      </c>
      <c r="L964">
        <f>IF(AND(COUNTIF(F:F,F964)&gt;1,COUNTIF('(L)P before PS1_PM5'!G:G,F964)&gt;0),1,0)</f>
        <v>0</v>
      </c>
      <c r="M964">
        <f>IF(AND(COUNTIF('(L)P before PS1_PM5'!G:G,F964)=1,COUNTIF('(L)P before PS1_PM5'!A:A,A964)=1),0,1)</f>
        <v>1</v>
      </c>
      <c r="N964" s="3">
        <f t="shared" si="106"/>
        <v>0</v>
      </c>
      <c r="O964" t="str">
        <f>IF(COUNTIF(Splicing!A:A,A963)&gt;0,"Splice variant",VLOOKUP(A964,'All variants before PS1_PM5'!$A$1:$G$2252,7,FALSE))</f>
        <v>VUS</v>
      </c>
      <c r="P964">
        <f t="shared" si="107"/>
        <v>1</v>
      </c>
    </row>
    <row r="965" spans="1:16" x14ac:dyDescent="0.25">
      <c r="A965" t="s">
        <v>5671</v>
      </c>
      <c r="B965" s="1">
        <v>44</v>
      </c>
      <c r="C965" t="s">
        <v>5672</v>
      </c>
      <c r="D965" t="s">
        <v>7460</v>
      </c>
      <c r="E965" t="str">
        <f t="shared" ref="E965:E1028" si="108">LEFT(D965,3)</f>
        <v>Asp</v>
      </c>
      <c r="F965" t="str">
        <f t="shared" ref="F965:F1028" si="109">LEFT(RIGHT(D965,LEN(D965)-3),LEN(RIGHT(D965,LEN(D965)-3))-3)</f>
        <v>2024</v>
      </c>
      <c r="G965" t="str">
        <f t="shared" ref="G965:G1028" si="110">RIGHT(D965,3)</f>
        <v>Gly</v>
      </c>
      <c r="H965" t="str">
        <f t="shared" ref="H965:H1028" si="111">F965&amp;G965</f>
        <v>2024Gly</v>
      </c>
      <c r="I965">
        <f>IF(AND(COUNTIF(H:H,H965)&gt;1,COUNTIF('(L)P before PS1_PM5'!I:I,H965)&gt;0),1,0)</f>
        <v>0</v>
      </c>
      <c r="J965">
        <f>IF(AND(COUNTIF('(L)P before PS1_PM5'!I:I,H965)=1,COUNTIF('(L)P before PS1_PM5'!A:A,A965)=1),0,1)</f>
        <v>1</v>
      </c>
      <c r="K965" s="3">
        <f t="shared" ref="K965:K1028" si="112">IF(AND(IF(I965+J965=2,TRUE,FALSE),IF(NOT(O965="Splice variant"),TRUE,FALSE)), 1,0)</f>
        <v>0</v>
      </c>
      <c r="L965">
        <f>IF(AND(COUNTIF(F:F,F965)&gt;1,COUNTIF('(L)P before PS1_PM5'!G:G,F965)&gt;0),1,0)</f>
        <v>0</v>
      </c>
      <c r="M965">
        <f>IF(AND(COUNTIF('(L)P before PS1_PM5'!G:G,F965)=1,COUNTIF('(L)P before PS1_PM5'!A:A,A965)=1),0,1)</f>
        <v>1</v>
      </c>
      <c r="N965" s="3">
        <f t="shared" ref="N965:N1028" si="113">IF(AND(IF(AND(L965+M965=2,K965=0),TRUE,FALSE),IF(NOT(O965="Splice variant"), TRUE, FALSE)),1,0)</f>
        <v>0</v>
      </c>
      <c r="O965" t="str">
        <f>IF(COUNTIF(Splicing!A:A,A964)&gt;0,"Splice variant",VLOOKUP(A965,'All variants before PS1_PM5'!$A$1:$G$2252,7,FALSE))</f>
        <v>VUS</v>
      </c>
      <c r="P965">
        <f t="shared" si="107"/>
        <v>1</v>
      </c>
    </row>
    <row r="966" spans="1:16" x14ac:dyDescent="0.25">
      <c r="A966" t="s">
        <v>5677</v>
      </c>
      <c r="B966" s="1">
        <v>44</v>
      </c>
      <c r="C966" t="s">
        <v>5678</v>
      </c>
      <c r="D966" t="s">
        <v>7461</v>
      </c>
      <c r="E966" t="str">
        <f t="shared" si="108"/>
        <v>Leu</v>
      </c>
      <c r="F966" t="str">
        <f t="shared" si="109"/>
        <v>2026</v>
      </c>
      <c r="G966" t="str">
        <f t="shared" si="110"/>
        <v>Pro</v>
      </c>
      <c r="H966" t="str">
        <f t="shared" si="111"/>
        <v>2026Pro</v>
      </c>
      <c r="I966">
        <f>IF(AND(COUNTIF(H:H,H966)&gt;1,COUNTIF('(L)P before PS1_PM5'!I:I,H966)&gt;0),1,0)</f>
        <v>0</v>
      </c>
      <c r="J966">
        <f>IF(AND(COUNTIF('(L)P before PS1_PM5'!I:I,H966)=1,COUNTIF('(L)P before PS1_PM5'!A:A,A966)=1),0,1)</f>
        <v>0</v>
      </c>
      <c r="K966" s="3">
        <f t="shared" si="112"/>
        <v>0</v>
      </c>
      <c r="L966">
        <f>IF(AND(COUNTIF(F:F,F966)&gt;1,COUNTIF('(L)P before PS1_PM5'!G:G,F966)&gt;0),1,0)</f>
        <v>0</v>
      </c>
      <c r="M966">
        <f>IF(AND(COUNTIF('(L)P before PS1_PM5'!G:G,F966)=1,COUNTIF('(L)P before PS1_PM5'!A:A,A966)=1),0,1)</f>
        <v>0</v>
      </c>
      <c r="N966" s="3">
        <f t="shared" si="113"/>
        <v>0</v>
      </c>
      <c r="O966" t="str">
        <f>IF(COUNTIF(Splicing!A:A,A965)&gt;0,"Splice variant",VLOOKUP(A966,'All variants before PS1_PM5'!$A$1:$G$2252,7,FALSE))</f>
        <v>Pathogenic</v>
      </c>
      <c r="P966">
        <f t="shared" si="107"/>
        <v>1</v>
      </c>
    </row>
    <row r="967" spans="1:16" x14ac:dyDescent="0.25">
      <c r="A967" t="s">
        <v>5680</v>
      </c>
      <c r="B967" s="1">
        <v>44</v>
      </c>
      <c r="C967" t="s">
        <v>5681</v>
      </c>
      <c r="D967" t="s">
        <v>7462</v>
      </c>
      <c r="E967" t="str">
        <f t="shared" si="108"/>
        <v>Leu</v>
      </c>
      <c r="F967" t="str">
        <f t="shared" si="109"/>
        <v>2027</v>
      </c>
      <c r="G967" t="str">
        <f t="shared" si="110"/>
        <v>Phe</v>
      </c>
      <c r="H967" t="str">
        <f t="shared" si="111"/>
        <v>2027Phe</v>
      </c>
      <c r="I967">
        <f>IF(AND(COUNTIF(H:H,H967)&gt;1,COUNTIF('(L)P before PS1_PM5'!I:I,H967)&gt;0),1,0)</f>
        <v>0</v>
      </c>
      <c r="J967">
        <f>IF(AND(COUNTIF('(L)P before PS1_PM5'!I:I,H967)=1,COUNTIF('(L)P before PS1_PM5'!A:A,A967)=1),0,1)</f>
        <v>0</v>
      </c>
      <c r="K967" s="3">
        <f t="shared" si="112"/>
        <v>0</v>
      </c>
      <c r="L967">
        <f>IF(AND(COUNTIF(F:F,F967)&gt;1,COUNTIF('(L)P before PS1_PM5'!G:G,F967)&gt;0),1,0)</f>
        <v>0</v>
      </c>
      <c r="M967">
        <f>IF(AND(COUNTIF('(L)P before PS1_PM5'!G:G,F967)=1,COUNTIF('(L)P before PS1_PM5'!A:A,A967)=1),0,1)</f>
        <v>0</v>
      </c>
      <c r="N967" s="3">
        <f t="shared" si="113"/>
        <v>0</v>
      </c>
      <c r="O967" t="str">
        <f>IF(COUNTIF(Splicing!A:A,A966)&gt;0,"Splice variant",VLOOKUP(A967,'All variants before PS1_PM5'!$A$1:$G$2252,7,FALSE))</f>
        <v>Pathogenic</v>
      </c>
      <c r="P967">
        <f t="shared" si="107"/>
        <v>1</v>
      </c>
    </row>
    <row r="968" spans="1:16" x14ac:dyDescent="0.25">
      <c r="A968" t="s">
        <v>5683</v>
      </c>
      <c r="B968" s="1">
        <v>44</v>
      </c>
      <c r="C968" t="s">
        <v>5684</v>
      </c>
      <c r="D968" t="s">
        <v>7463</v>
      </c>
      <c r="E968" t="str">
        <f t="shared" si="108"/>
        <v>Thr</v>
      </c>
      <c r="F968" t="str">
        <f t="shared" si="109"/>
        <v>2028</v>
      </c>
      <c r="G968" t="str">
        <f t="shared" si="110"/>
        <v>Ala</v>
      </c>
      <c r="H968" t="str">
        <f t="shared" si="111"/>
        <v>2028Ala</v>
      </c>
      <c r="I968">
        <f>IF(AND(COUNTIF(H:H,H968)&gt;1,COUNTIF('(L)P before PS1_PM5'!I:I,H968)&gt;0),1,0)</f>
        <v>0</v>
      </c>
      <c r="J968">
        <f>IF(AND(COUNTIF('(L)P before PS1_PM5'!I:I,H968)=1,COUNTIF('(L)P before PS1_PM5'!A:A,A968)=1),0,1)</f>
        <v>1</v>
      </c>
      <c r="K968" s="3">
        <f t="shared" si="112"/>
        <v>0</v>
      </c>
      <c r="L968">
        <f>IF(AND(COUNTIF(F:F,F968)&gt;1,COUNTIF('(L)P before PS1_PM5'!G:G,F968)&gt;0),1,0)</f>
        <v>1</v>
      </c>
      <c r="M968">
        <f>IF(AND(COUNTIF('(L)P before PS1_PM5'!G:G,F968)=1,COUNTIF('(L)P before PS1_PM5'!A:A,A968)=1),0,1)</f>
        <v>1</v>
      </c>
      <c r="N968" s="3">
        <f t="shared" si="113"/>
        <v>1</v>
      </c>
      <c r="O968" t="str">
        <f>IF(COUNTIF(Splicing!A:A,A967)&gt;0,"Splice variant",VLOOKUP(A968,'All variants before PS1_PM5'!$A$1:$G$2252,7,FALSE))</f>
        <v>VUS</v>
      </c>
      <c r="P968">
        <f t="shared" si="107"/>
        <v>2</v>
      </c>
    </row>
    <row r="969" spans="1:16" x14ac:dyDescent="0.25">
      <c r="A969" t="s">
        <v>5686</v>
      </c>
      <c r="B969" s="1">
        <v>44</v>
      </c>
      <c r="C969" t="s">
        <v>5687</v>
      </c>
      <c r="D969" t="s">
        <v>7464</v>
      </c>
      <c r="E969" t="str">
        <f t="shared" si="108"/>
        <v>Thr</v>
      </c>
      <c r="F969" t="str">
        <f t="shared" si="109"/>
        <v>2028</v>
      </c>
      <c r="G969" t="str">
        <f t="shared" si="110"/>
        <v>Ile</v>
      </c>
      <c r="H969" t="str">
        <f t="shared" si="111"/>
        <v>2028Ile</v>
      </c>
      <c r="I969">
        <f>IF(AND(COUNTIF(H:H,H969)&gt;1,COUNTIF('(L)P before PS1_PM5'!I:I,H969)&gt;0),1,0)</f>
        <v>0</v>
      </c>
      <c r="J969">
        <f>IF(AND(COUNTIF('(L)P before PS1_PM5'!I:I,H969)=1,COUNTIF('(L)P before PS1_PM5'!A:A,A969)=1),0,1)</f>
        <v>0</v>
      </c>
      <c r="K969" s="3">
        <f t="shared" si="112"/>
        <v>0</v>
      </c>
      <c r="L969">
        <f>IF(AND(COUNTIF(F:F,F969)&gt;1,COUNTIF('(L)P before PS1_PM5'!G:G,F969)&gt;0),1,0)</f>
        <v>1</v>
      </c>
      <c r="M969">
        <f>IF(AND(COUNTIF('(L)P before PS1_PM5'!G:G,F969)=1,COUNTIF('(L)P before PS1_PM5'!A:A,A969)=1),0,1)</f>
        <v>0</v>
      </c>
      <c r="N969" s="3">
        <f t="shared" si="113"/>
        <v>0</v>
      </c>
      <c r="O969" t="str">
        <f>IF(COUNTIF(Splicing!A:A,A968)&gt;0,"Splice variant",VLOOKUP(A969,'All variants before PS1_PM5'!$A$1:$G$2252,7,FALSE))</f>
        <v>Likely pathogenic</v>
      </c>
      <c r="P969">
        <f t="shared" si="107"/>
        <v>2</v>
      </c>
    </row>
    <row r="970" spans="1:16" x14ac:dyDescent="0.25">
      <c r="A970" t="s">
        <v>5689</v>
      </c>
      <c r="B970" s="1">
        <v>44</v>
      </c>
      <c r="C970" t="s">
        <v>5690</v>
      </c>
      <c r="D970" t="s">
        <v>7465</v>
      </c>
      <c r="E970" t="str">
        <f t="shared" si="108"/>
        <v>Gly</v>
      </c>
      <c r="F970" t="str">
        <f t="shared" si="109"/>
        <v>2029</v>
      </c>
      <c r="G970" t="str">
        <f t="shared" si="110"/>
        <v>Arg</v>
      </c>
      <c r="H970" t="str">
        <f t="shared" si="111"/>
        <v>2029Arg</v>
      </c>
      <c r="I970">
        <f>IF(AND(COUNTIF(H:H,H970)&gt;1,COUNTIF('(L)P before PS1_PM5'!I:I,H970)&gt;0),1,0)</f>
        <v>0</v>
      </c>
      <c r="J970">
        <f>IF(AND(COUNTIF('(L)P before PS1_PM5'!I:I,H970)=1,COUNTIF('(L)P before PS1_PM5'!A:A,A970)=1),0,1)</f>
        <v>1</v>
      </c>
      <c r="K970" s="3">
        <f t="shared" si="112"/>
        <v>0</v>
      </c>
      <c r="L970">
        <f>IF(AND(COUNTIF(F:F,F970)&gt;1,COUNTIF('(L)P before PS1_PM5'!G:G,F970)&gt;0),1,0)</f>
        <v>0</v>
      </c>
      <c r="M970">
        <f>IF(AND(COUNTIF('(L)P before PS1_PM5'!G:G,F970)=1,COUNTIF('(L)P before PS1_PM5'!A:A,A970)=1),0,1)</f>
        <v>1</v>
      </c>
      <c r="N970" s="3">
        <f t="shared" si="113"/>
        <v>0</v>
      </c>
      <c r="O970" t="str">
        <f>IF(COUNTIF(Splicing!A:A,A969)&gt;0,"Splice variant",VLOOKUP(A970,'All variants before PS1_PM5'!$A$1:$G$2252,7,FALSE))</f>
        <v>VUS</v>
      </c>
      <c r="P970">
        <f t="shared" si="107"/>
        <v>2</v>
      </c>
    </row>
    <row r="971" spans="1:16" x14ac:dyDescent="0.25">
      <c r="A971" t="s">
        <v>5692</v>
      </c>
      <c r="B971" s="1">
        <v>44</v>
      </c>
      <c r="C971" t="s">
        <v>5693</v>
      </c>
      <c r="D971" t="s">
        <v>7466</v>
      </c>
      <c r="E971" t="str">
        <f t="shared" si="108"/>
        <v>Gly</v>
      </c>
      <c r="F971" t="str">
        <f t="shared" si="109"/>
        <v>2029</v>
      </c>
      <c r="G971" t="str">
        <f t="shared" si="110"/>
        <v>Val</v>
      </c>
      <c r="H971" t="str">
        <f t="shared" si="111"/>
        <v>2029Val</v>
      </c>
      <c r="I971">
        <f>IF(AND(COUNTIF(H:H,H971)&gt;1,COUNTIF('(L)P before PS1_PM5'!I:I,H971)&gt;0),1,0)</f>
        <v>0</v>
      </c>
      <c r="J971">
        <f>IF(AND(COUNTIF('(L)P before PS1_PM5'!I:I,H971)=1,COUNTIF('(L)P before PS1_PM5'!A:A,A971)=1),0,1)</f>
        <v>1</v>
      </c>
      <c r="K971" s="3">
        <f t="shared" si="112"/>
        <v>0</v>
      </c>
      <c r="L971">
        <f>IF(AND(COUNTIF(F:F,F971)&gt;1,COUNTIF('(L)P before PS1_PM5'!G:G,F971)&gt;0),1,0)</f>
        <v>0</v>
      </c>
      <c r="M971">
        <f>IF(AND(COUNTIF('(L)P before PS1_PM5'!G:G,F971)=1,COUNTIF('(L)P before PS1_PM5'!A:A,A971)=1),0,1)</f>
        <v>1</v>
      </c>
      <c r="N971" s="3">
        <f t="shared" si="113"/>
        <v>0</v>
      </c>
      <c r="O971" t="str">
        <f>IF(COUNTIF(Splicing!A:A,A970)&gt;0,"Splice variant",VLOOKUP(A971,'All variants before PS1_PM5'!$A$1:$G$2252,7,FALSE))</f>
        <v>VUS</v>
      </c>
      <c r="P971">
        <f t="shared" si="107"/>
        <v>2</v>
      </c>
    </row>
    <row r="972" spans="1:16" x14ac:dyDescent="0.25">
      <c r="A972" t="s">
        <v>5698</v>
      </c>
      <c r="B972" s="1">
        <v>44</v>
      </c>
      <c r="C972" t="s">
        <v>5699</v>
      </c>
      <c r="D972" t="s">
        <v>7467</v>
      </c>
      <c r="E972" t="str">
        <f t="shared" si="108"/>
        <v>Arg</v>
      </c>
      <c r="F972" t="str">
        <f t="shared" si="109"/>
        <v>2030</v>
      </c>
      <c r="G972" t="str">
        <f t="shared" si="110"/>
        <v>Gln</v>
      </c>
      <c r="H972" t="str">
        <f t="shared" si="111"/>
        <v>2030Gln</v>
      </c>
      <c r="I972">
        <f>IF(AND(COUNTIF(H:H,H972)&gt;1,COUNTIF('(L)P before PS1_PM5'!I:I,H972)&gt;0),1,0)</f>
        <v>0</v>
      </c>
      <c r="J972">
        <f>IF(AND(COUNTIF('(L)P before PS1_PM5'!I:I,H972)=1,COUNTIF('(L)P before PS1_PM5'!A:A,A972)=1),0,1)</f>
        <v>0</v>
      </c>
      <c r="K972" s="3">
        <f t="shared" si="112"/>
        <v>0</v>
      </c>
      <c r="L972">
        <f>IF(AND(COUNTIF(F:F,F972)&gt;1,COUNTIF('(L)P before PS1_PM5'!G:G,F972)&gt;0),1,0)</f>
        <v>0</v>
      </c>
      <c r="M972">
        <f>IF(AND(COUNTIF('(L)P before PS1_PM5'!G:G,F972)=1,COUNTIF('(L)P before PS1_PM5'!A:A,A972)=1),0,1)</f>
        <v>0</v>
      </c>
      <c r="N972" s="3">
        <f t="shared" si="113"/>
        <v>0</v>
      </c>
      <c r="O972" t="str">
        <f>IF(COUNTIF(Splicing!A:A,A971)&gt;0,"Splice variant",VLOOKUP(A972,'All variants before PS1_PM5'!$A$1:$G$2252,7,FALSE))</f>
        <v>Pathogenic</v>
      </c>
      <c r="P972">
        <f t="shared" si="107"/>
        <v>1</v>
      </c>
    </row>
    <row r="973" spans="1:16" x14ac:dyDescent="0.25">
      <c r="A973" t="s">
        <v>5701</v>
      </c>
      <c r="B973" s="1">
        <v>44</v>
      </c>
      <c r="C973" t="s">
        <v>5702</v>
      </c>
      <c r="D973" t="s">
        <v>7468</v>
      </c>
      <c r="E973" t="str">
        <f t="shared" si="108"/>
        <v>His</v>
      </c>
      <c r="F973" t="str">
        <f t="shared" si="109"/>
        <v>2032</v>
      </c>
      <c r="G973" t="str">
        <f t="shared" si="110"/>
        <v>Arg</v>
      </c>
      <c r="H973" t="str">
        <f t="shared" si="111"/>
        <v>2032Arg</v>
      </c>
      <c r="I973">
        <f>IF(AND(COUNTIF(H:H,H973)&gt;1,COUNTIF('(L)P before PS1_PM5'!I:I,H973)&gt;0),1,0)</f>
        <v>0</v>
      </c>
      <c r="J973">
        <f>IF(AND(COUNTIF('(L)P before PS1_PM5'!I:I,H973)=1,COUNTIF('(L)P before PS1_PM5'!A:A,A973)=1),0,1)</f>
        <v>0</v>
      </c>
      <c r="K973" s="3">
        <f t="shared" si="112"/>
        <v>0</v>
      </c>
      <c r="L973">
        <f>IF(AND(COUNTIF(F:F,F973)&gt;1,COUNTIF('(L)P before PS1_PM5'!G:G,F973)&gt;0),1,0)</f>
        <v>0</v>
      </c>
      <c r="M973">
        <f>IF(AND(COUNTIF('(L)P before PS1_PM5'!G:G,F973)=1,COUNTIF('(L)P before PS1_PM5'!A:A,A973)=1),0,1)</f>
        <v>0</v>
      </c>
      <c r="N973" s="3">
        <f t="shared" si="113"/>
        <v>0</v>
      </c>
      <c r="O973" t="str">
        <f>IF(COUNTIF(Splicing!A:A,A972)&gt;0,"Splice variant",VLOOKUP(A973,'All variants before PS1_PM5'!$A$1:$G$2252,7,FALSE))</f>
        <v>Pathogenic</v>
      </c>
      <c r="P973">
        <f t="shared" si="107"/>
        <v>1</v>
      </c>
    </row>
    <row r="974" spans="1:16" x14ac:dyDescent="0.25">
      <c r="A974" t="s">
        <v>5704</v>
      </c>
      <c r="B974" s="1">
        <v>44</v>
      </c>
      <c r="C974" t="s">
        <v>5705</v>
      </c>
      <c r="D974" t="s">
        <v>7469</v>
      </c>
      <c r="E974" t="str">
        <f t="shared" si="108"/>
        <v>Leu</v>
      </c>
      <c r="F974" t="str">
        <f t="shared" si="109"/>
        <v>2033</v>
      </c>
      <c r="G974" t="str">
        <f t="shared" si="110"/>
        <v>Phe</v>
      </c>
      <c r="H974" t="str">
        <f t="shared" si="111"/>
        <v>2033Phe</v>
      </c>
      <c r="I974">
        <f>IF(AND(COUNTIF(H:H,H974)&gt;1,COUNTIF('(L)P before PS1_PM5'!I:I,H974)&gt;0),1,0)</f>
        <v>0</v>
      </c>
      <c r="J974">
        <f>IF(AND(COUNTIF('(L)P before PS1_PM5'!I:I,H974)=1,COUNTIF('(L)P before PS1_PM5'!A:A,A974)=1),0,1)</f>
        <v>1</v>
      </c>
      <c r="K974" s="3">
        <f t="shared" si="112"/>
        <v>0</v>
      </c>
      <c r="L974">
        <f>IF(AND(COUNTIF(F:F,F974)&gt;1,COUNTIF('(L)P before PS1_PM5'!G:G,F974)&gt;0),1,0)</f>
        <v>1</v>
      </c>
      <c r="M974">
        <f>IF(AND(COUNTIF('(L)P before PS1_PM5'!G:G,F974)=1,COUNTIF('(L)P before PS1_PM5'!A:A,A974)=1),0,1)</f>
        <v>1</v>
      </c>
      <c r="N974" s="3">
        <f t="shared" si="113"/>
        <v>1</v>
      </c>
      <c r="O974" t="str">
        <f>IF(COUNTIF(Splicing!A:A,A973)&gt;0,"Splice variant",VLOOKUP(A974,'All variants before PS1_PM5'!$A$1:$G$2252,7,FALSE))</f>
        <v>VUS</v>
      </c>
      <c r="P974">
        <f t="shared" si="107"/>
        <v>4</v>
      </c>
    </row>
    <row r="975" spans="1:16" x14ac:dyDescent="0.25">
      <c r="A975" t="s">
        <v>5710</v>
      </c>
      <c r="B975" s="1">
        <v>44</v>
      </c>
      <c r="C975" t="s">
        <v>5711</v>
      </c>
      <c r="D975" t="s">
        <v>7470</v>
      </c>
      <c r="E975" t="str">
        <f t="shared" si="108"/>
        <v>Leu</v>
      </c>
      <c r="F975" t="str">
        <f t="shared" si="109"/>
        <v>2033</v>
      </c>
      <c r="G975" t="str">
        <f t="shared" si="110"/>
        <v>His</v>
      </c>
      <c r="H975" t="str">
        <f t="shared" si="111"/>
        <v>2033His</v>
      </c>
      <c r="I975">
        <f>IF(AND(COUNTIF(H:H,H975)&gt;1,COUNTIF('(L)P before PS1_PM5'!I:I,H975)&gt;0),1,0)</f>
        <v>0</v>
      </c>
      <c r="J975">
        <f>IF(AND(COUNTIF('(L)P before PS1_PM5'!I:I,H975)=1,COUNTIF('(L)P before PS1_PM5'!A:A,A975)=1),0,1)</f>
        <v>1</v>
      </c>
      <c r="K975" s="3">
        <f t="shared" si="112"/>
        <v>0</v>
      </c>
      <c r="L975">
        <f>IF(AND(COUNTIF(F:F,F975)&gt;1,COUNTIF('(L)P before PS1_PM5'!G:G,F975)&gt;0),1,0)</f>
        <v>1</v>
      </c>
      <c r="M975">
        <f>IF(AND(COUNTIF('(L)P before PS1_PM5'!G:G,F975)=1,COUNTIF('(L)P before PS1_PM5'!A:A,A975)=1),0,1)</f>
        <v>1</v>
      </c>
      <c r="N975" s="3">
        <f t="shared" si="113"/>
        <v>1</v>
      </c>
      <c r="O975" t="str">
        <f>IF(COUNTIF(Splicing!A:A,A974)&gt;0,"Splice variant",VLOOKUP(A975,'All variants before PS1_PM5'!$A$1:$G$2252,7,FALSE))</f>
        <v>VUS</v>
      </c>
      <c r="P975">
        <f t="shared" si="107"/>
        <v>4</v>
      </c>
    </row>
    <row r="976" spans="1:16" x14ac:dyDescent="0.25">
      <c r="A976" t="s">
        <v>5713</v>
      </c>
      <c r="B976" s="1">
        <v>44</v>
      </c>
      <c r="C976" t="s">
        <v>5714</v>
      </c>
      <c r="D976" t="s">
        <v>7471</v>
      </c>
      <c r="E976" t="str">
        <f t="shared" si="108"/>
        <v>Leu</v>
      </c>
      <c r="F976" t="str">
        <f t="shared" si="109"/>
        <v>2033</v>
      </c>
      <c r="G976" t="str">
        <f t="shared" si="110"/>
        <v>Pro</v>
      </c>
      <c r="H976" t="str">
        <f t="shared" si="111"/>
        <v>2033Pro</v>
      </c>
      <c r="I976">
        <f>IF(AND(COUNTIF(H:H,H976)&gt;1,COUNTIF('(L)P before PS1_PM5'!I:I,H976)&gt;0),1,0)</f>
        <v>0</v>
      </c>
      <c r="J976">
        <f>IF(AND(COUNTIF('(L)P before PS1_PM5'!I:I,H976)=1,COUNTIF('(L)P before PS1_PM5'!A:A,A976)=1),0,1)</f>
        <v>0</v>
      </c>
      <c r="K976" s="3">
        <f t="shared" si="112"/>
        <v>0</v>
      </c>
      <c r="L976">
        <f>IF(AND(COUNTIF(F:F,F976)&gt;1,COUNTIF('(L)P before PS1_PM5'!G:G,F976)&gt;0),1,0)</f>
        <v>1</v>
      </c>
      <c r="M976">
        <f>IF(AND(COUNTIF('(L)P before PS1_PM5'!G:G,F976)=1,COUNTIF('(L)P before PS1_PM5'!A:A,A976)=1),0,1)</f>
        <v>1</v>
      </c>
      <c r="N976" s="3">
        <f t="shared" si="113"/>
        <v>1</v>
      </c>
      <c r="O976" t="str">
        <f>IF(COUNTIF(Splicing!A:A,A975)&gt;0,"Splice variant",VLOOKUP(A976,'All variants before PS1_PM5'!$A$1:$G$2252,7,FALSE))</f>
        <v>Likely pathogenic</v>
      </c>
      <c r="P976">
        <f t="shared" si="107"/>
        <v>4</v>
      </c>
    </row>
    <row r="977" spans="1:16" x14ac:dyDescent="0.25">
      <c r="A977" t="s">
        <v>5716</v>
      </c>
      <c r="B977" s="1">
        <v>44</v>
      </c>
      <c r="C977" t="s">
        <v>5717</v>
      </c>
      <c r="D977" t="s">
        <v>7472</v>
      </c>
      <c r="E977" t="str">
        <f t="shared" si="108"/>
        <v>Leu</v>
      </c>
      <c r="F977" t="str">
        <f t="shared" si="109"/>
        <v>2033</v>
      </c>
      <c r="G977" t="str">
        <f t="shared" si="110"/>
        <v>Arg</v>
      </c>
      <c r="H977" t="str">
        <f t="shared" si="111"/>
        <v>2033Arg</v>
      </c>
      <c r="I977">
        <f>IF(AND(COUNTIF(H:H,H977)&gt;1,COUNTIF('(L)P before PS1_PM5'!I:I,H977)&gt;0),1,0)</f>
        <v>0</v>
      </c>
      <c r="J977">
        <f>IF(AND(COUNTIF('(L)P before PS1_PM5'!I:I,H977)=1,COUNTIF('(L)P before PS1_PM5'!A:A,A977)=1),0,1)</f>
        <v>0</v>
      </c>
      <c r="K977" s="3">
        <f t="shared" si="112"/>
        <v>0</v>
      </c>
      <c r="L977">
        <f>IF(AND(COUNTIF(F:F,F977)&gt;1,COUNTIF('(L)P before PS1_PM5'!G:G,F977)&gt;0),1,0)</f>
        <v>1</v>
      </c>
      <c r="M977">
        <f>IF(AND(COUNTIF('(L)P before PS1_PM5'!G:G,F977)=1,COUNTIF('(L)P before PS1_PM5'!A:A,A977)=1),0,1)</f>
        <v>1</v>
      </c>
      <c r="N977" s="3">
        <f t="shared" si="113"/>
        <v>1</v>
      </c>
      <c r="O977" t="str">
        <f>IF(COUNTIF(Splicing!A:A,A976)&gt;0,"Splice variant",VLOOKUP(A977,'All variants before PS1_PM5'!$A$1:$G$2252,7,FALSE))</f>
        <v>Likely pathogenic</v>
      </c>
      <c r="P977">
        <f t="shared" si="107"/>
        <v>4</v>
      </c>
    </row>
    <row r="978" spans="1:16" x14ac:dyDescent="0.25">
      <c r="A978" t="s">
        <v>5722</v>
      </c>
      <c r="B978" s="1">
        <v>44</v>
      </c>
      <c r="C978" t="s">
        <v>5723</v>
      </c>
      <c r="D978" t="s">
        <v>7473</v>
      </c>
      <c r="E978" t="str">
        <f t="shared" si="108"/>
        <v>Leu</v>
      </c>
      <c r="F978" t="str">
        <f t="shared" si="109"/>
        <v>2035</v>
      </c>
      <c r="G978" t="str">
        <f t="shared" si="110"/>
        <v>Pro</v>
      </c>
      <c r="H978" t="str">
        <f t="shared" si="111"/>
        <v>2035Pro</v>
      </c>
      <c r="I978">
        <f>IF(AND(COUNTIF(H:H,H978)&gt;1,COUNTIF('(L)P before PS1_PM5'!I:I,H978)&gt;0),1,0)</f>
        <v>0</v>
      </c>
      <c r="J978">
        <f>IF(AND(COUNTIF('(L)P before PS1_PM5'!I:I,H978)=1,COUNTIF('(L)P before PS1_PM5'!A:A,A978)=1),0,1)</f>
        <v>1</v>
      </c>
      <c r="K978" s="3">
        <f t="shared" si="112"/>
        <v>0</v>
      </c>
      <c r="L978">
        <f>IF(AND(COUNTIF(F:F,F978)&gt;1,COUNTIF('(L)P before PS1_PM5'!G:G,F978)&gt;0),1,0)</f>
        <v>0</v>
      </c>
      <c r="M978">
        <f>IF(AND(COUNTIF('(L)P before PS1_PM5'!G:G,F978)=1,COUNTIF('(L)P before PS1_PM5'!A:A,A978)=1),0,1)</f>
        <v>1</v>
      </c>
      <c r="N978" s="3">
        <f t="shared" si="113"/>
        <v>0</v>
      </c>
      <c r="O978" t="str">
        <f>IF(COUNTIF(Splicing!A:A,A977)&gt;0,"Splice variant",VLOOKUP(A978,'All variants before PS1_PM5'!$A$1:$G$2252,7,FALSE))</f>
        <v>VUS</v>
      </c>
      <c r="P978">
        <f t="shared" si="107"/>
        <v>1</v>
      </c>
    </row>
    <row r="979" spans="1:16" x14ac:dyDescent="0.25">
      <c r="A979" t="s">
        <v>5725</v>
      </c>
      <c r="B979" s="1">
        <v>44</v>
      </c>
      <c r="C979" t="s">
        <v>5726</v>
      </c>
      <c r="D979" t="s">
        <v>7474</v>
      </c>
      <c r="E979" t="str">
        <f t="shared" si="108"/>
        <v>Tyr</v>
      </c>
      <c r="F979" t="str">
        <f t="shared" si="109"/>
        <v>2036</v>
      </c>
      <c r="G979" t="str">
        <f t="shared" si="110"/>
        <v>Cys</v>
      </c>
      <c r="H979" t="str">
        <f t="shared" si="111"/>
        <v>2036Cys</v>
      </c>
      <c r="I979">
        <f>IF(AND(COUNTIF(H:H,H979)&gt;1,COUNTIF('(L)P before PS1_PM5'!I:I,H979)&gt;0),1,0)</f>
        <v>0</v>
      </c>
      <c r="J979">
        <f>IF(AND(COUNTIF('(L)P before PS1_PM5'!I:I,H979)=1,COUNTIF('(L)P before PS1_PM5'!A:A,A979)=1),0,1)</f>
        <v>0</v>
      </c>
      <c r="K979" s="3">
        <f t="shared" si="112"/>
        <v>0</v>
      </c>
      <c r="L979">
        <f>IF(AND(COUNTIF(F:F,F979)&gt;1,COUNTIF('(L)P before PS1_PM5'!G:G,F979)&gt;0),1,0)</f>
        <v>0</v>
      </c>
      <c r="M979">
        <f>IF(AND(COUNTIF('(L)P before PS1_PM5'!G:G,F979)=1,COUNTIF('(L)P before PS1_PM5'!A:A,A979)=1),0,1)</f>
        <v>0</v>
      </c>
      <c r="N979" s="3">
        <f t="shared" si="113"/>
        <v>0</v>
      </c>
      <c r="O979" t="str">
        <f>IF(COUNTIF(Splicing!A:A,A978)&gt;0,"Splice variant",VLOOKUP(A979,'All variants before PS1_PM5'!$A$1:$G$2252,7,FALSE))</f>
        <v>Pathogenic</v>
      </c>
      <c r="P979">
        <f t="shared" si="107"/>
        <v>1</v>
      </c>
    </row>
    <row r="980" spans="1:16" x14ac:dyDescent="0.25">
      <c r="A980" t="s">
        <v>5731</v>
      </c>
      <c r="B980" s="1">
        <v>44</v>
      </c>
      <c r="C980" t="s">
        <v>5732</v>
      </c>
      <c r="D980" t="s">
        <v>7475</v>
      </c>
      <c r="E980" t="str">
        <f t="shared" si="108"/>
        <v>Ala</v>
      </c>
      <c r="F980" t="str">
        <f t="shared" si="109"/>
        <v>2037</v>
      </c>
      <c r="G980" t="str">
        <f t="shared" si="110"/>
        <v>Asp</v>
      </c>
      <c r="H980" t="str">
        <f t="shared" si="111"/>
        <v>2037Asp</v>
      </c>
      <c r="I980">
        <f>IF(AND(COUNTIF(H:H,H980)&gt;1,COUNTIF('(L)P before PS1_PM5'!I:I,H980)&gt;0),1,0)</f>
        <v>0</v>
      </c>
      <c r="J980">
        <f>IF(AND(COUNTIF('(L)P before PS1_PM5'!I:I,H980)=1,COUNTIF('(L)P before PS1_PM5'!A:A,A980)=1),0,1)</f>
        <v>0</v>
      </c>
      <c r="K980" s="3">
        <f t="shared" si="112"/>
        <v>0</v>
      </c>
      <c r="L980">
        <f>IF(AND(COUNTIF(F:F,F980)&gt;1,COUNTIF('(L)P before PS1_PM5'!G:G,F980)&gt;0),1,0)</f>
        <v>0</v>
      </c>
      <c r="M980">
        <f>IF(AND(COUNTIF('(L)P before PS1_PM5'!G:G,F980)=1,COUNTIF('(L)P before PS1_PM5'!A:A,A980)=1),0,1)</f>
        <v>0</v>
      </c>
      <c r="N980" s="3">
        <f t="shared" si="113"/>
        <v>0</v>
      </c>
      <c r="O980" t="str">
        <f>IF(COUNTIF(Splicing!A:A,A979)&gt;0,"Splice variant",VLOOKUP(A980,'All variants before PS1_PM5'!$A$1:$G$2252,7,FALSE))</f>
        <v>Likely pathogenic</v>
      </c>
      <c r="P980">
        <f t="shared" si="107"/>
        <v>1</v>
      </c>
    </row>
    <row r="981" spans="1:16" x14ac:dyDescent="0.25">
      <c r="A981" t="s">
        <v>5734</v>
      </c>
      <c r="B981" s="1">
        <v>44</v>
      </c>
      <c r="C981" t="s">
        <v>5735</v>
      </c>
      <c r="D981" t="s">
        <v>7476</v>
      </c>
      <c r="E981" t="str">
        <f t="shared" si="108"/>
        <v>Arg</v>
      </c>
      <c r="F981" t="str">
        <f t="shared" si="109"/>
        <v>2038</v>
      </c>
      <c r="G981" t="str">
        <f t="shared" si="110"/>
        <v>Trp</v>
      </c>
      <c r="H981" t="str">
        <f t="shared" si="111"/>
        <v>2038Trp</v>
      </c>
      <c r="I981">
        <f>IF(AND(COUNTIF(H:H,H981)&gt;1,COUNTIF('(L)P before PS1_PM5'!I:I,H981)&gt;0),1,0)</f>
        <v>0</v>
      </c>
      <c r="J981">
        <f>IF(AND(COUNTIF('(L)P before PS1_PM5'!I:I,H981)=1,COUNTIF('(L)P before PS1_PM5'!A:A,A981)=1),0,1)</f>
        <v>0</v>
      </c>
      <c r="K981" s="3">
        <f t="shared" si="112"/>
        <v>0</v>
      </c>
      <c r="L981">
        <f>IF(AND(COUNTIF(F:F,F981)&gt;1,COUNTIF('(L)P before PS1_PM5'!G:G,F981)&gt;0),1,0)</f>
        <v>1</v>
      </c>
      <c r="M981">
        <f>IF(AND(COUNTIF('(L)P before PS1_PM5'!G:G,F981)=1,COUNTIF('(L)P before PS1_PM5'!A:A,A981)=1),0,1)</f>
        <v>0</v>
      </c>
      <c r="N981" s="3">
        <f t="shared" si="113"/>
        <v>0</v>
      </c>
      <c r="O981" t="str">
        <f>IF(COUNTIF(Splicing!A:A,A980)&gt;0,"Splice variant",VLOOKUP(A981,'All variants before PS1_PM5'!$A$1:$G$2252,7,FALSE))</f>
        <v>Pathogenic</v>
      </c>
      <c r="P981">
        <f t="shared" si="107"/>
        <v>2</v>
      </c>
    </row>
    <row r="982" spans="1:16" x14ac:dyDescent="0.25">
      <c r="A982" t="s">
        <v>5737</v>
      </c>
      <c r="B982" s="1">
        <v>44</v>
      </c>
      <c r="C982" t="s">
        <v>5738</v>
      </c>
      <c r="D982" t="s">
        <v>7477</v>
      </c>
      <c r="E982" t="str">
        <f t="shared" si="108"/>
        <v>Arg</v>
      </c>
      <c r="F982" t="str">
        <f t="shared" si="109"/>
        <v>2038</v>
      </c>
      <c r="G982" t="str">
        <f t="shared" si="110"/>
        <v>Gln</v>
      </c>
      <c r="H982" t="str">
        <f t="shared" si="111"/>
        <v>2038Gln</v>
      </c>
      <c r="I982">
        <f>IF(AND(COUNTIF(H:H,H982)&gt;1,COUNTIF('(L)P before PS1_PM5'!I:I,H982)&gt;0),1,0)</f>
        <v>0</v>
      </c>
      <c r="J982">
        <f>IF(AND(COUNTIF('(L)P before PS1_PM5'!I:I,H982)=1,COUNTIF('(L)P before PS1_PM5'!A:A,A982)=1),0,1)</f>
        <v>1</v>
      </c>
      <c r="K982" s="3">
        <f t="shared" si="112"/>
        <v>0</v>
      </c>
      <c r="L982">
        <f>IF(AND(COUNTIF(F:F,F982)&gt;1,COUNTIF('(L)P before PS1_PM5'!G:G,F982)&gt;0),1,0)</f>
        <v>1</v>
      </c>
      <c r="M982">
        <f>IF(AND(COUNTIF('(L)P before PS1_PM5'!G:G,F982)=1,COUNTIF('(L)P before PS1_PM5'!A:A,A982)=1),0,1)</f>
        <v>1</v>
      </c>
      <c r="N982" s="3">
        <f t="shared" si="113"/>
        <v>1</v>
      </c>
      <c r="O982" t="str">
        <f>IF(COUNTIF(Splicing!A:A,A981)&gt;0,"Splice variant",VLOOKUP(A982,'All variants before PS1_PM5'!$A$1:$G$2252,7,FALSE))</f>
        <v>VUS</v>
      </c>
      <c r="P982">
        <f t="shared" si="107"/>
        <v>2</v>
      </c>
    </row>
    <row r="983" spans="1:16" x14ac:dyDescent="0.25">
      <c r="A983" t="s">
        <v>5743</v>
      </c>
      <c r="B983" s="1">
        <v>44</v>
      </c>
      <c r="C983" t="s">
        <v>5744</v>
      </c>
      <c r="D983" t="s">
        <v>7478</v>
      </c>
      <c r="E983" t="str">
        <f t="shared" si="108"/>
        <v>Arg</v>
      </c>
      <c r="F983" t="str">
        <f t="shared" si="109"/>
        <v>2040</v>
      </c>
      <c r="G983" t="str">
        <f t="shared" si="110"/>
        <v>Gln</v>
      </c>
      <c r="H983" t="str">
        <f t="shared" si="111"/>
        <v>2040Gln</v>
      </c>
      <c r="I983">
        <f>IF(AND(COUNTIF(H:H,H983)&gt;1,COUNTIF('(L)P before PS1_PM5'!I:I,H983)&gt;0),1,0)</f>
        <v>0</v>
      </c>
      <c r="J983">
        <f>IF(AND(COUNTIF('(L)P before PS1_PM5'!I:I,H983)=1,COUNTIF('(L)P before PS1_PM5'!A:A,A983)=1),0,1)</f>
        <v>0</v>
      </c>
      <c r="K983" s="3">
        <f t="shared" si="112"/>
        <v>0</v>
      </c>
      <c r="L983">
        <f>IF(AND(COUNTIF(F:F,F983)&gt;1,COUNTIF('(L)P before PS1_PM5'!G:G,F983)&gt;0),1,0)</f>
        <v>0</v>
      </c>
      <c r="M983">
        <f>IF(AND(COUNTIF('(L)P before PS1_PM5'!G:G,F983)=1,COUNTIF('(L)P before PS1_PM5'!A:A,A983)=1),0,1)</f>
        <v>0</v>
      </c>
      <c r="N983" s="3">
        <f t="shared" si="113"/>
        <v>0</v>
      </c>
      <c r="O983" t="str">
        <f>IF(COUNTIF(Splicing!A:A,A982)&gt;0,"Splice variant",VLOOKUP(A983,'All variants before PS1_PM5'!$A$1:$G$2252,7,FALSE))</f>
        <v>Pathogenic</v>
      </c>
      <c r="P983">
        <f t="shared" si="107"/>
        <v>1</v>
      </c>
    </row>
    <row r="984" spans="1:16" x14ac:dyDescent="0.25">
      <c r="A984" t="s">
        <v>5746</v>
      </c>
      <c r="B984" s="1">
        <v>44</v>
      </c>
      <c r="C984" t="s">
        <v>5747</v>
      </c>
      <c r="D984" t="s">
        <v>7479</v>
      </c>
      <c r="E984" t="str">
        <f t="shared" si="108"/>
        <v>Gly</v>
      </c>
      <c r="F984" t="str">
        <f t="shared" si="109"/>
        <v>2041</v>
      </c>
      <c r="G984" t="str">
        <f t="shared" si="110"/>
        <v>Asp</v>
      </c>
      <c r="H984" t="str">
        <f t="shared" si="111"/>
        <v>2041Asp</v>
      </c>
      <c r="I984">
        <f>IF(AND(COUNTIF(H:H,H984)&gt;1,COUNTIF('(L)P before PS1_PM5'!I:I,H984)&gt;0),1,0)</f>
        <v>0</v>
      </c>
      <c r="J984">
        <f>IF(AND(COUNTIF('(L)P before PS1_PM5'!I:I,H984)=1,COUNTIF('(L)P before PS1_PM5'!A:A,A984)=1),0,1)</f>
        <v>0</v>
      </c>
      <c r="K984" s="3">
        <f t="shared" si="112"/>
        <v>0</v>
      </c>
      <c r="L984">
        <f>IF(AND(COUNTIF(F:F,F984)&gt;1,COUNTIF('(L)P before PS1_PM5'!G:G,F984)&gt;0),1,0)</f>
        <v>1</v>
      </c>
      <c r="M984">
        <f>IF(AND(COUNTIF('(L)P before PS1_PM5'!G:G,F984)=1,COUNTIF('(L)P before PS1_PM5'!A:A,A984)=1),0,1)</f>
        <v>0</v>
      </c>
      <c r="N984" s="3">
        <f t="shared" si="113"/>
        <v>0</v>
      </c>
      <c r="O984" t="str">
        <f>IF(COUNTIF(Splicing!A:A,A983)&gt;0,"Splice variant",VLOOKUP(A984,'All variants before PS1_PM5'!$A$1:$G$2252,7,FALSE))</f>
        <v>Likely pathogenic</v>
      </c>
      <c r="P984">
        <f t="shared" si="107"/>
        <v>2</v>
      </c>
    </row>
    <row r="985" spans="1:16" x14ac:dyDescent="0.25">
      <c r="A985" t="s">
        <v>5749</v>
      </c>
      <c r="B985" s="1">
        <v>44</v>
      </c>
      <c r="C985" t="s">
        <v>5750</v>
      </c>
      <c r="D985" t="s">
        <v>7480</v>
      </c>
      <c r="E985" t="str">
        <f t="shared" si="108"/>
        <v>Gly</v>
      </c>
      <c r="F985" t="str">
        <f t="shared" si="109"/>
        <v>2041</v>
      </c>
      <c r="G985" t="str">
        <f t="shared" si="110"/>
        <v>Val</v>
      </c>
      <c r="H985" t="str">
        <f t="shared" si="111"/>
        <v>2041Val</v>
      </c>
      <c r="I985">
        <f>IF(AND(COUNTIF(H:H,H985)&gt;1,COUNTIF('(L)P before PS1_PM5'!I:I,H985)&gt;0),1,0)</f>
        <v>0</v>
      </c>
      <c r="J985">
        <f>IF(AND(COUNTIF('(L)P before PS1_PM5'!I:I,H985)=1,COUNTIF('(L)P before PS1_PM5'!A:A,A985)=1),0,1)</f>
        <v>1</v>
      </c>
      <c r="K985" s="3">
        <f t="shared" si="112"/>
        <v>0</v>
      </c>
      <c r="L985">
        <f>IF(AND(COUNTIF(F:F,F985)&gt;1,COUNTIF('(L)P before PS1_PM5'!G:G,F985)&gt;0),1,0)</f>
        <v>1</v>
      </c>
      <c r="M985">
        <f>IF(AND(COUNTIF('(L)P before PS1_PM5'!G:G,F985)=1,COUNTIF('(L)P before PS1_PM5'!A:A,A985)=1),0,1)</f>
        <v>1</v>
      </c>
      <c r="N985" s="3">
        <f t="shared" si="113"/>
        <v>1</v>
      </c>
      <c r="O985" t="str">
        <f>IF(COUNTIF(Splicing!A:A,A984)&gt;0,"Splice variant",VLOOKUP(A985,'All variants before PS1_PM5'!$A$1:$G$2252,7,FALSE))</f>
        <v>VUS</v>
      </c>
      <c r="P985">
        <f t="shared" si="107"/>
        <v>2</v>
      </c>
    </row>
    <row r="986" spans="1:16" x14ac:dyDescent="0.25">
      <c r="A986" t="s">
        <v>5752</v>
      </c>
      <c r="B986" s="1">
        <v>44</v>
      </c>
      <c r="C986" t="s">
        <v>5753</v>
      </c>
      <c r="D986" t="s">
        <v>7481</v>
      </c>
      <c r="E986" t="str">
        <f t="shared" si="108"/>
        <v>Val</v>
      </c>
      <c r="F986" t="str">
        <f t="shared" si="109"/>
        <v>2042</v>
      </c>
      <c r="G986" t="str">
        <f t="shared" si="110"/>
        <v>Gly</v>
      </c>
      <c r="H986" t="str">
        <f t="shared" si="111"/>
        <v>2042Gly</v>
      </c>
      <c r="I986">
        <f>IF(AND(COUNTIF(H:H,H986)&gt;1,COUNTIF('(L)P before PS1_PM5'!I:I,H986)&gt;0),1,0)</f>
        <v>0</v>
      </c>
      <c r="J986">
        <f>IF(AND(COUNTIF('(L)P before PS1_PM5'!I:I,H986)=1,COUNTIF('(L)P before PS1_PM5'!A:A,A986)=1),0,1)</f>
        <v>1</v>
      </c>
      <c r="K986" s="3">
        <f t="shared" si="112"/>
        <v>0</v>
      </c>
      <c r="L986">
        <f>IF(AND(COUNTIF(F:F,F986)&gt;1,COUNTIF('(L)P before PS1_PM5'!G:G,F986)&gt;0),1,0)</f>
        <v>0</v>
      </c>
      <c r="M986">
        <f>IF(AND(COUNTIF('(L)P before PS1_PM5'!G:G,F986)=1,COUNTIF('(L)P before PS1_PM5'!A:A,A986)=1),0,1)</f>
        <v>1</v>
      </c>
      <c r="N986" s="3">
        <f t="shared" si="113"/>
        <v>0</v>
      </c>
      <c r="O986" t="str">
        <f>IF(COUNTIF(Splicing!A:A,A985)&gt;0,"Splice variant",VLOOKUP(A986,'All variants before PS1_PM5'!$A$1:$G$2252,7,FALSE))</f>
        <v>VUS</v>
      </c>
      <c r="P986">
        <f t="shared" si="107"/>
        <v>1</v>
      </c>
    </row>
    <row r="987" spans="1:16" x14ac:dyDescent="0.25">
      <c r="A987" t="s">
        <v>5755</v>
      </c>
      <c r="B987" s="1">
        <v>44</v>
      </c>
      <c r="C987" t="s">
        <v>5756</v>
      </c>
      <c r="D987" t="s">
        <v>7482</v>
      </c>
      <c r="E987" t="str">
        <f t="shared" si="108"/>
        <v>Pro</v>
      </c>
      <c r="F987" t="str">
        <f t="shared" si="109"/>
        <v>2043</v>
      </c>
      <c r="G987" t="str">
        <f t="shared" si="110"/>
        <v>Ser</v>
      </c>
      <c r="H987" t="str">
        <f t="shared" si="111"/>
        <v>2043Ser</v>
      </c>
      <c r="I987">
        <f>IF(AND(COUNTIF(H:H,H987)&gt;1,COUNTIF('(L)P before PS1_PM5'!I:I,H987)&gt;0),1,0)</f>
        <v>0</v>
      </c>
      <c r="J987">
        <f>IF(AND(COUNTIF('(L)P before PS1_PM5'!I:I,H987)=1,COUNTIF('(L)P before PS1_PM5'!A:A,A987)=1),0,1)</f>
        <v>1</v>
      </c>
      <c r="K987" s="3">
        <f t="shared" si="112"/>
        <v>0</v>
      </c>
      <c r="L987">
        <f>IF(AND(COUNTIF(F:F,F987)&gt;1,COUNTIF('(L)P before PS1_PM5'!G:G,F987)&gt;0),1,0)</f>
        <v>0</v>
      </c>
      <c r="M987">
        <f>IF(AND(COUNTIF('(L)P before PS1_PM5'!G:G,F987)=1,COUNTIF('(L)P before PS1_PM5'!A:A,A987)=1),0,1)</f>
        <v>1</v>
      </c>
      <c r="N987" s="3">
        <f t="shared" si="113"/>
        <v>0</v>
      </c>
      <c r="O987" t="str">
        <f>IF(COUNTIF(Splicing!A:A,A986)&gt;0,"Splice variant",VLOOKUP(A987,'All variants before PS1_PM5'!$A$1:$G$2252,7,FALSE))</f>
        <v>VUS</v>
      </c>
      <c r="P987">
        <f t="shared" si="107"/>
        <v>1</v>
      </c>
    </row>
    <row r="988" spans="1:16" x14ac:dyDescent="0.25">
      <c r="A988" t="s">
        <v>5761</v>
      </c>
      <c r="B988" s="1">
        <v>44</v>
      </c>
      <c r="C988" t="s">
        <v>5762</v>
      </c>
      <c r="D988" t="s">
        <v>7483</v>
      </c>
      <c r="E988" t="str">
        <f t="shared" si="108"/>
        <v>Ile</v>
      </c>
      <c r="F988" t="str">
        <f t="shared" si="109"/>
        <v>2047</v>
      </c>
      <c r="G988" t="str">
        <f t="shared" si="110"/>
        <v>Asn</v>
      </c>
      <c r="H988" t="str">
        <f t="shared" si="111"/>
        <v>2047Asn</v>
      </c>
      <c r="I988">
        <f>IF(AND(COUNTIF(H:H,H988)&gt;1,COUNTIF('(L)P before PS1_PM5'!I:I,H988)&gt;0),1,0)</f>
        <v>0</v>
      </c>
      <c r="J988">
        <f>IF(AND(COUNTIF('(L)P before PS1_PM5'!I:I,H988)=1,COUNTIF('(L)P before PS1_PM5'!A:A,A988)=1),0,1)</f>
        <v>1</v>
      </c>
      <c r="K988" s="3">
        <f t="shared" si="112"/>
        <v>0</v>
      </c>
      <c r="L988">
        <f>IF(AND(COUNTIF(F:F,F988)&gt;1,COUNTIF('(L)P before PS1_PM5'!G:G,F988)&gt;0),1,0)</f>
        <v>0</v>
      </c>
      <c r="M988">
        <f>IF(AND(COUNTIF('(L)P before PS1_PM5'!G:G,F988)=1,COUNTIF('(L)P before PS1_PM5'!A:A,A988)=1),0,1)</f>
        <v>1</v>
      </c>
      <c r="N988" s="3">
        <f t="shared" si="113"/>
        <v>0</v>
      </c>
      <c r="O988" t="str">
        <f>IF(COUNTIF(Splicing!A:A,A987)&gt;0,"Splice variant",VLOOKUP(A988,'All variants before PS1_PM5'!$A$1:$G$2252,7,FALSE))</f>
        <v>VUS</v>
      </c>
      <c r="P988">
        <f t="shared" si="107"/>
        <v>1</v>
      </c>
    </row>
    <row r="989" spans="1:16" x14ac:dyDescent="0.25">
      <c r="A989" t="s">
        <v>5764</v>
      </c>
      <c r="B989" s="1">
        <v>44</v>
      </c>
      <c r="C989" t="s">
        <v>5765</v>
      </c>
      <c r="D989" t="s">
        <v>7484</v>
      </c>
      <c r="E989" t="str">
        <f t="shared" si="108"/>
        <v>Lys</v>
      </c>
      <c r="F989" t="str">
        <f t="shared" si="109"/>
        <v>2049</v>
      </c>
      <c r="G989" t="str">
        <f t="shared" si="110"/>
        <v>Thr</v>
      </c>
      <c r="H989" t="str">
        <f t="shared" si="111"/>
        <v>2049Thr</v>
      </c>
      <c r="I989">
        <f>IF(AND(COUNTIF(H:H,H989)&gt;1,COUNTIF('(L)P before PS1_PM5'!I:I,H989)&gt;0),1,0)</f>
        <v>0</v>
      </c>
      <c r="J989">
        <f>IF(AND(COUNTIF('(L)P before PS1_PM5'!I:I,H989)=1,COUNTIF('(L)P before PS1_PM5'!A:A,A989)=1),0,1)</f>
        <v>1</v>
      </c>
      <c r="K989" s="3">
        <f t="shared" si="112"/>
        <v>0</v>
      </c>
      <c r="L989">
        <f>IF(AND(COUNTIF(F:F,F989)&gt;1,COUNTIF('(L)P before PS1_PM5'!G:G,F989)&gt;0),1,0)</f>
        <v>0</v>
      </c>
      <c r="M989">
        <f>IF(AND(COUNTIF('(L)P before PS1_PM5'!G:G,F989)=1,COUNTIF('(L)P before PS1_PM5'!A:A,A989)=1),0,1)</f>
        <v>1</v>
      </c>
      <c r="N989" s="3">
        <f t="shared" si="113"/>
        <v>0</v>
      </c>
      <c r="O989" t="str">
        <f>IF(COUNTIF(Splicing!A:A,A988)&gt;0,"Splice variant",VLOOKUP(A989,'All variants before PS1_PM5'!$A$1:$G$2252,7,FALSE))</f>
        <v>VUS</v>
      </c>
      <c r="P989">
        <f t="shared" si="107"/>
        <v>1</v>
      </c>
    </row>
    <row r="990" spans="1:16" x14ac:dyDescent="0.25">
      <c r="A990" t="s">
        <v>5804</v>
      </c>
      <c r="B990" s="1">
        <v>45</v>
      </c>
      <c r="C990" t="s">
        <v>5805</v>
      </c>
      <c r="D990" t="s">
        <v>7485</v>
      </c>
      <c r="E990" t="str">
        <f t="shared" si="108"/>
        <v>Val</v>
      </c>
      <c r="F990" t="str">
        <f t="shared" si="109"/>
        <v>2050</v>
      </c>
      <c r="G990" t="str">
        <f t="shared" si="110"/>
        <v>Ile</v>
      </c>
      <c r="H990" t="str">
        <f t="shared" si="111"/>
        <v>2050Ile</v>
      </c>
      <c r="I990">
        <f>IF(AND(COUNTIF(H:H,H990)&gt;1,COUNTIF('(L)P before PS1_PM5'!I:I,H990)&gt;0),1,0)</f>
        <v>0</v>
      </c>
      <c r="J990">
        <f>IF(AND(COUNTIF('(L)P before PS1_PM5'!I:I,H990)=1,COUNTIF('(L)P before PS1_PM5'!A:A,A990)=1),0,1)</f>
        <v>1</v>
      </c>
      <c r="K990" s="3">
        <f t="shared" si="112"/>
        <v>0</v>
      </c>
      <c r="L990">
        <f>IF(AND(COUNTIF(F:F,F990)&gt;1,COUNTIF('(L)P before PS1_PM5'!G:G,F990)&gt;0),1,0)</f>
        <v>0</v>
      </c>
      <c r="M990">
        <f>IF(AND(COUNTIF('(L)P before PS1_PM5'!G:G,F990)=1,COUNTIF('(L)P before PS1_PM5'!A:A,A990)=1),0,1)</f>
        <v>1</v>
      </c>
      <c r="N990" s="3">
        <f t="shared" si="113"/>
        <v>0</v>
      </c>
      <c r="O990" t="str">
        <f>IF(COUNTIF(Splicing!A:A,A989)&gt;0,"Splice variant",VLOOKUP(A990,'All variants before PS1_PM5'!$A$1:$G$2252,7,FALSE))</f>
        <v>Splice variant</v>
      </c>
      <c r="P990">
        <f t="shared" si="107"/>
        <v>3</v>
      </c>
    </row>
    <row r="991" spans="1:16" x14ac:dyDescent="0.25">
      <c r="A991" t="s">
        <v>5807</v>
      </c>
      <c r="B991" s="1">
        <v>45</v>
      </c>
      <c r="C991" t="s">
        <v>5808</v>
      </c>
      <c r="D991" t="s">
        <v>7486</v>
      </c>
      <c r="E991" t="str">
        <f t="shared" si="108"/>
        <v>Val</v>
      </c>
      <c r="F991" t="str">
        <f t="shared" si="109"/>
        <v>2050</v>
      </c>
      <c r="G991" t="str">
        <f t="shared" si="110"/>
        <v>Leu</v>
      </c>
      <c r="H991" t="str">
        <f t="shared" si="111"/>
        <v>2050Leu</v>
      </c>
      <c r="I991">
        <f>IF(AND(COUNTIF(H:H,H991)&gt;1,COUNTIF('(L)P before PS1_PM5'!I:I,H991)&gt;0),1,0)</f>
        <v>0</v>
      </c>
      <c r="J991">
        <f>IF(AND(COUNTIF('(L)P before PS1_PM5'!I:I,H991)=1,COUNTIF('(L)P before PS1_PM5'!A:A,A991)=1),0,1)</f>
        <v>1</v>
      </c>
      <c r="K991" s="3">
        <f t="shared" si="112"/>
        <v>0</v>
      </c>
      <c r="L991">
        <f>IF(AND(COUNTIF(F:F,F991)&gt;1,COUNTIF('(L)P before PS1_PM5'!G:G,F991)&gt;0),1,0)</f>
        <v>0</v>
      </c>
      <c r="M991">
        <f>IF(AND(COUNTIF('(L)P before PS1_PM5'!G:G,F991)=1,COUNTIF('(L)P before PS1_PM5'!A:A,A991)=1),0,1)</f>
        <v>1</v>
      </c>
      <c r="N991" s="3">
        <f t="shared" si="113"/>
        <v>0</v>
      </c>
      <c r="O991" t="str">
        <f>IF(COUNTIF(Splicing!A:A,A990)&gt;0,"Splice variant",VLOOKUP(A991,'All variants before PS1_PM5'!$A$1:$G$2252,7,FALSE))</f>
        <v>VUS</v>
      </c>
      <c r="P991">
        <f t="shared" si="107"/>
        <v>3</v>
      </c>
    </row>
    <row r="992" spans="1:16" x14ac:dyDescent="0.25">
      <c r="A992" t="s">
        <v>5810</v>
      </c>
      <c r="B992" s="1">
        <v>45</v>
      </c>
      <c r="C992" t="s">
        <v>5811</v>
      </c>
      <c r="D992" t="s">
        <v>7487</v>
      </c>
      <c r="E992" t="str">
        <f t="shared" si="108"/>
        <v>Val</v>
      </c>
      <c r="F992" t="str">
        <f t="shared" si="109"/>
        <v>2050</v>
      </c>
      <c r="G992" t="str">
        <f t="shared" si="110"/>
        <v>Ala</v>
      </c>
      <c r="H992" t="str">
        <f t="shared" si="111"/>
        <v>2050Ala</v>
      </c>
      <c r="I992">
        <f>IF(AND(COUNTIF(H:H,H992)&gt;1,COUNTIF('(L)P before PS1_PM5'!I:I,H992)&gt;0),1,0)</f>
        <v>0</v>
      </c>
      <c r="J992">
        <f>IF(AND(COUNTIF('(L)P before PS1_PM5'!I:I,H992)=1,COUNTIF('(L)P before PS1_PM5'!A:A,A992)=1),0,1)</f>
        <v>1</v>
      </c>
      <c r="K992" s="3">
        <f t="shared" si="112"/>
        <v>0</v>
      </c>
      <c r="L992">
        <f>IF(AND(COUNTIF(F:F,F992)&gt;1,COUNTIF('(L)P before PS1_PM5'!G:G,F992)&gt;0),1,0)</f>
        <v>0</v>
      </c>
      <c r="M992">
        <f>IF(AND(COUNTIF('(L)P before PS1_PM5'!G:G,F992)=1,COUNTIF('(L)P before PS1_PM5'!A:A,A992)=1),0,1)</f>
        <v>1</v>
      </c>
      <c r="N992" s="3">
        <f t="shared" si="113"/>
        <v>0</v>
      </c>
      <c r="O992" t="str">
        <f>IF(COUNTIF(Splicing!A:A,A991)&gt;0,"Splice variant",VLOOKUP(A992,'All variants before PS1_PM5'!$A$1:$G$2252,7,FALSE))</f>
        <v>VUS</v>
      </c>
      <c r="P992">
        <f t="shared" si="107"/>
        <v>3</v>
      </c>
    </row>
    <row r="993" spans="1:16" x14ac:dyDescent="0.25">
      <c r="A993" t="s">
        <v>5822</v>
      </c>
      <c r="B993" s="1">
        <v>45</v>
      </c>
      <c r="C993" t="s">
        <v>5823</v>
      </c>
      <c r="D993" t="s">
        <v>7488</v>
      </c>
      <c r="E993" t="str">
        <f t="shared" si="108"/>
        <v>Leu</v>
      </c>
      <c r="F993" t="str">
        <f t="shared" si="109"/>
        <v>2058</v>
      </c>
      <c r="G993" t="str">
        <f t="shared" si="110"/>
        <v>Arg</v>
      </c>
      <c r="H993" t="str">
        <f t="shared" si="111"/>
        <v>2058Arg</v>
      </c>
      <c r="I993">
        <f>IF(AND(COUNTIF(H:H,H993)&gt;1,COUNTIF('(L)P before PS1_PM5'!I:I,H993)&gt;0),1,0)</f>
        <v>0</v>
      </c>
      <c r="J993">
        <f>IF(AND(COUNTIF('(L)P before PS1_PM5'!I:I,H993)=1,COUNTIF('(L)P before PS1_PM5'!A:A,A993)=1),0,1)</f>
        <v>0</v>
      </c>
      <c r="K993" s="3">
        <f t="shared" si="112"/>
        <v>0</v>
      </c>
      <c r="L993">
        <f>IF(AND(COUNTIF(F:F,F993)&gt;1,COUNTIF('(L)P before PS1_PM5'!G:G,F993)&gt;0),1,0)</f>
        <v>0</v>
      </c>
      <c r="M993">
        <f>IF(AND(COUNTIF('(L)P before PS1_PM5'!G:G,F993)=1,COUNTIF('(L)P before PS1_PM5'!A:A,A993)=1),0,1)</f>
        <v>0</v>
      </c>
      <c r="N993" s="3">
        <f t="shared" si="113"/>
        <v>0</v>
      </c>
      <c r="O993" t="str">
        <f>IF(COUNTIF(Splicing!A:A,A992)&gt;0,"Splice variant",VLOOKUP(A993,'All variants before PS1_PM5'!$A$1:$G$2252,7,FALSE))</f>
        <v>Likely pathogenic</v>
      </c>
      <c r="P993">
        <f t="shared" si="107"/>
        <v>1</v>
      </c>
    </row>
    <row r="994" spans="1:16" x14ac:dyDescent="0.25">
      <c r="A994" t="s">
        <v>5825</v>
      </c>
      <c r="B994" s="1">
        <v>45</v>
      </c>
      <c r="C994" t="s">
        <v>5826</v>
      </c>
      <c r="D994" t="s">
        <v>7489</v>
      </c>
      <c r="E994" t="str">
        <f t="shared" si="108"/>
        <v>Gly</v>
      </c>
      <c r="F994" t="str">
        <f t="shared" si="109"/>
        <v>2059</v>
      </c>
      <c r="G994" t="str">
        <f t="shared" si="110"/>
        <v>Asp</v>
      </c>
      <c r="H994" t="str">
        <f t="shared" si="111"/>
        <v>2059Asp</v>
      </c>
      <c r="I994">
        <f>IF(AND(COUNTIF(H:H,H994)&gt;1,COUNTIF('(L)P before PS1_PM5'!I:I,H994)&gt;0),1,0)</f>
        <v>0</v>
      </c>
      <c r="J994">
        <f>IF(AND(COUNTIF('(L)P before PS1_PM5'!I:I,H994)=1,COUNTIF('(L)P before PS1_PM5'!A:A,A994)=1),0,1)</f>
        <v>1</v>
      </c>
      <c r="K994" s="3">
        <f t="shared" si="112"/>
        <v>0</v>
      </c>
      <c r="L994">
        <f>IF(AND(COUNTIF(F:F,F994)&gt;1,COUNTIF('(L)P before PS1_PM5'!G:G,F994)&gt;0),1,0)</f>
        <v>1</v>
      </c>
      <c r="M994">
        <f>IF(AND(COUNTIF('(L)P before PS1_PM5'!G:G,F994)=1,COUNTIF('(L)P before PS1_PM5'!A:A,A994)=1),0,1)</f>
        <v>1</v>
      </c>
      <c r="N994" s="3">
        <f t="shared" si="113"/>
        <v>1</v>
      </c>
      <c r="O994" t="str">
        <f>IF(COUNTIF(Splicing!A:A,A993)&gt;0,"Splice variant",VLOOKUP(A994,'All variants before PS1_PM5'!$A$1:$G$2252,7,FALSE))</f>
        <v>VUS</v>
      </c>
      <c r="P994">
        <f t="shared" si="107"/>
        <v>2</v>
      </c>
    </row>
    <row r="995" spans="1:16" x14ac:dyDescent="0.25">
      <c r="A995" t="s">
        <v>5828</v>
      </c>
      <c r="B995" s="1">
        <v>45</v>
      </c>
      <c r="C995" t="s">
        <v>5829</v>
      </c>
      <c r="D995" t="s">
        <v>7490</v>
      </c>
      <c r="E995" t="str">
        <f t="shared" si="108"/>
        <v>Gly</v>
      </c>
      <c r="F995" t="str">
        <f t="shared" si="109"/>
        <v>2059</v>
      </c>
      <c r="G995" t="str">
        <f t="shared" si="110"/>
        <v>Ala</v>
      </c>
      <c r="H995" t="str">
        <f t="shared" si="111"/>
        <v>2059Ala</v>
      </c>
      <c r="I995">
        <f>IF(AND(COUNTIF(H:H,H995)&gt;1,COUNTIF('(L)P before PS1_PM5'!I:I,H995)&gt;0),1,0)</f>
        <v>0</v>
      </c>
      <c r="J995">
        <f>IF(AND(COUNTIF('(L)P before PS1_PM5'!I:I,H995)=1,COUNTIF('(L)P before PS1_PM5'!A:A,A995)=1),0,1)</f>
        <v>0</v>
      </c>
      <c r="K995" s="3">
        <f t="shared" si="112"/>
        <v>0</v>
      </c>
      <c r="L995">
        <f>IF(AND(COUNTIF(F:F,F995)&gt;1,COUNTIF('(L)P before PS1_PM5'!G:G,F995)&gt;0),1,0)</f>
        <v>1</v>
      </c>
      <c r="M995">
        <f>IF(AND(COUNTIF('(L)P before PS1_PM5'!G:G,F995)=1,COUNTIF('(L)P before PS1_PM5'!A:A,A995)=1),0,1)</f>
        <v>0</v>
      </c>
      <c r="N995" s="3">
        <f t="shared" si="113"/>
        <v>0</v>
      </c>
      <c r="O995" t="str">
        <f>IF(COUNTIF(Splicing!A:A,A994)&gt;0,"Splice variant",VLOOKUP(A995,'All variants before PS1_PM5'!$A$1:$G$2252,7,FALSE))</f>
        <v>Likely pathogenic</v>
      </c>
      <c r="P995">
        <f t="shared" si="107"/>
        <v>2</v>
      </c>
    </row>
    <row r="996" spans="1:16" x14ac:dyDescent="0.25">
      <c r="A996" t="s">
        <v>5831</v>
      </c>
      <c r="B996" s="1">
        <v>45</v>
      </c>
      <c r="C996" t="s">
        <v>5832</v>
      </c>
      <c r="D996" t="s">
        <v>7491</v>
      </c>
      <c r="E996" t="str">
        <f t="shared" si="108"/>
        <v>Leu</v>
      </c>
      <c r="F996" t="str">
        <f t="shared" si="109"/>
        <v>2060</v>
      </c>
      <c r="G996" t="str">
        <f t="shared" si="110"/>
        <v>Arg</v>
      </c>
      <c r="H996" t="str">
        <f t="shared" si="111"/>
        <v>2060Arg</v>
      </c>
      <c r="I996">
        <f>IF(AND(COUNTIF(H:H,H996)&gt;1,COUNTIF('(L)P before PS1_PM5'!I:I,H996)&gt;0),1,0)</f>
        <v>0</v>
      </c>
      <c r="J996">
        <f>IF(AND(COUNTIF('(L)P before PS1_PM5'!I:I,H996)=1,COUNTIF('(L)P before PS1_PM5'!A:A,A996)=1),0,1)</f>
        <v>0</v>
      </c>
      <c r="K996" s="3">
        <f t="shared" si="112"/>
        <v>0</v>
      </c>
      <c r="L996">
        <f>IF(AND(COUNTIF(F:F,F996)&gt;1,COUNTIF('(L)P before PS1_PM5'!G:G,F996)&gt;0),1,0)</f>
        <v>0</v>
      </c>
      <c r="M996">
        <f>IF(AND(COUNTIF('(L)P before PS1_PM5'!G:G,F996)=1,COUNTIF('(L)P before PS1_PM5'!A:A,A996)=1),0,1)</f>
        <v>0</v>
      </c>
      <c r="N996" s="3">
        <f t="shared" si="113"/>
        <v>0</v>
      </c>
      <c r="O996" t="str">
        <f>IF(COUNTIF(Splicing!A:A,A995)&gt;0,"Splice variant",VLOOKUP(A996,'All variants before PS1_PM5'!$A$1:$G$2252,7,FALSE))</f>
        <v>Pathogenic</v>
      </c>
      <c r="P996">
        <f t="shared" si="107"/>
        <v>1</v>
      </c>
    </row>
    <row r="997" spans="1:16" x14ac:dyDescent="0.25">
      <c r="A997" t="s">
        <v>5843</v>
      </c>
      <c r="B997" s="1">
        <v>45</v>
      </c>
      <c r="C997" t="s">
        <v>5844</v>
      </c>
      <c r="D997" t="s">
        <v>7492</v>
      </c>
      <c r="E997" t="str">
        <f t="shared" si="108"/>
        <v>Ala</v>
      </c>
      <c r="F997" t="str">
        <f t="shared" si="109"/>
        <v>2064</v>
      </c>
      <c r="G997" t="str">
        <f t="shared" si="110"/>
        <v>Thr</v>
      </c>
      <c r="H997" t="str">
        <f t="shared" si="111"/>
        <v>2064Thr</v>
      </c>
      <c r="I997">
        <f>IF(AND(COUNTIF(H:H,H997)&gt;1,COUNTIF('(L)P before PS1_PM5'!I:I,H997)&gt;0),1,0)</f>
        <v>0</v>
      </c>
      <c r="J997">
        <f>IF(AND(COUNTIF('(L)P before PS1_PM5'!I:I,H997)=1,COUNTIF('(L)P before PS1_PM5'!A:A,A997)=1),0,1)</f>
        <v>0</v>
      </c>
      <c r="K997" s="3">
        <f t="shared" si="112"/>
        <v>0</v>
      </c>
      <c r="L997">
        <f>IF(AND(COUNTIF(F:F,F997)&gt;1,COUNTIF('(L)P before PS1_PM5'!G:G,F997)&gt;0),1,0)</f>
        <v>1</v>
      </c>
      <c r="M997">
        <f>IF(AND(COUNTIF('(L)P before PS1_PM5'!G:G,F997)=1,COUNTIF('(L)P before PS1_PM5'!A:A,A997)=1),0,1)</f>
        <v>0</v>
      </c>
      <c r="N997" s="3">
        <f t="shared" si="113"/>
        <v>0</v>
      </c>
      <c r="O997" t="str">
        <f>IF(COUNTIF(Splicing!A:A,A996)&gt;0,"Splice variant",VLOOKUP(A997,'All variants before PS1_PM5'!$A$1:$G$2252,7,FALSE))</f>
        <v>Pathogenic</v>
      </c>
      <c r="P997">
        <f t="shared" si="107"/>
        <v>2</v>
      </c>
    </row>
    <row r="998" spans="1:16" x14ac:dyDescent="0.25">
      <c r="A998" t="s">
        <v>5846</v>
      </c>
      <c r="B998" s="1">
        <v>45</v>
      </c>
      <c r="C998" t="s">
        <v>5847</v>
      </c>
      <c r="D998" t="s">
        <v>7493</v>
      </c>
      <c r="E998" t="str">
        <f t="shared" si="108"/>
        <v>Ala</v>
      </c>
      <c r="F998" t="str">
        <f t="shared" si="109"/>
        <v>2064</v>
      </c>
      <c r="G998" t="str">
        <f t="shared" si="110"/>
        <v>Val</v>
      </c>
      <c r="H998" t="str">
        <f t="shared" si="111"/>
        <v>2064Val</v>
      </c>
      <c r="I998">
        <f>IF(AND(COUNTIF(H:H,H998)&gt;1,COUNTIF('(L)P before PS1_PM5'!I:I,H998)&gt;0),1,0)</f>
        <v>0</v>
      </c>
      <c r="J998">
        <f>IF(AND(COUNTIF('(L)P before PS1_PM5'!I:I,H998)=1,COUNTIF('(L)P before PS1_PM5'!A:A,A998)=1),0,1)</f>
        <v>1</v>
      </c>
      <c r="K998" s="3">
        <f t="shared" si="112"/>
        <v>0</v>
      </c>
      <c r="L998">
        <f>IF(AND(COUNTIF(F:F,F998)&gt;1,COUNTIF('(L)P before PS1_PM5'!G:G,F998)&gt;0),1,0)</f>
        <v>1</v>
      </c>
      <c r="M998">
        <f>IF(AND(COUNTIF('(L)P before PS1_PM5'!G:G,F998)=1,COUNTIF('(L)P before PS1_PM5'!A:A,A998)=1),0,1)</f>
        <v>1</v>
      </c>
      <c r="N998" s="3">
        <f t="shared" si="113"/>
        <v>1</v>
      </c>
      <c r="O998" t="str">
        <f>IF(COUNTIF(Splicing!A:A,A997)&gt;0,"Splice variant",VLOOKUP(A998,'All variants before PS1_PM5'!$A$1:$G$2252,7,FALSE))</f>
        <v>VUS</v>
      </c>
      <c r="P998">
        <f t="shared" si="107"/>
        <v>2</v>
      </c>
    </row>
    <row r="999" spans="1:16" x14ac:dyDescent="0.25">
      <c r="A999" t="s">
        <v>5849</v>
      </c>
      <c r="B999" s="1">
        <v>45</v>
      </c>
      <c r="C999" t="s">
        <v>5850</v>
      </c>
      <c r="D999" t="s">
        <v>7494</v>
      </c>
      <c r="E999" t="str">
        <f t="shared" si="108"/>
        <v>Asp</v>
      </c>
      <c r="F999" t="str">
        <f t="shared" si="109"/>
        <v>2065</v>
      </c>
      <c r="G999" t="str">
        <f t="shared" si="110"/>
        <v>His</v>
      </c>
      <c r="H999" t="str">
        <f t="shared" si="111"/>
        <v>2065His</v>
      </c>
      <c r="I999">
        <f>IF(AND(COUNTIF(H:H,H999)&gt;1,COUNTIF('(L)P before PS1_PM5'!I:I,H999)&gt;0),1,0)</f>
        <v>0</v>
      </c>
      <c r="J999">
        <f>IF(AND(COUNTIF('(L)P before PS1_PM5'!I:I,H999)=1,COUNTIF('(L)P before PS1_PM5'!A:A,A999)=1),0,1)</f>
        <v>1</v>
      </c>
      <c r="K999" s="3">
        <f t="shared" si="112"/>
        <v>0</v>
      </c>
      <c r="L999">
        <f>IF(AND(COUNTIF(F:F,F999)&gt;1,COUNTIF('(L)P before PS1_PM5'!G:G,F999)&gt;0),1,0)</f>
        <v>0</v>
      </c>
      <c r="M999">
        <f>IF(AND(COUNTIF('(L)P before PS1_PM5'!G:G,F999)=1,COUNTIF('(L)P before PS1_PM5'!A:A,A999)=1),0,1)</f>
        <v>1</v>
      </c>
      <c r="N999" s="3">
        <f t="shared" si="113"/>
        <v>0</v>
      </c>
      <c r="O999" t="str">
        <f>IF(COUNTIF(Splicing!A:A,A998)&gt;0,"Splice variant",VLOOKUP(A999,'All variants before PS1_PM5'!$A$1:$G$2252,7,FALSE))</f>
        <v>VUS</v>
      </c>
      <c r="P999">
        <f t="shared" si="107"/>
        <v>2</v>
      </c>
    </row>
    <row r="1000" spans="1:16" x14ac:dyDescent="0.25">
      <c r="A1000" t="s">
        <v>5852</v>
      </c>
      <c r="B1000" s="1">
        <v>45</v>
      </c>
      <c r="C1000" t="s">
        <v>5853</v>
      </c>
      <c r="D1000" t="s">
        <v>7495</v>
      </c>
      <c r="E1000" t="str">
        <f t="shared" si="108"/>
        <v>Asp</v>
      </c>
      <c r="F1000" t="str">
        <f t="shared" si="109"/>
        <v>2065</v>
      </c>
      <c r="G1000" t="str">
        <f t="shared" si="110"/>
        <v>Val</v>
      </c>
      <c r="H1000" t="str">
        <f t="shared" si="111"/>
        <v>2065Val</v>
      </c>
      <c r="I1000">
        <f>IF(AND(COUNTIF(H:H,H1000)&gt;1,COUNTIF('(L)P before PS1_PM5'!I:I,H1000)&gt;0),1,0)</f>
        <v>0</v>
      </c>
      <c r="J1000">
        <f>IF(AND(COUNTIF('(L)P before PS1_PM5'!I:I,H1000)=1,COUNTIF('(L)P before PS1_PM5'!A:A,A1000)=1),0,1)</f>
        <v>1</v>
      </c>
      <c r="K1000" s="3">
        <f t="shared" si="112"/>
        <v>0</v>
      </c>
      <c r="L1000">
        <f>IF(AND(COUNTIF(F:F,F1000)&gt;1,COUNTIF('(L)P before PS1_PM5'!G:G,F1000)&gt;0),1,0)</f>
        <v>0</v>
      </c>
      <c r="M1000">
        <f>IF(AND(COUNTIF('(L)P before PS1_PM5'!G:G,F1000)=1,COUNTIF('(L)P before PS1_PM5'!A:A,A1000)=1),0,1)</f>
        <v>1</v>
      </c>
      <c r="N1000" s="3">
        <f t="shared" si="113"/>
        <v>0</v>
      </c>
      <c r="O1000" t="str">
        <f>IF(COUNTIF(Splicing!A:A,A999)&gt;0,"Splice variant",VLOOKUP(A1000,'All variants before PS1_PM5'!$A$1:$G$2252,7,FALSE))</f>
        <v>VUS</v>
      </c>
      <c r="P1000">
        <f t="shared" si="107"/>
        <v>2</v>
      </c>
    </row>
    <row r="1001" spans="1:16" x14ac:dyDescent="0.25">
      <c r="A1001" t="s">
        <v>5861</v>
      </c>
      <c r="B1001" s="1">
        <v>45</v>
      </c>
      <c r="C1001" t="s">
        <v>5862</v>
      </c>
      <c r="D1001" t="s">
        <v>7496</v>
      </c>
      <c r="E1001" t="str">
        <f t="shared" si="108"/>
        <v>Thr</v>
      </c>
      <c r="F1001" t="str">
        <f t="shared" si="109"/>
        <v>2070</v>
      </c>
      <c r="G1001" t="str">
        <f t="shared" si="110"/>
        <v>Arg</v>
      </c>
      <c r="H1001" t="str">
        <f t="shared" si="111"/>
        <v>2070Arg</v>
      </c>
      <c r="I1001">
        <f>IF(AND(COUNTIF(H:H,H1001)&gt;1,COUNTIF('(L)P before PS1_PM5'!I:I,H1001)&gt;0),1,0)</f>
        <v>0</v>
      </c>
      <c r="J1001">
        <f>IF(AND(COUNTIF('(L)P before PS1_PM5'!I:I,H1001)=1,COUNTIF('(L)P before PS1_PM5'!A:A,A1001)=1),0,1)</f>
        <v>1</v>
      </c>
      <c r="K1001" s="3">
        <f t="shared" si="112"/>
        <v>0</v>
      </c>
      <c r="L1001">
        <f>IF(AND(COUNTIF(F:F,F1001)&gt;1,COUNTIF('(L)P before PS1_PM5'!G:G,F1001)&gt;0),1,0)</f>
        <v>0</v>
      </c>
      <c r="M1001">
        <f>IF(AND(COUNTIF('(L)P before PS1_PM5'!G:G,F1001)=1,COUNTIF('(L)P before PS1_PM5'!A:A,A1001)=1),0,1)</f>
        <v>1</v>
      </c>
      <c r="N1001" s="3">
        <f t="shared" si="113"/>
        <v>0</v>
      </c>
      <c r="O1001" t="str">
        <f>IF(COUNTIF(Splicing!A:A,A1000)&gt;0,"Splice variant",VLOOKUP(A1001,'All variants before PS1_PM5'!$A$1:$G$2252,7,FALSE))</f>
        <v>Likely pathogenic</v>
      </c>
      <c r="P1001">
        <f t="shared" si="107"/>
        <v>2</v>
      </c>
    </row>
    <row r="1002" spans="1:16" x14ac:dyDescent="0.25">
      <c r="A1002" t="s">
        <v>5864</v>
      </c>
      <c r="B1002" s="1">
        <v>45</v>
      </c>
      <c r="C1002" t="s">
        <v>5865</v>
      </c>
      <c r="D1002" t="s">
        <v>7497</v>
      </c>
      <c r="E1002" t="str">
        <f t="shared" si="108"/>
        <v>Thr</v>
      </c>
      <c r="F1002" t="str">
        <f t="shared" si="109"/>
        <v>2070</v>
      </c>
      <c r="G1002" t="str">
        <f t="shared" si="110"/>
        <v>Gln</v>
      </c>
      <c r="H1002" t="str">
        <f t="shared" si="111"/>
        <v>2070Gln</v>
      </c>
      <c r="I1002">
        <f>IF(AND(COUNTIF(H:H,H1002)&gt;1,COUNTIF('(L)P before PS1_PM5'!I:I,H1002)&gt;0),1,0)</f>
        <v>0</v>
      </c>
      <c r="J1002">
        <f>IF(AND(COUNTIF('(L)P before PS1_PM5'!I:I,H1002)=1,COUNTIF('(L)P before PS1_PM5'!A:A,A1002)=1),0,1)</f>
        <v>1</v>
      </c>
      <c r="K1002" s="3">
        <f t="shared" si="112"/>
        <v>0</v>
      </c>
      <c r="L1002">
        <f>IF(AND(COUNTIF(F:F,F1002)&gt;1,COUNTIF('(L)P before PS1_PM5'!G:G,F1002)&gt;0),1,0)</f>
        <v>0</v>
      </c>
      <c r="M1002">
        <f>IF(AND(COUNTIF('(L)P before PS1_PM5'!G:G,F1002)=1,COUNTIF('(L)P before PS1_PM5'!A:A,A1002)=1),0,1)</f>
        <v>1</v>
      </c>
      <c r="N1002" s="3">
        <f t="shared" si="113"/>
        <v>0</v>
      </c>
      <c r="O1002" t="str">
        <f>IF(COUNTIF(Splicing!A:A,A1001)&gt;0,"Splice variant",VLOOKUP(A1002,'All variants before PS1_PM5'!$A$1:$G$2252,7,FALSE))</f>
        <v>Splice variant</v>
      </c>
      <c r="P1002">
        <f t="shared" si="107"/>
        <v>2</v>
      </c>
    </row>
    <row r="1003" spans="1:16" x14ac:dyDescent="0.25">
      <c r="A1003" t="s">
        <v>5867</v>
      </c>
      <c r="B1003" s="1">
        <v>45</v>
      </c>
      <c r="C1003" t="s">
        <v>5868</v>
      </c>
      <c r="D1003" t="s">
        <v>7498</v>
      </c>
      <c r="E1003" t="str">
        <f t="shared" si="108"/>
        <v>Tyr</v>
      </c>
      <c r="F1003" t="str">
        <f t="shared" si="109"/>
        <v>2071</v>
      </c>
      <c r="G1003" t="str">
        <f t="shared" si="110"/>
        <v>Phe</v>
      </c>
      <c r="H1003" t="str">
        <f t="shared" si="111"/>
        <v>2071Phe</v>
      </c>
      <c r="I1003">
        <f>IF(AND(COUNTIF(H:H,H1003)&gt;1,COUNTIF('(L)P before PS1_PM5'!I:I,H1003)&gt;0),1,0)</f>
        <v>0</v>
      </c>
      <c r="J1003">
        <f>IF(AND(COUNTIF('(L)P before PS1_PM5'!I:I,H1003)=1,COUNTIF('(L)P before PS1_PM5'!A:A,A1003)=1),0,1)</f>
        <v>1</v>
      </c>
      <c r="K1003" s="3">
        <f t="shared" si="112"/>
        <v>0</v>
      </c>
      <c r="L1003">
        <f>IF(AND(COUNTIF(F:F,F1003)&gt;1,COUNTIF('(L)P before PS1_PM5'!G:G,F1003)&gt;0),1,0)</f>
        <v>0</v>
      </c>
      <c r="M1003">
        <f>IF(AND(COUNTIF('(L)P before PS1_PM5'!G:G,F1003)=1,COUNTIF('(L)P before PS1_PM5'!A:A,A1003)=1),0,1)</f>
        <v>1</v>
      </c>
      <c r="N1003" s="3">
        <f t="shared" si="113"/>
        <v>0</v>
      </c>
      <c r="O1003" t="str">
        <f>IF(COUNTIF(Splicing!A:A,A1002)&gt;0,"Splice variant",VLOOKUP(A1003,'All variants before PS1_PM5'!$A$1:$G$2252,7,FALSE))</f>
        <v>VUS</v>
      </c>
      <c r="P1003">
        <f t="shared" si="107"/>
        <v>1</v>
      </c>
    </row>
    <row r="1004" spans="1:16" x14ac:dyDescent="0.25">
      <c r="A1004" t="s">
        <v>5873</v>
      </c>
      <c r="B1004" s="1">
        <v>45</v>
      </c>
      <c r="C1004" t="s">
        <v>5874</v>
      </c>
      <c r="D1004" t="s">
        <v>7499</v>
      </c>
      <c r="E1004" t="str">
        <f t="shared" si="108"/>
        <v>Ser</v>
      </c>
      <c r="F1004" s="6" t="str">
        <f t="shared" si="109"/>
        <v>2072</v>
      </c>
      <c r="G1004" s="6" t="str">
        <f t="shared" si="110"/>
        <v>Asn</v>
      </c>
      <c r="H1004" s="6" t="str">
        <f t="shared" si="111"/>
        <v>2072Asn</v>
      </c>
      <c r="I1004" s="6">
        <f>IF(AND(COUNTIF(H:H,H1004)&gt;1,COUNTIF('(L)P before PS1_PM5'!I:I,H1004)&gt;0),1,0)</f>
        <v>0</v>
      </c>
      <c r="J1004" s="6">
        <f>IF(AND(COUNTIF('(L)P before PS1_PM5'!I:I,H1004)=1,COUNTIF('(L)P before PS1_PM5'!A:A,A1004)=1),0,1)</f>
        <v>0</v>
      </c>
      <c r="K1004" s="3">
        <f t="shared" si="112"/>
        <v>0</v>
      </c>
      <c r="L1004" s="6">
        <f>IF(AND(COUNTIF(F:F,F1004)&gt;1,COUNTIF('(L)P before PS1_PM5'!G:G,F1004)&gt;0),1,0)</f>
        <v>1</v>
      </c>
      <c r="M1004" s="6">
        <f>IF(AND(COUNTIF('(L)P before PS1_PM5'!G:G,F1004)=1,COUNTIF('(L)P before PS1_PM5'!A:A,A1004)=1),0,1)</f>
        <v>1</v>
      </c>
      <c r="N1004" s="3">
        <f t="shared" si="113"/>
        <v>1</v>
      </c>
      <c r="O1004" t="str">
        <f>IF(COUNTIF(Splicing!A:A,A1003)&gt;0,"Splice variant",VLOOKUP(A1004,'All variants before PS1_PM5'!$A$1:$G$2252,7,FALSE))</f>
        <v>Likely pathogenic</v>
      </c>
      <c r="P1004">
        <f t="shared" si="107"/>
        <v>3</v>
      </c>
    </row>
    <row r="1005" spans="1:16" x14ac:dyDescent="0.25">
      <c r="A1005" t="s">
        <v>5876</v>
      </c>
      <c r="B1005" s="1">
        <v>45</v>
      </c>
      <c r="C1005" t="s">
        <v>5877</v>
      </c>
      <c r="D1005" t="s">
        <v>7500</v>
      </c>
      <c r="E1005" t="str">
        <f t="shared" si="108"/>
        <v>Ser</v>
      </c>
      <c r="F1005" s="6" t="str">
        <f t="shared" si="109"/>
        <v>2072</v>
      </c>
      <c r="G1005" s="6" t="str">
        <f t="shared" si="110"/>
        <v>Arg</v>
      </c>
      <c r="H1005" s="6" t="str">
        <f t="shared" si="111"/>
        <v>2072Arg</v>
      </c>
      <c r="I1005" s="6">
        <f>IF(AND(COUNTIF(H:H,H1005)&gt;1,COUNTIF('(L)P before PS1_PM5'!I:I,H1005)&gt;0),1,0)</f>
        <v>1</v>
      </c>
      <c r="J1005" s="6">
        <f>IF(AND(COUNTIF('(L)P before PS1_PM5'!I:I,H1005)=1,COUNTIF('(L)P before PS1_PM5'!A:A,A1005)=1),0,1)</f>
        <v>1</v>
      </c>
      <c r="K1005" s="3">
        <f t="shared" si="112"/>
        <v>1</v>
      </c>
      <c r="L1005" s="6">
        <f>IF(AND(COUNTIF(F:F,F1005)&gt;1,COUNTIF('(L)P before PS1_PM5'!G:G,F1005)&gt;0),1,0)</f>
        <v>1</v>
      </c>
      <c r="M1005" s="6">
        <f>IF(AND(COUNTIF('(L)P before PS1_PM5'!G:G,F1005)=1,COUNTIF('(L)P before PS1_PM5'!A:A,A1005)=1),0,1)</f>
        <v>1</v>
      </c>
      <c r="N1005" s="3">
        <v>1</v>
      </c>
      <c r="O1005" t="str">
        <f>IF(COUNTIF(Splicing!A:A,A1004)&gt;0,"Splice variant",VLOOKUP(A1005,'All variants before PS1_PM5'!$A$1:$G$2252,7,FALSE))</f>
        <v>VUS</v>
      </c>
      <c r="P1005">
        <f t="shared" si="107"/>
        <v>3</v>
      </c>
    </row>
    <row r="1006" spans="1:16" x14ac:dyDescent="0.25">
      <c r="A1006" t="s">
        <v>5879</v>
      </c>
      <c r="B1006" s="1">
        <v>45</v>
      </c>
      <c r="C1006" t="s">
        <v>5877</v>
      </c>
      <c r="D1006" t="s">
        <v>7500</v>
      </c>
      <c r="E1006" t="str">
        <f t="shared" si="108"/>
        <v>Ser</v>
      </c>
      <c r="F1006" s="6" t="str">
        <f t="shared" si="109"/>
        <v>2072</v>
      </c>
      <c r="G1006" s="6" t="str">
        <f t="shared" si="110"/>
        <v>Arg</v>
      </c>
      <c r="H1006" s="6" t="str">
        <f t="shared" si="111"/>
        <v>2072Arg</v>
      </c>
      <c r="I1006" s="6">
        <f>IF(AND(COUNTIF(H:H,H1006)&gt;1,COUNTIF('(L)P before PS1_PM5'!I:I,H1006)&gt;0),1,0)</f>
        <v>1</v>
      </c>
      <c r="J1006" s="6">
        <f>IF(AND(COUNTIF('(L)P before PS1_PM5'!I:I,H1006)=1,COUNTIF('(L)P before PS1_PM5'!A:A,A1006)=1),0,1)</f>
        <v>0</v>
      </c>
      <c r="K1006" s="3">
        <f t="shared" si="112"/>
        <v>0</v>
      </c>
      <c r="L1006" s="6">
        <f>IF(AND(COUNTIF(F:F,F1006)&gt;1,COUNTIF('(L)P before PS1_PM5'!G:G,F1006)&gt;0),1,0)</f>
        <v>1</v>
      </c>
      <c r="M1006" s="6">
        <f>IF(AND(COUNTIF('(L)P before PS1_PM5'!G:G,F1006)=1,COUNTIF('(L)P before PS1_PM5'!A:A,A1006)=1),0,1)</f>
        <v>1</v>
      </c>
      <c r="N1006" s="3">
        <f t="shared" si="113"/>
        <v>1</v>
      </c>
      <c r="O1006" t="str">
        <f>IF(COUNTIF(Splicing!A:A,A1005)&gt;0,"Splice variant",VLOOKUP(A1006,'All variants before PS1_PM5'!$A$1:$G$2252,7,FALSE))</f>
        <v>Likely pathogenic</v>
      </c>
      <c r="P1006">
        <f t="shared" si="107"/>
        <v>3</v>
      </c>
    </row>
    <row r="1007" spans="1:16" x14ac:dyDescent="0.25">
      <c r="A1007" t="s">
        <v>5881</v>
      </c>
      <c r="B1007" s="1">
        <v>45</v>
      </c>
      <c r="C1007" t="s">
        <v>5882</v>
      </c>
      <c r="D1007" t="s">
        <v>7501</v>
      </c>
      <c r="E1007" t="str">
        <f t="shared" si="108"/>
        <v>Gly</v>
      </c>
      <c r="F1007" t="str">
        <f t="shared" si="109"/>
        <v>2074</v>
      </c>
      <c r="G1007" t="str">
        <f t="shared" si="110"/>
        <v>Ser</v>
      </c>
      <c r="H1007" t="str">
        <f t="shared" si="111"/>
        <v>2074Ser</v>
      </c>
      <c r="I1007">
        <f>IF(AND(COUNTIF(H:H,H1007)&gt;1,COUNTIF('(L)P before PS1_PM5'!I:I,H1007)&gt;0),1,0)</f>
        <v>0</v>
      </c>
      <c r="J1007">
        <f>IF(AND(COUNTIF('(L)P before PS1_PM5'!I:I,H1007)=1,COUNTIF('(L)P before PS1_PM5'!A:A,A1007)=1),0,1)</f>
        <v>0</v>
      </c>
      <c r="K1007" s="3">
        <f t="shared" si="112"/>
        <v>0</v>
      </c>
      <c r="L1007">
        <f>IF(AND(COUNTIF(F:F,F1007)&gt;1,COUNTIF('(L)P before PS1_PM5'!G:G,F1007)&gt;0),1,0)</f>
        <v>1</v>
      </c>
      <c r="M1007">
        <f>IF(AND(COUNTIF('(L)P before PS1_PM5'!G:G,F1007)=1,COUNTIF('(L)P before PS1_PM5'!A:A,A1007)=1),0,1)</f>
        <v>1</v>
      </c>
      <c r="N1007" s="3">
        <f t="shared" si="113"/>
        <v>1</v>
      </c>
      <c r="O1007" t="str">
        <f>IF(COUNTIF(Splicing!A:A,A1006)&gt;0,"Splice variant",VLOOKUP(A1007,'All variants before PS1_PM5'!$A$1:$G$2252,7,FALSE))</f>
        <v>Likely pathogenic</v>
      </c>
      <c r="P1007">
        <f t="shared" si="107"/>
        <v>3</v>
      </c>
    </row>
    <row r="1008" spans="1:16" x14ac:dyDescent="0.25">
      <c r="A1008" t="s">
        <v>5884</v>
      </c>
      <c r="B1008" s="1">
        <v>45</v>
      </c>
      <c r="C1008" t="s">
        <v>5885</v>
      </c>
      <c r="D1008" t="s">
        <v>7502</v>
      </c>
      <c r="E1008" t="str">
        <f t="shared" si="108"/>
        <v>Gly</v>
      </c>
      <c r="F1008" t="str">
        <f t="shared" si="109"/>
        <v>2074</v>
      </c>
      <c r="G1008" t="str">
        <f t="shared" si="110"/>
        <v>Asp</v>
      </c>
      <c r="H1008" t="str">
        <f t="shared" si="111"/>
        <v>2074Asp</v>
      </c>
      <c r="I1008">
        <f>IF(AND(COUNTIF(H:H,H1008)&gt;1,COUNTIF('(L)P before PS1_PM5'!I:I,H1008)&gt;0),1,0)</f>
        <v>0</v>
      </c>
      <c r="J1008">
        <f>IF(AND(COUNTIF('(L)P before PS1_PM5'!I:I,H1008)=1,COUNTIF('(L)P before PS1_PM5'!A:A,A1008)=1),0,1)</f>
        <v>0</v>
      </c>
      <c r="K1008" s="3">
        <f t="shared" si="112"/>
        <v>0</v>
      </c>
      <c r="L1008">
        <f>IF(AND(COUNTIF(F:F,F1008)&gt;1,COUNTIF('(L)P before PS1_PM5'!G:G,F1008)&gt;0),1,0)</f>
        <v>1</v>
      </c>
      <c r="M1008">
        <f>IF(AND(COUNTIF('(L)P before PS1_PM5'!G:G,F1008)=1,COUNTIF('(L)P before PS1_PM5'!A:A,A1008)=1),0,1)</f>
        <v>1</v>
      </c>
      <c r="N1008" s="3">
        <f t="shared" si="113"/>
        <v>1</v>
      </c>
      <c r="O1008" t="str">
        <f>IF(COUNTIF(Splicing!A:A,A1007)&gt;0,"Splice variant",VLOOKUP(A1008,'All variants before PS1_PM5'!$A$1:$G$2252,7,FALSE))</f>
        <v>Likely pathogenic</v>
      </c>
      <c r="P1008">
        <f t="shared" si="107"/>
        <v>3</v>
      </c>
    </row>
    <row r="1009" spans="1:16" x14ac:dyDescent="0.25">
      <c r="A1009" t="s">
        <v>5887</v>
      </c>
      <c r="B1009" s="1">
        <v>45</v>
      </c>
      <c r="C1009" t="s">
        <v>5888</v>
      </c>
      <c r="D1009" t="s">
        <v>7503</v>
      </c>
      <c r="E1009" t="str">
        <f t="shared" si="108"/>
        <v>Gly</v>
      </c>
      <c r="F1009" t="str">
        <f t="shared" si="109"/>
        <v>2074</v>
      </c>
      <c r="G1009" t="str">
        <f t="shared" si="110"/>
        <v>Val</v>
      </c>
      <c r="H1009" t="str">
        <f t="shared" si="111"/>
        <v>2074Val</v>
      </c>
      <c r="I1009">
        <f>IF(AND(COUNTIF(H:H,H1009)&gt;1,COUNTIF('(L)P before PS1_PM5'!I:I,H1009)&gt;0),1,0)</f>
        <v>0</v>
      </c>
      <c r="J1009">
        <f>IF(AND(COUNTIF('(L)P before PS1_PM5'!I:I,H1009)=1,COUNTIF('(L)P before PS1_PM5'!A:A,A1009)=1),0,1)</f>
        <v>0</v>
      </c>
      <c r="K1009" s="3">
        <f t="shared" si="112"/>
        <v>0</v>
      </c>
      <c r="L1009">
        <f>IF(AND(COUNTIF(F:F,F1009)&gt;1,COUNTIF('(L)P before PS1_PM5'!G:G,F1009)&gt;0),1,0)</f>
        <v>1</v>
      </c>
      <c r="M1009">
        <f>IF(AND(COUNTIF('(L)P before PS1_PM5'!G:G,F1009)=1,COUNTIF('(L)P before PS1_PM5'!A:A,A1009)=1),0,1)</f>
        <v>1</v>
      </c>
      <c r="N1009" s="3">
        <f t="shared" si="113"/>
        <v>1</v>
      </c>
      <c r="O1009" t="str">
        <f>IF(COUNTIF(Splicing!A:A,A1008)&gt;0,"Splice variant",VLOOKUP(A1009,'All variants before PS1_PM5'!$A$1:$G$2252,7,FALSE))</f>
        <v>Pathogenic</v>
      </c>
      <c r="P1009">
        <f t="shared" si="107"/>
        <v>3</v>
      </c>
    </row>
    <row r="1010" spans="1:16" x14ac:dyDescent="0.25">
      <c r="A1010" t="s">
        <v>5893</v>
      </c>
      <c r="B1010" s="1">
        <v>45</v>
      </c>
      <c r="C1010" t="s">
        <v>5894</v>
      </c>
      <c r="D1010" t="s">
        <v>7504</v>
      </c>
      <c r="E1010" t="str">
        <f t="shared" si="108"/>
        <v>Lys</v>
      </c>
      <c r="F1010" t="str">
        <f t="shared" si="109"/>
        <v>2076</v>
      </c>
      <c r="G1010" t="str">
        <f t="shared" si="110"/>
        <v>Glu</v>
      </c>
      <c r="H1010" t="str">
        <f t="shared" si="111"/>
        <v>2076Glu</v>
      </c>
      <c r="I1010">
        <f>IF(AND(COUNTIF(H:H,H1010)&gt;1,COUNTIF('(L)P before PS1_PM5'!I:I,H1010)&gt;0),1,0)</f>
        <v>0</v>
      </c>
      <c r="J1010">
        <f>IF(AND(COUNTIF('(L)P before PS1_PM5'!I:I,H1010)=1,COUNTIF('(L)P before PS1_PM5'!A:A,A1010)=1),0,1)</f>
        <v>1</v>
      </c>
      <c r="K1010" s="3">
        <f t="shared" si="112"/>
        <v>0</v>
      </c>
      <c r="L1010">
        <f>IF(AND(COUNTIF(F:F,F1010)&gt;1,COUNTIF('(L)P before PS1_PM5'!G:G,F1010)&gt;0),1,0)</f>
        <v>0</v>
      </c>
      <c r="M1010">
        <f>IF(AND(COUNTIF('(L)P before PS1_PM5'!G:G,F1010)=1,COUNTIF('(L)P before PS1_PM5'!A:A,A1010)=1),0,1)</f>
        <v>1</v>
      </c>
      <c r="N1010" s="3">
        <f t="shared" si="113"/>
        <v>0</v>
      </c>
      <c r="O1010" t="str">
        <f>IF(COUNTIF(Splicing!A:A,A1009)&gt;0,"Splice variant",VLOOKUP(A1010,'All variants before PS1_PM5'!$A$1:$G$2252,7,FALSE))</f>
        <v>VUS</v>
      </c>
      <c r="P1010">
        <f t="shared" si="107"/>
        <v>1</v>
      </c>
    </row>
    <row r="1011" spans="1:16" x14ac:dyDescent="0.25">
      <c r="A1011" t="s">
        <v>5899</v>
      </c>
      <c r="B1011" s="1">
        <v>45</v>
      </c>
      <c r="C1011" t="s">
        <v>5900</v>
      </c>
      <c r="D1011" t="s">
        <v>7505</v>
      </c>
      <c r="E1011" t="str">
        <f t="shared" si="108"/>
        <v>Arg</v>
      </c>
      <c r="F1011" t="str">
        <f t="shared" si="109"/>
        <v>2077</v>
      </c>
      <c r="G1011" t="str">
        <f t="shared" si="110"/>
        <v>Gly</v>
      </c>
      <c r="H1011" t="str">
        <f t="shared" si="111"/>
        <v>2077Gly</v>
      </c>
      <c r="I1011">
        <f>IF(AND(COUNTIF(H:H,H1011)&gt;1,COUNTIF('(L)P before PS1_PM5'!I:I,H1011)&gt;0),1,0)</f>
        <v>0</v>
      </c>
      <c r="J1011">
        <f>IF(AND(COUNTIF('(L)P before PS1_PM5'!I:I,H1011)=1,COUNTIF('(L)P before PS1_PM5'!A:A,A1011)=1),0,1)</f>
        <v>0</v>
      </c>
      <c r="K1011" s="3">
        <f t="shared" si="112"/>
        <v>0</v>
      </c>
      <c r="L1011">
        <f>IF(AND(COUNTIF(F:F,F1011)&gt;1,COUNTIF('(L)P before PS1_PM5'!G:G,F1011)&gt;0),1,0)</f>
        <v>1</v>
      </c>
      <c r="M1011">
        <f>IF(AND(COUNTIF('(L)P before PS1_PM5'!G:G,F1011)=1,COUNTIF('(L)P before PS1_PM5'!A:A,A1011)=1),0,1)</f>
        <v>1</v>
      </c>
      <c r="N1011" s="3">
        <f t="shared" si="113"/>
        <v>1</v>
      </c>
      <c r="O1011" t="str">
        <f>IF(COUNTIF(Splicing!A:A,A1010)&gt;0,"Splice variant",VLOOKUP(A1011,'All variants before PS1_PM5'!$A$1:$G$2252,7,FALSE))</f>
        <v>Likely pathogenic</v>
      </c>
      <c r="P1011">
        <f t="shared" si="107"/>
        <v>3</v>
      </c>
    </row>
    <row r="1012" spans="1:16" x14ac:dyDescent="0.25">
      <c r="A1012" t="s">
        <v>5902</v>
      </c>
      <c r="B1012" s="1">
        <v>45</v>
      </c>
      <c r="C1012" t="s">
        <v>5903</v>
      </c>
      <c r="D1012" t="s">
        <v>7506</v>
      </c>
      <c r="E1012" t="str">
        <f t="shared" si="108"/>
        <v>Arg</v>
      </c>
      <c r="F1012" t="str">
        <f t="shared" si="109"/>
        <v>2077</v>
      </c>
      <c r="G1012" t="str">
        <f t="shared" si="110"/>
        <v>Trp</v>
      </c>
      <c r="H1012" t="str">
        <f t="shared" si="111"/>
        <v>2077Trp</v>
      </c>
      <c r="I1012">
        <f>IF(AND(COUNTIF(H:H,H1012)&gt;1,COUNTIF('(L)P before PS1_PM5'!I:I,H1012)&gt;0),1,0)</f>
        <v>0</v>
      </c>
      <c r="J1012">
        <f>IF(AND(COUNTIF('(L)P before PS1_PM5'!I:I,H1012)=1,COUNTIF('(L)P before PS1_PM5'!A:A,A1012)=1),0,1)</f>
        <v>0</v>
      </c>
      <c r="K1012" s="3">
        <f t="shared" si="112"/>
        <v>0</v>
      </c>
      <c r="L1012">
        <f>IF(AND(COUNTIF(F:F,F1012)&gt;1,COUNTIF('(L)P before PS1_PM5'!G:G,F1012)&gt;0),1,0)</f>
        <v>1</v>
      </c>
      <c r="M1012">
        <f>IF(AND(COUNTIF('(L)P before PS1_PM5'!G:G,F1012)=1,COUNTIF('(L)P before PS1_PM5'!A:A,A1012)=1),0,1)</f>
        <v>1</v>
      </c>
      <c r="N1012" s="3">
        <f t="shared" si="113"/>
        <v>1</v>
      </c>
      <c r="O1012" t="str">
        <f>IF(COUNTIF(Splicing!A:A,A1011)&gt;0,"Splice variant",VLOOKUP(A1012,'All variants before PS1_PM5'!$A$1:$G$2252,7,FALSE))</f>
        <v>Pathogenic</v>
      </c>
      <c r="P1012">
        <f t="shared" si="107"/>
        <v>3</v>
      </c>
    </row>
    <row r="1013" spans="1:16" x14ac:dyDescent="0.25">
      <c r="A1013" t="s">
        <v>5905</v>
      </c>
      <c r="B1013" s="1">
        <v>45</v>
      </c>
      <c r="C1013" t="s">
        <v>5906</v>
      </c>
      <c r="D1013" t="s">
        <v>7507</v>
      </c>
      <c r="E1013" t="str">
        <f t="shared" si="108"/>
        <v>Arg</v>
      </c>
      <c r="F1013" t="str">
        <f t="shared" si="109"/>
        <v>2077</v>
      </c>
      <c r="G1013" t="str">
        <f t="shared" si="110"/>
        <v>Gln</v>
      </c>
      <c r="H1013" t="str">
        <f t="shared" si="111"/>
        <v>2077Gln</v>
      </c>
      <c r="I1013">
        <f>IF(AND(COUNTIF(H:H,H1013)&gt;1,COUNTIF('(L)P before PS1_PM5'!I:I,H1013)&gt;0),1,0)</f>
        <v>0</v>
      </c>
      <c r="J1013">
        <f>IF(AND(COUNTIF('(L)P before PS1_PM5'!I:I,H1013)=1,COUNTIF('(L)P before PS1_PM5'!A:A,A1013)=1),0,1)</f>
        <v>1</v>
      </c>
      <c r="K1013" s="3">
        <f t="shared" si="112"/>
        <v>0</v>
      </c>
      <c r="L1013">
        <f>IF(AND(COUNTIF(F:F,F1013)&gt;1,COUNTIF('(L)P before PS1_PM5'!G:G,F1013)&gt;0),1,0)</f>
        <v>1</v>
      </c>
      <c r="M1013">
        <f>IF(AND(COUNTIF('(L)P before PS1_PM5'!G:G,F1013)=1,COUNTIF('(L)P before PS1_PM5'!A:A,A1013)=1),0,1)</f>
        <v>1</v>
      </c>
      <c r="N1013" s="3">
        <f t="shared" si="113"/>
        <v>1</v>
      </c>
      <c r="O1013" t="str">
        <f>IF(COUNTIF(Splicing!A:A,A1012)&gt;0,"Splice variant",VLOOKUP(A1013,'All variants before PS1_PM5'!$A$1:$G$2252,7,FALSE))</f>
        <v>VUS</v>
      </c>
      <c r="P1013">
        <f t="shared" si="107"/>
        <v>3</v>
      </c>
    </row>
    <row r="1014" spans="1:16" x14ac:dyDescent="0.25">
      <c r="A1014" t="s">
        <v>5908</v>
      </c>
      <c r="B1014" s="1">
        <v>45</v>
      </c>
      <c r="C1014" t="s">
        <v>5909</v>
      </c>
      <c r="D1014" t="s">
        <v>7508</v>
      </c>
      <c r="E1014" t="str">
        <f t="shared" si="108"/>
        <v>Lys</v>
      </c>
      <c r="F1014" t="str">
        <f t="shared" si="109"/>
        <v>2078</v>
      </c>
      <c r="G1014" t="str">
        <f t="shared" si="110"/>
        <v>Glu</v>
      </c>
      <c r="H1014" t="str">
        <f t="shared" si="111"/>
        <v>2078Glu</v>
      </c>
      <c r="I1014">
        <f>IF(AND(COUNTIF(H:H,H1014)&gt;1,COUNTIF('(L)P before PS1_PM5'!I:I,H1014)&gt;0),1,0)</f>
        <v>0</v>
      </c>
      <c r="J1014">
        <f>IF(AND(COUNTIF('(L)P before PS1_PM5'!I:I,H1014)=1,COUNTIF('(L)P before PS1_PM5'!A:A,A1014)=1),0,1)</f>
        <v>1</v>
      </c>
      <c r="K1014" s="3">
        <f t="shared" si="112"/>
        <v>0</v>
      </c>
      <c r="L1014">
        <f>IF(AND(COUNTIF(F:F,F1014)&gt;1,COUNTIF('(L)P before PS1_PM5'!G:G,F1014)&gt;0),1,0)</f>
        <v>0</v>
      </c>
      <c r="M1014">
        <f>IF(AND(COUNTIF('(L)P before PS1_PM5'!G:G,F1014)=1,COUNTIF('(L)P before PS1_PM5'!A:A,A1014)=1),0,1)</f>
        <v>1</v>
      </c>
      <c r="N1014" s="3">
        <f t="shared" si="113"/>
        <v>0</v>
      </c>
      <c r="O1014" t="str">
        <f>IF(COUNTIF(Splicing!A:A,A1013)&gt;0,"Splice variant",VLOOKUP(A1014,'All variants before PS1_PM5'!$A$1:$G$2252,7,FALSE))</f>
        <v>VUS</v>
      </c>
      <c r="P1014">
        <f t="shared" si="107"/>
        <v>1</v>
      </c>
    </row>
    <row r="1015" spans="1:16" x14ac:dyDescent="0.25">
      <c r="A1015" t="s">
        <v>5911</v>
      </c>
      <c r="B1015" s="1">
        <v>45</v>
      </c>
      <c r="C1015" t="s">
        <v>5912</v>
      </c>
      <c r="D1015" t="s">
        <v>7509</v>
      </c>
      <c r="E1015" t="str">
        <f t="shared" si="108"/>
        <v>Ser</v>
      </c>
      <c r="F1015" t="str">
        <f t="shared" si="109"/>
        <v>2080</v>
      </c>
      <c r="G1015" t="str">
        <f t="shared" si="110"/>
        <v>Phe</v>
      </c>
      <c r="H1015" t="str">
        <f t="shared" si="111"/>
        <v>2080Phe</v>
      </c>
      <c r="I1015">
        <f>IF(AND(COUNTIF(H:H,H1015)&gt;1,COUNTIF('(L)P before PS1_PM5'!I:I,H1015)&gt;0),1,0)</f>
        <v>0</v>
      </c>
      <c r="J1015">
        <f>IF(AND(COUNTIF('(L)P before PS1_PM5'!I:I,H1015)=1,COUNTIF('(L)P before PS1_PM5'!A:A,A1015)=1),0,1)</f>
        <v>1</v>
      </c>
      <c r="K1015" s="3">
        <f t="shared" si="112"/>
        <v>0</v>
      </c>
      <c r="L1015">
        <f>IF(AND(COUNTIF(F:F,F1015)&gt;1,COUNTIF('(L)P before PS1_PM5'!G:G,F1015)&gt;0),1,0)</f>
        <v>0</v>
      </c>
      <c r="M1015">
        <f>IF(AND(COUNTIF('(L)P before PS1_PM5'!G:G,F1015)=1,COUNTIF('(L)P before PS1_PM5'!A:A,A1015)=1),0,1)</f>
        <v>1</v>
      </c>
      <c r="N1015" s="3">
        <f t="shared" si="113"/>
        <v>0</v>
      </c>
      <c r="O1015" t="str">
        <f>IF(COUNTIF(Splicing!A:A,A1014)&gt;0,"Splice variant",VLOOKUP(A1015,'All variants before PS1_PM5'!$A$1:$G$2252,7,FALSE))</f>
        <v>VUS</v>
      </c>
      <c r="P1015">
        <f t="shared" si="107"/>
        <v>1</v>
      </c>
    </row>
    <row r="1016" spans="1:16" x14ac:dyDescent="0.25">
      <c r="A1016" t="s">
        <v>5917</v>
      </c>
      <c r="B1016" s="1">
        <v>45</v>
      </c>
      <c r="C1016" t="s">
        <v>5918</v>
      </c>
      <c r="D1016" t="s">
        <v>7510</v>
      </c>
      <c r="E1016" t="str">
        <f t="shared" si="108"/>
        <v>Ala</v>
      </c>
      <c r="F1016" t="str">
        <f t="shared" si="109"/>
        <v>2082</v>
      </c>
      <c r="G1016" t="str">
        <f t="shared" si="110"/>
        <v>Val</v>
      </c>
      <c r="H1016" t="str">
        <f t="shared" si="111"/>
        <v>2082Val</v>
      </c>
      <c r="I1016">
        <f>IF(AND(COUNTIF(H:H,H1016)&gt;1,COUNTIF('(L)P before PS1_PM5'!I:I,H1016)&gt;0),1,0)</f>
        <v>0</v>
      </c>
      <c r="J1016">
        <f>IF(AND(COUNTIF('(L)P before PS1_PM5'!I:I,H1016)=1,COUNTIF('(L)P before PS1_PM5'!A:A,A1016)=1),0,1)</f>
        <v>1</v>
      </c>
      <c r="K1016" s="3">
        <f t="shared" si="112"/>
        <v>0</v>
      </c>
      <c r="L1016">
        <f>IF(AND(COUNTIF(F:F,F1016)&gt;1,COUNTIF('(L)P before PS1_PM5'!G:G,F1016)&gt;0),1,0)</f>
        <v>0</v>
      </c>
      <c r="M1016">
        <f>IF(AND(COUNTIF('(L)P before PS1_PM5'!G:G,F1016)=1,COUNTIF('(L)P before PS1_PM5'!A:A,A1016)=1),0,1)</f>
        <v>1</v>
      </c>
      <c r="N1016" s="3">
        <f t="shared" si="113"/>
        <v>0</v>
      </c>
      <c r="O1016" t="str">
        <f>IF(COUNTIF(Splicing!A:A,A1015)&gt;0,"Splice variant",VLOOKUP(A1016,'All variants before PS1_PM5'!$A$1:$G$2252,7,FALSE))</f>
        <v>VUS</v>
      </c>
      <c r="P1016">
        <f t="shared" si="107"/>
        <v>1</v>
      </c>
    </row>
    <row r="1017" spans="1:16" x14ac:dyDescent="0.25">
      <c r="A1017" t="s">
        <v>5923</v>
      </c>
      <c r="B1017" s="1">
        <v>45</v>
      </c>
      <c r="C1017" t="s">
        <v>5924</v>
      </c>
      <c r="D1017" t="s">
        <v>7511</v>
      </c>
      <c r="E1017" t="str">
        <f t="shared" si="108"/>
        <v>Ala</v>
      </c>
      <c r="F1017" t="str">
        <f t="shared" si="109"/>
        <v>2084</v>
      </c>
      <c r="G1017" t="str">
        <f t="shared" si="110"/>
        <v>Thr</v>
      </c>
      <c r="H1017" t="str">
        <f t="shared" si="111"/>
        <v>2084Thr</v>
      </c>
      <c r="I1017">
        <f>IF(AND(COUNTIF(H:H,H1017)&gt;1,COUNTIF('(L)P before PS1_PM5'!I:I,H1017)&gt;0),1,0)</f>
        <v>0</v>
      </c>
      <c r="J1017">
        <f>IF(AND(COUNTIF('(L)P before PS1_PM5'!I:I,H1017)=1,COUNTIF('(L)P before PS1_PM5'!A:A,A1017)=1),0,1)</f>
        <v>1</v>
      </c>
      <c r="K1017" s="3">
        <f t="shared" si="112"/>
        <v>0</v>
      </c>
      <c r="L1017">
        <f>IF(AND(COUNTIF(F:F,F1017)&gt;1,COUNTIF('(L)P before PS1_PM5'!G:G,F1017)&gt;0),1,0)</f>
        <v>0</v>
      </c>
      <c r="M1017">
        <f>IF(AND(COUNTIF('(L)P before PS1_PM5'!G:G,F1017)=1,COUNTIF('(L)P before PS1_PM5'!A:A,A1017)=1),0,1)</f>
        <v>1</v>
      </c>
      <c r="N1017" s="3">
        <f t="shared" si="113"/>
        <v>0</v>
      </c>
      <c r="O1017" t="str">
        <f>IF(COUNTIF(Splicing!A:A,A1016)&gt;0,"Splice variant",VLOOKUP(A1017,'All variants before PS1_PM5'!$A$1:$G$2252,7,FALSE))</f>
        <v>VUS</v>
      </c>
      <c r="P1017">
        <f t="shared" si="107"/>
        <v>2</v>
      </c>
    </row>
    <row r="1018" spans="1:16" x14ac:dyDescent="0.25">
      <c r="A1018" t="s">
        <v>5926</v>
      </c>
      <c r="B1018" s="1">
        <v>45</v>
      </c>
      <c r="C1018" t="s">
        <v>5927</v>
      </c>
      <c r="D1018" t="s">
        <v>7512</v>
      </c>
      <c r="E1018" t="str">
        <f t="shared" si="108"/>
        <v>Ala</v>
      </c>
      <c r="F1018" t="str">
        <f t="shared" si="109"/>
        <v>2084</v>
      </c>
      <c r="G1018" t="str">
        <f t="shared" si="110"/>
        <v>Pro</v>
      </c>
      <c r="H1018" t="str">
        <f t="shared" si="111"/>
        <v>2084Pro</v>
      </c>
      <c r="I1018">
        <f>IF(AND(COUNTIF(H:H,H1018)&gt;1,COUNTIF('(L)P before PS1_PM5'!I:I,H1018)&gt;0),1,0)</f>
        <v>0</v>
      </c>
      <c r="J1018">
        <f>IF(AND(COUNTIF('(L)P before PS1_PM5'!I:I,H1018)=1,COUNTIF('(L)P before PS1_PM5'!A:A,A1018)=1),0,1)</f>
        <v>1</v>
      </c>
      <c r="K1018" s="3">
        <f t="shared" si="112"/>
        <v>0</v>
      </c>
      <c r="L1018">
        <f>IF(AND(COUNTIF(F:F,F1018)&gt;1,COUNTIF('(L)P before PS1_PM5'!G:G,F1018)&gt;0),1,0)</f>
        <v>0</v>
      </c>
      <c r="M1018">
        <f>IF(AND(COUNTIF('(L)P before PS1_PM5'!G:G,F1018)=1,COUNTIF('(L)P before PS1_PM5'!A:A,A1018)=1),0,1)</f>
        <v>1</v>
      </c>
      <c r="N1018" s="3">
        <f t="shared" si="113"/>
        <v>0</v>
      </c>
      <c r="O1018" t="str">
        <f>IF(COUNTIF(Splicing!A:A,A1017)&gt;0,"Splice variant",VLOOKUP(A1018,'All variants before PS1_PM5'!$A$1:$G$2252,7,FALSE))</f>
        <v>VUS</v>
      </c>
      <c r="P1018">
        <f t="shared" si="107"/>
        <v>2</v>
      </c>
    </row>
    <row r="1019" spans="1:16" x14ac:dyDescent="0.25">
      <c r="A1019" t="s">
        <v>5929</v>
      </c>
      <c r="B1019" s="1">
        <v>45</v>
      </c>
      <c r="C1019" t="s">
        <v>5930</v>
      </c>
      <c r="D1019" t="s">
        <v>7513</v>
      </c>
      <c r="E1019" t="str">
        <f t="shared" si="108"/>
        <v>Leu</v>
      </c>
      <c r="F1019" t="str">
        <f t="shared" si="109"/>
        <v>2085</v>
      </c>
      <c r="G1019" t="str">
        <f t="shared" si="110"/>
        <v>Pro</v>
      </c>
      <c r="H1019" t="str">
        <f t="shared" si="111"/>
        <v>2085Pro</v>
      </c>
      <c r="I1019">
        <f>IF(AND(COUNTIF(H:H,H1019)&gt;1,COUNTIF('(L)P before PS1_PM5'!I:I,H1019)&gt;0),1,0)</f>
        <v>0</v>
      </c>
      <c r="J1019">
        <f>IF(AND(COUNTIF('(L)P before PS1_PM5'!I:I,H1019)=1,COUNTIF('(L)P before PS1_PM5'!A:A,A1019)=1),0,1)</f>
        <v>1</v>
      </c>
      <c r="K1019" s="3">
        <f t="shared" si="112"/>
        <v>0</v>
      </c>
      <c r="L1019">
        <f>IF(AND(COUNTIF(F:F,F1019)&gt;1,COUNTIF('(L)P before PS1_PM5'!G:G,F1019)&gt;0),1,0)</f>
        <v>0</v>
      </c>
      <c r="M1019">
        <f>IF(AND(COUNTIF('(L)P before PS1_PM5'!G:G,F1019)=1,COUNTIF('(L)P before PS1_PM5'!A:A,A1019)=1),0,1)</f>
        <v>1</v>
      </c>
      <c r="N1019" s="3">
        <f t="shared" si="113"/>
        <v>0</v>
      </c>
      <c r="O1019" t="str">
        <f>IF(COUNTIF(Splicing!A:A,A1018)&gt;0,"Splice variant",VLOOKUP(A1019,'All variants before PS1_PM5'!$A$1:$G$2252,7,FALSE))</f>
        <v>VUS</v>
      </c>
      <c r="P1019">
        <f t="shared" si="107"/>
        <v>1</v>
      </c>
    </row>
    <row r="1020" spans="1:16" x14ac:dyDescent="0.25">
      <c r="A1020" t="s">
        <v>5935</v>
      </c>
      <c r="B1020" s="1">
        <v>45</v>
      </c>
      <c r="C1020" t="s">
        <v>5936</v>
      </c>
      <c r="D1020" t="s">
        <v>7514</v>
      </c>
      <c r="E1020" t="str">
        <f t="shared" si="108"/>
        <v>Ile</v>
      </c>
      <c r="F1020" t="str">
        <f t="shared" si="109"/>
        <v>2086</v>
      </c>
      <c r="G1020" t="str">
        <f t="shared" si="110"/>
        <v>Ser</v>
      </c>
      <c r="H1020" t="str">
        <f t="shared" si="111"/>
        <v>2086Ser</v>
      </c>
      <c r="I1020">
        <f>IF(AND(COUNTIF(H:H,H1020)&gt;1,COUNTIF('(L)P before PS1_PM5'!I:I,H1020)&gt;0),1,0)</f>
        <v>0</v>
      </c>
      <c r="J1020">
        <f>IF(AND(COUNTIF('(L)P before PS1_PM5'!I:I,H1020)=1,COUNTIF('(L)P before PS1_PM5'!A:A,A1020)=1),0,1)</f>
        <v>1</v>
      </c>
      <c r="K1020" s="3">
        <f t="shared" si="112"/>
        <v>0</v>
      </c>
      <c r="L1020">
        <f>IF(AND(COUNTIF(F:F,F1020)&gt;1,COUNTIF('(L)P before PS1_PM5'!G:G,F1020)&gt;0),1,0)</f>
        <v>0</v>
      </c>
      <c r="M1020">
        <f>IF(AND(COUNTIF('(L)P before PS1_PM5'!G:G,F1020)=1,COUNTIF('(L)P before PS1_PM5'!A:A,A1020)=1),0,1)</f>
        <v>1</v>
      </c>
      <c r="N1020" s="3">
        <f t="shared" si="113"/>
        <v>0</v>
      </c>
      <c r="O1020" t="str">
        <f>IF(COUNTIF(Splicing!A:A,A1019)&gt;0,"Splice variant",VLOOKUP(A1020,'All variants before PS1_PM5'!$A$1:$G$2252,7,FALSE))</f>
        <v>VUS</v>
      </c>
      <c r="P1020">
        <f t="shared" si="107"/>
        <v>1</v>
      </c>
    </row>
    <row r="1021" spans="1:16" x14ac:dyDescent="0.25">
      <c r="A1021" t="s">
        <v>5941</v>
      </c>
      <c r="B1021" s="1">
        <v>45</v>
      </c>
      <c r="C1021" t="s">
        <v>5942</v>
      </c>
      <c r="D1021" t="s">
        <v>7515</v>
      </c>
      <c r="E1021" t="str">
        <f t="shared" si="108"/>
        <v>Leu</v>
      </c>
      <c r="F1021" t="str">
        <f t="shared" si="109"/>
        <v>2091</v>
      </c>
      <c r="G1021" t="str">
        <f t="shared" si="110"/>
        <v>Gln</v>
      </c>
      <c r="H1021" t="str">
        <f t="shared" si="111"/>
        <v>2091Gln</v>
      </c>
      <c r="I1021">
        <f>IF(AND(COUNTIF(H:H,H1021)&gt;1,COUNTIF('(L)P before PS1_PM5'!I:I,H1021)&gt;0),1,0)</f>
        <v>0</v>
      </c>
      <c r="J1021">
        <f>IF(AND(COUNTIF('(L)P before PS1_PM5'!I:I,H1021)=1,COUNTIF('(L)P before PS1_PM5'!A:A,A1021)=1),0,1)</f>
        <v>1</v>
      </c>
      <c r="K1021" s="3">
        <f t="shared" si="112"/>
        <v>0</v>
      </c>
      <c r="L1021">
        <f>IF(AND(COUNTIF(F:F,F1021)&gt;1,COUNTIF('(L)P before PS1_PM5'!G:G,F1021)&gt;0),1,0)</f>
        <v>0</v>
      </c>
      <c r="M1021">
        <f>IF(AND(COUNTIF('(L)P before PS1_PM5'!G:G,F1021)=1,COUNTIF('(L)P before PS1_PM5'!A:A,A1021)=1),0,1)</f>
        <v>1</v>
      </c>
      <c r="N1021" s="3">
        <f t="shared" si="113"/>
        <v>0</v>
      </c>
      <c r="O1021" t="str">
        <f>IF(COUNTIF(Splicing!A:A,A1020)&gt;0,"Splice variant",VLOOKUP(A1021,'All variants before PS1_PM5'!$A$1:$G$2252,7,FALSE))</f>
        <v>VUS</v>
      </c>
      <c r="P1021">
        <f t="shared" si="107"/>
        <v>1</v>
      </c>
    </row>
    <row r="1022" spans="1:16" x14ac:dyDescent="0.25">
      <c r="A1022" t="s">
        <v>5967</v>
      </c>
      <c r="B1022" s="1">
        <v>46</v>
      </c>
      <c r="C1022" t="s">
        <v>5968</v>
      </c>
      <c r="D1022" t="s">
        <v>7516</v>
      </c>
      <c r="E1022" t="str">
        <f t="shared" si="108"/>
        <v>Asp</v>
      </c>
      <c r="F1022" t="str">
        <f t="shared" si="109"/>
        <v>2095</v>
      </c>
      <c r="G1022" t="str">
        <f t="shared" si="110"/>
        <v>His</v>
      </c>
      <c r="H1022" t="str">
        <f t="shared" si="111"/>
        <v>2095His</v>
      </c>
      <c r="I1022">
        <f>IF(AND(COUNTIF(H:H,H1022)&gt;1,COUNTIF('(L)P before PS1_PM5'!I:I,H1022)&gt;0),1,0)</f>
        <v>0</v>
      </c>
      <c r="J1022">
        <f>IF(AND(COUNTIF('(L)P before PS1_PM5'!I:I,H1022)=1,COUNTIF('(L)P before PS1_PM5'!A:A,A1022)=1),0,1)</f>
        <v>1</v>
      </c>
      <c r="K1022" s="3">
        <f t="shared" si="112"/>
        <v>0</v>
      </c>
      <c r="L1022">
        <f>IF(AND(COUNTIF(F:F,F1022)&gt;1,COUNTIF('(L)P before PS1_PM5'!G:G,F1022)&gt;0),1,0)</f>
        <v>1</v>
      </c>
      <c r="M1022">
        <f>IF(AND(COUNTIF('(L)P before PS1_PM5'!G:G,F1022)=1,COUNTIF('(L)P before PS1_PM5'!A:A,A1022)=1),0,1)</f>
        <v>1</v>
      </c>
      <c r="N1022" s="3">
        <f t="shared" si="113"/>
        <v>0</v>
      </c>
      <c r="O1022" t="str">
        <f>IF(COUNTIF(Splicing!A:A,A1021)&gt;0,"Splice variant",VLOOKUP(A1022,'All variants before PS1_PM5'!$A$1:$G$2252,7,FALSE))</f>
        <v>Splice variant</v>
      </c>
      <c r="P1022">
        <f t="shared" si="107"/>
        <v>3</v>
      </c>
    </row>
    <row r="1023" spans="1:16" x14ac:dyDescent="0.25">
      <c r="A1023" t="s">
        <v>5970</v>
      </c>
      <c r="B1023" s="1">
        <v>46</v>
      </c>
      <c r="C1023" t="s">
        <v>5971</v>
      </c>
      <c r="D1023" t="s">
        <v>7517</v>
      </c>
      <c r="E1023" t="str">
        <f t="shared" si="108"/>
        <v>Asp</v>
      </c>
      <c r="F1023" t="str">
        <f t="shared" si="109"/>
        <v>2095</v>
      </c>
      <c r="G1023" t="str">
        <f t="shared" si="110"/>
        <v>Gly</v>
      </c>
      <c r="H1023" t="str">
        <f t="shared" si="111"/>
        <v>2095Gly</v>
      </c>
      <c r="I1023">
        <f>IF(AND(COUNTIF(H:H,H1023)&gt;1,COUNTIF('(L)P before PS1_PM5'!I:I,H1023)&gt;0),1,0)</f>
        <v>0</v>
      </c>
      <c r="J1023">
        <f>IF(AND(COUNTIF('(L)P before PS1_PM5'!I:I,H1023)=1,COUNTIF('(L)P before PS1_PM5'!A:A,A1023)=1),0,1)</f>
        <v>1</v>
      </c>
      <c r="K1023" s="3">
        <f t="shared" si="112"/>
        <v>0</v>
      </c>
      <c r="L1023">
        <f>IF(AND(COUNTIF(F:F,F1023)&gt;1,COUNTIF('(L)P before PS1_PM5'!G:G,F1023)&gt;0),1,0)</f>
        <v>1</v>
      </c>
      <c r="M1023">
        <f>IF(AND(COUNTIF('(L)P before PS1_PM5'!G:G,F1023)=1,COUNTIF('(L)P before PS1_PM5'!A:A,A1023)=1),0,1)</f>
        <v>1</v>
      </c>
      <c r="N1023" s="3">
        <f t="shared" si="113"/>
        <v>1</v>
      </c>
      <c r="O1023" t="str">
        <f>IF(COUNTIF(Splicing!A:A,A1022)&gt;0,"Splice variant",VLOOKUP(A1023,'All variants before PS1_PM5'!$A$1:$G$2252,7,FALSE))</f>
        <v>VUS</v>
      </c>
      <c r="P1023">
        <f t="shared" si="107"/>
        <v>3</v>
      </c>
    </row>
    <row r="1024" spans="1:16" x14ac:dyDescent="0.25">
      <c r="A1024" t="s">
        <v>5973</v>
      </c>
      <c r="B1024" s="1">
        <v>46</v>
      </c>
      <c r="C1024" t="s">
        <v>5974</v>
      </c>
      <c r="D1024" t="s">
        <v>7518</v>
      </c>
      <c r="E1024" t="str">
        <f t="shared" si="108"/>
        <v>Asp</v>
      </c>
      <c r="F1024" t="str">
        <f t="shared" si="109"/>
        <v>2095</v>
      </c>
      <c r="G1024" t="str">
        <f t="shared" si="110"/>
        <v>Val</v>
      </c>
      <c r="H1024" t="str">
        <f t="shared" si="111"/>
        <v>2095Val</v>
      </c>
      <c r="I1024">
        <f>IF(AND(COUNTIF(H:H,H1024)&gt;1,COUNTIF('(L)P before PS1_PM5'!I:I,H1024)&gt;0),1,0)</f>
        <v>0</v>
      </c>
      <c r="J1024">
        <f>IF(AND(COUNTIF('(L)P before PS1_PM5'!I:I,H1024)=1,COUNTIF('(L)P before PS1_PM5'!A:A,A1024)=1),0,1)</f>
        <v>0</v>
      </c>
      <c r="K1024" s="3">
        <f t="shared" si="112"/>
        <v>0</v>
      </c>
      <c r="L1024">
        <f>IF(AND(COUNTIF(F:F,F1024)&gt;1,COUNTIF('(L)P before PS1_PM5'!G:G,F1024)&gt;0),1,0)</f>
        <v>1</v>
      </c>
      <c r="M1024">
        <f>IF(AND(COUNTIF('(L)P before PS1_PM5'!G:G,F1024)=1,COUNTIF('(L)P before PS1_PM5'!A:A,A1024)=1),0,1)</f>
        <v>0</v>
      </c>
      <c r="N1024" s="3">
        <f t="shared" si="113"/>
        <v>0</v>
      </c>
      <c r="O1024" t="str">
        <f>IF(COUNTIF(Splicing!A:A,A1023)&gt;0,"Splice variant",VLOOKUP(A1024,'All variants before PS1_PM5'!$A$1:$G$2252,7,FALSE))</f>
        <v>Likely pathogenic</v>
      </c>
      <c r="P1024">
        <f t="shared" si="107"/>
        <v>3</v>
      </c>
    </row>
    <row r="1025" spans="1:16" x14ac:dyDescent="0.25">
      <c r="A1025" t="s">
        <v>5979</v>
      </c>
      <c r="B1025" s="1">
        <v>46</v>
      </c>
      <c r="C1025" t="s">
        <v>5980</v>
      </c>
      <c r="D1025" t="s">
        <v>7519</v>
      </c>
      <c r="E1025" t="str">
        <f t="shared" si="108"/>
        <v>Glu</v>
      </c>
      <c r="F1025" t="str">
        <f t="shared" si="109"/>
        <v>2096</v>
      </c>
      <c r="G1025" t="str">
        <f t="shared" si="110"/>
        <v>Lys</v>
      </c>
      <c r="H1025" t="str">
        <f t="shared" si="111"/>
        <v>2096Lys</v>
      </c>
      <c r="I1025">
        <f>IF(AND(COUNTIF(H:H,H1025)&gt;1,COUNTIF('(L)P before PS1_PM5'!I:I,H1025)&gt;0),1,0)</f>
        <v>0</v>
      </c>
      <c r="J1025">
        <f>IF(AND(COUNTIF('(L)P before PS1_PM5'!I:I,H1025)=1,COUNTIF('(L)P before PS1_PM5'!A:A,A1025)=1),0,1)</f>
        <v>0</v>
      </c>
      <c r="K1025" s="3">
        <f t="shared" si="112"/>
        <v>0</v>
      </c>
      <c r="L1025">
        <f>IF(AND(COUNTIF(F:F,F1025)&gt;1,COUNTIF('(L)P before PS1_PM5'!G:G,F1025)&gt;0),1,0)</f>
        <v>1</v>
      </c>
      <c r="M1025">
        <f>IF(AND(COUNTIF('(L)P before PS1_PM5'!G:G,F1025)=1,COUNTIF('(L)P before PS1_PM5'!A:A,A1025)=1),0,1)</f>
        <v>1</v>
      </c>
      <c r="N1025" s="3">
        <f t="shared" si="113"/>
        <v>1</v>
      </c>
      <c r="O1025" t="str">
        <f>IF(COUNTIF(Splicing!A:A,A1024)&gt;0,"Splice variant",VLOOKUP(A1025,'All variants before PS1_PM5'!$A$1:$G$2252,7,FALSE))</f>
        <v>Likely pathogenic</v>
      </c>
      <c r="P1025">
        <f t="shared" si="107"/>
        <v>3</v>
      </c>
    </row>
    <row r="1026" spans="1:16" x14ac:dyDescent="0.25">
      <c r="A1026" t="s">
        <v>5982</v>
      </c>
      <c r="B1026" s="1">
        <v>46</v>
      </c>
      <c r="C1026" t="s">
        <v>5983</v>
      </c>
      <c r="D1026" t="s">
        <v>7520</v>
      </c>
      <c r="E1026" t="str">
        <f t="shared" si="108"/>
        <v>Glu</v>
      </c>
      <c r="F1026" t="str">
        <f t="shared" si="109"/>
        <v>2096</v>
      </c>
      <c r="G1026" t="str">
        <f t="shared" si="110"/>
        <v>Gly</v>
      </c>
      <c r="H1026" t="str">
        <f t="shared" si="111"/>
        <v>2096Gly</v>
      </c>
      <c r="I1026">
        <f>IF(AND(COUNTIF(H:H,H1026)&gt;1,COUNTIF('(L)P before PS1_PM5'!I:I,H1026)&gt;0),1,0)</f>
        <v>0</v>
      </c>
      <c r="J1026">
        <f>IF(AND(COUNTIF('(L)P before PS1_PM5'!I:I,H1026)=1,COUNTIF('(L)P before PS1_PM5'!A:A,A1026)=1),0,1)</f>
        <v>0</v>
      </c>
      <c r="K1026" s="3">
        <f t="shared" si="112"/>
        <v>0</v>
      </c>
      <c r="L1026">
        <f>IF(AND(COUNTIF(F:F,F1026)&gt;1,COUNTIF('(L)P before PS1_PM5'!G:G,F1026)&gt;0),1,0)</f>
        <v>1</v>
      </c>
      <c r="M1026">
        <f>IF(AND(COUNTIF('(L)P before PS1_PM5'!G:G,F1026)=1,COUNTIF('(L)P before PS1_PM5'!A:A,A1026)=1),0,1)</f>
        <v>1</v>
      </c>
      <c r="N1026" s="3">
        <f t="shared" si="113"/>
        <v>1</v>
      </c>
      <c r="O1026" t="str">
        <f>IF(COUNTIF(Splicing!A:A,A1025)&gt;0,"Splice variant",VLOOKUP(A1026,'All variants before PS1_PM5'!$A$1:$G$2252,7,FALSE))</f>
        <v>Likely pathogenic</v>
      </c>
      <c r="P1026">
        <f t="shared" si="107"/>
        <v>3</v>
      </c>
    </row>
    <row r="1027" spans="1:16" x14ac:dyDescent="0.25">
      <c r="A1027" t="s">
        <v>5985</v>
      </c>
      <c r="B1027" s="1">
        <v>46</v>
      </c>
      <c r="C1027" t="s">
        <v>5986</v>
      </c>
      <c r="D1027" t="s">
        <v>7521</v>
      </c>
      <c r="E1027" t="str">
        <f t="shared" si="108"/>
        <v>Glu</v>
      </c>
      <c r="F1027" t="str">
        <f t="shared" si="109"/>
        <v>2096</v>
      </c>
      <c r="G1027" t="str">
        <f t="shared" si="110"/>
        <v>Val</v>
      </c>
      <c r="H1027" t="str">
        <f t="shared" si="111"/>
        <v>2096Val</v>
      </c>
      <c r="I1027">
        <f>IF(AND(COUNTIF(H:H,H1027)&gt;1,COUNTIF('(L)P before PS1_PM5'!I:I,H1027)&gt;0),1,0)</f>
        <v>0</v>
      </c>
      <c r="J1027">
        <f>IF(AND(COUNTIF('(L)P before PS1_PM5'!I:I,H1027)=1,COUNTIF('(L)P before PS1_PM5'!A:A,A1027)=1),0,1)</f>
        <v>0</v>
      </c>
      <c r="K1027" s="3">
        <f t="shared" si="112"/>
        <v>0</v>
      </c>
      <c r="L1027">
        <f>IF(AND(COUNTIF(F:F,F1027)&gt;1,COUNTIF('(L)P before PS1_PM5'!G:G,F1027)&gt;0),1,0)</f>
        <v>1</v>
      </c>
      <c r="M1027">
        <f>IF(AND(COUNTIF('(L)P before PS1_PM5'!G:G,F1027)=1,COUNTIF('(L)P before PS1_PM5'!A:A,A1027)=1),0,1)</f>
        <v>1</v>
      </c>
      <c r="N1027" s="3">
        <f t="shared" si="113"/>
        <v>1</v>
      </c>
      <c r="O1027" t="str">
        <f>IF(COUNTIF(Splicing!A:A,A1026)&gt;0,"Splice variant",VLOOKUP(A1027,'All variants before PS1_PM5'!$A$1:$G$2252,7,FALSE))</f>
        <v>Likely pathogenic</v>
      </c>
      <c r="P1027">
        <f t="shared" ref="P1027:P1090" si="114">COUNTIF(F:F,F1027)</f>
        <v>3</v>
      </c>
    </row>
    <row r="1028" spans="1:16" x14ac:dyDescent="0.25">
      <c r="A1028" t="s">
        <v>5988</v>
      </c>
      <c r="B1028" s="1">
        <v>46</v>
      </c>
      <c r="C1028" t="s">
        <v>5989</v>
      </c>
      <c r="D1028" t="s">
        <v>7522</v>
      </c>
      <c r="E1028" t="str">
        <f t="shared" si="108"/>
        <v>Pro</v>
      </c>
      <c r="F1028" t="str">
        <f t="shared" si="109"/>
        <v>2097</v>
      </c>
      <c r="G1028" t="str">
        <f t="shared" si="110"/>
        <v>Ser</v>
      </c>
      <c r="H1028" t="str">
        <f t="shared" si="111"/>
        <v>2097Ser</v>
      </c>
      <c r="I1028">
        <f>IF(AND(COUNTIF(H:H,H1028)&gt;1,COUNTIF('(L)P before PS1_PM5'!I:I,H1028)&gt;0),1,0)</f>
        <v>0</v>
      </c>
      <c r="J1028">
        <f>IF(AND(COUNTIF('(L)P before PS1_PM5'!I:I,H1028)=1,COUNTIF('(L)P before PS1_PM5'!A:A,A1028)=1),0,1)</f>
        <v>0</v>
      </c>
      <c r="K1028" s="3">
        <f t="shared" si="112"/>
        <v>0</v>
      </c>
      <c r="L1028">
        <f>IF(AND(COUNTIF(F:F,F1028)&gt;1,COUNTIF('(L)P before PS1_PM5'!G:G,F1028)&gt;0),1,0)</f>
        <v>0</v>
      </c>
      <c r="M1028">
        <f>IF(AND(COUNTIF('(L)P before PS1_PM5'!G:G,F1028)=1,COUNTIF('(L)P before PS1_PM5'!A:A,A1028)=1),0,1)</f>
        <v>0</v>
      </c>
      <c r="N1028" s="3">
        <f t="shared" si="113"/>
        <v>0</v>
      </c>
      <c r="O1028" t="str">
        <f>IF(COUNTIF(Splicing!A:A,A1027)&gt;0,"Splice variant",VLOOKUP(A1028,'All variants before PS1_PM5'!$A$1:$G$2252,7,FALSE))</f>
        <v>Pathogenic</v>
      </c>
      <c r="P1028">
        <f t="shared" si="114"/>
        <v>1</v>
      </c>
    </row>
    <row r="1029" spans="1:16" x14ac:dyDescent="0.25">
      <c r="A1029" t="s">
        <v>5994</v>
      </c>
      <c r="B1029" s="1">
        <v>46</v>
      </c>
      <c r="C1029" t="s">
        <v>5995</v>
      </c>
      <c r="D1029" t="s">
        <v>7523</v>
      </c>
      <c r="E1029" t="str">
        <f t="shared" ref="E1029:E1092" si="115">LEFT(D1029,3)</f>
        <v>Asp</v>
      </c>
      <c r="F1029" t="str">
        <f t="shared" ref="F1029:F1092" si="116">LEFT(RIGHT(D1029,LEN(D1029)-3),LEN(RIGHT(D1029,LEN(D1029)-3))-3)</f>
        <v>2102</v>
      </c>
      <c r="G1029" t="str">
        <f t="shared" ref="G1029:G1092" si="117">RIGHT(D1029,3)</f>
        <v>Ala</v>
      </c>
      <c r="H1029" t="str">
        <f t="shared" ref="H1029:H1092" si="118">F1029&amp;G1029</f>
        <v>2102Ala</v>
      </c>
      <c r="I1029">
        <f>IF(AND(COUNTIF(H:H,H1029)&gt;1,COUNTIF('(L)P before PS1_PM5'!I:I,H1029)&gt;0),1,0)</f>
        <v>0</v>
      </c>
      <c r="J1029">
        <f>IF(AND(COUNTIF('(L)P before PS1_PM5'!I:I,H1029)=1,COUNTIF('(L)P before PS1_PM5'!A:A,A1029)=1),0,1)</f>
        <v>0</v>
      </c>
      <c r="K1029" s="3">
        <f t="shared" ref="K1029:K1092" si="119">IF(AND(IF(I1029+J1029=2,TRUE,FALSE),IF(NOT(O1029="Splice variant"),TRUE,FALSE)), 1,0)</f>
        <v>0</v>
      </c>
      <c r="L1029">
        <f>IF(AND(COUNTIF(F:F,F1029)&gt;1,COUNTIF('(L)P before PS1_PM5'!G:G,F1029)&gt;0),1,0)</f>
        <v>1</v>
      </c>
      <c r="M1029">
        <f>IF(AND(COUNTIF('(L)P before PS1_PM5'!G:G,F1029)=1,COUNTIF('(L)P before PS1_PM5'!A:A,A1029)=1),0,1)</f>
        <v>1</v>
      </c>
      <c r="N1029" s="3">
        <f t="shared" ref="N1029:N1092" si="120">IF(AND(IF(AND(L1029+M1029=2,K1029=0),TRUE,FALSE),IF(NOT(O1029="Splice variant"), TRUE, FALSE)),1,0)</f>
        <v>1</v>
      </c>
      <c r="O1029" t="str">
        <f>IF(COUNTIF(Splicing!A:A,A1028)&gt;0,"Splice variant",VLOOKUP(A1029,'All variants before PS1_PM5'!$A$1:$G$2252,7,FALSE))</f>
        <v>Likely pathogenic</v>
      </c>
      <c r="P1029">
        <f t="shared" si="114"/>
        <v>3</v>
      </c>
    </row>
    <row r="1030" spans="1:16" x14ac:dyDescent="0.25">
      <c r="A1030" t="s">
        <v>5997</v>
      </c>
      <c r="B1030" s="1">
        <v>46</v>
      </c>
      <c r="C1030" t="s">
        <v>5998</v>
      </c>
      <c r="D1030" t="s">
        <v>7524</v>
      </c>
      <c r="E1030" t="str">
        <f t="shared" si="115"/>
        <v>Asp</v>
      </c>
      <c r="F1030" t="str">
        <f t="shared" si="116"/>
        <v>2102</v>
      </c>
      <c r="G1030" t="str">
        <f t="shared" si="117"/>
        <v>Gly</v>
      </c>
      <c r="H1030" t="str">
        <f t="shared" si="118"/>
        <v>2102Gly</v>
      </c>
      <c r="I1030">
        <f>IF(AND(COUNTIF(H:H,H1030)&gt;1,COUNTIF('(L)P before PS1_PM5'!I:I,H1030)&gt;0),1,0)</f>
        <v>0</v>
      </c>
      <c r="J1030">
        <f>IF(AND(COUNTIF('(L)P before PS1_PM5'!I:I,H1030)=1,COUNTIF('(L)P before PS1_PM5'!A:A,A1030)=1),0,1)</f>
        <v>1</v>
      </c>
      <c r="K1030" s="3">
        <f t="shared" si="119"/>
        <v>0</v>
      </c>
      <c r="L1030">
        <f>IF(AND(COUNTIF(F:F,F1030)&gt;1,COUNTIF('(L)P before PS1_PM5'!G:G,F1030)&gt;0),1,0)</f>
        <v>1</v>
      </c>
      <c r="M1030">
        <f>IF(AND(COUNTIF('(L)P before PS1_PM5'!G:G,F1030)=1,COUNTIF('(L)P before PS1_PM5'!A:A,A1030)=1),0,1)</f>
        <v>1</v>
      </c>
      <c r="N1030" s="3">
        <f t="shared" si="120"/>
        <v>1</v>
      </c>
      <c r="O1030" t="str">
        <f>IF(COUNTIF(Splicing!A:A,A1029)&gt;0,"Splice variant",VLOOKUP(A1030,'All variants before PS1_PM5'!$A$1:$G$2252,7,FALSE))</f>
        <v>VUS</v>
      </c>
      <c r="P1030">
        <f t="shared" si="114"/>
        <v>3</v>
      </c>
    </row>
    <row r="1031" spans="1:16" x14ac:dyDescent="0.25">
      <c r="A1031" t="s">
        <v>6000</v>
      </c>
      <c r="B1031" s="1">
        <v>46</v>
      </c>
      <c r="C1031" t="s">
        <v>6001</v>
      </c>
      <c r="D1031" t="s">
        <v>7525</v>
      </c>
      <c r="E1031" t="str">
        <f t="shared" si="115"/>
        <v>Asp</v>
      </c>
      <c r="F1031" t="str">
        <f t="shared" si="116"/>
        <v>2102</v>
      </c>
      <c r="G1031" t="str">
        <f t="shared" si="117"/>
        <v>Glu</v>
      </c>
      <c r="H1031" t="str">
        <f t="shared" si="118"/>
        <v>2102Glu</v>
      </c>
      <c r="I1031">
        <f>IF(AND(COUNTIF(H:H,H1031)&gt;1,COUNTIF('(L)P before PS1_PM5'!I:I,H1031)&gt;0),1,0)</f>
        <v>0</v>
      </c>
      <c r="J1031">
        <f>IF(AND(COUNTIF('(L)P before PS1_PM5'!I:I,H1031)=1,COUNTIF('(L)P before PS1_PM5'!A:A,A1031)=1),0,1)</f>
        <v>0</v>
      </c>
      <c r="K1031" s="3">
        <f t="shared" si="119"/>
        <v>0</v>
      </c>
      <c r="L1031">
        <f>IF(AND(COUNTIF(F:F,F1031)&gt;1,COUNTIF('(L)P before PS1_PM5'!G:G,F1031)&gt;0),1,0)</f>
        <v>1</v>
      </c>
      <c r="M1031">
        <f>IF(AND(COUNTIF('(L)P before PS1_PM5'!G:G,F1031)=1,COUNTIF('(L)P before PS1_PM5'!A:A,A1031)=1),0,1)</f>
        <v>1</v>
      </c>
      <c r="N1031" s="3">
        <f t="shared" si="120"/>
        <v>1</v>
      </c>
      <c r="O1031" t="str">
        <f>IF(COUNTIF(Splicing!A:A,A1030)&gt;0,"Splice variant",VLOOKUP(A1031,'All variants before PS1_PM5'!$A$1:$G$2252,7,FALSE))</f>
        <v>Likely pathogenic</v>
      </c>
      <c r="P1031">
        <f t="shared" si="114"/>
        <v>3</v>
      </c>
    </row>
    <row r="1032" spans="1:16" x14ac:dyDescent="0.25">
      <c r="A1032" t="s">
        <v>6015</v>
      </c>
      <c r="B1032" s="1">
        <v>46</v>
      </c>
      <c r="C1032" t="s">
        <v>6016</v>
      </c>
      <c r="D1032" t="s">
        <v>7526</v>
      </c>
      <c r="E1032" t="str">
        <f t="shared" si="115"/>
        <v>Arg</v>
      </c>
      <c r="F1032" t="str">
        <f t="shared" si="116"/>
        <v>2106</v>
      </c>
      <c r="G1032" t="str">
        <f t="shared" si="117"/>
        <v>Cys</v>
      </c>
      <c r="H1032" t="str">
        <f t="shared" si="118"/>
        <v>2106Cys</v>
      </c>
      <c r="I1032">
        <f>IF(AND(COUNTIF(H:H,H1032)&gt;1,COUNTIF('(L)P before PS1_PM5'!I:I,H1032)&gt;0),1,0)</f>
        <v>0</v>
      </c>
      <c r="J1032">
        <f>IF(AND(COUNTIF('(L)P before PS1_PM5'!I:I,H1032)=1,COUNTIF('(L)P before PS1_PM5'!A:A,A1032)=1),0,1)</f>
        <v>0</v>
      </c>
      <c r="K1032" s="3">
        <f t="shared" si="119"/>
        <v>0</v>
      </c>
      <c r="L1032">
        <f>IF(AND(COUNTIF(F:F,F1032)&gt;1,COUNTIF('(L)P before PS1_PM5'!G:G,F1032)&gt;0),1,0)</f>
        <v>1</v>
      </c>
      <c r="M1032">
        <f>IF(AND(COUNTIF('(L)P before PS1_PM5'!G:G,F1032)=1,COUNTIF('(L)P before PS1_PM5'!A:A,A1032)=1),0,1)</f>
        <v>1</v>
      </c>
      <c r="N1032" s="3">
        <f t="shared" si="120"/>
        <v>1</v>
      </c>
      <c r="O1032" t="str">
        <f>IF(COUNTIF(Splicing!A:A,A1031)&gt;0,"Splice variant",VLOOKUP(A1032,'All variants before PS1_PM5'!$A$1:$G$2252,7,FALSE))</f>
        <v>Pathogenic</v>
      </c>
      <c r="P1032">
        <f t="shared" si="114"/>
        <v>3</v>
      </c>
    </row>
    <row r="1033" spans="1:16" x14ac:dyDescent="0.25">
      <c r="A1033" t="s">
        <v>6018</v>
      </c>
      <c r="B1033" s="1">
        <v>46</v>
      </c>
      <c r="C1033" t="s">
        <v>6019</v>
      </c>
      <c r="D1033" t="s">
        <v>7527</v>
      </c>
      <c r="E1033" t="str">
        <f t="shared" si="115"/>
        <v>Arg</v>
      </c>
      <c r="F1033" t="str">
        <f t="shared" si="116"/>
        <v>2106</v>
      </c>
      <c r="G1033" t="str">
        <f t="shared" si="117"/>
        <v>His</v>
      </c>
      <c r="H1033" t="str">
        <f t="shared" si="118"/>
        <v>2106His</v>
      </c>
      <c r="I1033">
        <f>IF(AND(COUNTIF(H:H,H1033)&gt;1,COUNTIF('(L)P before PS1_PM5'!I:I,H1033)&gt;0),1,0)</f>
        <v>0</v>
      </c>
      <c r="J1033">
        <f>IF(AND(COUNTIF('(L)P before PS1_PM5'!I:I,H1033)=1,COUNTIF('(L)P before PS1_PM5'!A:A,A1033)=1),0,1)</f>
        <v>0</v>
      </c>
      <c r="K1033" s="3">
        <f t="shared" si="119"/>
        <v>0</v>
      </c>
      <c r="L1033">
        <f>IF(AND(COUNTIF(F:F,F1033)&gt;1,COUNTIF('(L)P before PS1_PM5'!G:G,F1033)&gt;0),1,0)</f>
        <v>1</v>
      </c>
      <c r="M1033">
        <f>IF(AND(COUNTIF('(L)P before PS1_PM5'!G:G,F1033)=1,COUNTIF('(L)P before PS1_PM5'!A:A,A1033)=1),0,1)</f>
        <v>1</v>
      </c>
      <c r="N1033" s="3">
        <f t="shared" si="120"/>
        <v>1</v>
      </c>
      <c r="O1033" t="str">
        <f>IF(COUNTIF(Splicing!A:A,A1032)&gt;0,"Splice variant",VLOOKUP(A1033,'All variants before PS1_PM5'!$A$1:$G$2252,7,FALSE))</f>
        <v>Pathogenic</v>
      </c>
      <c r="P1033">
        <f t="shared" si="114"/>
        <v>3</v>
      </c>
    </row>
    <row r="1034" spans="1:16" x14ac:dyDescent="0.25">
      <c r="A1034" t="s">
        <v>6021</v>
      </c>
      <c r="B1034" s="1">
        <v>46</v>
      </c>
      <c r="C1034" t="s">
        <v>6022</v>
      </c>
      <c r="D1034" t="s">
        <v>7528</v>
      </c>
      <c r="E1034" t="str">
        <f t="shared" si="115"/>
        <v>Arg</v>
      </c>
      <c r="F1034" t="str">
        <f t="shared" si="116"/>
        <v>2106</v>
      </c>
      <c r="G1034" t="str">
        <f t="shared" si="117"/>
        <v>Pro</v>
      </c>
      <c r="H1034" t="str">
        <f t="shared" si="118"/>
        <v>2106Pro</v>
      </c>
      <c r="I1034">
        <f>IF(AND(COUNTIF(H:H,H1034)&gt;1,COUNTIF('(L)P before PS1_PM5'!I:I,H1034)&gt;0),1,0)</f>
        <v>0</v>
      </c>
      <c r="J1034">
        <f>IF(AND(COUNTIF('(L)P before PS1_PM5'!I:I,H1034)=1,COUNTIF('(L)P before PS1_PM5'!A:A,A1034)=1),0,1)</f>
        <v>0</v>
      </c>
      <c r="K1034" s="3">
        <f t="shared" si="119"/>
        <v>0</v>
      </c>
      <c r="L1034">
        <f>IF(AND(COUNTIF(F:F,F1034)&gt;1,COUNTIF('(L)P before PS1_PM5'!G:G,F1034)&gt;0),1,0)</f>
        <v>1</v>
      </c>
      <c r="M1034">
        <f>IF(AND(COUNTIF('(L)P before PS1_PM5'!G:G,F1034)=1,COUNTIF('(L)P before PS1_PM5'!A:A,A1034)=1),0,1)</f>
        <v>1</v>
      </c>
      <c r="N1034" s="3">
        <f t="shared" si="120"/>
        <v>1</v>
      </c>
      <c r="O1034" t="str">
        <f>IF(COUNTIF(Splicing!A:A,A1033)&gt;0,"Splice variant",VLOOKUP(A1034,'All variants before PS1_PM5'!$A$1:$G$2252,7,FALSE))</f>
        <v>Likely pathogenic</v>
      </c>
      <c r="P1034">
        <f t="shared" si="114"/>
        <v>3</v>
      </c>
    </row>
    <row r="1035" spans="1:16" x14ac:dyDescent="0.25">
      <c r="A1035" t="s">
        <v>6024</v>
      </c>
      <c r="B1035" s="1">
        <v>46</v>
      </c>
      <c r="C1035" t="s">
        <v>6025</v>
      </c>
      <c r="D1035" t="s">
        <v>7529</v>
      </c>
      <c r="E1035" t="str">
        <f t="shared" si="115"/>
        <v>Arg</v>
      </c>
      <c r="F1035" t="str">
        <f t="shared" si="116"/>
        <v>2107</v>
      </c>
      <c r="G1035" t="str">
        <f t="shared" si="117"/>
        <v>Cys</v>
      </c>
      <c r="H1035" t="str">
        <f t="shared" si="118"/>
        <v>2107Cys</v>
      </c>
      <c r="I1035">
        <f>IF(AND(COUNTIF(H:H,H1035)&gt;1,COUNTIF('(L)P before PS1_PM5'!I:I,H1035)&gt;0),1,0)</f>
        <v>0</v>
      </c>
      <c r="J1035">
        <f>IF(AND(COUNTIF('(L)P before PS1_PM5'!I:I,H1035)=1,COUNTIF('(L)P before PS1_PM5'!A:A,A1035)=1),0,1)</f>
        <v>0</v>
      </c>
      <c r="K1035" s="3">
        <f t="shared" si="119"/>
        <v>0</v>
      </c>
      <c r="L1035">
        <f>IF(AND(COUNTIF(F:F,F1035)&gt;1,COUNTIF('(L)P before PS1_PM5'!G:G,F1035)&gt;0),1,0)</f>
        <v>1</v>
      </c>
      <c r="M1035">
        <f>IF(AND(COUNTIF('(L)P before PS1_PM5'!G:G,F1035)=1,COUNTIF('(L)P before PS1_PM5'!A:A,A1035)=1),0,1)</f>
        <v>1</v>
      </c>
      <c r="N1035" s="3">
        <f t="shared" si="120"/>
        <v>1</v>
      </c>
      <c r="O1035" t="str">
        <f>IF(COUNTIF(Splicing!A:A,A1034)&gt;0,"Splice variant",VLOOKUP(A1035,'All variants before PS1_PM5'!$A$1:$G$2252,7,FALSE))</f>
        <v>Pathogenic</v>
      </c>
      <c r="P1035">
        <f t="shared" si="114"/>
        <v>4</v>
      </c>
    </row>
    <row r="1036" spans="1:16" x14ac:dyDescent="0.25">
      <c r="A1036" t="s">
        <v>6027</v>
      </c>
      <c r="B1036" s="1">
        <v>46</v>
      </c>
      <c r="C1036" t="s">
        <v>6028</v>
      </c>
      <c r="D1036" t="s">
        <v>7530</v>
      </c>
      <c r="E1036" t="str">
        <f t="shared" si="115"/>
        <v>Arg</v>
      </c>
      <c r="F1036" t="str">
        <f t="shared" si="116"/>
        <v>2107</v>
      </c>
      <c r="G1036" t="str">
        <f t="shared" si="117"/>
        <v>His</v>
      </c>
      <c r="H1036" t="str">
        <f t="shared" si="118"/>
        <v>2107His</v>
      </c>
      <c r="I1036">
        <f>IF(AND(COUNTIF(H:H,H1036)&gt;1,COUNTIF('(L)P before PS1_PM5'!I:I,H1036)&gt;0),1,0)</f>
        <v>0</v>
      </c>
      <c r="J1036">
        <f>IF(AND(COUNTIF('(L)P before PS1_PM5'!I:I,H1036)=1,COUNTIF('(L)P before PS1_PM5'!A:A,A1036)=1),0,1)</f>
        <v>1</v>
      </c>
      <c r="K1036" s="3">
        <f t="shared" si="119"/>
        <v>0</v>
      </c>
      <c r="L1036">
        <f>IF(AND(COUNTIF(F:F,F1036)&gt;1,COUNTIF('(L)P before PS1_PM5'!G:G,F1036)&gt;0),1,0)</f>
        <v>1</v>
      </c>
      <c r="M1036">
        <f>IF(AND(COUNTIF('(L)P before PS1_PM5'!G:G,F1036)=1,COUNTIF('(L)P before PS1_PM5'!A:A,A1036)=1),0,1)</f>
        <v>1</v>
      </c>
      <c r="N1036" s="3">
        <f t="shared" si="120"/>
        <v>1</v>
      </c>
      <c r="O1036" t="str">
        <f>IF(COUNTIF(Splicing!A:A,A1035)&gt;0,"Splice variant",VLOOKUP(A1036,'All variants before PS1_PM5'!$A$1:$G$2252,7,FALSE))</f>
        <v>VUS</v>
      </c>
      <c r="P1036">
        <f t="shared" si="114"/>
        <v>4</v>
      </c>
    </row>
    <row r="1037" spans="1:16" x14ac:dyDescent="0.25">
      <c r="A1037" t="s">
        <v>6030</v>
      </c>
      <c r="B1037" s="1">
        <v>46</v>
      </c>
      <c r="C1037" t="s">
        <v>6031</v>
      </c>
      <c r="D1037" t="s">
        <v>7531</v>
      </c>
      <c r="E1037" t="str">
        <f t="shared" si="115"/>
        <v>Arg</v>
      </c>
      <c r="F1037" t="str">
        <f t="shared" si="116"/>
        <v>2107</v>
      </c>
      <c r="G1037" t="str">
        <f t="shared" si="117"/>
        <v>Pro</v>
      </c>
      <c r="H1037" t="str">
        <f t="shared" si="118"/>
        <v>2107Pro</v>
      </c>
      <c r="I1037">
        <f>IF(AND(COUNTIF(H:H,H1037)&gt;1,COUNTIF('(L)P before PS1_PM5'!I:I,H1037)&gt;0),1,0)</f>
        <v>0</v>
      </c>
      <c r="J1037">
        <f>IF(AND(COUNTIF('(L)P before PS1_PM5'!I:I,H1037)=1,COUNTIF('(L)P before PS1_PM5'!A:A,A1037)=1),0,1)</f>
        <v>0</v>
      </c>
      <c r="K1037" s="3">
        <f t="shared" si="119"/>
        <v>0</v>
      </c>
      <c r="L1037">
        <f>IF(AND(COUNTIF(F:F,F1037)&gt;1,COUNTIF('(L)P before PS1_PM5'!G:G,F1037)&gt;0),1,0)</f>
        <v>1</v>
      </c>
      <c r="M1037">
        <f>IF(AND(COUNTIF('(L)P before PS1_PM5'!G:G,F1037)=1,COUNTIF('(L)P before PS1_PM5'!A:A,A1037)=1),0,1)</f>
        <v>1</v>
      </c>
      <c r="N1037" s="3">
        <f t="shared" si="120"/>
        <v>1</v>
      </c>
      <c r="O1037" t="str">
        <f>IF(COUNTIF(Splicing!A:A,A1036)&gt;0,"Splice variant",VLOOKUP(A1037,'All variants before PS1_PM5'!$A$1:$G$2252,7,FALSE))</f>
        <v>Likely pathogenic</v>
      </c>
      <c r="P1037">
        <f t="shared" si="114"/>
        <v>4</v>
      </c>
    </row>
    <row r="1038" spans="1:16" x14ac:dyDescent="0.25">
      <c r="A1038" t="s">
        <v>6033</v>
      </c>
      <c r="B1038" s="1">
        <v>46</v>
      </c>
      <c r="C1038" t="s">
        <v>6034</v>
      </c>
      <c r="D1038" t="s">
        <v>7532</v>
      </c>
      <c r="E1038" t="str">
        <f t="shared" si="115"/>
        <v>Arg</v>
      </c>
      <c r="F1038" t="str">
        <f t="shared" si="116"/>
        <v>2107</v>
      </c>
      <c r="G1038" t="str">
        <f t="shared" si="117"/>
        <v>Lys</v>
      </c>
      <c r="H1038" t="str">
        <f t="shared" si="118"/>
        <v>2107Lys</v>
      </c>
      <c r="I1038">
        <f>IF(AND(COUNTIF(H:H,H1038)&gt;1,COUNTIF('(L)P before PS1_PM5'!I:I,H1038)&gt;0),1,0)</f>
        <v>0</v>
      </c>
      <c r="J1038">
        <f>IF(AND(COUNTIF('(L)P before PS1_PM5'!I:I,H1038)=1,COUNTIF('(L)P before PS1_PM5'!A:A,A1038)=1),0,1)</f>
        <v>0</v>
      </c>
      <c r="K1038" s="3">
        <f t="shared" si="119"/>
        <v>0</v>
      </c>
      <c r="L1038">
        <f>IF(AND(COUNTIF(F:F,F1038)&gt;1,COUNTIF('(L)P before PS1_PM5'!G:G,F1038)&gt;0),1,0)</f>
        <v>1</v>
      </c>
      <c r="M1038">
        <f>IF(AND(COUNTIF('(L)P before PS1_PM5'!G:G,F1038)=1,COUNTIF('(L)P before PS1_PM5'!A:A,A1038)=1),0,1)</f>
        <v>1</v>
      </c>
      <c r="N1038" s="3">
        <f t="shared" si="120"/>
        <v>1</v>
      </c>
      <c r="O1038" t="str">
        <f>IF(COUNTIF(Splicing!A:A,A1037)&gt;0,"Splice variant",VLOOKUP(A1038,'All variants before PS1_PM5'!$A$1:$G$2252,7,FALSE))</f>
        <v>Likely pathogenic</v>
      </c>
      <c r="P1038">
        <f t="shared" si="114"/>
        <v>4</v>
      </c>
    </row>
    <row r="1039" spans="1:16" x14ac:dyDescent="0.25">
      <c r="A1039" t="s">
        <v>6039</v>
      </c>
      <c r="B1039" s="1">
        <v>46</v>
      </c>
      <c r="C1039" t="s">
        <v>6040</v>
      </c>
      <c r="D1039" t="s">
        <v>7533</v>
      </c>
      <c r="E1039" t="str">
        <f t="shared" si="115"/>
        <v>Leu</v>
      </c>
      <c r="F1039" t="str">
        <f t="shared" si="116"/>
        <v>2109</v>
      </c>
      <c r="G1039" t="str">
        <f t="shared" si="117"/>
        <v>Pro</v>
      </c>
      <c r="H1039" t="str">
        <f t="shared" si="118"/>
        <v>2109Pro</v>
      </c>
      <c r="I1039">
        <f>IF(AND(COUNTIF(H:H,H1039)&gt;1,COUNTIF('(L)P before PS1_PM5'!I:I,H1039)&gt;0),1,0)</f>
        <v>0</v>
      </c>
      <c r="J1039">
        <f>IF(AND(COUNTIF('(L)P before PS1_PM5'!I:I,H1039)=1,COUNTIF('(L)P before PS1_PM5'!A:A,A1039)=1),0,1)</f>
        <v>0</v>
      </c>
      <c r="K1039" s="3">
        <f t="shared" si="119"/>
        <v>0</v>
      </c>
      <c r="L1039">
        <f>IF(AND(COUNTIF(F:F,F1039)&gt;1,COUNTIF('(L)P before PS1_PM5'!G:G,F1039)&gt;0),1,0)</f>
        <v>0</v>
      </c>
      <c r="M1039">
        <f>IF(AND(COUNTIF('(L)P before PS1_PM5'!G:G,F1039)=1,COUNTIF('(L)P before PS1_PM5'!A:A,A1039)=1),0,1)</f>
        <v>0</v>
      </c>
      <c r="N1039" s="3">
        <f t="shared" si="120"/>
        <v>0</v>
      </c>
      <c r="O1039" t="str">
        <f>IF(COUNTIF(Splicing!A:A,A1038)&gt;0,"Splice variant",VLOOKUP(A1039,'All variants before PS1_PM5'!$A$1:$G$2252,7,FALSE))</f>
        <v>Likely pathogenic</v>
      </c>
      <c r="P1039">
        <f t="shared" si="114"/>
        <v>1</v>
      </c>
    </row>
    <row r="1040" spans="1:16" x14ac:dyDescent="0.25">
      <c r="A1040" t="s">
        <v>6042</v>
      </c>
      <c r="B1040" s="1">
        <v>46</v>
      </c>
      <c r="C1040" t="s">
        <v>6043</v>
      </c>
      <c r="D1040" t="s">
        <v>7534</v>
      </c>
      <c r="E1040" t="str">
        <f t="shared" si="115"/>
        <v>Trp</v>
      </c>
      <c r="F1040" t="str">
        <f t="shared" si="116"/>
        <v>2110</v>
      </c>
      <c r="G1040" t="str">
        <f t="shared" si="117"/>
        <v>Arg</v>
      </c>
      <c r="H1040" t="str">
        <f t="shared" si="118"/>
        <v>2110Arg</v>
      </c>
      <c r="I1040">
        <f>IF(AND(COUNTIF(H:H,H1040)&gt;1,COUNTIF('(L)P before PS1_PM5'!I:I,H1040)&gt;0),1,0)</f>
        <v>0</v>
      </c>
      <c r="J1040">
        <f>IF(AND(COUNTIF('(L)P before PS1_PM5'!I:I,H1040)=1,COUNTIF('(L)P before PS1_PM5'!A:A,A1040)=1),0,1)</f>
        <v>1</v>
      </c>
      <c r="K1040" s="3">
        <f t="shared" si="119"/>
        <v>0</v>
      </c>
      <c r="L1040">
        <f>IF(AND(COUNTIF(F:F,F1040)&gt;1,COUNTIF('(L)P before PS1_PM5'!G:G,F1040)&gt;0),1,0)</f>
        <v>0</v>
      </c>
      <c r="M1040">
        <f>IF(AND(COUNTIF('(L)P before PS1_PM5'!G:G,F1040)=1,COUNTIF('(L)P before PS1_PM5'!A:A,A1040)=1),0,1)</f>
        <v>1</v>
      </c>
      <c r="N1040" s="3">
        <f t="shared" si="120"/>
        <v>0</v>
      </c>
      <c r="O1040" t="str">
        <f>IF(COUNTIF(Splicing!A:A,A1039)&gt;0,"Splice variant",VLOOKUP(A1040,'All variants before PS1_PM5'!$A$1:$G$2252,7,FALSE))</f>
        <v>VUS</v>
      </c>
      <c r="P1040">
        <f t="shared" si="114"/>
        <v>1</v>
      </c>
    </row>
    <row r="1041" spans="1:16" x14ac:dyDescent="0.25">
      <c r="A1041" t="s">
        <v>6054</v>
      </c>
      <c r="B1041" s="1">
        <v>46</v>
      </c>
      <c r="C1041" t="s">
        <v>6055</v>
      </c>
      <c r="D1041" t="s">
        <v>7535</v>
      </c>
      <c r="E1041" t="str">
        <f t="shared" si="115"/>
        <v>Val</v>
      </c>
      <c r="F1041" t="str">
        <f t="shared" si="116"/>
        <v>2112</v>
      </c>
      <c r="G1041" t="str">
        <f t="shared" si="117"/>
        <v>Leu</v>
      </c>
      <c r="H1041" t="str">
        <f t="shared" si="118"/>
        <v>2112Leu</v>
      </c>
      <c r="I1041">
        <f>IF(AND(COUNTIF(H:H,H1041)&gt;1,COUNTIF('(L)P before PS1_PM5'!I:I,H1041)&gt;0),1,0)</f>
        <v>0</v>
      </c>
      <c r="J1041">
        <f>IF(AND(COUNTIF('(L)P before PS1_PM5'!I:I,H1041)=1,COUNTIF('(L)P before PS1_PM5'!A:A,A1041)=1),0,1)</f>
        <v>1</v>
      </c>
      <c r="K1041" s="3">
        <f t="shared" si="119"/>
        <v>0</v>
      </c>
      <c r="L1041">
        <f>IF(AND(COUNTIF(F:F,F1041)&gt;1,COUNTIF('(L)P before PS1_PM5'!G:G,F1041)&gt;0),1,0)</f>
        <v>0</v>
      </c>
      <c r="M1041">
        <f>IF(AND(COUNTIF('(L)P before PS1_PM5'!G:G,F1041)=1,COUNTIF('(L)P before PS1_PM5'!A:A,A1041)=1),0,1)</f>
        <v>1</v>
      </c>
      <c r="N1041" s="3">
        <f t="shared" si="120"/>
        <v>0</v>
      </c>
      <c r="O1041" t="str">
        <f>IF(COUNTIF(Splicing!A:A,A1040)&gt;0,"Splice variant",VLOOKUP(A1041,'All variants before PS1_PM5'!$A$1:$G$2252,7,FALSE))</f>
        <v>VUS</v>
      </c>
      <c r="P1041">
        <f t="shared" si="114"/>
        <v>1</v>
      </c>
    </row>
    <row r="1042" spans="1:16" x14ac:dyDescent="0.25">
      <c r="A1042" t="s">
        <v>6057</v>
      </c>
      <c r="B1042" s="1">
        <v>46</v>
      </c>
      <c r="C1042" t="s">
        <v>6058</v>
      </c>
      <c r="D1042" t="s">
        <v>7536</v>
      </c>
      <c r="E1042" t="str">
        <f t="shared" si="115"/>
        <v>Ile</v>
      </c>
      <c r="F1042" t="str">
        <f t="shared" si="116"/>
        <v>2113</v>
      </c>
      <c r="G1042" t="str">
        <f t="shared" si="117"/>
        <v>Met</v>
      </c>
      <c r="H1042" t="str">
        <f t="shared" si="118"/>
        <v>2113Met</v>
      </c>
      <c r="I1042">
        <f>IF(AND(COUNTIF(H:H,H1042)&gt;1,COUNTIF('(L)P before PS1_PM5'!I:I,H1042)&gt;0),1,0)</f>
        <v>0</v>
      </c>
      <c r="J1042">
        <f>IF(AND(COUNTIF('(L)P before PS1_PM5'!I:I,H1042)=1,COUNTIF('(L)P before PS1_PM5'!A:A,A1042)=1),0,1)</f>
        <v>1</v>
      </c>
      <c r="K1042" s="3">
        <f t="shared" si="119"/>
        <v>0</v>
      </c>
      <c r="L1042">
        <f>IF(AND(COUNTIF(F:F,F1042)&gt;1,COUNTIF('(L)P before PS1_PM5'!G:G,F1042)&gt;0),1,0)</f>
        <v>0</v>
      </c>
      <c r="M1042">
        <f>IF(AND(COUNTIF('(L)P before PS1_PM5'!G:G,F1042)=1,COUNTIF('(L)P before PS1_PM5'!A:A,A1042)=1),0,1)</f>
        <v>1</v>
      </c>
      <c r="N1042" s="3">
        <f t="shared" si="120"/>
        <v>0</v>
      </c>
      <c r="O1042" t="str">
        <f>IF(COUNTIF(Splicing!A:A,A1041)&gt;0,"Splice variant",VLOOKUP(A1042,'All variants before PS1_PM5'!$A$1:$G$2252,7,FALSE))</f>
        <v>Likely pathogenic</v>
      </c>
      <c r="P1042">
        <f t="shared" si="114"/>
        <v>1</v>
      </c>
    </row>
    <row r="1043" spans="1:16" x14ac:dyDescent="0.25">
      <c r="A1043" t="s">
        <v>6060</v>
      </c>
      <c r="B1043" s="1">
        <v>46</v>
      </c>
      <c r="C1043" t="s">
        <v>6061</v>
      </c>
      <c r="D1043" t="s">
        <v>7537</v>
      </c>
      <c r="E1043" t="str">
        <f t="shared" si="115"/>
        <v>Val</v>
      </c>
      <c r="F1043" t="str">
        <f t="shared" si="116"/>
        <v>2114</v>
      </c>
      <c r="G1043" t="str">
        <f t="shared" si="117"/>
        <v>Met</v>
      </c>
      <c r="H1043" t="str">
        <f t="shared" si="118"/>
        <v>2114Met</v>
      </c>
      <c r="I1043">
        <f>IF(AND(COUNTIF(H:H,H1043)&gt;1,COUNTIF('(L)P before PS1_PM5'!I:I,H1043)&gt;0),1,0)</f>
        <v>0</v>
      </c>
      <c r="J1043">
        <f>IF(AND(COUNTIF('(L)P before PS1_PM5'!I:I,H1043)=1,COUNTIF('(L)P before PS1_PM5'!A:A,A1043)=1),0,1)</f>
        <v>1</v>
      </c>
      <c r="K1043" s="3">
        <f t="shared" si="119"/>
        <v>0</v>
      </c>
      <c r="L1043">
        <f>IF(AND(COUNTIF(F:F,F1043)&gt;1,COUNTIF('(L)P before PS1_PM5'!G:G,F1043)&gt;0),1,0)</f>
        <v>0</v>
      </c>
      <c r="M1043">
        <f>IF(AND(COUNTIF('(L)P before PS1_PM5'!G:G,F1043)=1,COUNTIF('(L)P before PS1_PM5'!A:A,A1043)=1),0,1)</f>
        <v>1</v>
      </c>
      <c r="N1043" s="3">
        <f t="shared" si="120"/>
        <v>0</v>
      </c>
      <c r="O1043" t="str">
        <f>IF(COUNTIF(Splicing!A:A,A1042)&gt;0,"Splice variant",VLOOKUP(A1043,'All variants before PS1_PM5'!$A$1:$G$2252,7,FALSE))</f>
        <v>Splice variant</v>
      </c>
      <c r="P1043">
        <f t="shared" si="114"/>
        <v>1</v>
      </c>
    </row>
    <row r="1044" spans="1:16" x14ac:dyDescent="0.25">
      <c r="A1044" t="s">
        <v>6072</v>
      </c>
      <c r="B1044" s="1">
        <v>46</v>
      </c>
      <c r="C1044" t="s">
        <v>6073</v>
      </c>
      <c r="D1044" t="s">
        <v>7538</v>
      </c>
      <c r="E1044" t="str">
        <f t="shared" si="115"/>
        <v>Ser</v>
      </c>
      <c r="F1044" t="str">
        <f t="shared" si="116"/>
        <v>2127</v>
      </c>
      <c r="G1044" t="str">
        <f t="shared" si="117"/>
        <v>Phe</v>
      </c>
      <c r="H1044" t="str">
        <f t="shared" si="118"/>
        <v>2127Phe</v>
      </c>
      <c r="I1044">
        <f>IF(AND(COUNTIF(H:H,H1044)&gt;1,COUNTIF('(L)P before PS1_PM5'!I:I,H1044)&gt;0),1,0)</f>
        <v>0</v>
      </c>
      <c r="J1044">
        <f>IF(AND(COUNTIF('(L)P before PS1_PM5'!I:I,H1044)=1,COUNTIF('(L)P before PS1_PM5'!A:A,A1044)=1),0,1)</f>
        <v>1</v>
      </c>
      <c r="K1044" s="3">
        <f t="shared" si="119"/>
        <v>0</v>
      </c>
      <c r="L1044">
        <f>IF(AND(COUNTIF(F:F,F1044)&gt;1,COUNTIF('(L)P before PS1_PM5'!G:G,F1044)&gt;0),1,0)</f>
        <v>0</v>
      </c>
      <c r="M1044">
        <f>IF(AND(COUNTIF('(L)P before PS1_PM5'!G:G,F1044)=1,COUNTIF('(L)P before PS1_PM5'!A:A,A1044)=1),0,1)</f>
        <v>1</v>
      </c>
      <c r="N1044" s="3">
        <f t="shared" si="120"/>
        <v>0</v>
      </c>
      <c r="O1044" t="str">
        <f>IF(COUNTIF(Splicing!A:A,A1043)&gt;0,"Splice variant",VLOOKUP(A1044,'All variants before PS1_PM5'!$A$1:$G$2252,7,FALSE))</f>
        <v>Splice variant</v>
      </c>
      <c r="P1044">
        <f t="shared" si="114"/>
        <v>1</v>
      </c>
    </row>
    <row r="1045" spans="1:16" x14ac:dyDescent="0.25">
      <c r="A1045" t="s">
        <v>6075</v>
      </c>
      <c r="B1045" s="1">
        <v>46</v>
      </c>
      <c r="C1045" t="s">
        <v>6076</v>
      </c>
      <c r="D1045" t="s">
        <v>7539</v>
      </c>
      <c r="E1045" t="str">
        <f t="shared" si="115"/>
        <v>His</v>
      </c>
      <c r="F1045" t="str">
        <f t="shared" si="116"/>
        <v>2128</v>
      </c>
      <c r="G1045" t="str">
        <f t="shared" si="117"/>
        <v>Arg</v>
      </c>
      <c r="H1045" t="str">
        <f t="shared" si="118"/>
        <v>2128Arg</v>
      </c>
      <c r="I1045">
        <f>IF(AND(COUNTIF(H:H,H1045)&gt;1,COUNTIF('(L)P before PS1_PM5'!I:I,H1045)&gt;0),1,0)</f>
        <v>0</v>
      </c>
      <c r="J1045">
        <f>IF(AND(COUNTIF('(L)P before PS1_PM5'!I:I,H1045)=1,COUNTIF('(L)P before PS1_PM5'!A:A,A1045)=1),0,1)</f>
        <v>0</v>
      </c>
      <c r="K1045" s="3">
        <f t="shared" si="119"/>
        <v>0</v>
      </c>
      <c r="L1045">
        <f>IF(AND(COUNTIF(F:F,F1045)&gt;1,COUNTIF('(L)P before PS1_PM5'!G:G,F1045)&gt;0),1,0)</f>
        <v>0</v>
      </c>
      <c r="M1045">
        <f>IF(AND(COUNTIF('(L)P before PS1_PM5'!G:G,F1045)=1,COUNTIF('(L)P before PS1_PM5'!A:A,A1045)=1),0,1)</f>
        <v>0</v>
      </c>
      <c r="N1045" s="3">
        <f t="shared" si="120"/>
        <v>0</v>
      </c>
      <c r="O1045" t="str">
        <f>IF(COUNTIF(Splicing!A:A,A1044)&gt;0,"Splice variant",VLOOKUP(A1045,'All variants before PS1_PM5'!$A$1:$G$2252,7,FALSE))</f>
        <v>Likely pathogenic</v>
      </c>
      <c r="P1045">
        <f t="shared" si="114"/>
        <v>1</v>
      </c>
    </row>
    <row r="1046" spans="1:16" x14ac:dyDescent="0.25">
      <c r="A1046" t="s">
        <v>6082</v>
      </c>
      <c r="B1046" s="1">
        <v>46</v>
      </c>
      <c r="C1046" t="s">
        <v>6083</v>
      </c>
      <c r="D1046" t="s">
        <v>7540</v>
      </c>
      <c r="E1046" t="str">
        <f t="shared" si="115"/>
        <v>Ser</v>
      </c>
      <c r="F1046" t="str">
        <f t="shared" si="116"/>
        <v>2129</v>
      </c>
      <c r="G1046" t="str">
        <f t="shared" si="117"/>
        <v>Asn</v>
      </c>
      <c r="H1046" t="str">
        <f t="shared" si="118"/>
        <v>2129Asn</v>
      </c>
      <c r="I1046">
        <f>IF(AND(COUNTIF(H:H,H1046)&gt;1,COUNTIF('(L)P before PS1_PM5'!I:I,H1046)&gt;0),1,0)</f>
        <v>0</v>
      </c>
      <c r="J1046">
        <f>IF(AND(COUNTIF('(L)P before PS1_PM5'!I:I,H1046)=1,COUNTIF('(L)P before PS1_PM5'!A:A,A1046)=1),0,1)</f>
        <v>1</v>
      </c>
      <c r="K1046" s="3">
        <f t="shared" si="119"/>
        <v>0</v>
      </c>
      <c r="L1046">
        <f>IF(AND(COUNTIF(F:F,F1046)&gt;1,COUNTIF('(L)P before PS1_PM5'!G:G,F1046)&gt;0),1,0)</f>
        <v>0</v>
      </c>
      <c r="M1046">
        <f>IF(AND(COUNTIF('(L)P before PS1_PM5'!G:G,F1046)=1,COUNTIF('(L)P before PS1_PM5'!A:A,A1046)=1),0,1)</f>
        <v>1</v>
      </c>
      <c r="N1046" s="3">
        <f t="shared" si="120"/>
        <v>0</v>
      </c>
      <c r="O1046" t="str">
        <f>IF(COUNTIF(Splicing!A:A,A1045)&gt;0,"Splice variant",VLOOKUP(A1046,'All variants before PS1_PM5'!$A$1:$G$2252,7,FALSE))</f>
        <v>VUS</v>
      </c>
      <c r="P1046">
        <f t="shared" si="114"/>
        <v>1</v>
      </c>
    </row>
    <row r="1047" spans="1:16" x14ac:dyDescent="0.25">
      <c r="A1047" t="s">
        <v>6098</v>
      </c>
      <c r="B1047" s="1">
        <v>47</v>
      </c>
      <c r="C1047" t="s">
        <v>6099</v>
      </c>
      <c r="D1047" t="s">
        <v>7541</v>
      </c>
      <c r="E1047" t="str">
        <f t="shared" si="115"/>
        <v>Met</v>
      </c>
      <c r="F1047" t="str">
        <f t="shared" si="116"/>
        <v>2130</v>
      </c>
      <c r="G1047" t="str">
        <f t="shared" si="117"/>
        <v>Lys</v>
      </c>
      <c r="H1047" t="str">
        <f t="shared" si="118"/>
        <v>2130Lys</v>
      </c>
      <c r="I1047">
        <f>IF(AND(COUNTIF(H:H,H1047)&gt;1,COUNTIF('(L)P before PS1_PM5'!I:I,H1047)&gt;0),1,0)</f>
        <v>0</v>
      </c>
      <c r="J1047">
        <f>IF(AND(COUNTIF('(L)P before PS1_PM5'!I:I,H1047)=1,COUNTIF('(L)P before PS1_PM5'!A:A,A1047)=1),0,1)</f>
        <v>0</v>
      </c>
      <c r="K1047" s="3">
        <f t="shared" si="119"/>
        <v>0</v>
      </c>
      <c r="L1047">
        <f>IF(AND(COUNTIF(F:F,F1047)&gt;1,COUNTIF('(L)P before PS1_PM5'!G:G,F1047)&gt;0),1,0)</f>
        <v>1</v>
      </c>
      <c r="M1047">
        <f>IF(AND(COUNTIF('(L)P before PS1_PM5'!G:G,F1047)=1,COUNTIF('(L)P before PS1_PM5'!A:A,A1047)=1),0,1)</f>
        <v>1</v>
      </c>
      <c r="N1047" s="3">
        <f t="shared" si="120"/>
        <v>0</v>
      </c>
      <c r="O1047" t="str">
        <f>IF(COUNTIF(Splicing!A:A,A1046)&gt;0,"Splice variant",VLOOKUP(A1047,'All variants before PS1_PM5'!$A$1:$G$2252,7,FALSE))</f>
        <v>Splice variant</v>
      </c>
      <c r="P1047">
        <f t="shared" si="114"/>
        <v>2</v>
      </c>
    </row>
    <row r="1048" spans="1:16" x14ac:dyDescent="0.25">
      <c r="A1048" t="s">
        <v>6101</v>
      </c>
      <c r="B1048" s="1">
        <v>47</v>
      </c>
      <c r="C1048" t="s">
        <v>6102</v>
      </c>
      <c r="D1048" t="s">
        <v>7542</v>
      </c>
      <c r="E1048" t="str">
        <f t="shared" si="115"/>
        <v>Met</v>
      </c>
      <c r="F1048" t="str">
        <f t="shared" si="116"/>
        <v>2130</v>
      </c>
      <c r="G1048" t="str">
        <f t="shared" si="117"/>
        <v>Thr</v>
      </c>
      <c r="H1048" t="str">
        <f t="shared" si="118"/>
        <v>2130Thr</v>
      </c>
      <c r="I1048">
        <f>IF(AND(COUNTIF(H:H,H1048)&gt;1,COUNTIF('(L)P before PS1_PM5'!I:I,H1048)&gt;0),1,0)</f>
        <v>0</v>
      </c>
      <c r="J1048">
        <f>IF(AND(COUNTIF('(L)P before PS1_PM5'!I:I,H1048)=1,COUNTIF('(L)P before PS1_PM5'!A:A,A1048)=1),0,1)</f>
        <v>0</v>
      </c>
      <c r="K1048" s="3">
        <f t="shared" si="119"/>
        <v>0</v>
      </c>
      <c r="L1048">
        <f>IF(AND(COUNTIF(F:F,F1048)&gt;1,COUNTIF('(L)P before PS1_PM5'!G:G,F1048)&gt;0),1,0)</f>
        <v>1</v>
      </c>
      <c r="M1048">
        <f>IF(AND(COUNTIF('(L)P before PS1_PM5'!G:G,F1048)=1,COUNTIF('(L)P before PS1_PM5'!A:A,A1048)=1),0,1)</f>
        <v>1</v>
      </c>
      <c r="N1048" s="3">
        <f t="shared" si="120"/>
        <v>1</v>
      </c>
      <c r="O1048" t="str">
        <f>IF(COUNTIF(Splicing!A:A,A1047)&gt;0,"Splice variant",VLOOKUP(A1048,'All variants before PS1_PM5'!$A$1:$G$2252,7,FALSE))</f>
        <v>Likely pathogenic</v>
      </c>
      <c r="P1048">
        <f t="shared" si="114"/>
        <v>2</v>
      </c>
    </row>
    <row r="1049" spans="1:16" x14ac:dyDescent="0.25">
      <c r="A1049" t="s">
        <v>6104</v>
      </c>
      <c r="B1049" s="1">
        <v>47</v>
      </c>
      <c r="C1049" t="s">
        <v>6105</v>
      </c>
      <c r="D1049" t="s">
        <v>7543</v>
      </c>
      <c r="E1049" t="str">
        <f t="shared" si="115"/>
        <v>Glu</v>
      </c>
      <c r="F1049" t="str">
        <f t="shared" si="116"/>
        <v>2131</v>
      </c>
      <c r="G1049" t="str">
        <f t="shared" si="117"/>
        <v>Lys</v>
      </c>
      <c r="H1049" t="str">
        <f t="shared" si="118"/>
        <v>2131Lys</v>
      </c>
      <c r="I1049">
        <f>IF(AND(COUNTIF(H:H,H1049)&gt;1,COUNTIF('(L)P before PS1_PM5'!I:I,H1049)&gt;0),1,0)</f>
        <v>0</v>
      </c>
      <c r="J1049">
        <f>IF(AND(COUNTIF('(L)P before PS1_PM5'!I:I,H1049)=1,COUNTIF('(L)P before PS1_PM5'!A:A,A1049)=1),0,1)</f>
        <v>0</v>
      </c>
      <c r="K1049" s="3">
        <f t="shared" si="119"/>
        <v>0</v>
      </c>
      <c r="L1049">
        <f>IF(AND(COUNTIF(F:F,F1049)&gt;1,COUNTIF('(L)P before PS1_PM5'!G:G,F1049)&gt;0),1,0)</f>
        <v>0</v>
      </c>
      <c r="M1049">
        <f>IF(AND(COUNTIF('(L)P before PS1_PM5'!G:G,F1049)=1,COUNTIF('(L)P before PS1_PM5'!A:A,A1049)=1),0,1)</f>
        <v>0</v>
      </c>
      <c r="N1049" s="3">
        <f t="shared" si="120"/>
        <v>0</v>
      </c>
      <c r="O1049" t="str">
        <f>IF(COUNTIF(Splicing!A:A,A1048)&gt;0,"Splice variant",VLOOKUP(A1049,'All variants before PS1_PM5'!$A$1:$G$2252,7,FALSE))</f>
        <v>Likely pathogenic</v>
      </c>
      <c r="P1049">
        <f t="shared" si="114"/>
        <v>1</v>
      </c>
    </row>
    <row r="1050" spans="1:16" x14ac:dyDescent="0.25">
      <c r="A1050" t="s">
        <v>6107</v>
      </c>
      <c r="B1050" s="1">
        <v>47</v>
      </c>
      <c r="C1050" t="s">
        <v>6108</v>
      </c>
      <c r="D1050" t="s">
        <v>7544</v>
      </c>
      <c r="E1050" t="str">
        <f t="shared" si="115"/>
        <v>Glu</v>
      </c>
      <c r="F1050" t="str">
        <f t="shared" si="116"/>
        <v>2132</v>
      </c>
      <c r="G1050" t="str">
        <f t="shared" si="117"/>
        <v>Lys</v>
      </c>
      <c r="H1050" t="str">
        <f t="shared" si="118"/>
        <v>2132Lys</v>
      </c>
      <c r="I1050">
        <f>IF(AND(COUNTIF(H:H,H1050)&gt;1,COUNTIF('(L)P before PS1_PM5'!I:I,H1050)&gt;0),1,0)</f>
        <v>0</v>
      </c>
      <c r="J1050">
        <f>IF(AND(COUNTIF('(L)P before PS1_PM5'!I:I,H1050)=1,COUNTIF('(L)P before PS1_PM5'!A:A,A1050)=1),0,1)</f>
        <v>0</v>
      </c>
      <c r="K1050" s="3">
        <f t="shared" si="119"/>
        <v>0</v>
      </c>
      <c r="L1050">
        <f>IF(AND(COUNTIF(F:F,F1050)&gt;1,COUNTIF('(L)P before PS1_PM5'!G:G,F1050)&gt;0),1,0)</f>
        <v>0</v>
      </c>
      <c r="M1050">
        <f>IF(AND(COUNTIF('(L)P before PS1_PM5'!G:G,F1050)=1,COUNTIF('(L)P before PS1_PM5'!A:A,A1050)=1),0,1)</f>
        <v>0</v>
      </c>
      <c r="N1050" s="3">
        <f t="shared" si="120"/>
        <v>0</v>
      </c>
      <c r="O1050" t="str">
        <f>IF(COUNTIF(Splicing!A:A,A1049)&gt;0,"Splice variant",VLOOKUP(A1050,'All variants before PS1_PM5'!$A$1:$G$2252,7,FALSE))</f>
        <v>Likely pathogenic</v>
      </c>
      <c r="P1050">
        <f t="shared" si="114"/>
        <v>1</v>
      </c>
    </row>
    <row r="1051" spans="1:16" x14ac:dyDescent="0.25">
      <c r="A1051" t="s">
        <v>6113</v>
      </c>
      <c r="B1051" s="1">
        <v>47</v>
      </c>
      <c r="C1051" t="s">
        <v>6114</v>
      </c>
      <c r="D1051" t="s">
        <v>7545</v>
      </c>
      <c r="E1051" t="str">
        <f t="shared" si="115"/>
        <v>Cys</v>
      </c>
      <c r="F1051" t="str">
        <f t="shared" si="116"/>
        <v>2133</v>
      </c>
      <c r="G1051" t="str">
        <f t="shared" si="117"/>
        <v>Arg</v>
      </c>
      <c r="H1051" t="str">
        <f t="shared" si="118"/>
        <v>2133Arg</v>
      </c>
      <c r="I1051">
        <f>IF(AND(COUNTIF(H:H,H1051)&gt;1,COUNTIF('(L)P before PS1_PM5'!I:I,H1051)&gt;0),1,0)</f>
        <v>0</v>
      </c>
      <c r="J1051">
        <f>IF(AND(COUNTIF('(L)P before PS1_PM5'!I:I,H1051)=1,COUNTIF('(L)P before PS1_PM5'!A:A,A1051)=1),0,1)</f>
        <v>0</v>
      </c>
      <c r="K1051" s="3">
        <f t="shared" si="119"/>
        <v>0</v>
      </c>
      <c r="L1051">
        <f>IF(AND(COUNTIF(F:F,F1051)&gt;1,COUNTIF('(L)P before PS1_PM5'!G:G,F1051)&gt;0),1,0)</f>
        <v>0</v>
      </c>
      <c r="M1051">
        <f>IF(AND(COUNTIF('(L)P before PS1_PM5'!G:G,F1051)=1,COUNTIF('(L)P before PS1_PM5'!A:A,A1051)=1),0,1)</f>
        <v>0</v>
      </c>
      <c r="N1051" s="3">
        <f t="shared" si="120"/>
        <v>0</v>
      </c>
      <c r="O1051" t="str">
        <f>IF(COUNTIF(Splicing!A:A,A1050)&gt;0,"Splice variant",VLOOKUP(A1051,'All variants before PS1_PM5'!$A$1:$G$2252,7,FALSE))</f>
        <v>Likely pathogenic</v>
      </c>
      <c r="P1051">
        <f t="shared" si="114"/>
        <v>1</v>
      </c>
    </row>
    <row r="1052" spans="1:16" x14ac:dyDescent="0.25">
      <c r="A1052" t="s">
        <v>6119</v>
      </c>
      <c r="B1052" s="1">
        <v>47</v>
      </c>
      <c r="C1052" t="s">
        <v>6120</v>
      </c>
      <c r="D1052" t="s">
        <v>7546</v>
      </c>
      <c r="E1052" t="str">
        <f t="shared" si="115"/>
        <v>Cys</v>
      </c>
      <c r="F1052" t="str">
        <f t="shared" si="116"/>
        <v>2137</v>
      </c>
      <c r="G1052" t="str">
        <f t="shared" si="117"/>
        <v>Tyr</v>
      </c>
      <c r="H1052" t="str">
        <f t="shared" si="118"/>
        <v>2137Tyr</v>
      </c>
      <c r="I1052">
        <f>IF(AND(COUNTIF(H:H,H1052)&gt;1,COUNTIF('(L)P before PS1_PM5'!I:I,H1052)&gt;0),1,0)</f>
        <v>0</v>
      </c>
      <c r="J1052">
        <f>IF(AND(COUNTIF('(L)P before PS1_PM5'!I:I,H1052)=1,COUNTIF('(L)P before PS1_PM5'!A:A,A1052)=1),0,1)</f>
        <v>0</v>
      </c>
      <c r="K1052" s="3">
        <f t="shared" si="119"/>
        <v>0</v>
      </c>
      <c r="L1052">
        <f>IF(AND(COUNTIF(F:F,F1052)&gt;1,COUNTIF('(L)P before PS1_PM5'!G:G,F1052)&gt;0),1,0)</f>
        <v>0</v>
      </c>
      <c r="M1052">
        <f>IF(AND(COUNTIF('(L)P before PS1_PM5'!G:G,F1052)=1,COUNTIF('(L)P before PS1_PM5'!A:A,A1052)=1),0,1)</f>
        <v>0</v>
      </c>
      <c r="N1052" s="3">
        <f t="shared" si="120"/>
        <v>0</v>
      </c>
      <c r="O1052" t="str">
        <f>IF(COUNTIF(Splicing!A:A,A1051)&gt;0,"Splice variant",VLOOKUP(A1052,'All variants before PS1_PM5'!$A$1:$G$2252,7,FALSE))</f>
        <v>Pathogenic</v>
      </c>
      <c r="P1052">
        <f t="shared" si="114"/>
        <v>1</v>
      </c>
    </row>
    <row r="1053" spans="1:16" x14ac:dyDescent="0.25">
      <c r="A1053" t="s">
        <v>6125</v>
      </c>
      <c r="B1053" s="1">
        <v>47</v>
      </c>
      <c r="C1053" t="s">
        <v>6126</v>
      </c>
      <c r="D1053" t="s">
        <v>7547</v>
      </c>
      <c r="E1053" t="str">
        <f t="shared" si="115"/>
        <v>Arg</v>
      </c>
      <c r="F1053" t="str">
        <f t="shared" si="116"/>
        <v>2139</v>
      </c>
      <c r="G1053" t="str">
        <f t="shared" si="117"/>
        <v>Trp</v>
      </c>
      <c r="H1053" t="str">
        <f t="shared" si="118"/>
        <v>2139Trp</v>
      </c>
      <c r="I1053">
        <f>IF(AND(COUNTIF(H:H,H1053)&gt;1,COUNTIF('(L)P before PS1_PM5'!I:I,H1053)&gt;0),1,0)</f>
        <v>0</v>
      </c>
      <c r="J1053">
        <f>IF(AND(COUNTIF('(L)P before PS1_PM5'!I:I,H1053)=1,COUNTIF('(L)P before PS1_PM5'!A:A,A1053)=1),0,1)</f>
        <v>0</v>
      </c>
      <c r="K1053" s="3">
        <f t="shared" si="119"/>
        <v>0</v>
      </c>
      <c r="L1053">
        <f>IF(AND(COUNTIF(F:F,F1053)&gt;1,COUNTIF('(L)P before PS1_PM5'!G:G,F1053)&gt;0),1,0)</f>
        <v>1</v>
      </c>
      <c r="M1053">
        <f>IF(AND(COUNTIF('(L)P before PS1_PM5'!G:G,F1053)=1,COUNTIF('(L)P before PS1_PM5'!A:A,A1053)=1),0,1)</f>
        <v>1</v>
      </c>
      <c r="N1053" s="3">
        <f t="shared" si="120"/>
        <v>1</v>
      </c>
      <c r="O1053" t="str">
        <f>IF(COUNTIF(Splicing!A:A,A1052)&gt;0,"Splice variant",VLOOKUP(A1053,'All variants before PS1_PM5'!$A$1:$G$2252,7,FALSE))</f>
        <v>Likely pathogenic</v>
      </c>
      <c r="P1053">
        <f t="shared" si="114"/>
        <v>2</v>
      </c>
    </row>
    <row r="1054" spans="1:16" x14ac:dyDescent="0.25">
      <c r="A1054" t="s">
        <v>6128</v>
      </c>
      <c r="B1054" s="1">
        <v>47</v>
      </c>
      <c r="C1054" t="s">
        <v>6129</v>
      </c>
      <c r="D1054" t="s">
        <v>7548</v>
      </c>
      <c r="E1054" t="str">
        <f t="shared" si="115"/>
        <v>Arg</v>
      </c>
      <c r="F1054" t="str">
        <f t="shared" si="116"/>
        <v>2139</v>
      </c>
      <c r="G1054" t="str">
        <f t="shared" si="117"/>
        <v>Pro</v>
      </c>
      <c r="H1054" t="str">
        <f t="shared" si="118"/>
        <v>2139Pro</v>
      </c>
      <c r="I1054">
        <f>IF(AND(COUNTIF(H:H,H1054)&gt;1,COUNTIF('(L)P before PS1_PM5'!I:I,H1054)&gt;0),1,0)</f>
        <v>0</v>
      </c>
      <c r="J1054">
        <f>IF(AND(COUNTIF('(L)P before PS1_PM5'!I:I,H1054)=1,COUNTIF('(L)P before PS1_PM5'!A:A,A1054)=1),0,1)</f>
        <v>0</v>
      </c>
      <c r="K1054" s="3">
        <f t="shared" si="119"/>
        <v>0</v>
      </c>
      <c r="L1054">
        <f>IF(AND(COUNTIF(F:F,F1054)&gt;1,COUNTIF('(L)P before PS1_PM5'!G:G,F1054)&gt;0),1,0)</f>
        <v>1</v>
      </c>
      <c r="M1054">
        <f>IF(AND(COUNTIF('(L)P before PS1_PM5'!G:G,F1054)=1,COUNTIF('(L)P before PS1_PM5'!A:A,A1054)=1),0,1)</f>
        <v>1</v>
      </c>
      <c r="N1054" s="3">
        <f t="shared" si="120"/>
        <v>1</v>
      </c>
      <c r="O1054" t="str">
        <f>IF(COUNTIF(Splicing!A:A,A1053)&gt;0,"Splice variant",VLOOKUP(A1054,'All variants before PS1_PM5'!$A$1:$G$2252,7,FALSE))</f>
        <v>Likely pathogenic</v>
      </c>
      <c r="P1054">
        <f t="shared" si="114"/>
        <v>2</v>
      </c>
    </row>
    <row r="1055" spans="1:16" x14ac:dyDescent="0.25">
      <c r="A1055" t="s">
        <v>6131</v>
      </c>
      <c r="B1055" s="1">
        <v>47</v>
      </c>
      <c r="C1055" t="s">
        <v>6132</v>
      </c>
      <c r="D1055" t="s">
        <v>7549</v>
      </c>
      <c r="E1055" t="str">
        <f t="shared" si="115"/>
        <v>Leu</v>
      </c>
      <c r="F1055" t="str">
        <f t="shared" si="116"/>
        <v>2140</v>
      </c>
      <c r="G1055" t="str">
        <f t="shared" si="117"/>
        <v>Gln</v>
      </c>
      <c r="H1055" t="str">
        <f t="shared" si="118"/>
        <v>2140Gln</v>
      </c>
      <c r="I1055">
        <f>IF(AND(COUNTIF(H:H,H1055)&gt;1,COUNTIF('(L)P before PS1_PM5'!I:I,H1055)&gt;0),1,0)</f>
        <v>1</v>
      </c>
      <c r="J1055">
        <f>IF(AND(COUNTIF('(L)P before PS1_PM5'!I:I,H1055)=1,COUNTIF('(L)P before PS1_PM5'!A:A,A1055)=1),0,1)</f>
        <v>0</v>
      </c>
      <c r="K1055" s="3">
        <f t="shared" si="119"/>
        <v>0</v>
      </c>
      <c r="L1055">
        <f>IF(AND(COUNTIF(F:F,F1055)&gt;1,COUNTIF('(L)P before PS1_PM5'!G:G,F1055)&gt;0),1,0)</f>
        <v>1</v>
      </c>
      <c r="M1055">
        <f>IF(AND(COUNTIF('(L)P before PS1_PM5'!G:G,F1055)=1,COUNTIF('(L)P before PS1_PM5'!A:A,A1055)=1),0,1)</f>
        <v>0</v>
      </c>
      <c r="N1055" s="3">
        <f t="shared" si="120"/>
        <v>0</v>
      </c>
      <c r="O1055" t="str">
        <f>IF(COUNTIF(Splicing!A:A,A1054)&gt;0,"Splice variant",VLOOKUP(A1055,'All variants before PS1_PM5'!$A$1:$G$2252,7,FALSE))</f>
        <v>Pathogenic</v>
      </c>
      <c r="P1055">
        <f t="shared" si="114"/>
        <v>3</v>
      </c>
    </row>
    <row r="1056" spans="1:16" x14ac:dyDescent="0.25">
      <c r="A1056" t="s">
        <v>6134</v>
      </c>
      <c r="B1056" s="1">
        <v>47</v>
      </c>
      <c r="C1056" t="s">
        <v>6132</v>
      </c>
      <c r="D1056" t="s">
        <v>7549</v>
      </c>
      <c r="E1056" t="str">
        <f t="shared" si="115"/>
        <v>Leu</v>
      </c>
      <c r="F1056" t="str">
        <f t="shared" si="116"/>
        <v>2140</v>
      </c>
      <c r="G1056" t="str">
        <f t="shared" si="117"/>
        <v>Gln</v>
      </c>
      <c r="H1056" t="str">
        <f t="shared" si="118"/>
        <v>2140Gln</v>
      </c>
      <c r="I1056">
        <f>IF(AND(COUNTIF(H:H,H1056)&gt;1,COUNTIF('(L)P before PS1_PM5'!I:I,H1056)&gt;0),1,0)</f>
        <v>1</v>
      </c>
      <c r="J1056">
        <f>IF(AND(COUNTIF('(L)P before PS1_PM5'!I:I,H1056)=1,COUNTIF('(L)P before PS1_PM5'!A:A,A1056)=1),0,1)</f>
        <v>1</v>
      </c>
      <c r="K1056" s="3">
        <f t="shared" si="119"/>
        <v>1</v>
      </c>
      <c r="L1056">
        <f>IF(AND(COUNTIF(F:F,F1056)&gt;1,COUNTIF('(L)P before PS1_PM5'!G:G,F1056)&gt;0),1,0)</f>
        <v>1</v>
      </c>
      <c r="M1056">
        <f>IF(AND(COUNTIF('(L)P before PS1_PM5'!G:G,F1056)=1,COUNTIF('(L)P before PS1_PM5'!A:A,A1056)=1),0,1)</f>
        <v>1</v>
      </c>
      <c r="N1056" s="3">
        <f t="shared" si="120"/>
        <v>0</v>
      </c>
      <c r="O1056" t="str">
        <f>IF(COUNTIF(Splicing!A:A,A1055)&gt;0,"Splice variant",VLOOKUP(A1056,'All variants before PS1_PM5'!$A$1:$G$2252,7,FALSE))</f>
        <v>VUS</v>
      </c>
      <c r="P1056">
        <f t="shared" si="114"/>
        <v>3</v>
      </c>
    </row>
    <row r="1057" spans="1:16" x14ac:dyDescent="0.25">
      <c r="A1057" t="s">
        <v>6136</v>
      </c>
      <c r="B1057" s="1">
        <v>47</v>
      </c>
      <c r="C1057" t="s">
        <v>6137</v>
      </c>
      <c r="D1057" t="s">
        <v>7550</v>
      </c>
      <c r="E1057" t="str">
        <f t="shared" si="115"/>
        <v>Met</v>
      </c>
      <c r="F1057" t="str">
        <f t="shared" si="116"/>
        <v>2143</v>
      </c>
      <c r="G1057" t="str">
        <f t="shared" si="117"/>
        <v>Lys</v>
      </c>
      <c r="H1057" t="str">
        <f t="shared" si="118"/>
        <v>2143Lys</v>
      </c>
      <c r="I1057">
        <f>IF(AND(COUNTIF(H:H,H1057)&gt;1,COUNTIF('(L)P before PS1_PM5'!I:I,H1057)&gt;0),1,0)</f>
        <v>0</v>
      </c>
      <c r="J1057">
        <f>IF(AND(COUNTIF('(L)P before PS1_PM5'!I:I,H1057)=1,COUNTIF('(L)P before PS1_PM5'!A:A,A1057)=1),0,1)</f>
        <v>1</v>
      </c>
      <c r="K1057" s="3">
        <f t="shared" si="119"/>
        <v>0</v>
      </c>
      <c r="L1057">
        <f>IF(AND(COUNTIF(F:F,F1057)&gt;1,COUNTIF('(L)P before PS1_PM5'!G:G,F1057)&gt;0),1,0)</f>
        <v>0</v>
      </c>
      <c r="M1057">
        <f>IF(AND(COUNTIF('(L)P before PS1_PM5'!G:G,F1057)=1,COUNTIF('(L)P before PS1_PM5'!A:A,A1057)=1),0,1)</f>
        <v>1</v>
      </c>
      <c r="N1057" s="3">
        <f t="shared" si="120"/>
        <v>0</v>
      </c>
      <c r="O1057" t="str">
        <f>IF(COUNTIF(Splicing!A:A,A1056)&gt;0,"Splice variant",VLOOKUP(A1057,'All variants before PS1_PM5'!$A$1:$G$2252,7,FALSE))</f>
        <v>VUS</v>
      </c>
      <c r="P1057">
        <f t="shared" si="114"/>
        <v>1</v>
      </c>
    </row>
    <row r="1058" spans="1:16" x14ac:dyDescent="0.25">
      <c r="A1058" t="s">
        <v>6139</v>
      </c>
      <c r="B1058" s="1">
        <v>47</v>
      </c>
      <c r="C1058" t="s">
        <v>8715</v>
      </c>
      <c r="D1058" t="s">
        <v>7551</v>
      </c>
      <c r="E1058" t="str">
        <f t="shared" si="115"/>
        <v>Leu</v>
      </c>
      <c r="F1058" t="str">
        <f t="shared" si="116"/>
        <v>2140</v>
      </c>
      <c r="G1058" t="str">
        <f t="shared" si="117"/>
        <v>Arg</v>
      </c>
      <c r="H1058" t="str">
        <f t="shared" si="118"/>
        <v>2140Arg</v>
      </c>
      <c r="I1058">
        <f>IF(AND(COUNTIF(H:H,H1058)&gt;1,COUNTIF('(L)P before PS1_PM5'!I:I,H1058)&gt;0),1,0)</f>
        <v>0</v>
      </c>
      <c r="J1058">
        <f>IF(AND(COUNTIF('(L)P before PS1_PM5'!I:I,H1058)=1,COUNTIF('(L)P before PS1_PM5'!A:A,A1058)=1),0,1)</f>
        <v>1</v>
      </c>
      <c r="K1058" s="3">
        <f t="shared" si="119"/>
        <v>0</v>
      </c>
      <c r="L1058">
        <f>IF(AND(COUNTIF(F:F,F1058)&gt;1,COUNTIF('(L)P before PS1_PM5'!G:G,F1058)&gt;0),1,0)</f>
        <v>1</v>
      </c>
      <c r="M1058">
        <f>IF(AND(COUNTIF('(L)P before PS1_PM5'!G:G,F1058)=1,COUNTIF('(L)P before PS1_PM5'!A:A,A1058)=1),0,1)</f>
        <v>1</v>
      </c>
      <c r="N1058" s="3">
        <f t="shared" si="120"/>
        <v>0</v>
      </c>
      <c r="O1058" t="str">
        <f>IF(COUNTIF(Splicing!A:A,A1057)&gt;0,"Splice variant",VLOOKUP(A1058,'All variants before PS1_PM5'!$A$1:$G$2252,7,FALSE))</f>
        <v>Splice variant</v>
      </c>
      <c r="P1058">
        <f t="shared" si="114"/>
        <v>3</v>
      </c>
    </row>
    <row r="1059" spans="1:16" x14ac:dyDescent="0.25">
      <c r="A1059" t="s">
        <v>6142</v>
      </c>
      <c r="B1059" s="1">
        <v>47</v>
      </c>
      <c r="C1059" t="s">
        <v>6143</v>
      </c>
      <c r="D1059" t="s">
        <v>7552</v>
      </c>
      <c r="E1059" t="str">
        <f t="shared" si="115"/>
        <v>Gly</v>
      </c>
      <c r="F1059" t="str">
        <f t="shared" si="116"/>
        <v>2146</v>
      </c>
      <c r="G1059" t="str">
        <f t="shared" si="117"/>
        <v>Asp</v>
      </c>
      <c r="H1059" t="str">
        <f t="shared" si="118"/>
        <v>2146Asp</v>
      </c>
      <c r="I1059">
        <f>IF(AND(COUNTIF(H:H,H1059)&gt;1,COUNTIF('(L)P before PS1_PM5'!I:I,H1059)&gt;0),1,0)</f>
        <v>0</v>
      </c>
      <c r="J1059">
        <f>IF(AND(COUNTIF('(L)P before PS1_PM5'!I:I,H1059)=1,COUNTIF('(L)P before PS1_PM5'!A:A,A1059)=1),0,1)</f>
        <v>0</v>
      </c>
      <c r="K1059" s="3">
        <f t="shared" si="119"/>
        <v>0</v>
      </c>
      <c r="L1059">
        <f>IF(AND(COUNTIF(F:F,F1059)&gt;1,COUNTIF('(L)P before PS1_PM5'!G:G,F1059)&gt;0),1,0)</f>
        <v>1</v>
      </c>
      <c r="M1059">
        <f>IF(AND(COUNTIF('(L)P before PS1_PM5'!G:G,F1059)=1,COUNTIF('(L)P before PS1_PM5'!A:A,A1059)=1),0,1)</f>
        <v>0</v>
      </c>
      <c r="N1059" s="3">
        <f t="shared" si="120"/>
        <v>0</v>
      </c>
      <c r="O1059" t="str">
        <f>IF(COUNTIF(Splicing!A:A,A1058)&gt;0,"Splice variant",VLOOKUP(A1059,'All variants before PS1_PM5'!$A$1:$G$2252,7,FALSE))</f>
        <v>Likely pathogenic</v>
      </c>
      <c r="P1059">
        <f t="shared" si="114"/>
        <v>2</v>
      </c>
    </row>
    <row r="1060" spans="1:16" x14ac:dyDescent="0.25">
      <c r="A1060" t="s">
        <v>6145</v>
      </c>
      <c r="B1060" s="1">
        <v>47</v>
      </c>
      <c r="C1060" t="s">
        <v>6146</v>
      </c>
      <c r="D1060" t="s">
        <v>7553</v>
      </c>
      <c r="E1060" t="str">
        <f t="shared" si="115"/>
        <v>Gly</v>
      </c>
      <c r="F1060" t="str">
        <f t="shared" si="116"/>
        <v>2146</v>
      </c>
      <c r="G1060" t="str">
        <f t="shared" si="117"/>
        <v>Val</v>
      </c>
      <c r="H1060" t="str">
        <f t="shared" si="118"/>
        <v>2146Val</v>
      </c>
      <c r="I1060">
        <f>IF(AND(COUNTIF(H:H,H1060)&gt;1,COUNTIF('(L)P before PS1_PM5'!I:I,H1060)&gt;0),1,0)</f>
        <v>0</v>
      </c>
      <c r="J1060">
        <f>IF(AND(COUNTIF('(L)P before PS1_PM5'!I:I,H1060)=1,COUNTIF('(L)P before PS1_PM5'!A:A,A1060)=1),0,1)</f>
        <v>1</v>
      </c>
      <c r="K1060" s="3">
        <f t="shared" si="119"/>
        <v>0</v>
      </c>
      <c r="L1060">
        <f>IF(AND(COUNTIF(F:F,F1060)&gt;1,COUNTIF('(L)P before PS1_PM5'!G:G,F1060)&gt;0),1,0)</f>
        <v>1</v>
      </c>
      <c r="M1060">
        <f>IF(AND(COUNTIF('(L)P before PS1_PM5'!G:G,F1060)=1,COUNTIF('(L)P before PS1_PM5'!A:A,A1060)=1),0,1)</f>
        <v>1</v>
      </c>
      <c r="N1060" s="3">
        <f t="shared" si="120"/>
        <v>1</v>
      </c>
      <c r="O1060" t="str">
        <f>IF(COUNTIF(Splicing!A:A,A1059)&gt;0,"Splice variant",VLOOKUP(A1060,'All variants before PS1_PM5'!$A$1:$G$2252,7,FALSE))</f>
        <v>VUS</v>
      </c>
      <c r="P1060">
        <f t="shared" si="114"/>
        <v>2</v>
      </c>
    </row>
    <row r="1061" spans="1:16" x14ac:dyDescent="0.25">
      <c r="A1061" t="s">
        <v>6157</v>
      </c>
      <c r="B1061" s="1">
        <v>47</v>
      </c>
      <c r="C1061" t="s">
        <v>6158</v>
      </c>
      <c r="D1061" t="s">
        <v>7554</v>
      </c>
      <c r="E1061" t="str">
        <f t="shared" si="115"/>
        <v>Arg</v>
      </c>
      <c r="F1061" t="str">
        <f t="shared" si="116"/>
        <v>2149</v>
      </c>
      <c r="G1061" t="str">
        <f t="shared" si="117"/>
        <v>Leu</v>
      </c>
      <c r="H1061" t="str">
        <f t="shared" si="118"/>
        <v>2149Leu</v>
      </c>
      <c r="I1061">
        <f>IF(AND(COUNTIF(H:H,H1061)&gt;1,COUNTIF('(L)P before PS1_PM5'!I:I,H1061)&gt;0),1,0)</f>
        <v>0</v>
      </c>
      <c r="J1061">
        <f>IF(AND(COUNTIF('(L)P before PS1_PM5'!I:I,H1061)=1,COUNTIF('(L)P before PS1_PM5'!A:A,A1061)=1),0,1)</f>
        <v>1</v>
      </c>
      <c r="K1061" s="3">
        <f t="shared" si="119"/>
        <v>0</v>
      </c>
      <c r="L1061">
        <f>IF(AND(COUNTIF(F:F,F1061)&gt;1,COUNTIF('(L)P before PS1_PM5'!G:G,F1061)&gt;0),1,0)</f>
        <v>0</v>
      </c>
      <c r="M1061">
        <f>IF(AND(COUNTIF('(L)P before PS1_PM5'!G:G,F1061)=1,COUNTIF('(L)P before PS1_PM5'!A:A,A1061)=1),0,1)</f>
        <v>1</v>
      </c>
      <c r="N1061" s="3">
        <f t="shared" si="120"/>
        <v>0</v>
      </c>
      <c r="O1061" t="str">
        <f>IF(COUNTIF(Splicing!A:A,A1060)&gt;0,"Splice variant",VLOOKUP(A1061,'All variants before PS1_PM5'!$A$1:$G$2252,7,FALSE))</f>
        <v>VUS</v>
      </c>
      <c r="P1061">
        <f t="shared" si="114"/>
        <v>1</v>
      </c>
    </row>
    <row r="1062" spans="1:16" x14ac:dyDescent="0.25">
      <c r="A1062" t="s">
        <v>6160</v>
      </c>
      <c r="B1062" s="1">
        <v>47</v>
      </c>
      <c r="C1062" t="s">
        <v>6161</v>
      </c>
      <c r="D1062" t="s">
        <v>7555</v>
      </c>
      <c r="E1062" t="str">
        <f t="shared" si="115"/>
        <v>Cys</v>
      </c>
      <c r="F1062" t="str">
        <f t="shared" si="116"/>
        <v>2150</v>
      </c>
      <c r="G1062" t="str">
        <f t="shared" si="117"/>
        <v>Arg</v>
      </c>
      <c r="H1062" t="str">
        <f t="shared" si="118"/>
        <v>2150Arg</v>
      </c>
      <c r="I1062">
        <f>IF(AND(COUNTIF(H:H,H1062)&gt;1,COUNTIF('(L)P before PS1_PM5'!I:I,H1062)&gt;0),1,0)</f>
        <v>0</v>
      </c>
      <c r="J1062">
        <f>IF(AND(COUNTIF('(L)P before PS1_PM5'!I:I,H1062)=1,COUNTIF('(L)P before PS1_PM5'!A:A,A1062)=1),0,1)</f>
        <v>0</v>
      </c>
      <c r="K1062" s="3">
        <f t="shared" si="119"/>
        <v>0</v>
      </c>
      <c r="L1062">
        <f>IF(AND(COUNTIF(F:F,F1062)&gt;1,COUNTIF('(L)P before PS1_PM5'!G:G,F1062)&gt;0),1,0)</f>
        <v>1</v>
      </c>
      <c r="M1062">
        <f>IF(AND(COUNTIF('(L)P before PS1_PM5'!G:G,F1062)=1,COUNTIF('(L)P before PS1_PM5'!A:A,A1062)=1),0,1)</f>
        <v>1</v>
      </c>
      <c r="N1062" s="3">
        <f t="shared" si="120"/>
        <v>1</v>
      </c>
      <c r="O1062" t="str">
        <f>IF(COUNTIF(Splicing!A:A,A1061)&gt;0,"Splice variant",VLOOKUP(A1062,'All variants before PS1_PM5'!$A$1:$G$2252,7,FALSE))</f>
        <v>Likely pathogenic</v>
      </c>
      <c r="P1062">
        <f t="shared" si="114"/>
        <v>2</v>
      </c>
    </row>
    <row r="1063" spans="1:16" x14ac:dyDescent="0.25">
      <c r="A1063" t="s">
        <v>6163</v>
      </c>
      <c r="B1063" s="1">
        <v>47</v>
      </c>
      <c r="C1063" t="s">
        <v>6164</v>
      </c>
      <c r="D1063" t="s">
        <v>7556</v>
      </c>
      <c r="E1063" t="str">
        <f t="shared" si="115"/>
        <v>Cys</v>
      </c>
      <c r="F1063" t="str">
        <f t="shared" si="116"/>
        <v>2150</v>
      </c>
      <c r="G1063" t="str">
        <f t="shared" si="117"/>
        <v>Tyr</v>
      </c>
      <c r="H1063" t="str">
        <f t="shared" si="118"/>
        <v>2150Tyr</v>
      </c>
      <c r="I1063">
        <f>IF(AND(COUNTIF(H:H,H1063)&gt;1,COUNTIF('(L)P before PS1_PM5'!I:I,H1063)&gt;0),1,0)</f>
        <v>0</v>
      </c>
      <c r="J1063">
        <f>IF(AND(COUNTIF('(L)P before PS1_PM5'!I:I,H1063)=1,COUNTIF('(L)P before PS1_PM5'!A:A,A1063)=1),0,1)</f>
        <v>0</v>
      </c>
      <c r="K1063" s="3">
        <f t="shared" si="119"/>
        <v>0</v>
      </c>
      <c r="L1063">
        <f>IF(AND(COUNTIF(F:F,F1063)&gt;1,COUNTIF('(L)P before PS1_PM5'!G:G,F1063)&gt;0),1,0)</f>
        <v>1</v>
      </c>
      <c r="M1063">
        <f>IF(AND(COUNTIF('(L)P before PS1_PM5'!G:G,F1063)=1,COUNTIF('(L)P before PS1_PM5'!A:A,A1063)=1),0,1)</f>
        <v>1</v>
      </c>
      <c r="N1063" s="3">
        <f t="shared" si="120"/>
        <v>1</v>
      </c>
      <c r="O1063" t="str">
        <f>IF(COUNTIF(Splicing!A:A,A1062)&gt;0,"Splice variant",VLOOKUP(A1063,'All variants before PS1_PM5'!$A$1:$G$2252,7,FALSE))</f>
        <v>Pathogenic</v>
      </c>
      <c r="P1063">
        <f t="shared" si="114"/>
        <v>2</v>
      </c>
    </row>
    <row r="1064" spans="1:16" x14ac:dyDescent="0.25">
      <c r="A1064" t="s">
        <v>6166</v>
      </c>
      <c r="B1064" s="1">
        <v>47</v>
      </c>
      <c r="C1064" t="s">
        <v>6167</v>
      </c>
      <c r="D1064" t="s">
        <v>7557</v>
      </c>
      <c r="E1064" t="str">
        <f t="shared" si="115"/>
        <v>Gly</v>
      </c>
      <c r="F1064" t="str">
        <f t="shared" si="116"/>
        <v>2152</v>
      </c>
      <c r="G1064" t="str">
        <f t="shared" si="117"/>
        <v>Ser</v>
      </c>
      <c r="H1064" t="str">
        <f t="shared" si="118"/>
        <v>2152Ser</v>
      </c>
      <c r="I1064">
        <f>IF(AND(COUNTIF(H:H,H1064)&gt;1,COUNTIF('(L)P before PS1_PM5'!I:I,H1064)&gt;0),1,0)</f>
        <v>0</v>
      </c>
      <c r="J1064">
        <f>IF(AND(COUNTIF('(L)P before PS1_PM5'!I:I,H1064)=1,COUNTIF('(L)P before PS1_PM5'!A:A,A1064)=1),0,1)</f>
        <v>1</v>
      </c>
      <c r="K1064" s="3">
        <f t="shared" si="119"/>
        <v>0</v>
      </c>
      <c r="L1064">
        <f>IF(AND(COUNTIF(F:F,F1064)&gt;1,COUNTIF('(L)P before PS1_PM5'!G:G,F1064)&gt;0),1,0)</f>
        <v>1</v>
      </c>
      <c r="M1064">
        <f>IF(AND(COUNTIF('(L)P before PS1_PM5'!G:G,F1064)=1,COUNTIF('(L)P before PS1_PM5'!A:A,A1064)=1),0,1)</f>
        <v>1</v>
      </c>
      <c r="N1064" s="3">
        <f t="shared" si="120"/>
        <v>1</v>
      </c>
      <c r="O1064" t="str">
        <f>IF(COUNTIF(Splicing!A:A,A1063)&gt;0,"Splice variant",VLOOKUP(A1064,'All variants before PS1_PM5'!$A$1:$G$2252,7,FALSE))</f>
        <v>VUS</v>
      </c>
      <c r="P1064">
        <f t="shared" si="114"/>
        <v>4</v>
      </c>
    </row>
    <row r="1065" spans="1:16" x14ac:dyDescent="0.25">
      <c r="A1065" t="s">
        <v>6169</v>
      </c>
      <c r="B1065" s="1">
        <v>47</v>
      </c>
      <c r="C1065" t="s">
        <v>6171</v>
      </c>
      <c r="D1065" t="s">
        <v>7558</v>
      </c>
      <c r="E1065" t="str">
        <f t="shared" si="115"/>
        <v>Gly</v>
      </c>
      <c r="F1065" t="str">
        <f t="shared" si="116"/>
        <v>2152</v>
      </c>
      <c r="G1065" t="str">
        <f t="shared" si="117"/>
        <v>Arg</v>
      </c>
      <c r="H1065" t="str">
        <f t="shared" si="118"/>
        <v>2152Arg</v>
      </c>
      <c r="I1065">
        <f>IF(AND(COUNTIF(H:H,H1065)&gt;1,COUNTIF('(L)P before PS1_PM5'!I:I,H1065)&gt;0),1,0)</f>
        <v>0</v>
      </c>
      <c r="J1065">
        <f>IF(AND(COUNTIF('(L)P before PS1_PM5'!I:I,H1065)=1,COUNTIF('(L)P before PS1_PM5'!A:A,A1065)=1),0,1)</f>
        <v>1</v>
      </c>
      <c r="K1065" s="3">
        <f t="shared" si="119"/>
        <v>0</v>
      </c>
      <c r="L1065">
        <f>IF(AND(COUNTIF(F:F,F1065)&gt;1,COUNTIF('(L)P before PS1_PM5'!G:G,F1065)&gt;0),1,0)</f>
        <v>1</v>
      </c>
      <c r="M1065">
        <f>IF(AND(COUNTIF('(L)P before PS1_PM5'!G:G,F1065)=1,COUNTIF('(L)P before PS1_PM5'!A:A,A1065)=1),0,1)</f>
        <v>1</v>
      </c>
      <c r="N1065" s="3">
        <f t="shared" si="120"/>
        <v>1</v>
      </c>
      <c r="O1065" t="str">
        <f>IF(COUNTIF(Splicing!A:A,A1064)&gt;0,"Splice variant",VLOOKUP(A1065,'All variants before PS1_PM5'!$A$1:$G$2252,7,FALSE))</f>
        <v>VUS</v>
      </c>
      <c r="P1065">
        <f t="shared" si="114"/>
        <v>4</v>
      </c>
    </row>
    <row r="1066" spans="1:16" x14ac:dyDescent="0.25">
      <c r="A1066" t="s">
        <v>6173</v>
      </c>
      <c r="B1066" s="1">
        <v>47</v>
      </c>
      <c r="C1066" t="s">
        <v>6174</v>
      </c>
      <c r="D1066" t="s">
        <v>7559</v>
      </c>
      <c r="E1066" t="str">
        <f t="shared" si="115"/>
        <v>Gly</v>
      </c>
      <c r="F1066" t="str">
        <f t="shared" si="116"/>
        <v>2152</v>
      </c>
      <c r="G1066" t="str">
        <f t="shared" si="117"/>
        <v>Cys</v>
      </c>
      <c r="H1066" t="str">
        <f t="shared" si="118"/>
        <v>2152Cys</v>
      </c>
      <c r="I1066">
        <f>IF(AND(COUNTIF(H:H,H1066)&gt;1,COUNTIF('(L)P before PS1_PM5'!I:I,H1066)&gt;0),1,0)</f>
        <v>0</v>
      </c>
      <c r="J1066">
        <f>IF(AND(COUNTIF('(L)P before PS1_PM5'!I:I,H1066)=1,COUNTIF('(L)P before PS1_PM5'!A:A,A1066)=1),0,1)</f>
        <v>0</v>
      </c>
      <c r="K1066" s="3">
        <f t="shared" si="119"/>
        <v>0</v>
      </c>
      <c r="L1066">
        <f>IF(AND(COUNTIF(F:F,F1066)&gt;1,COUNTIF('(L)P before PS1_PM5'!G:G,F1066)&gt;0),1,0)</f>
        <v>1</v>
      </c>
      <c r="M1066">
        <f>IF(AND(COUNTIF('(L)P before PS1_PM5'!G:G,F1066)=1,COUNTIF('(L)P before PS1_PM5'!A:A,A1066)=1),0,1)</f>
        <v>0</v>
      </c>
      <c r="N1066" s="3">
        <f t="shared" si="120"/>
        <v>0</v>
      </c>
      <c r="O1066" t="str">
        <f>IF(COUNTIF(Splicing!A:A,A1065)&gt;0,"Splice variant",VLOOKUP(A1066,'All variants before PS1_PM5'!$A$1:$G$2252,7,FALSE))</f>
        <v>Likely pathogenic</v>
      </c>
      <c r="P1066">
        <f t="shared" si="114"/>
        <v>4</v>
      </c>
    </row>
    <row r="1067" spans="1:16" x14ac:dyDescent="0.25">
      <c r="A1067" t="s">
        <v>6176</v>
      </c>
      <c r="B1067" s="1">
        <v>47</v>
      </c>
      <c r="C1067" t="s">
        <v>6177</v>
      </c>
      <c r="D1067" t="s">
        <v>7560</v>
      </c>
      <c r="E1067" t="str">
        <f t="shared" si="115"/>
        <v>Gly</v>
      </c>
      <c r="F1067" t="str">
        <f t="shared" si="116"/>
        <v>2152</v>
      </c>
      <c r="G1067" t="str">
        <f t="shared" si="117"/>
        <v>Val</v>
      </c>
      <c r="H1067" t="str">
        <f t="shared" si="118"/>
        <v>2152Val</v>
      </c>
      <c r="I1067">
        <f>IF(AND(COUNTIF(H:H,H1067)&gt;1,COUNTIF('(L)P before PS1_PM5'!I:I,H1067)&gt;0),1,0)</f>
        <v>0</v>
      </c>
      <c r="J1067">
        <f>IF(AND(COUNTIF('(L)P before PS1_PM5'!I:I,H1067)=1,COUNTIF('(L)P before PS1_PM5'!A:A,A1067)=1),0,1)</f>
        <v>1</v>
      </c>
      <c r="K1067" s="3">
        <f t="shared" si="119"/>
        <v>0</v>
      </c>
      <c r="L1067">
        <f>IF(AND(COUNTIF(F:F,F1067)&gt;1,COUNTIF('(L)P before PS1_PM5'!G:G,F1067)&gt;0),1,0)</f>
        <v>1</v>
      </c>
      <c r="M1067">
        <f>IF(AND(COUNTIF('(L)P before PS1_PM5'!G:G,F1067)=1,COUNTIF('(L)P before PS1_PM5'!A:A,A1067)=1),0,1)</f>
        <v>1</v>
      </c>
      <c r="N1067" s="3">
        <f t="shared" si="120"/>
        <v>1</v>
      </c>
      <c r="O1067" t="str">
        <f>IF(COUNTIF(Splicing!A:A,A1066)&gt;0,"Splice variant",VLOOKUP(A1067,'All variants before PS1_PM5'!$A$1:$G$2252,7,FALSE))</f>
        <v>VUS</v>
      </c>
      <c r="P1067">
        <f t="shared" si="114"/>
        <v>4</v>
      </c>
    </row>
    <row r="1068" spans="1:16" x14ac:dyDescent="0.25">
      <c r="A1068" t="s">
        <v>6179</v>
      </c>
      <c r="B1068" s="1">
        <v>47</v>
      </c>
      <c r="C1068" t="s">
        <v>6180</v>
      </c>
      <c r="D1068" t="s">
        <v>7561</v>
      </c>
      <c r="E1068" t="str">
        <f t="shared" si="115"/>
        <v>Lys</v>
      </c>
      <c r="F1068" t="str">
        <f t="shared" si="116"/>
        <v>2158</v>
      </c>
      <c r="G1068" t="str">
        <f t="shared" si="117"/>
        <v>Glu</v>
      </c>
      <c r="H1068" t="str">
        <f t="shared" si="118"/>
        <v>2158Glu</v>
      </c>
      <c r="I1068">
        <f>IF(AND(COUNTIF(H:H,H1068)&gt;1,COUNTIF('(L)P before PS1_PM5'!I:I,H1068)&gt;0),1,0)</f>
        <v>0</v>
      </c>
      <c r="J1068">
        <f>IF(AND(COUNTIF('(L)P before PS1_PM5'!I:I,H1068)=1,COUNTIF('(L)P before PS1_PM5'!A:A,A1068)=1),0,1)</f>
        <v>1</v>
      </c>
      <c r="K1068" s="3">
        <f t="shared" si="119"/>
        <v>0</v>
      </c>
      <c r="L1068">
        <f>IF(AND(COUNTIF(F:F,F1068)&gt;1,COUNTIF('(L)P before PS1_PM5'!G:G,F1068)&gt;0),1,0)</f>
        <v>0</v>
      </c>
      <c r="M1068">
        <f>IF(AND(COUNTIF('(L)P before PS1_PM5'!G:G,F1068)=1,COUNTIF('(L)P before PS1_PM5'!A:A,A1068)=1),0,1)</f>
        <v>1</v>
      </c>
      <c r="N1068" s="3">
        <f t="shared" si="120"/>
        <v>0</v>
      </c>
      <c r="O1068" t="str">
        <f>IF(COUNTIF(Splicing!A:A,A1067)&gt;0,"Splice variant",VLOOKUP(A1068,'All variants before PS1_PM5'!$A$1:$G$2252,7,FALSE))</f>
        <v>VUS</v>
      </c>
      <c r="P1068">
        <f t="shared" si="114"/>
        <v>1</v>
      </c>
    </row>
    <row r="1069" spans="1:16" x14ac:dyDescent="0.25">
      <c r="A1069" t="s">
        <v>6186</v>
      </c>
      <c r="B1069" s="1">
        <v>47</v>
      </c>
      <c r="C1069" t="s">
        <v>6187</v>
      </c>
      <c r="D1069" t="s">
        <v>7562</v>
      </c>
      <c r="E1069" t="str">
        <f t="shared" si="115"/>
        <v>Lys</v>
      </c>
      <c r="F1069" t="str">
        <f t="shared" si="116"/>
        <v>2160</v>
      </c>
      <c r="G1069" t="str">
        <f t="shared" si="117"/>
        <v>Arg</v>
      </c>
      <c r="H1069" t="str">
        <f t="shared" si="118"/>
        <v>2160Arg</v>
      </c>
      <c r="I1069">
        <f>IF(AND(COUNTIF(H:H,H1069)&gt;1,COUNTIF('(L)P before PS1_PM5'!I:I,H1069)&gt;0),1,0)</f>
        <v>0</v>
      </c>
      <c r="J1069">
        <f>IF(AND(COUNTIF('(L)P before PS1_PM5'!I:I,H1069)=1,COUNTIF('(L)P before PS1_PM5'!A:A,A1069)=1),0,1)</f>
        <v>1</v>
      </c>
      <c r="K1069" s="3">
        <f t="shared" si="119"/>
        <v>0</v>
      </c>
      <c r="L1069">
        <f>IF(AND(COUNTIF(F:F,F1069)&gt;1,COUNTIF('(L)P before PS1_PM5'!G:G,F1069)&gt;0),1,0)</f>
        <v>0</v>
      </c>
      <c r="M1069">
        <f>IF(AND(COUNTIF('(L)P before PS1_PM5'!G:G,F1069)=1,COUNTIF('(L)P before PS1_PM5'!A:A,A1069)=1),0,1)</f>
        <v>1</v>
      </c>
      <c r="N1069" s="3">
        <f t="shared" si="120"/>
        <v>0</v>
      </c>
      <c r="O1069" t="str">
        <f>IF(COUNTIF(Splicing!A:A,A1068)&gt;0,"Splice variant",VLOOKUP(A1069,'All variants before PS1_PM5'!$A$1:$G$2252,7,FALSE))</f>
        <v>VUS</v>
      </c>
      <c r="P1069">
        <f t="shared" si="114"/>
        <v>1</v>
      </c>
    </row>
    <row r="1070" spans="1:16" x14ac:dyDescent="0.25">
      <c r="A1070" t="s">
        <v>6209</v>
      </c>
      <c r="B1070" s="1">
        <v>48</v>
      </c>
      <c r="C1070" t="s">
        <v>6210</v>
      </c>
      <c r="D1070" t="s">
        <v>7563</v>
      </c>
      <c r="E1070" t="str">
        <f t="shared" si="115"/>
        <v>Ile</v>
      </c>
      <c r="F1070" t="str">
        <f t="shared" si="116"/>
        <v>2166</v>
      </c>
      <c r="G1070" t="str">
        <f t="shared" si="117"/>
        <v>Met</v>
      </c>
      <c r="H1070" t="str">
        <f t="shared" si="118"/>
        <v>2166Met</v>
      </c>
      <c r="I1070">
        <f>IF(AND(COUNTIF(H:H,H1070)&gt;1,COUNTIF('(L)P before PS1_PM5'!I:I,H1070)&gt;0),1,0)</f>
        <v>0</v>
      </c>
      <c r="J1070">
        <f>IF(AND(COUNTIF('(L)P before PS1_PM5'!I:I,H1070)=1,COUNTIF('(L)P before PS1_PM5'!A:A,A1070)=1),0,1)</f>
        <v>1</v>
      </c>
      <c r="K1070" s="3">
        <f t="shared" si="119"/>
        <v>0</v>
      </c>
      <c r="L1070">
        <f>IF(AND(COUNTIF(F:F,F1070)&gt;1,COUNTIF('(L)P before PS1_PM5'!G:G,F1070)&gt;0),1,0)</f>
        <v>0</v>
      </c>
      <c r="M1070">
        <f>IF(AND(COUNTIF('(L)P before PS1_PM5'!G:G,F1070)=1,COUNTIF('(L)P before PS1_PM5'!A:A,A1070)=1),0,1)</f>
        <v>1</v>
      </c>
      <c r="N1070" s="3">
        <f t="shared" si="120"/>
        <v>0</v>
      </c>
      <c r="O1070" t="str">
        <f>IF(COUNTIF(Splicing!A:A,A1069)&gt;0,"Splice variant",VLOOKUP(A1070,'All variants before PS1_PM5'!$A$1:$G$2252,7,FALSE))</f>
        <v>VUS</v>
      </c>
      <c r="P1070">
        <f t="shared" si="114"/>
        <v>1</v>
      </c>
    </row>
    <row r="1071" spans="1:16" x14ac:dyDescent="0.25">
      <c r="A1071" t="s">
        <v>6215</v>
      </c>
      <c r="B1071" s="1">
        <v>48</v>
      </c>
      <c r="C1071" t="s">
        <v>6216</v>
      </c>
      <c r="D1071" t="s">
        <v>7564</v>
      </c>
      <c r="E1071" t="str">
        <f t="shared" si="115"/>
        <v>Lys</v>
      </c>
      <c r="F1071" t="str">
        <f t="shared" si="116"/>
        <v>2172</v>
      </c>
      <c r="G1071" t="str">
        <f t="shared" si="117"/>
        <v>Arg</v>
      </c>
      <c r="H1071" t="str">
        <f t="shared" si="118"/>
        <v>2172Arg</v>
      </c>
      <c r="I1071">
        <f>IF(AND(COUNTIF(H:H,H1071)&gt;1,COUNTIF('(L)P before PS1_PM5'!I:I,H1071)&gt;0),1,0)</f>
        <v>0</v>
      </c>
      <c r="J1071">
        <f>IF(AND(COUNTIF('(L)P before PS1_PM5'!I:I,H1071)=1,COUNTIF('(L)P before PS1_PM5'!A:A,A1071)=1),0,1)</f>
        <v>1</v>
      </c>
      <c r="K1071" s="3">
        <f t="shared" si="119"/>
        <v>0</v>
      </c>
      <c r="L1071">
        <f>IF(AND(COUNTIF(F:F,F1071)&gt;1,COUNTIF('(L)P before PS1_PM5'!G:G,F1071)&gt;0),1,0)</f>
        <v>0</v>
      </c>
      <c r="M1071">
        <f>IF(AND(COUNTIF('(L)P before PS1_PM5'!G:G,F1071)=1,COUNTIF('(L)P before PS1_PM5'!A:A,A1071)=1),0,1)</f>
        <v>1</v>
      </c>
      <c r="N1071" s="3">
        <f t="shared" si="120"/>
        <v>0</v>
      </c>
      <c r="O1071" t="str">
        <f>IF(COUNTIF(Splicing!A:A,A1070)&gt;0,"Splice variant",VLOOKUP(A1071,'All variants before PS1_PM5'!$A$1:$G$2252,7,FALSE))</f>
        <v>VUS</v>
      </c>
      <c r="P1071">
        <f t="shared" si="114"/>
        <v>1</v>
      </c>
    </row>
    <row r="1072" spans="1:16" x14ac:dyDescent="0.25">
      <c r="A1072" t="s">
        <v>6218</v>
      </c>
      <c r="B1072" s="1">
        <v>48</v>
      </c>
      <c r="C1072" t="s">
        <v>6219</v>
      </c>
      <c r="D1072" t="s">
        <v>7565</v>
      </c>
      <c r="E1072" t="str">
        <f t="shared" si="115"/>
        <v>Asp</v>
      </c>
      <c r="F1072" t="str">
        <f t="shared" si="116"/>
        <v>2177</v>
      </c>
      <c r="G1072" t="str">
        <f t="shared" si="117"/>
        <v>Asn</v>
      </c>
      <c r="H1072" t="str">
        <f t="shared" si="118"/>
        <v>2177Asn</v>
      </c>
      <c r="I1072">
        <f>IF(AND(COUNTIF(H:H,H1072)&gt;1,COUNTIF('(L)P before PS1_PM5'!I:I,H1072)&gt;0),1,0)</f>
        <v>0</v>
      </c>
      <c r="J1072">
        <f>IF(AND(COUNTIF('(L)P before PS1_PM5'!I:I,H1072)=1,COUNTIF('(L)P before PS1_PM5'!A:A,A1072)=1),0,1)</f>
        <v>1</v>
      </c>
      <c r="K1072" s="3">
        <f t="shared" si="119"/>
        <v>0</v>
      </c>
      <c r="L1072">
        <f>IF(AND(COUNTIF(F:F,F1072)&gt;1,COUNTIF('(L)P before PS1_PM5'!G:G,F1072)&gt;0),1,0)</f>
        <v>0</v>
      </c>
      <c r="M1072">
        <f>IF(AND(COUNTIF('(L)P before PS1_PM5'!G:G,F1072)=1,COUNTIF('(L)P before PS1_PM5'!A:A,A1072)=1),0,1)</f>
        <v>1</v>
      </c>
      <c r="N1072" s="3">
        <f t="shared" si="120"/>
        <v>0</v>
      </c>
      <c r="O1072" t="str">
        <f>IF(COUNTIF(Splicing!A:A,A1071)&gt;0,"Splice variant",VLOOKUP(A1072,'All variants before PS1_PM5'!$A$1:$G$2252,7,FALSE))</f>
        <v>Likely benign</v>
      </c>
      <c r="P1072">
        <f t="shared" si="114"/>
        <v>1</v>
      </c>
    </row>
    <row r="1073" spans="1:16" x14ac:dyDescent="0.25">
      <c r="A1073" t="s">
        <v>6233</v>
      </c>
      <c r="B1073" s="1">
        <v>48</v>
      </c>
      <c r="C1073" t="s">
        <v>6234</v>
      </c>
      <c r="D1073" t="s">
        <v>7566</v>
      </c>
      <c r="E1073" t="str">
        <f t="shared" si="115"/>
        <v>Gln</v>
      </c>
      <c r="F1073" t="str">
        <f t="shared" si="116"/>
        <v>2187</v>
      </c>
      <c r="G1073" t="str">
        <f t="shared" si="117"/>
        <v>Pro</v>
      </c>
      <c r="H1073" t="str">
        <f t="shared" si="118"/>
        <v>2187Pro</v>
      </c>
      <c r="I1073">
        <f>IF(AND(COUNTIF(H:H,H1073)&gt;1,COUNTIF('(L)P before PS1_PM5'!I:I,H1073)&gt;0),1,0)</f>
        <v>0</v>
      </c>
      <c r="J1073">
        <f>IF(AND(COUNTIF('(L)P before PS1_PM5'!I:I,H1073)=1,COUNTIF('(L)P before PS1_PM5'!A:A,A1073)=1),0,1)</f>
        <v>1</v>
      </c>
      <c r="K1073" s="3">
        <f t="shared" si="119"/>
        <v>0</v>
      </c>
      <c r="L1073">
        <f>IF(AND(COUNTIF(F:F,F1073)&gt;1,COUNTIF('(L)P before PS1_PM5'!G:G,F1073)&gt;0),1,0)</f>
        <v>0</v>
      </c>
      <c r="M1073">
        <f>IF(AND(COUNTIF('(L)P before PS1_PM5'!G:G,F1073)=1,COUNTIF('(L)P before PS1_PM5'!A:A,A1073)=1),0,1)</f>
        <v>1</v>
      </c>
      <c r="N1073" s="3">
        <f t="shared" si="120"/>
        <v>0</v>
      </c>
      <c r="O1073" t="str">
        <f>IF(COUNTIF(Splicing!A:A,A1072)&gt;0,"Splice variant",VLOOKUP(A1073,'All variants before PS1_PM5'!$A$1:$G$2252,7,FALSE))</f>
        <v>VUS</v>
      </c>
      <c r="P1073">
        <f t="shared" si="114"/>
        <v>1</v>
      </c>
    </row>
    <row r="1074" spans="1:16" x14ac:dyDescent="0.25">
      <c r="A1074" t="s">
        <v>6236</v>
      </c>
      <c r="B1074" s="1">
        <v>48</v>
      </c>
      <c r="C1074" t="s">
        <v>6237</v>
      </c>
      <c r="D1074" t="s">
        <v>7567</v>
      </c>
      <c r="E1074" t="str">
        <f t="shared" si="115"/>
        <v>Phe</v>
      </c>
      <c r="F1074" t="str">
        <f t="shared" si="116"/>
        <v>2188</v>
      </c>
      <c r="G1074" t="str">
        <f t="shared" si="117"/>
        <v>Ser</v>
      </c>
      <c r="H1074" t="str">
        <f t="shared" si="118"/>
        <v>2188Ser</v>
      </c>
      <c r="I1074">
        <f>IF(AND(COUNTIF(H:H,H1074)&gt;1,COUNTIF('(L)P before PS1_PM5'!I:I,H1074)&gt;0),1,0)</f>
        <v>0</v>
      </c>
      <c r="J1074">
        <f>IF(AND(COUNTIF('(L)P before PS1_PM5'!I:I,H1074)=1,COUNTIF('(L)P before PS1_PM5'!A:A,A1074)=1),0,1)</f>
        <v>0</v>
      </c>
      <c r="K1074" s="3">
        <f t="shared" si="119"/>
        <v>0</v>
      </c>
      <c r="L1074">
        <f>IF(AND(COUNTIF(F:F,F1074)&gt;1,COUNTIF('(L)P before PS1_PM5'!G:G,F1074)&gt;0),1,0)</f>
        <v>0</v>
      </c>
      <c r="M1074">
        <f>IF(AND(COUNTIF('(L)P before PS1_PM5'!G:G,F1074)=1,COUNTIF('(L)P before PS1_PM5'!A:A,A1074)=1),0,1)</f>
        <v>0</v>
      </c>
      <c r="N1074" s="3">
        <f t="shared" si="120"/>
        <v>0</v>
      </c>
      <c r="O1074" t="str">
        <f>IF(COUNTIF(Splicing!A:A,A1073)&gt;0,"Splice variant",VLOOKUP(A1074,'All variants before PS1_PM5'!$A$1:$G$2252,7,FALSE))</f>
        <v>Pathogenic</v>
      </c>
      <c r="P1074">
        <f t="shared" si="114"/>
        <v>1</v>
      </c>
    </row>
    <row r="1075" spans="1:16" x14ac:dyDescent="0.25">
      <c r="A1075" t="s">
        <v>6254</v>
      </c>
      <c r="B1075" s="1">
        <v>48</v>
      </c>
      <c r="C1075" t="s">
        <v>6255</v>
      </c>
      <c r="D1075" t="s">
        <v>7568</v>
      </c>
      <c r="E1075" t="str">
        <f t="shared" si="115"/>
        <v>Leu</v>
      </c>
      <c r="F1075" t="str">
        <f t="shared" si="116"/>
        <v>2206</v>
      </c>
      <c r="G1075" t="str">
        <f t="shared" si="117"/>
        <v>His</v>
      </c>
      <c r="H1075" t="str">
        <f t="shared" si="118"/>
        <v>2206His</v>
      </c>
      <c r="I1075">
        <f>IF(AND(COUNTIF(H:H,H1075)&gt;1,COUNTIF('(L)P before PS1_PM5'!I:I,H1075)&gt;0),1,0)</f>
        <v>0</v>
      </c>
      <c r="J1075">
        <f>IF(AND(COUNTIF('(L)P before PS1_PM5'!I:I,H1075)=1,COUNTIF('(L)P before PS1_PM5'!A:A,A1075)=1),0,1)</f>
        <v>1</v>
      </c>
      <c r="K1075" s="3">
        <f t="shared" si="119"/>
        <v>0</v>
      </c>
      <c r="L1075">
        <f>IF(AND(COUNTIF(F:F,F1075)&gt;1,COUNTIF('(L)P before PS1_PM5'!G:G,F1075)&gt;0),1,0)</f>
        <v>0</v>
      </c>
      <c r="M1075">
        <f>IF(AND(COUNTIF('(L)P before PS1_PM5'!G:G,F1075)=1,COUNTIF('(L)P before PS1_PM5'!A:A,A1075)=1),0,1)</f>
        <v>1</v>
      </c>
      <c r="N1075" s="3">
        <f t="shared" si="120"/>
        <v>0</v>
      </c>
      <c r="O1075" t="str">
        <f>IF(COUNTIF(Splicing!A:A,A1074)&gt;0,"Splice variant",VLOOKUP(A1075,'All variants before PS1_PM5'!$A$1:$G$2252,7,FALSE))</f>
        <v>VUS</v>
      </c>
      <c r="P1075">
        <f t="shared" si="114"/>
        <v>1</v>
      </c>
    </row>
    <row r="1076" spans="1:16" x14ac:dyDescent="0.25">
      <c r="A1076" t="s">
        <v>6266</v>
      </c>
      <c r="B1076" s="1">
        <v>48</v>
      </c>
      <c r="C1076" t="s">
        <v>6267</v>
      </c>
      <c r="D1076" t="s">
        <v>7569</v>
      </c>
      <c r="E1076" t="str">
        <f t="shared" si="115"/>
        <v>Ala</v>
      </c>
      <c r="F1076" t="str">
        <f t="shared" si="116"/>
        <v>2216</v>
      </c>
      <c r="G1076" t="str">
        <f t="shared" si="117"/>
        <v>Val</v>
      </c>
      <c r="H1076" t="str">
        <f t="shared" si="118"/>
        <v>2216Val</v>
      </c>
      <c r="I1076">
        <f>IF(AND(COUNTIF(H:H,H1076)&gt;1,COUNTIF('(L)P before PS1_PM5'!I:I,H1076)&gt;0),1,0)</f>
        <v>0</v>
      </c>
      <c r="J1076">
        <f>IF(AND(COUNTIF('(L)P before PS1_PM5'!I:I,H1076)=1,COUNTIF('(L)P before PS1_PM5'!A:A,A1076)=1),0,1)</f>
        <v>0</v>
      </c>
      <c r="K1076" s="3">
        <f t="shared" si="119"/>
        <v>0</v>
      </c>
      <c r="L1076">
        <f>IF(AND(COUNTIF(F:F,F1076)&gt;1,COUNTIF('(L)P before PS1_PM5'!G:G,F1076)&gt;0),1,0)</f>
        <v>0</v>
      </c>
      <c r="M1076">
        <f>IF(AND(COUNTIF('(L)P before PS1_PM5'!G:G,F1076)=1,COUNTIF('(L)P before PS1_PM5'!A:A,A1076)=1),0,1)</f>
        <v>0</v>
      </c>
      <c r="N1076" s="3">
        <f t="shared" si="120"/>
        <v>0</v>
      </c>
      <c r="O1076" t="str">
        <f>IF(COUNTIF(Splicing!A:A,A1075)&gt;0,"Splice variant",VLOOKUP(A1076,'All variants before PS1_PM5'!$A$1:$G$2252,7,FALSE))</f>
        <v>Likely pathogenic</v>
      </c>
      <c r="P1076">
        <f t="shared" si="114"/>
        <v>1</v>
      </c>
    </row>
    <row r="1077" spans="1:16" x14ac:dyDescent="0.25">
      <c r="A1077" t="s">
        <v>6272</v>
      </c>
      <c r="B1077" s="1">
        <v>48</v>
      </c>
      <c r="C1077" t="s">
        <v>6273</v>
      </c>
      <c r="D1077" t="s">
        <v>7570</v>
      </c>
      <c r="E1077" t="str">
        <f t="shared" si="115"/>
        <v>Leu</v>
      </c>
      <c r="F1077" t="str">
        <f t="shared" si="116"/>
        <v>2221</v>
      </c>
      <c r="G1077" t="str">
        <f t="shared" si="117"/>
        <v>Pro</v>
      </c>
      <c r="H1077" t="str">
        <f t="shared" si="118"/>
        <v>2221Pro</v>
      </c>
      <c r="I1077">
        <f>IF(AND(COUNTIF(H:H,H1077)&gt;1,COUNTIF('(L)P before PS1_PM5'!I:I,H1077)&gt;0),1,0)</f>
        <v>0</v>
      </c>
      <c r="J1077">
        <f>IF(AND(COUNTIF('(L)P before PS1_PM5'!I:I,H1077)=1,COUNTIF('(L)P before PS1_PM5'!A:A,A1077)=1),0,1)</f>
        <v>1</v>
      </c>
      <c r="K1077" s="3">
        <f t="shared" si="119"/>
        <v>0</v>
      </c>
      <c r="L1077">
        <f>IF(AND(COUNTIF(F:F,F1077)&gt;1,COUNTIF('(L)P before PS1_PM5'!G:G,F1077)&gt;0),1,0)</f>
        <v>0</v>
      </c>
      <c r="M1077">
        <f>IF(AND(COUNTIF('(L)P before PS1_PM5'!G:G,F1077)=1,COUNTIF('(L)P before PS1_PM5'!A:A,A1077)=1),0,1)</f>
        <v>1</v>
      </c>
      <c r="N1077" s="3">
        <f t="shared" si="120"/>
        <v>0</v>
      </c>
      <c r="O1077" t="str">
        <f>IF(COUNTIF(Splicing!A:A,A1076)&gt;0,"Splice variant",VLOOKUP(A1077,'All variants before PS1_PM5'!$A$1:$G$2252,7,FALSE))</f>
        <v>VUS</v>
      </c>
      <c r="P1077">
        <f t="shared" si="114"/>
        <v>1</v>
      </c>
    </row>
    <row r="1078" spans="1:16" x14ac:dyDescent="0.25">
      <c r="A1078" t="s">
        <v>6285</v>
      </c>
      <c r="B1078" s="1">
        <v>48</v>
      </c>
      <c r="C1078" t="s">
        <v>6286</v>
      </c>
      <c r="D1078" t="s">
        <v>7571</v>
      </c>
      <c r="E1078" t="str">
        <f t="shared" si="115"/>
        <v>Leu</v>
      </c>
      <c r="F1078" t="str">
        <f t="shared" si="116"/>
        <v>2229</v>
      </c>
      <c r="G1078" t="str">
        <f t="shared" si="117"/>
        <v>Pro</v>
      </c>
      <c r="H1078" t="str">
        <f t="shared" si="118"/>
        <v>2229Pro</v>
      </c>
      <c r="I1078">
        <f>IF(AND(COUNTIF(H:H,H1078)&gt;1,COUNTIF('(L)P before PS1_PM5'!I:I,H1078)&gt;0),1,0)</f>
        <v>0</v>
      </c>
      <c r="J1078">
        <f>IF(AND(COUNTIF('(L)P before PS1_PM5'!I:I,H1078)=1,COUNTIF('(L)P before PS1_PM5'!A:A,A1078)=1),0,1)</f>
        <v>0</v>
      </c>
      <c r="K1078" s="3">
        <f t="shared" si="119"/>
        <v>0</v>
      </c>
      <c r="L1078">
        <f>IF(AND(COUNTIF(F:F,F1078)&gt;1,COUNTIF('(L)P before PS1_PM5'!G:G,F1078)&gt;0),1,0)</f>
        <v>0</v>
      </c>
      <c r="M1078">
        <f>IF(AND(COUNTIF('(L)P before PS1_PM5'!G:G,F1078)=1,COUNTIF('(L)P before PS1_PM5'!A:A,A1078)=1),0,1)</f>
        <v>0</v>
      </c>
      <c r="N1078" s="3">
        <f t="shared" si="120"/>
        <v>0</v>
      </c>
      <c r="O1078" t="str">
        <f>IF(COUNTIF(Splicing!A:A,A1077)&gt;0,"Splice variant",VLOOKUP(A1078,'All variants before PS1_PM5'!$A$1:$G$2252,7,FALSE))</f>
        <v>Likely pathogenic</v>
      </c>
      <c r="P1078">
        <f t="shared" si="114"/>
        <v>1</v>
      </c>
    </row>
    <row r="1079" spans="1:16" x14ac:dyDescent="0.25">
      <c r="A1079" t="s">
        <v>6294</v>
      </c>
      <c r="B1079" s="1">
        <v>48</v>
      </c>
      <c r="C1079" t="s">
        <v>6295</v>
      </c>
      <c r="D1079" t="s">
        <v>7572</v>
      </c>
      <c r="E1079" t="str">
        <f t="shared" si="115"/>
        <v>Glu</v>
      </c>
      <c r="F1079" t="str">
        <f t="shared" si="116"/>
        <v>2232</v>
      </c>
      <c r="G1079" t="str">
        <f t="shared" si="117"/>
        <v>Lys</v>
      </c>
      <c r="H1079" t="str">
        <f t="shared" si="118"/>
        <v>2232Lys</v>
      </c>
      <c r="I1079">
        <f>IF(AND(COUNTIF(H:H,H1079)&gt;1,COUNTIF('(L)P before PS1_PM5'!I:I,H1079)&gt;0),1,0)</f>
        <v>0</v>
      </c>
      <c r="J1079">
        <f>IF(AND(COUNTIF('(L)P before PS1_PM5'!I:I,H1079)=1,COUNTIF('(L)P before PS1_PM5'!A:A,A1079)=1),0,1)</f>
        <v>1</v>
      </c>
      <c r="K1079" s="3">
        <f t="shared" si="119"/>
        <v>0</v>
      </c>
      <c r="L1079">
        <f>IF(AND(COUNTIF(F:F,F1079)&gt;1,COUNTIF('(L)P before PS1_PM5'!G:G,F1079)&gt;0),1,0)</f>
        <v>0</v>
      </c>
      <c r="M1079">
        <f>IF(AND(COUNTIF('(L)P before PS1_PM5'!G:G,F1079)=1,COUNTIF('(L)P before PS1_PM5'!A:A,A1079)=1),0,1)</f>
        <v>1</v>
      </c>
      <c r="N1079" s="3">
        <f t="shared" si="120"/>
        <v>0</v>
      </c>
      <c r="O1079" t="str">
        <f>IF(COUNTIF(Splicing!A:A,A1078)&gt;0,"Splice variant",VLOOKUP(A1079,'All variants before PS1_PM5'!$A$1:$G$2252,7,FALSE))</f>
        <v>VUS</v>
      </c>
      <c r="P1079">
        <f t="shared" si="114"/>
        <v>1</v>
      </c>
    </row>
    <row r="1080" spans="1:16" x14ac:dyDescent="0.25">
      <c r="A1080" t="s">
        <v>6300</v>
      </c>
      <c r="B1080" s="1">
        <v>48</v>
      </c>
      <c r="C1080" t="s">
        <v>6301</v>
      </c>
      <c r="D1080" t="s">
        <v>7573</v>
      </c>
      <c r="E1080" t="str">
        <f t="shared" si="115"/>
        <v>Glu</v>
      </c>
      <c r="F1080" t="str">
        <f t="shared" si="116"/>
        <v>2233</v>
      </c>
      <c r="G1080" t="str">
        <f t="shared" si="117"/>
        <v>Val</v>
      </c>
      <c r="H1080" t="str">
        <f t="shared" si="118"/>
        <v>2233Val</v>
      </c>
      <c r="I1080">
        <f>IF(AND(COUNTIF(H:H,H1080)&gt;1,COUNTIF('(L)P before PS1_PM5'!I:I,H1080)&gt;0),1,0)</f>
        <v>0</v>
      </c>
      <c r="J1080">
        <f>IF(AND(COUNTIF('(L)P before PS1_PM5'!I:I,H1080)=1,COUNTIF('(L)P before PS1_PM5'!A:A,A1080)=1),0,1)</f>
        <v>0</v>
      </c>
      <c r="K1080" s="3">
        <f t="shared" si="119"/>
        <v>0</v>
      </c>
      <c r="L1080">
        <f>IF(AND(COUNTIF(F:F,F1080)&gt;1,COUNTIF('(L)P before PS1_PM5'!G:G,F1080)&gt;0),1,0)</f>
        <v>0</v>
      </c>
      <c r="M1080">
        <f>IF(AND(COUNTIF('(L)P before PS1_PM5'!G:G,F1080)=1,COUNTIF('(L)P before PS1_PM5'!A:A,A1080)=1),0,1)</f>
        <v>0</v>
      </c>
      <c r="N1080" s="3">
        <f t="shared" si="120"/>
        <v>0</v>
      </c>
      <c r="O1080" t="str">
        <f>IF(COUNTIF(Splicing!A:A,A1079)&gt;0,"Splice variant",VLOOKUP(A1080,'All variants before PS1_PM5'!$A$1:$G$2252,7,FALSE))</f>
        <v>Likely pathogenic</v>
      </c>
      <c r="P1080">
        <f t="shared" si="114"/>
        <v>1</v>
      </c>
    </row>
    <row r="1081" spans="1:16" x14ac:dyDescent="0.25">
      <c r="A1081" t="s">
        <v>6303</v>
      </c>
      <c r="B1081" s="1">
        <v>48</v>
      </c>
      <c r="C1081" t="s">
        <v>6304</v>
      </c>
      <c r="D1081" t="s">
        <v>7574</v>
      </c>
      <c r="E1081" t="str">
        <f t="shared" si="115"/>
        <v>Ser</v>
      </c>
      <c r="F1081" t="str">
        <f t="shared" si="116"/>
        <v>2235</v>
      </c>
      <c r="G1081" t="str">
        <f t="shared" si="117"/>
        <v>Pro</v>
      </c>
      <c r="H1081" t="str">
        <f t="shared" si="118"/>
        <v>2235Pro</v>
      </c>
      <c r="I1081">
        <f>IF(AND(COUNTIF(H:H,H1081)&gt;1,COUNTIF('(L)P before PS1_PM5'!I:I,H1081)&gt;0),1,0)</f>
        <v>0</v>
      </c>
      <c r="J1081">
        <f>IF(AND(COUNTIF('(L)P before PS1_PM5'!I:I,H1081)=1,COUNTIF('(L)P before PS1_PM5'!A:A,A1081)=1),0,1)</f>
        <v>1</v>
      </c>
      <c r="K1081" s="3">
        <f t="shared" si="119"/>
        <v>0</v>
      </c>
      <c r="L1081">
        <f>IF(AND(COUNTIF(F:F,F1081)&gt;1,COUNTIF('(L)P before PS1_PM5'!G:G,F1081)&gt;0),1,0)</f>
        <v>0</v>
      </c>
      <c r="M1081">
        <f>IF(AND(COUNTIF('(L)P before PS1_PM5'!G:G,F1081)=1,COUNTIF('(L)P before PS1_PM5'!A:A,A1081)=1),0,1)</f>
        <v>1</v>
      </c>
      <c r="N1081" s="3">
        <f t="shared" si="120"/>
        <v>0</v>
      </c>
      <c r="O1081" t="str">
        <f>IF(COUNTIF(Splicing!A:A,A1080)&gt;0,"Splice variant",VLOOKUP(A1081,'All variants before PS1_PM5'!$A$1:$G$2252,7,FALSE))</f>
        <v>VUS</v>
      </c>
      <c r="P1081">
        <f t="shared" si="114"/>
        <v>1</v>
      </c>
    </row>
    <row r="1082" spans="1:16" x14ac:dyDescent="0.25">
      <c r="A1082" t="s">
        <v>6309</v>
      </c>
      <c r="B1082" s="1">
        <v>48</v>
      </c>
      <c r="C1082" t="s">
        <v>6310</v>
      </c>
      <c r="D1082" t="s">
        <v>7575</v>
      </c>
      <c r="E1082" t="str">
        <f t="shared" si="115"/>
        <v>Thr</v>
      </c>
      <c r="F1082" t="str">
        <f t="shared" si="116"/>
        <v>2237</v>
      </c>
      <c r="G1082" t="str">
        <f t="shared" si="117"/>
        <v>Pro</v>
      </c>
      <c r="H1082" t="str">
        <f t="shared" si="118"/>
        <v>2237Pro</v>
      </c>
      <c r="I1082">
        <f>IF(AND(COUNTIF(H:H,H1082)&gt;1,COUNTIF('(L)P before PS1_PM5'!I:I,H1082)&gt;0),1,0)</f>
        <v>0</v>
      </c>
      <c r="J1082">
        <f>IF(AND(COUNTIF('(L)P before PS1_PM5'!I:I,H1082)=1,COUNTIF('(L)P before PS1_PM5'!A:A,A1082)=1),0,1)</f>
        <v>0</v>
      </c>
      <c r="K1082" s="3">
        <f t="shared" si="119"/>
        <v>0</v>
      </c>
      <c r="L1082">
        <f>IF(AND(COUNTIF(F:F,F1082)&gt;1,COUNTIF('(L)P before PS1_PM5'!G:G,F1082)&gt;0),1,0)</f>
        <v>0</v>
      </c>
      <c r="M1082">
        <f>IF(AND(COUNTIF('(L)P before PS1_PM5'!G:G,F1082)=1,COUNTIF('(L)P before PS1_PM5'!A:A,A1082)=1),0,1)</f>
        <v>0</v>
      </c>
      <c r="N1082" s="3">
        <f t="shared" si="120"/>
        <v>0</v>
      </c>
      <c r="O1082" t="str">
        <f>IF(COUNTIF(Splicing!A:A,A1081)&gt;0,"Splice variant",VLOOKUP(A1082,'All variants before PS1_PM5'!$A$1:$G$2252,7,FALSE))</f>
        <v>Likely pathogenic</v>
      </c>
      <c r="P1082">
        <f t="shared" si="114"/>
        <v>1</v>
      </c>
    </row>
    <row r="1083" spans="1:16" x14ac:dyDescent="0.25">
      <c r="A1083" t="s">
        <v>6327</v>
      </c>
      <c r="B1083" s="1">
        <v>48</v>
      </c>
      <c r="C1083" t="s">
        <v>6328</v>
      </c>
      <c r="D1083" t="s">
        <v>7576</v>
      </c>
      <c r="E1083" t="str">
        <f t="shared" si="115"/>
        <v>Gln</v>
      </c>
      <c r="F1083" t="str">
        <f t="shared" si="116"/>
        <v>2238</v>
      </c>
      <c r="G1083" t="str">
        <f t="shared" si="117"/>
        <v>Arg</v>
      </c>
      <c r="H1083" t="str">
        <f t="shared" si="118"/>
        <v>2238Arg</v>
      </c>
      <c r="I1083">
        <f>IF(AND(COUNTIF(H:H,H1083)&gt;1,COUNTIF('(L)P before PS1_PM5'!I:I,H1083)&gt;0),1,0)</f>
        <v>0</v>
      </c>
      <c r="J1083">
        <f>IF(AND(COUNTIF('(L)P before PS1_PM5'!I:I,H1083)=1,COUNTIF('(L)P before PS1_PM5'!A:A,A1083)=1),0,1)</f>
        <v>1</v>
      </c>
      <c r="K1083" s="3">
        <f t="shared" si="119"/>
        <v>0</v>
      </c>
      <c r="L1083">
        <f>IF(AND(COUNTIF(F:F,F1083)&gt;1,COUNTIF('(L)P before PS1_PM5'!G:G,F1083)&gt;0),1,0)</f>
        <v>0</v>
      </c>
      <c r="M1083">
        <f>IF(AND(COUNTIF('(L)P before PS1_PM5'!G:G,F1083)=1,COUNTIF('(L)P before PS1_PM5'!A:A,A1083)=1),0,1)</f>
        <v>1</v>
      </c>
      <c r="N1083" s="3">
        <f t="shared" si="120"/>
        <v>0</v>
      </c>
      <c r="O1083" t="str">
        <f>IF(COUNTIF(Splicing!A:A,A1082)&gt;0,"Splice variant",VLOOKUP(A1083,'All variants before PS1_PM5'!$A$1:$G$2252,7,FALSE))</f>
        <v>VUS</v>
      </c>
      <c r="P1083">
        <f t="shared" si="114"/>
        <v>1</v>
      </c>
    </row>
    <row r="1084" spans="1:16" x14ac:dyDescent="0.25">
      <c r="A1084" t="s">
        <v>6332</v>
      </c>
      <c r="B1084" s="1">
        <v>48</v>
      </c>
      <c r="C1084" t="s">
        <v>6333</v>
      </c>
      <c r="D1084" t="s">
        <v>7577</v>
      </c>
      <c r="E1084" t="str">
        <f t="shared" si="115"/>
        <v>Thr</v>
      </c>
      <c r="F1084" t="str">
        <f t="shared" si="116"/>
        <v>2240</v>
      </c>
      <c r="G1084" t="str">
        <f t="shared" si="117"/>
        <v>Ala</v>
      </c>
      <c r="H1084" t="str">
        <f t="shared" si="118"/>
        <v>2240Ala</v>
      </c>
      <c r="I1084">
        <f>IF(AND(COUNTIF(H:H,H1084)&gt;1,COUNTIF('(L)P before PS1_PM5'!I:I,H1084)&gt;0),1,0)</f>
        <v>0</v>
      </c>
      <c r="J1084">
        <f>IF(AND(COUNTIF('(L)P before PS1_PM5'!I:I,H1084)=1,COUNTIF('(L)P before PS1_PM5'!A:A,A1084)=1),0,1)</f>
        <v>0</v>
      </c>
      <c r="K1084" s="3">
        <f t="shared" si="119"/>
        <v>0</v>
      </c>
      <c r="L1084">
        <f>IF(AND(COUNTIF(F:F,F1084)&gt;1,COUNTIF('(L)P before PS1_PM5'!G:G,F1084)&gt;0),1,0)</f>
        <v>0</v>
      </c>
      <c r="M1084">
        <f>IF(AND(COUNTIF('(L)P before PS1_PM5'!G:G,F1084)=1,COUNTIF('(L)P before PS1_PM5'!A:A,A1084)=1),0,1)</f>
        <v>0</v>
      </c>
      <c r="N1084" s="3">
        <f t="shared" si="120"/>
        <v>0</v>
      </c>
      <c r="O1084" t="str">
        <f>IF(COUNTIF(Splicing!A:A,A1083)&gt;0,"Splice variant",VLOOKUP(A1084,'All variants before PS1_PM5'!$A$1:$G$2252,7,FALSE))</f>
        <v>Pathogenic</v>
      </c>
      <c r="P1084">
        <f t="shared" si="114"/>
        <v>1</v>
      </c>
    </row>
    <row r="1085" spans="1:16" x14ac:dyDescent="0.25">
      <c r="A1085" t="s">
        <v>6334</v>
      </c>
      <c r="B1085" s="1">
        <v>48</v>
      </c>
      <c r="C1085" t="s">
        <v>6335</v>
      </c>
      <c r="D1085" t="s">
        <v>7578</v>
      </c>
      <c r="E1085" t="str">
        <f t="shared" si="115"/>
        <v>Leu</v>
      </c>
      <c r="F1085" t="str">
        <f t="shared" si="116"/>
        <v>2241</v>
      </c>
      <c r="G1085" t="str">
        <f t="shared" si="117"/>
        <v>Val</v>
      </c>
      <c r="H1085" t="str">
        <f t="shared" si="118"/>
        <v>2241Val</v>
      </c>
      <c r="I1085">
        <f>IF(AND(COUNTIF(H:H,H1085)&gt;1,COUNTIF('(L)P before PS1_PM5'!I:I,H1085)&gt;0),1,0)</f>
        <v>0</v>
      </c>
      <c r="J1085">
        <f>IF(AND(COUNTIF('(L)P before PS1_PM5'!I:I,H1085)=1,COUNTIF('(L)P before PS1_PM5'!A:A,A1085)=1),0,1)</f>
        <v>0</v>
      </c>
      <c r="K1085" s="3">
        <f t="shared" si="119"/>
        <v>0</v>
      </c>
      <c r="L1085">
        <f>IF(AND(COUNTIF(F:F,F1085)&gt;1,COUNTIF('(L)P before PS1_PM5'!G:G,F1085)&gt;0),1,0)</f>
        <v>1</v>
      </c>
      <c r="M1085">
        <f>IF(AND(COUNTIF('(L)P before PS1_PM5'!G:G,F1085)=1,COUNTIF('(L)P before PS1_PM5'!A:A,A1085)=1),0,1)</f>
        <v>1</v>
      </c>
      <c r="N1085" s="3">
        <f t="shared" si="120"/>
        <v>1</v>
      </c>
      <c r="O1085" t="str">
        <f>IF(COUNTIF(Splicing!A:A,A1084)&gt;0,"Splice variant",VLOOKUP(A1085,'All variants before PS1_PM5'!$A$1:$G$2252,7,FALSE))</f>
        <v>Likely pathogenic</v>
      </c>
      <c r="P1085">
        <f t="shared" si="114"/>
        <v>2</v>
      </c>
    </row>
    <row r="1086" spans="1:16" x14ac:dyDescent="0.25">
      <c r="A1086" t="s">
        <v>6337</v>
      </c>
      <c r="B1086" s="1">
        <v>48</v>
      </c>
      <c r="C1086" t="s">
        <v>6338</v>
      </c>
      <c r="D1086" t="s">
        <v>7579</v>
      </c>
      <c r="E1086" t="str">
        <f t="shared" si="115"/>
        <v>Leu</v>
      </c>
      <c r="F1086" t="str">
        <f t="shared" si="116"/>
        <v>2241</v>
      </c>
      <c r="G1086" t="str">
        <f t="shared" si="117"/>
        <v>Pro</v>
      </c>
      <c r="H1086" t="str">
        <f t="shared" si="118"/>
        <v>2241Pro</v>
      </c>
      <c r="I1086">
        <f>IF(AND(COUNTIF(H:H,H1086)&gt;1,COUNTIF('(L)P before PS1_PM5'!I:I,H1086)&gt;0),1,0)</f>
        <v>0</v>
      </c>
      <c r="J1086">
        <f>IF(AND(COUNTIF('(L)P before PS1_PM5'!I:I,H1086)=1,COUNTIF('(L)P before PS1_PM5'!A:A,A1086)=1),0,1)</f>
        <v>0</v>
      </c>
      <c r="K1086" s="3">
        <f t="shared" si="119"/>
        <v>0</v>
      </c>
      <c r="L1086">
        <f>IF(AND(COUNTIF(F:F,F1086)&gt;1,COUNTIF('(L)P before PS1_PM5'!G:G,F1086)&gt;0),1,0)</f>
        <v>1</v>
      </c>
      <c r="M1086">
        <f>IF(AND(COUNTIF('(L)P before PS1_PM5'!G:G,F1086)=1,COUNTIF('(L)P before PS1_PM5'!A:A,A1086)=1),0,1)</f>
        <v>1</v>
      </c>
      <c r="N1086" s="3">
        <f t="shared" si="120"/>
        <v>1</v>
      </c>
      <c r="O1086" t="str">
        <f>IF(COUNTIF(Splicing!A:A,A1085)&gt;0,"Splice variant",VLOOKUP(A1086,'All variants before PS1_PM5'!$A$1:$G$2252,7,FALSE))</f>
        <v>Likely pathogenic</v>
      </c>
      <c r="P1086">
        <f t="shared" si="114"/>
        <v>2</v>
      </c>
    </row>
    <row r="1087" spans="1:16" x14ac:dyDescent="0.25">
      <c r="A1087" t="s">
        <v>6357</v>
      </c>
      <c r="B1087" s="1">
        <v>49</v>
      </c>
      <c r="C1087" t="s">
        <v>6358</v>
      </c>
      <c r="D1087" t="s">
        <v>7580</v>
      </c>
      <c r="E1087" t="str">
        <f t="shared" si="115"/>
        <v>Val</v>
      </c>
      <c r="F1087" t="str">
        <f t="shared" si="116"/>
        <v>2244</v>
      </c>
      <c r="G1087" t="str">
        <f t="shared" si="117"/>
        <v>Glu</v>
      </c>
      <c r="H1087" t="str">
        <f t="shared" si="118"/>
        <v>2244Glu</v>
      </c>
      <c r="I1087">
        <f>IF(AND(COUNTIF(H:H,H1087)&gt;1,COUNTIF('(L)P before PS1_PM5'!I:I,H1087)&gt;0),1,0)</f>
        <v>0</v>
      </c>
      <c r="J1087">
        <f>IF(AND(COUNTIF('(L)P before PS1_PM5'!I:I,H1087)=1,COUNTIF('(L)P before PS1_PM5'!A:A,A1087)=1),0,1)</f>
        <v>1</v>
      </c>
      <c r="K1087" s="3">
        <f t="shared" si="119"/>
        <v>0</v>
      </c>
      <c r="L1087">
        <f>IF(AND(COUNTIF(F:F,F1087)&gt;1,COUNTIF('(L)P before PS1_PM5'!G:G,F1087)&gt;0),1,0)</f>
        <v>0</v>
      </c>
      <c r="M1087">
        <f>IF(AND(COUNTIF('(L)P before PS1_PM5'!G:G,F1087)=1,COUNTIF('(L)P before PS1_PM5'!A:A,A1087)=1),0,1)</f>
        <v>1</v>
      </c>
      <c r="N1087" s="3">
        <f t="shared" si="120"/>
        <v>0</v>
      </c>
      <c r="O1087" t="str">
        <f>IF(COUNTIF(Splicing!A:A,A1086)&gt;0,"Splice variant",VLOOKUP(A1087,'All variants before PS1_PM5'!$A$1:$G$2252,7,FALSE))</f>
        <v>VUS</v>
      </c>
      <c r="P1087">
        <f t="shared" si="114"/>
        <v>1</v>
      </c>
    </row>
    <row r="1088" spans="1:16" x14ac:dyDescent="0.25">
      <c r="A1088" t="s">
        <v>6363</v>
      </c>
      <c r="B1088" s="1">
        <v>49</v>
      </c>
      <c r="C1088" t="s">
        <v>6365</v>
      </c>
      <c r="D1088" t="s">
        <v>7581</v>
      </c>
      <c r="E1088" t="str">
        <f t="shared" si="115"/>
        <v>Phe</v>
      </c>
      <c r="F1088" t="str">
        <f t="shared" si="116"/>
        <v>2248</v>
      </c>
      <c r="G1088" t="str">
        <f t="shared" si="117"/>
        <v>Ser</v>
      </c>
      <c r="H1088" t="str">
        <f t="shared" si="118"/>
        <v>2248Ser</v>
      </c>
      <c r="I1088">
        <f>IF(AND(COUNTIF(H:H,H1088)&gt;1,COUNTIF('(L)P before PS1_PM5'!I:I,H1088)&gt;0),1,0)</f>
        <v>0</v>
      </c>
      <c r="J1088">
        <f>IF(AND(COUNTIF('(L)P before PS1_PM5'!I:I,H1088)=1,COUNTIF('(L)P before PS1_PM5'!A:A,A1088)=1),0,1)</f>
        <v>1</v>
      </c>
      <c r="K1088" s="3">
        <f t="shared" si="119"/>
        <v>0</v>
      </c>
      <c r="L1088">
        <f>IF(AND(COUNTIF(F:F,F1088)&gt;1,COUNTIF('(L)P before PS1_PM5'!G:G,F1088)&gt;0),1,0)</f>
        <v>0</v>
      </c>
      <c r="M1088">
        <f>IF(AND(COUNTIF('(L)P before PS1_PM5'!G:G,F1088)=1,COUNTIF('(L)P before PS1_PM5'!A:A,A1088)=1),0,1)</f>
        <v>1</v>
      </c>
      <c r="N1088" s="3">
        <f t="shared" si="120"/>
        <v>0</v>
      </c>
      <c r="O1088" t="str">
        <f>IF(COUNTIF(Splicing!A:A,A1087)&gt;0,"Splice variant",VLOOKUP(A1088,'All variants before PS1_PM5'!$A$1:$G$2252,7,FALSE))</f>
        <v>VUS</v>
      </c>
      <c r="P1088">
        <f t="shared" si="114"/>
        <v>1</v>
      </c>
    </row>
    <row r="1089" spans="1:16" x14ac:dyDescent="0.25">
      <c r="A1089" t="s">
        <v>6367</v>
      </c>
      <c r="B1089" s="1">
        <v>49</v>
      </c>
      <c r="C1089" t="s">
        <v>6368</v>
      </c>
      <c r="D1089" t="s">
        <v>7582</v>
      </c>
      <c r="E1089" t="str">
        <f t="shared" si="115"/>
        <v>Ala</v>
      </c>
      <c r="F1089" t="str">
        <f t="shared" si="116"/>
        <v>2249</v>
      </c>
      <c r="G1089" t="str">
        <f t="shared" si="117"/>
        <v>Asp</v>
      </c>
      <c r="H1089" t="str">
        <f t="shared" si="118"/>
        <v>2249Asp</v>
      </c>
      <c r="I1089">
        <f>IF(AND(COUNTIF(H:H,H1089)&gt;1,COUNTIF('(L)P before PS1_PM5'!I:I,H1089)&gt;0),1,0)</f>
        <v>0</v>
      </c>
      <c r="J1089">
        <f>IF(AND(COUNTIF('(L)P before PS1_PM5'!I:I,H1089)=1,COUNTIF('(L)P before PS1_PM5'!A:A,A1089)=1),0,1)</f>
        <v>0</v>
      </c>
      <c r="K1089" s="3">
        <f t="shared" si="119"/>
        <v>0</v>
      </c>
      <c r="L1089">
        <f>IF(AND(COUNTIF(F:F,F1089)&gt;1,COUNTIF('(L)P before PS1_PM5'!G:G,F1089)&gt;0),1,0)</f>
        <v>0</v>
      </c>
      <c r="M1089">
        <f>IF(AND(COUNTIF('(L)P before PS1_PM5'!G:G,F1089)=1,COUNTIF('(L)P before PS1_PM5'!A:A,A1089)=1),0,1)</f>
        <v>0</v>
      </c>
      <c r="N1089" s="3">
        <f t="shared" si="120"/>
        <v>0</v>
      </c>
      <c r="O1089" t="str">
        <f>IF(COUNTIF(Splicing!A:A,A1088)&gt;0,"Splice variant",VLOOKUP(A1089,'All variants before PS1_PM5'!$A$1:$G$2252,7,FALSE))</f>
        <v>Likely pathogenic</v>
      </c>
      <c r="P1089">
        <f t="shared" si="114"/>
        <v>1</v>
      </c>
    </row>
    <row r="1090" spans="1:16" x14ac:dyDescent="0.25">
      <c r="A1090" t="s">
        <v>6370</v>
      </c>
      <c r="B1090" s="1">
        <v>49</v>
      </c>
      <c r="C1090" t="s">
        <v>6371</v>
      </c>
      <c r="D1090" t="s">
        <v>7583</v>
      </c>
      <c r="E1090" t="str">
        <f t="shared" si="115"/>
        <v>Lys</v>
      </c>
      <c r="F1090" t="str">
        <f t="shared" si="116"/>
        <v>2250</v>
      </c>
      <c r="G1090" t="str">
        <f t="shared" si="117"/>
        <v>Glu</v>
      </c>
      <c r="H1090" t="str">
        <f t="shared" si="118"/>
        <v>2250Glu</v>
      </c>
      <c r="I1090">
        <f>IF(AND(COUNTIF(H:H,H1090)&gt;1,COUNTIF('(L)P before PS1_PM5'!I:I,H1090)&gt;0),1,0)</f>
        <v>0</v>
      </c>
      <c r="J1090">
        <f>IF(AND(COUNTIF('(L)P before PS1_PM5'!I:I,H1090)=1,COUNTIF('(L)P before PS1_PM5'!A:A,A1090)=1),0,1)</f>
        <v>1</v>
      </c>
      <c r="K1090" s="3">
        <f t="shared" si="119"/>
        <v>0</v>
      </c>
      <c r="L1090">
        <f>IF(AND(COUNTIF(F:F,F1090)&gt;1,COUNTIF('(L)P before PS1_PM5'!G:G,F1090)&gt;0),1,0)</f>
        <v>0</v>
      </c>
      <c r="M1090">
        <f>IF(AND(COUNTIF('(L)P before PS1_PM5'!G:G,F1090)=1,COUNTIF('(L)P before PS1_PM5'!A:A,A1090)=1),0,1)</f>
        <v>1</v>
      </c>
      <c r="N1090" s="3">
        <f t="shared" si="120"/>
        <v>0</v>
      </c>
      <c r="O1090" t="str">
        <f>IF(COUNTIF(Splicing!A:A,A1089)&gt;0,"Splice variant",VLOOKUP(A1090,'All variants before PS1_PM5'!$A$1:$G$2252,7,FALSE))</f>
        <v>VUS</v>
      </c>
      <c r="P1090">
        <f t="shared" si="114"/>
        <v>1</v>
      </c>
    </row>
    <row r="1091" spans="1:16" x14ac:dyDescent="0.25">
      <c r="A1091" t="s">
        <v>6376</v>
      </c>
      <c r="B1091" s="1">
        <v>49</v>
      </c>
      <c r="C1091" t="s">
        <v>6377</v>
      </c>
      <c r="D1091" t="s">
        <v>7584</v>
      </c>
      <c r="E1091" t="str">
        <f t="shared" si="115"/>
        <v>Thr</v>
      </c>
      <c r="F1091" t="str">
        <f t="shared" si="116"/>
        <v>2253</v>
      </c>
      <c r="G1091" t="str">
        <f t="shared" si="117"/>
        <v>Ala</v>
      </c>
      <c r="H1091" t="str">
        <f t="shared" si="118"/>
        <v>2253Ala</v>
      </c>
      <c r="I1091">
        <f>IF(AND(COUNTIF(H:H,H1091)&gt;1,COUNTIF('(L)P before PS1_PM5'!I:I,H1091)&gt;0),1,0)</f>
        <v>0</v>
      </c>
      <c r="J1091">
        <f>IF(AND(COUNTIF('(L)P before PS1_PM5'!I:I,H1091)=1,COUNTIF('(L)P before PS1_PM5'!A:A,A1091)=1),0,1)</f>
        <v>1</v>
      </c>
      <c r="K1091" s="3">
        <f t="shared" si="119"/>
        <v>0</v>
      </c>
      <c r="L1091">
        <f>IF(AND(COUNTIF(F:F,F1091)&gt;1,COUNTIF('(L)P before PS1_PM5'!G:G,F1091)&gt;0),1,0)</f>
        <v>0</v>
      </c>
      <c r="M1091">
        <f>IF(AND(COUNTIF('(L)P before PS1_PM5'!G:G,F1091)=1,COUNTIF('(L)P before PS1_PM5'!A:A,A1091)=1),0,1)</f>
        <v>1</v>
      </c>
      <c r="N1091" s="3">
        <f t="shared" si="120"/>
        <v>0</v>
      </c>
      <c r="O1091" t="str">
        <f>IF(COUNTIF(Splicing!A:A,A1090)&gt;0,"Splice variant",VLOOKUP(A1091,'All variants before PS1_PM5'!$A$1:$G$2252,7,FALSE))</f>
        <v>VUS</v>
      </c>
      <c r="P1091">
        <f t="shared" ref="P1091:P1096" si="121">COUNTIF(F:F,F1091)</f>
        <v>1</v>
      </c>
    </row>
    <row r="1092" spans="1:16" x14ac:dyDescent="0.25">
      <c r="A1092" t="s">
        <v>6382</v>
      </c>
      <c r="B1092" s="1">
        <v>49</v>
      </c>
      <c r="C1092" t="s">
        <v>6383</v>
      </c>
      <c r="D1092" t="s">
        <v>7585</v>
      </c>
      <c r="E1092" t="str">
        <f t="shared" si="115"/>
        <v>Ser</v>
      </c>
      <c r="F1092" t="str">
        <f t="shared" si="116"/>
        <v>2255</v>
      </c>
      <c r="G1092" t="str">
        <f t="shared" si="117"/>
        <v>Ile</v>
      </c>
      <c r="H1092" t="str">
        <f t="shared" si="118"/>
        <v>2255Ile</v>
      </c>
      <c r="I1092">
        <f>IF(AND(COUNTIF(H:H,H1092)&gt;1,COUNTIF('(L)P before PS1_PM5'!I:I,H1092)&gt;0),1,0)</f>
        <v>0</v>
      </c>
      <c r="J1092">
        <f>IF(AND(COUNTIF('(L)P before PS1_PM5'!I:I,H1092)=1,COUNTIF('(L)P before PS1_PM5'!A:A,A1092)=1),0,1)</f>
        <v>1</v>
      </c>
      <c r="K1092" s="3">
        <f t="shared" si="119"/>
        <v>0</v>
      </c>
      <c r="L1092">
        <f>IF(AND(COUNTIF(F:F,F1092)&gt;1,COUNTIF('(L)P before PS1_PM5'!G:G,F1092)&gt;0),1,0)</f>
        <v>0</v>
      </c>
      <c r="M1092">
        <f>IF(AND(COUNTIF('(L)P before PS1_PM5'!G:G,F1092)=1,COUNTIF('(L)P before PS1_PM5'!A:A,A1092)=1),0,1)</f>
        <v>1</v>
      </c>
      <c r="N1092" s="3">
        <f t="shared" si="120"/>
        <v>0</v>
      </c>
      <c r="O1092" t="str">
        <f>IF(COUNTIF(Splicing!A:A,A1091)&gt;0,"Splice variant",VLOOKUP(A1092,'All variants before PS1_PM5'!$A$1:$G$2252,7,FALSE))</f>
        <v>Likely benign</v>
      </c>
      <c r="P1092">
        <f t="shared" si="121"/>
        <v>1</v>
      </c>
    </row>
    <row r="1093" spans="1:16" x14ac:dyDescent="0.25">
      <c r="A1093" t="s">
        <v>6389</v>
      </c>
      <c r="B1093" s="1">
        <v>49</v>
      </c>
      <c r="C1093" t="s">
        <v>6390</v>
      </c>
      <c r="D1093" t="s">
        <v>7586</v>
      </c>
      <c r="E1093" t="str">
        <f t="shared" ref="E1093:E1096" si="122">LEFT(D1093,3)</f>
        <v>Leu</v>
      </c>
      <c r="F1093" t="str">
        <f t="shared" ref="F1093:F1096" si="123">LEFT(RIGHT(D1093,LEN(D1093)-3),LEN(RIGHT(D1093,LEN(D1093)-3))-3)</f>
        <v>2258</v>
      </c>
      <c r="G1093" t="str">
        <f t="shared" ref="G1093:G1096" si="124">RIGHT(D1093,3)</f>
        <v>Phe</v>
      </c>
      <c r="H1093" t="str">
        <f t="shared" ref="H1093:H1096" si="125">F1093&amp;G1093</f>
        <v>2258Phe</v>
      </c>
      <c r="I1093">
        <f>IF(AND(COUNTIF(H:H,H1093)&gt;1,COUNTIF('(L)P before PS1_PM5'!I:I,H1093)&gt;0),1,0)</f>
        <v>0</v>
      </c>
      <c r="J1093">
        <f>IF(AND(COUNTIF('(L)P before PS1_PM5'!I:I,H1093)=1,COUNTIF('(L)P before PS1_PM5'!A:A,A1093)=1),0,1)</f>
        <v>1</v>
      </c>
      <c r="K1093" s="3">
        <f t="shared" ref="K1093:K1096" si="126">IF(AND(IF(I1093+J1093=2,TRUE,FALSE),IF(NOT(O1093="Splice variant"),TRUE,FALSE)), 1,0)</f>
        <v>0</v>
      </c>
      <c r="L1093">
        <f>IF(AND(COUNTIF(F:F,F1093)&gt;1,COUNTIF('(L)P before PS1_PM5'!G:G,F1093)&gt;0),1,0)</f>
        <v>0</v>
      </c>
      <c r="M1093">
        <f>IF(AND(COUNTIF('(L)P before PS1_PM5'!G:G,F1093)=1,COUNTIF('(L)P before PS1_PM5'!A:A,A1093)=1),0,1)</f>
        <v>1</v>
      </c>
      <c r="N1093" s="3">
        <f t="shared" ref="N1093:N1096" si="127">IF(AND(IF(AND(L1093+M1093=2,K1093=0),TRUE,FALSE),IF(NOT(O1093="Splice variant"), TRUE, FALSE)),1,0)</f>
        <v>0</v>
      </c>
      <c r="O1093" t="str">
        <f>IF(COUNTIF(Splicing!A:A,A1092)&gt;0,"Splice variant",VLOOKUP(A1093,'All variants before PS1_PM5'!$A$1:$G$2252,7,FALSE))</f>
        <v>VUS</v>
      </c>
      <c r="P1093">
        <f t="shared" si="121"/>
        <v>1</v>
      </c>
    </row>
    <row r="1094" spans="1:16" x14ac:dyDescent="0.25">
      <c r="A1094" t="s">
        <v>6392</v>
      </c>
      <c r="B1094" s="1">
        <v>49</v>
      </c>
      <c r="C1094" t="s">
        <v>6393</v>
      </c>
      <c r="D1094" t="s">
        <v>7587</v>
      </c>
      <c r="E1094" t="str">
        <f t="shared" si="122"/>
        <v>Arg</v>
      </c>
      <c r="F1094" t="str">
        <f t="shared" si="123"/>
        <v>2263</v>
      </c>
      <c r="G1094" t="str">
        <f t="shared" si="124"/>
        <v>Pro</v>
      </c>
      <c r="H1094" t="str">
        <f t="shared" si="125"/>
        <v>2263Pro</v>
      </c>
      <c r="I1094">
        <f>IF(AND(COUNTIF(H:H,H1094)&gt;1,COUNTIF('(L)P before PS1_PM5'!I:I,H1094)&gt;0),1,0)</f>
        <v>0</v>
      </c>
      <c r="J1094">
        <f>IF(AND(COUNTIF('(L)P before PS1_PM5'!I:I,H1094)=1,COUNTIF('(L)P before PS1_PM5'!A:A,A1094)=1),0,1)</f>
        <v>1</v>
      </c>
      <c r="K1094" s="3">
        <f t="shared" si="126"/>
        <v>0</v>
      </c>
      <c r="L1094">
        <f>IF(AND(COUNTIF(F:F,F1094)&gt;1,COUNTIF('(L)P before PS1_PM5'!G:G,F1094)&gt;0),1,0)</f>
        <v>0</v>
      </c>
      <c r="M1094">
        <f>IF(AND(COUNTIF('(L)P before PS1_PM5'!G:G,F1094)=1,COUNTIF('(L)P before PS1_PM5'!A:A,A1094)=1),0,1)</f>
        <v>1</v>
      </c>
      <c r="N1094" s="3">
        <f t="shared" si="127"/>
        <v>0</v>
      </c>
      <c r="O1094" t="str">
        <f>IF(COUNTIF(Splicing!A:A,A1093)&gt;0,"Splice variant",VLOOKUP(A1094,'All variants before PS1_PM5'!$A$1:$G$2252,7,FALSE))</f>
        <v>VUS</v>
      </c>
      <c r="P1094">
        <f t="shared" si="121"/>
        <v>2</v>
      </c>
    </row>
    <row r="1095" spans="1:16" x14ac:dyDescent="0.25">
      <c r="A1095" t="s">
        <v>6395</v>
      </c>
      <c r="B1095" s="1">
        <v>49</v>
      </c>
      <c r="C1095" t="s">
        <v>6396</v>
      </c>
      <c r="D1095" t="s">
        <v>7588</v>
      </c>
      <c r="E1095" t="str">
        <f t="shared" si="122"/>
        <v>Arg</v>
      </c>
      <c r="F1095" t="str">
        <f t="shared" si="123"/>
        <v>2263</v>
      </c>
      <c r="G1095" t="str">
        <f t="shared" si="124"/>
        <v>Leu</v>
      </c>
      <c r="H1095" t="str">
        <f t="shared" si="125"/>
        <v>2263Leu</v>
      </c>
      <c r="I1095">
        <f>IF(AND(COUNTIF(H:H,H1095)&gt;1,COUNTIF('(L)P before PS1_PM5'!I:I,H1095)&gt;0),1,0)</f>
        <v>0</v>
      </c>
      <c r="J1095">
        <f>IF(AND(COUNTIF('(L)P before PS1_PM5'!I:I,H1095)=1,COUNTIF('(L)P before PS1_PM5'!A:A,A1095)=1),0,1)</f>
        <v>1</v>
      </c>
      <c r="K1095" s="3">
        <f t="shared" si="126"/>
        <v>0</v>
      </c>
      <c r="L1095">
        <f>IF(AND(COUNTIF(F:F,F1095)&gt;1,COUNTIF('(L)P before PS1_PM5'!G:G,F1095)&gt;0),1,0)</f>
        <v>0</v>
      </c>
      <c r="M1095">
        <f>IF(AND(COUNTIF('(L)P before PS1_PM5'!G:G,F1095)=1,COUNTIF('(L)P before PS1_PM5'!A:A,A1095)=1),0,1)</f>
        <v>1</v>
      </c>
      <c r="N1095" s="3">
        <f t="shared" si="127"/>
        <v>0</v>
      </c>
      <c r="O1095" t="str">
        <f>IF(COUNTIF(Splicing!A:A,A1094)&gt;0,"Splice variant",VLOOKUP(A1095,'All variants before PS1_PM5'!$A$1:$G$2252,7,FALSE))</f>
        <v>VUS</v>
      </c>
      <c r="P1095">
        <f t="shared" si="121"/>
        <v>2</v>
      </c>
    </row>
    <row r="1096" spans="1:16" x14ac:dyDescent="0.25">
      <c r="A1096" t="s">
        <v>6398</v>
      </c>
      <c r="B1096" s="1">
        <v>49</v>
      </c>
      <c r="C1096" t="s">
        <v>6399</v>
      </c>
      <c r="D1096" t="s">
        <v>7589</v>
      </c>
      <c r="E1096" t="str">
        <f t="shared" si="122"/>
        <v>Arg</v>
      </c>
      <c r="F1096" t="str">
        <f t="shared" si="123"/>
        <v>2269</v>
      </c>
      <c r="G1096" t="str">
        <f t="shared" si="124"/>
        <v>Gln</v>
      </c>
      <c r="H1096" t="str">
        <f t="shared" si="125"/>
        <v>2269Gln</v>
      </c>
      <c r="I1096">
        <f>IF(AND(COUNTIF(H:H,H1096)&gt;1,COUNTIF('(L)P before PS1_PM5'!I:I,H1096)&gt;0),1,0)</f>
        <v>0</v>
      </c>
      <c r="J1096">
        <f>IF(AND(COUNTIF('(L)P before PS1_PM5'!I:I,H1096)=1,COUNTIF('(L)P before PS1_PM5'!A:A,A1096)=1),0,1)</f>
        <v>1</v>
      </c>
      <c r="K1096" s="3">
        <f t="shared" si="126"/>
        <v>0</v>
      </c>
      <c r="L1096">
        <f>IF(AND(COUNTIF(F:F,F1096)&gt;1,COUNTIF('(L)P before PS1_PM5'!G:G,F1096)&gt;0),1,0)</f>
        <v>0</v>
      </c>
      <c r="M1096">
        <f>IF(AND(COUNTIF('(L)P before PS1_PM5'!G:G,F1096)=1,COUNTIF('(L)P before PS1_PM5'!A:A,A1096)=1),0,1)</f>
        <v>1</v>
      </c>
      <c r="N1096" s="3">
        <f t="shared" si="127"/>
        <v>0</v>
      </c>
      <c r="O1096" t="str">
        <f>IF(COUNTIF(Splicing!A:A,A1095)&gt;0,"Splice variant",VLOOKUP(A1096,'All variants before PS1_PM5'!$A$1:$G$2252,7,FALSE))</f>
        <v>Likely benign</v>
      </c>
      <c r="P1096">
        <f t="shared" si="121"/>
        <v>1</v>
      </c>
    </row>
  </sheetData>
  <autoFilter ref="A2:P1096" xr:uid="{189C8726-7206-46B9-840F-22770D7B9D7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8686-7640-49E9-AB90-116CC610D7C0}">
  <dimension ref="A1:L376"/>
  <sheetViews>
    <sheetView workbookViewId="0">
      <selection activeCell="J2" sqref="J2"/>
    </sheetView>
  </sheetViews>
  <sheetFormatPr defaultRowHeight="15" x14ac:dyDescent="0.25"/>
  <cols>
    <col min="4" max="4" width="16" bestFit="1" customWidth="1"/>
    <col min="5" max="5" width="20.140625" bestFit="1" customWidth="1"/>
    <col min="10" max="10" width="12.5703125" customWidth="1"/>
    <col min="11" max="11" width="31" bestFit="1" customWidth="1"/>
    <col min="12" max="12" width="16.28515625" bestFit="1" customWidth="1"/>
  </cols>
  <sheetData>
    <row r="1" spans="1:12" s="7" customFormat="1" ht="45" x14ac:dyDescent="0.25">
      <c r="A1" s="14" t="s">
        <v>8722</v>
      </c>
      <c r="B1" s="14" t="s">
        <v>8725</v>
      </c>
      <c r="C1" s="15" t="s">
        <v>6501</v>
      </c>
      <c r="D1" s="14" t="s">
        <v>8724</v>
      </c>
      <c r="E1" s="14" t="s">
        <v>6511</v>
      </c>
      <c r="F1" s="14" t="s">
        <v>7590</v>
      </c>
      <c r="G1" s="14" t="s">
        <v>7591</v>
      </c>
      <c r="H1" s="14" t="s">
        <v>7592</v>
      </c>
      <c r="I1" s="14" t="s">
        <v>7594</v>
      </c>
      <c r="J1" s="14" t="s">
        <v>7593</v>
      </c>
      <c r="K1" s="14" t="s">
        <v>8727</v>
      </c>
      <c r="L1" s="14" t="s">
        <v>8728</v>
      </c>
    </row>
    <row r="2" spans="1:12" x14ac:dyDescent="0.25">
      <c r="A2" t="s">
        <v>6</v>
      </c>
      <c r="B2" t="s">
        <v>8</v>
      </c>
      <c r="C2" s="1">
        <v>1</v>
      </c>
      <c r="D2" t="s">
        <v>7</v>
      </c>
      <c r="E2" t="s">
        <v>6512</v>
      </c>
      <c r="F2" t="s">
        <v>7595</v>
      </c>
      <c r="G2" t="s">
        <v>7596</v>
      </c>
      <c r="H2" t="s">
        <v>7597</v>
      </c>
      <c r="I2" t="s">
        <v>7598</v>
      </c>
      <c r="J2">
        <f t="shared" ref="J2:J33" si="0">COUNTIF(I:I,I2)-1</f>
        <v>0</v>
      </c>
      <c r="K2" t="s">
        <v>6503</v>
      </c>
      <c r="L2">
        <f>COUNTIF(Splicing!A:A,A2)</f>
        <v>0</v>
      </c>
    </row>
    <row r="3" spans="1:12" x14ac:dyDescent="0.25">
      <c r="A3" t="s">
        <v>33</v>
      </c>
      <c r="B3" t="s">
        <v>35</v>
      </c>
      <c r="C3" s="1">
        <v>1</v>
      </c>
      <c r="D3" t="s">
        <v>34</v>
      </c>
      <c r="E3" t="s">
        <v>6515</v>
      </c>
      <c r="F3" t="s">
        <v>7599</v>
      </c>
      <c r="G3" t="s">
        <v>7600</v>
      </c>
      <c r="H3" t="s">
        <v>7601</v>
      </c>
      <c r="I3" t="s">
        <v>7602</v>
      </c>
      <c r="J3">
        <f t="shared" si="0"/>
        <v>0</v>
      </c>
      <c r="K3" t="s">
        <v>6505</v>
      </c>
      <c r="L3">
        <f>COUNTIF(Splicing!A:A,A3)</f>
        <v>0</v>
      </c>
    </row>
    <row r="4" spans="1:12" x14ac:dyDescent="0.25">
      <c r="A4" t="s">
        <v>48</v>
      </c>
      <c r="B4" t="s">
        <v>50</v>
      </c>
      <c r="C4" s="1">
        <v>1</v>
      </c>
      <c r="D4" t="s">
        <v>49</v>
      </c>
      <c r="E4" t="s">
        <v>6517</v>
      </c>
      <c r="F4" t="s">
        <v>7603</v>
      </c>
      <c r="G4" t="s">
        <v>7604</v>
      </c>
      <c r="H4" t="s">
        <v>7605</v>
      </c>
      <c r="I4" t="s">
        <v>7606</v>
      </c>
      <c r="J4">
        <f t="shared" si="0"/>
        <v>0</v>
      </c>
      <c r="K4" t="s">
        <v>6503</v>
      </c>
      <c r="L4">
        <f>COUNTIF(Splicing!A:A,A4)</f>
        <v>0</v>
      </c>
    </row>
    <row r="5" spans="1:12" x14ac:dyDescent="0.25">
      <c r="A5" t="s">
        <v>63</v>
      </c>
      <c r="B5" t="s">
        <v>65</v>
      </c>
      <c r="C5" s="1">
        <v>1</v>
      </c>
      <c r="D5" t="s">
        <v>64</v>
      </c>
      <c r="E5" t="s">
        <v>6518</v>
      </c>
      <c r="F5" t="s">
        <v>7607</v>
      </c>
      <c r="G5" t="s">
        <v>7608</v>
      </c>
      <c r="H5" t="s">
        <v>7609</v>
      </c>
      <c r="I5" t="s">
        <v>7610</v>
      </c>
      <c r="J5">
        <f t="shared" si="0"/>
        <v>0</v>
      </c>
      <c r="K5" t="s">
        <v>6505</v>
      </c>
      <c r="L5">
        <f>COUNTIF(Splicing!A:A,A5)</f>
        <v>0</v>
      </c>
    </row>
    <row r="6" spans="1:12" x14ac:dyDescent="0.25">
      <c r="A6" t="s">
        <v>66</v>
      </c>
      <c r="B6" t="s">
        <v>68</v>
      </c>
      <c r="C6" s="1">
        <v>1</v>
      </c>
      <c r="D6" t="s">
        <v>67</v>
      </c>
      <c r="E6" t="s">
        <v>6519</v>
      </c>
      <c r="F6" t="s">
        <v>7607</v>
      </c>
      <c r="G6" t="s">
        <v>7608</v>
      </c>
      <c r="H6" t="s">
        <v>7611</v>
      </c>
      <c r="I6" t="s">
        <v>7612</v>
      </c>
      <c r="J6">
        <f t="shared" si="0"/>
        <v>0</v>
      </c>
      <c r="K6" t="s">
        <v>6503</v>
      </c>
      <c r="L6">
        <f>COUNTIF(Splicing!A:A,A6)</f>
        <v>0</v>
      </c>
    </row>
    <row r="7" spans="1:12" x14ac:dyDescent="0.25">
      <c r="A7" t="s">
        <v>69</v>
      </c>
      <c r="B7" t="s">
        <v>71</v>
      </c>
      <c r="C7" s="1">
        <v>1</v>
      </c>
      <c r="D7" t="s">
        <v>70</v>
      </c>
      <c r="E7" t="s">
        <v>6520</v>
      </c>
      <c r="F7" t="s">
        <v>7607</v>
      </c>
      <c r="G7" t="s">
        <v>7608</v>
      </c>
      <c r="H7" t="s">
        <v>7601</v>
      </c>
      <c r="I7" t="s">
        <v>7613</v>
      </c>
      <c r="J7">
        <f t="shared" si="0"/>
        <v>0</v>
      </c>
      <c r="K7" t="s">
        <v>6505</v>
      </c>
      <c r="L7">
        <f>COUNTIF(Splicing!A:A,A7)</f>
        <v>0</v>
      </c>
    </row>
    <row r="8" spans="1:12" x14ac:dyDescent="0.25">
      <c r="A8" t="s">
        <v>108</v>
      </c>
      <c r="B8" t="s">
        <v>110</v>
      </c>
      <c r="C8" s="1">
        <v>2</v>
      </c>
      <c r="D8" t="s">
        <v>109</v>
      </c>
      <c r="E8" t="s">
        <v>6523</v>
      </c>
      <c r="F8" t="s">
        <v>7607</v>
      </c>
      <c r="G8" t="s">
        <v>7614</v>
      </c>
      <c r="H8" t="s">
        <v>7615</v>
      </c>
      <c r="I8" t="s">
        <v>7616</v>
      </c>
      <c r="J8">
        <f t="shared" si="0"/>
        <v>0</v>
      </c>
      <c r="K8" t="s">
        <v>6505</v>
      </c>
      <c r="L8">
        <f>COUNTIF(Splicing!A:A,A8)</f>
        <v>0</v>
      </c>
    </row>
    <row r="9" spans="1:12" x14ac:dyDescent="0.25">
      <c r="A9" t="s">
        <v>117</v>
      </c>
      <c r="B9" t="s">
        <v>119</v>
      </c>
      <c r="C9" s="1">
        <v>2</v>
      </c>
      <c r="D9" t="s">
        <v>118</v>
      </c>
      <c r="E9" t="s">
        <v>6526</v>
      </c>
      <c r="F9" t="s">
        <v>7609</v>
      </c>
      <c r="G9" t="s">
        <v>7617</v>
      </c>
      <c r="H9" t="s">
        <v>7607</v>
      </c>
      <c r="I9" t="s">
        <v>7618</v>
      </c>
      <c r="J9">
        <f t="shared" si="0"/>
        <v>0</v>
      </c>
      <c r="K9" t="s">
        <v>6503</v>
      </c>
      <c r="L9">
        <f>COUNTIF(Splicing!A:A,A9)</f>
        <v>0</v>
      </c>
    </row>
    <row r="10" spans="1:12" x14ac:dyDescent="0.25">
      <c r="A10" t="s">
        <v>156</v>
      </c>
      <c r="B10" t="s">
        <v>158</v>
      </c>
      <c r="C10" s="1">
        <v>2</v>
      </c>
      <c r="D10" t="s">
        <v>157</v>
      </c>
      <c r="E10" t="s">
        <v>6531</v>
      </c>
      <c r="F10" t="s">
        <v>7619</v>
      </c>
      <c r="G10" t="s">
        <v>7620</v>
      </c>
      <c r="H10" t="s">
        <v>7621</v>
      </c>
      <c r="I10" t="s">
        <v>7622</v>
      </c>
      <c r="J10">
        <f t="shared" si="0"/>
        <v>0</v>
      </c>
      <c r="K10" t="s">
        <v>6503</v>
      </c>
      <c r="L10">
        <f>COUNTIF(Splicing!A:A,A10)</f>
        <v>0</v>
      </c>
    </row>
    <row r="11" spans="1:12" x14ac:dyDescent="0.25">
      <c r="A11" t="s">
        <v>200</v>
      </c>
      <c r="B11" t="s">
        <v>202</v>
      </c>
      <c r="C11" s="1">
        <v>3</v>
      </c>
      <c r="D11" t="s">
        <v>201</v>
      </c>
      <c r="E11" t="s">
        <v>6533</v>
      </c>
      <c r="F11" t="s">
        <v>7615</v>
      </c>
      <c r="G11" t="s">
        <v>7623</v>
      </c>
      <c r="H11" t="s">
        <v>7607</v>
      </c>
      <c r="I11" t="s">
        <v>7624</v>
      </c>
      <c r="J11">
        <f t="shared" si="0"/>
        <v>0</v>
      </c>
      <c r="K11" t="s">
        <v>6505</v>
      </c>
      <c r="L11">
        <f>COUNTIF(Splicing!A:A,A11)</f>
        <v>0</v>
      </c>
    </row>
    <row r="12" spans="1:12" x14ac:dyDescent="0.25">
      <c r="A12" t="s">
        <v>206</v>
      </c>
      <c r="B12" t="s">
        <v>208</v>
      </c>
      <c r="C12" s="1">
        <v>3</v>
      </c>
      <c r="D12" t="s">
        <v>207</v>
      </c>
      <c r="E12" t="s">
        <v>6535</v>
      </c>
      <c r="F12" t="s">
        <v>7625</v>
      </c>
      <c r="G12" t="s">
        <v>7626</v>
      </c>
      <c r="H12" t="s">
        <v>7619</v>
      </c>
      <c r="I12" t="s">
        <v>7627</v>
      </c>
      <c r="J12">
        <f t="shared" si="0"/>
        <v>0</v>
      </c>
      <c r="K12" t="s">
        <v>6503</v>
      </c>
      <c r="L12">
        <f>COUNTIF(Splicing!A:A,A12)</f>
        <v>0</v>
      </c>
    </row>
    <row r="13" spans="1:12" x14ac:dyDescent="0.25">
      <c r="A13" t="s">
        <v>221</v>
      </c>
      <c r="B13" t="s">
        <v>223</v>
      </c>
      <c r="C13" s="1">
        <v>3</v>
      </c>
      <c r="D13" t="s">
        <v>222</v>
      </c>
      <c r="E13" t="s">
        <v>6539</v>
      </c>
      <c r="F13" t="s">
        <v>7628</v>
      </c>
      <c r="G13" t="s">
        <v>7629</v>
      </c>
      <c r="H13" t="s">
        <v>7630</v>
      </c>
      <c r="I13" t="s">
        <v>7631</v>
      </c>
      <c r="J13">
        <f t="shared" si="0"/>
        <v>0</v>
      </c>
      <c r="K13" t="s">
        <v>6503</v>
      </c>
      <c r="L13">
        <f>COUNTIF(Splicing!A:A,A13)</f>
        <v>0</v>
      </c>
    </row>
    <row r="14" spans="1:12" x14ac:dyDescent="0.25">
      <c r="A14" t="s">
        <v>224</v>
      </c>
      <c r="B14" t="s">
        <v>226</v>
      </c>
      <c r="C14" s="1">
        <v>3</v>
      </c>
      <c r="D14" t="s">
        <v>225</v>
      </c>
      <c r="E14" t="s">
        <v>6540</v>
      </c>
      <c r="F14" t="s">
        <v>7628</v>
      </c>
      <c r="G14" t="s">
        <v>7629</v>
      </c>
      <c r="H14" t="s">
        <v>7621</v>
      </c>
      <c r="I14" t="s">
        <v>7632</v>
      </c>
      <c r="J14">
        <f t="shared" si="0"/>
        <v>0</v>
      </c>
      <c r="K14" t="s">
        <v>6503</v>
      </c>
      <c r="L14">
        <f>COUNTIF(Splicing!A:A,A14)</f>
        <v>0</v>
      </c>
    </row>
    <row r="15" spans="1:12" x14ac:dyDescent="0.25">
      <c r="A15" t="s">
        <v>227</v>
      </c>
      <c r="B15" t="s">
        <v>229</v>
      </c>
      <c r="C15" s="1">
        <v>3</v>
      </c>
      <c r="D15" t="s">
        <v>228</v>
      </c>
      <c r="E15" t="s">
        <v>6541</v>
      </c>
      <c r="F15" t="s">
        <v>7628</v>
      </c>
      <c r="G15" t="s">
        <v>7629</v>
      </c>
      <c r="H15" t="s">
        <v>7597</v>
      </c>
      <c r="I15" t="s">
        <v>7633</v>
      </c>
      <c r="J15">
        <f t="shared" si="0"/>
        <v>0</v>
      </c>
      <c r="K15" t="s">
        <v>6505</v>
      </c>
      <c r="L15">
        <f>COUNTIF(Splicing!A:A,A15)</f>
        <v>0</v>
      </c>
    </row>
    <row r="16" spans="1:12" x14ac:dyDescent="0.25">
      <c r="A16" t="s">
        <v>239</v>
      </c>
      <c r="B16" t="s">
        <v>241</v>
      </c>
      <c r="C16" s="1">
        <v>3</v>
      </c>
      <c r="D16" t="s">
        <v>240</v>
      </c>
      <c r="E16" t="s">
        <v>6543</v>
      </c>
      <c r="F16" t="s">
        <v>7595</v>
      </c>
      <c r="G16" t="s">
        <v>7634</v>
      </c>
      <c r="H16" t="s">
        <v>7635</v>
      </c>
      <c r="I16" t="s">
        <v>7636</v>
      </c>
      <c r="J16">
        <f t="shared" si="0"/>
        <v>0</v>
      </c>
      <c r="K16" t="s">
        <v>6503</v>
      </c>
      <c r="L16">
        <f>COUNTIF(Splicing!A:A,A16)</f>
        <v>0</v>
      </c>
    </row>
    <row r="17" spans="1:12" x14ac:dyDescent="0.25">
      <c r="A17" t="s">
        <v>242</v>
      </c>
      <c r="B17" t="s">
        <v>244</v>
      </c>
      <c r="C17" s="1">
        <v>3</v>
      </c>
      <c r="D17" t="s">
        <v>243</v>
      </c>
      <c r="E17" t="s">
        <v>6544</v>
      </c>
      <c r="F17" t="s">
        <v>7601</v>
      </c>
      <c r="G17" t="s">
        <v>7637</v>
      </c>
      <c r="H17" t="s">
        <v>7628</v>
      </c>
      <c r="I17" t="s">
        <v>7638</v>
      </c>
      <c r="J17">
        <f t="shared" si="0"/>
        <v>0</v>
      </c>
      <c r="K17" t="s">
        <v>6503</v>
      </c>
      <c r="L17">
        <f>COUNTIF(Splicing!A:A,A17)</f>
        <v>0</v>
      </c>
    </row>
    <row r="18" spans="1:12" x14ac:dyDescent="0.25">
      <c r="A18" t="s">
        <v>245</v>
      </c>
      <c r="B18" t="s">
        <v>247</v>
      </c>
      <c r="C18" s="1">
        <v>3</v>
      </c>
      <c r="D18" t="s">
        <v>246</v>
      </c>
      <c r="E18" t="s">
        <v>6545</v>
      </c>
      <c r="F18" t="s">
        <v>7601</v>
      </c>
      <c r="G18" t="s">
        <v>7637</v>
      </c>
      <c r="H18" t="s">
        <v>7639</v>
      </c>
      <c r="I18" t="s">
        <v>7640</v>
      </c>
      <c r="J18">
        <f t="shared" si="0"/>
        <v>0</v>
      </c>
      <c r="K18" t="s">
        <v>6503</v>
      </c>
      <c r="L18">
        <f>COUNTIF(Splicing!A:A,A18)</f>
        <v>0</v>
      </c>
    </row>
    <row r="19" spans="1:12" x14ac:dyDescent="0.25">
      <c r="A19" t="s">
        <v>251</v>
      </c>
      <c r="B19" t="s">
        <v>253</v>
      </c>
      <c r="C19" s="1">
        <v>3</v>
      </c>
      <c r="D19" t="s">
        <v>252</v>
      </c>
      <c r="E19" t="s">
        <v>6547</v>
      </c>
      <c r="F19" t="s">
        <v>7639</v>
      </c>
      <c r="G19" t="s">
        <v>7641</v>
      </c>
      <c r="H19" t="s">
        <v>7601</v>
      </c>
      <c r="I19" t="s">
        <v>7642</v>
      </c>
      <c r="J19">
        <f t="shared" si="0"/>
        <v>0</v>
      </c>
      <c r="K19" t="s">
        <v>6503</v>
      </c>
      <c r="L19">
        <f>COUNTIF(Splicing!A:A,A19)</f>
        <v>0</v>
      </c>
    </row>
    <row r="20" spans="1:12" x14ac:dyDescent="0.25">
      <c r="A20" t="s">
        <v>257</v>
      </c>
      <c r="B20" t="s">
        <v>259</v>
      </c>
      <c r="C20" s="1">
        <v>3</v>
      </c>
      <c r="D20" t="s">
        <v>258</v>
      </c>
      <c r="E20" t="s">
        <v>6549</v>
      </c>
      <c r="F20" t="s">
        <v>7621</v>
      </c>
      <c r="G20" t="s">
        <v>7643</v>
      </c>
      <c r="H20" t="s">
        <v>7644</v>
      </c>
      <c r="I20" t="s">
        <v>7645</v>
      </c>
      <c r="J20">
        <f t="shared" si="0"/>
        <v>0</v>
      </c>
      <c r="K20" t="s">
        <v>6505</v>
      </c>
      <c r="L20">
        <f>COUNTIF(Splicing!A:A,A20)</f>
        <v>0</v>
      </c>
    </row>
    <row r="21" spans="1:12" x14ac:dyDescent="0.25">
      <c r="A21" t="s">
        <v>263</v>
      </c>
      <c r="B21" t="s">
        <v>265</v>
      </c>
      <c r="C21" s="1">
        <v>3</v>
      </c>
      <c r="D21" t="s">
        <v>264</v>
      </c>
      <c r="E21" t="s">
        <v>6551</v>
      </c>
      <c r="F21" t="s">
        <v>7601</v>
      </c>
      <c r="G21" t="s">
        <v>7646</v>
      </c>
      <c r="H21" t="s">
        <v>7607</v>
      </c>
      <c r="I21" t="s">
        <v>7647</v>
      </c>
      <c r="J21">
        <f t="shared" si="0"/>
        <v>0</v>
      </c>
      <c r="K21" t="s">
        <v>6505</v>
      </c>
      <c r="L21">
        <f>COUNTIF(Splicing!A:A,A21)</f>
        <v>0</v>
      </c>
    </row>
    <row r="22" spans="1:12" x14ac:dyDescent="0.25">
      <c r="A22" t="s">
        <v>266</v>
      </c>
      <c r="B22" t="s">
        <v>268</v>
      </c>
      <c r="C22" s="1">
        <v>3</v>
      </c>
      <c r="D22" t="s">
        <v>267</v>
      </c>
      <c r="E22" t="s">
        <v>6552</v>
      </c>
      <c r="F22" t="s">
        <v>7601</v>
      </c>
      <c r="G22" t="s">
        <v>7646</v>
      </c>
      <c r="H22" t="s">
        <v>7599</v>
      </c>
      <c r="I22" t="s">
        <v>7648</v>
      </c>
      <c r="J22">
        <f t="shared" si="0"/>
        <v>0</v>
      </c>
      <c r="K22" t="s">
        <v>6505</v>
      </c>
      <c r="L22">
        <f>COUNTIF(Splicing!A:A,A22)</f>
        <v>0</v>
      </c>
    </row>
    <row r="23" spans="1:12" x14ac:dyDescent="0.25">
      <c r="A23" t="s">
        <v>275</v>
      </c>
      <c r="B23" t="s">
        <v>277</v>
      </c>
      <c r="C23" s="1">
        <v>3</v>
      </c>
      <c r="D23" t="s">
        <v>276</v>
      </c>
      <c r="E23" t="s">
        <v>6553</v>
      </c>
      <c r="F23" t="s">
        <v>7621</v>
      </c>
      <c r="G23" t="s">
        <v>7649</v>
      </c>
      <c r="H23" t="s">
        <v>7607</v>
      </c>
      <c r="I23" t="s">
        <v>7650</v>
      </c>
      <c r="J23">
        <f t="shared" si="0"/>
        <v>0</v>
      </c>
      <c r="K23" t="s">
        <v>6505</v>
      </c>
      <c r="L23">
        <f>COUNTIF(Splicing!A:A,A23)</f>
        <v>0</v>
      </c>
    </row>
    <row r="24" spans="1:12" x14ac:dyDescent="0.25">
      <c r="A24" t="s">
        <v>287</v>
      </c>
      <c r="B24" t="s">
        <v>289</v>
      </c>
      <c r="C24" s="1">
        <v>3</v>
      </c>
      <c r="D24" t="s">
        <v>288</v>
      </c>
      <c r="E24" t="s">
        <v>6557</v>
      </c>
      <c r="F24" t="s">
        <v>7619</v>
      </c>
      <c r="G24" t="s">
        <v>7651</v>
      </c>
      <c r="H24" t="s">
        <v>7621</v>
      </c>
      <c r="I24" t="s">
        <v>7652</v>
      </c>
      <c r="J24">
        <f t="shared" si="0"/>
        <v>0</v>
      </c>
      <c r="K24" t="s">
        <v>6505</v>
      </c>
      <c r="L24">
        <f>COUNTIF(Splicing!A:A,A24)</f>
        <v>0</v>
      </c>
    </row>
    <row r="25" spans="1:12" x14ac:dyDescent="0.25">
      <c r="A25" t="s">
        <v>325</v>
      </c>
      <c r="B25" t="s">
        <v>327</v>
      </c>
      <c r="C25" s="1">
        <v>3</v>
      </c>
      <c r="D25" t="s">
        <v>326</v>
      </c>
      <c r="E25" t="s">
        <v>6563</v>
      </c>
      <c r="F25" t="s">
        <v>7639</v>
      </c>
      <c r="G25" t="s">
        <v>7653</v>
      </c>
      <c r="H25" t="s">
        <v>7601</v>
      </c>
      <c r="I25" t="s">
        <v>7654</v>
      </c>
      <c r="J25">
        <f t="shared" si="0"/>
        <v>0</v>
      </c>
      <c r="K25" t="s">
        <v>6503</v>
      </c>
      <c r="L25">
        <f>COUNTIF(Splicing!A:A,A25)</f>
        <v>0</v>
      </c>
    </row>
    <row r="26" spans="1:12" x14ac:dyDescent="0.25">
      <c r="A26" t="s">
        <v>328</v>
      </c>
      <c r="B26" t="s">
        <v>330</v>
      </c>
      <c r="C26" s="1">
        <v>3</v>
      </c>
      <c r="D26" t="s">
        <v>329</v>
      </c>
      <c r="E26" t="s">
        <v>6564</v>
      </c>
      <c r="F26" t="s">
        <v>7603</v>
      </c>
      <c r="G26" t="s">
        <v>7655</v>
      </c>
      <c r="H26" t="s">
        <v>7615</v>
      </c>
      <c r="I26" t="s">
        <v>7656</v>
      </c>
      <c r="J26">
        <f t="shared" si="0"/>
        <v>0</v>
      </c>
      <c r="K26" t="s">
        <v>6503</v>
      </c>
      <c r="L26">
        <f>COUNTIF(Splicing!A:A,A26)</f>
        <v>0</v>
      </c>
    </row>
    <row r="27" spans="1:12" x14ac:dyDescent="0.25">
      <c r="A27" t="s">
        <v>331</v>
      </c>
      <c r="B27" t="s">
        <v>333</v>
      </c>
      <c r="C27" s="1">
        <v>3</v>
      </c>
      <c r="D27" t="s">
        <v>332</v>
      </c>
      <c r="E27" t="s">
        <v>6565</v>
      </c>
      <c r="F27" t="s">
        <v>7603</v>
      </c>
      <c r="G27" t="s">
        <v>7655</v>
      </c>
      <c r="H27" t="s">
        <v>7657</v>
      </c>
      <c r="I27" t="s">
        <v>7658</v>
      </c>
      <c r="J27">
        <f t="shared" si="0"/>
        <v>0</v>
      </c>
      <c r="K27" t="s">
        <v>6505</v>
      </c>
      <c r="L27">
        <f>COUNTIF(Splicing!A:A,A27)</f>
        <v>0</v>
      </c>
    </row>
    <row r="28" spans="1:12" x14ac:dyDescent="0.25">
      <c r="A28" t="s">
        <v>334</v>
      </c>
      <c r="B28" t="s">
        <v>336</v>
      </c>
      <c r="C28" s="1">
        <v>3</v>
      </c>
      <c r="D28" t="s">
        <v>335</v>
      </c>
      <c r="E28" t="s">
        <v>6566</v>
      </c>
      <c r="F28" t="s">
        <v>7603</v>
      </c>
      <c r="G28" t="s">
        <v>7655</v>
      </c>
      <c r="H28" t="s">
        <v>7659</v>
      </c>
      <c r="I28" t="s">
        <v>7660</v>
      </c>
      <c r="J28">
        <f t="shared" si="0"/>
        <v>0</v>
      </c>
      <c r="K28" t="s">
        <v>6503</v>
      </c>
      <c r="L28">
        <f>COUNTIF(Splicing!A:A,A28)</f>
        <v>0</v>
      </c>
    </row>
    <row r="29" spans="1:12" x14ac:dyDescent="0.25">
      <c r="A29" t="s">
        <v>340</v>
      </c>
      <c r="B29" t="s">
        <v>342</v>
      </c>
      <c r="C29" s="1">
        <v>3</v>
      </c>
      <c r="D29" t="s">
        <v>341</v>
      </c>
      <c r="E29" t="s">
        <v>6567</v>
      </c>
      <c r="F29" t="s">
        <v>7603</v>
      </c>
      <c r="G29" t="s">
        <v>7655</v>
      </c>
      <c r="H29" t="s">
        <v>7605</v>
      </c>
      <c r="I29" t="s">
        <v>7661</v>
      </c>
      <c r="J29">
        <f t="shared" si="0"/>
        <v>0</v>
      </c>
      <c r="K29" t="s">
        <v>6503</v>
      </c>
      <c r="L29">
        <f>COUNTIF(Splicing!A:A,A29)</f>
        <v>0</v>
      </c>
    </row>
    <row r="30" spans="1:12" x14ac:dyDescent="0.25">
      <c r="A30" t="s">
        <v>343</v>
      </c>
      <c r="B30" t="s">
        <v>345</v>
      </c>
      <c r="C30" s="1">
        <v>3</v>
      </c>
      <c r="D30" t="s">
        <v>344</v>
      </c>
      <c r="E30" t="s">
        <v>6568</v>
      </c>
      <c r="F30" t="s">
        <v>7659</v>
      </c>
      <c r="G30" t="s">
        <v>7662</v>
      </c>
      <c r="H30" t="s">
        <v>7619</v>
      </c>
      <c r="I30" t="s">
        <v>7663</v>
      </c>
      <c r="J30">
        <f t="shared" si="0"/>
        <v>0</v>
      </c>
      <c r="K30" t="s">
        <v>6503</v>
      </c>
      <c r="L30">
        <f>COUNTIF(Splicing!A:A,A30)</f>
        <v>0</v>
      </c>
    </row>
    <row r="31" spans="1:12" x14ac:dyDescent="0.25">
      <c r="A31" t="s">
        <v>439</v>
      </c>
      <c r="B31" t="s">
        <v>441</v>
      </c>
      <c r="C31" s="1">
        <v>4</v>
      </c>
      <c r="D31" t="s">
        <v>440</v>
      </c>
      <c r="E31" t="s">
        <v>6578</v>
      </c>
      <c r="F31" t="s">
        <v>7601</v>
      </c>
      <c r="G31" t="s">
        <v>7664</v>
      </c>
      <c r="H31" t="s">
        <v>7599</v>
      </c>
      <c r="I31" t="s">
        <v>7665</v>
      </c>
      <c r="J31">
        <f t="shared" si="0"/>
        <v>0</v>
      </c>
      <c r="K31" t="s">
        <v>6503</v>
      </c>
      <c r="L31">
        <f>COUNTIF(Splicing!A:A,A31)</f>
        <v>0</v>
      </c>
    </row>
    <row r="32" spans="1:12" x14ac:dyDescent="0.25">
      <c r="A32" t="s">
        <v>517</v>
      </c>
      <c r="B32" t="s">
        <v>519</v>
      </c>
      <c r="C32" s="1">
        <v>5</v>
      </c>
      <c r="D32" t="s">
        <v>518</v>
      </c>
      <c r="E32" t="s">
        <v>6591</v>
      </c>
      <c r="F32" t="s">
        <v>7607</v>
      </c>
      <c r="G32" t="s">
        <v>7666</v>
      </c>
      <c r="H32" t="s">
        <v>7619</v>
      </c>
      <c r="I32" t="s">
        <v>7667</v>
      </c>
      <c r="J32">
        <f t="shared" si="0"/>
        <v>0</v>
      </c>
      <c r="K32" t="s">
        <v>6503</v>
      </c>
      <c r="L32">
        <f>COUNTIF(Splicing!A:A,A32)</f>
        <v>0</v>
      </c>
    </row>
    <row r="33" spans="1:12" x14ac:dyDescent="0.25">
      <c r="A33" t="s">
        <v>614</v>
      </c>
      <c r="B33" t="s">
        <v>616</v>
      </c>
      <c r="C33" s="1">
        <v>6</v>
      </c>
      <c r="D33" t="s">
        <v>615</v>
      </c>
      <c r="E33" t="s">
        <v>6607</v>
      </c>
      <c r="F33" t="s">
        <v>7607</v>
      </c>
      <c r="G33" t="s">
        <v>7668</v>
      </c>
      <c r="H33" t="s">
        <v>7619</v>
      </c>
      <c r="I33" t="s">
        <v>7669</v>
      </c>
      <c r="J33">
        <f t="shared" si="0"/>
        <v>0</v>
      </c>
      <c r="K33" t="s">
        <v>6505</v>
      </c>
      <c r="L33">
        <f>COUNTIF(Splicing!A:A,A33)</f>
        <v>0</v>
      </c>
    </row>
    <row r="34" spans="1:12" x14ac:dyDescent="0.25">
      <c r="A34" t="s">
        <v>632</v>
      </c>
      <c r="B34" t="s">
        <v>634</v>
      </c>
      <c r="C34" s="1">
        <v>6</v>
      </c>
      <c r="D34" t="s">
        <v>633</v>
      </c>
      <c r="E34" t="s">
        <v>6610</v>
      </c>
      <c r="F34" t="s">
        <v>7607</v>
      </c>
      <c r="G34" t="s">
        <v>7670</v>
      </c>
      <c r="H34" t="s">
        <v>7619</v>
      </c>
      <c r="I34" t="s">
        <v>7671</v>
      </c>
      <c r="J34">
        <f t="shared" ref="J34:J65" si="1">COUNTIF(I:I,I34)-1</f>
        <v>0</v>
      </c>
      <c r="K34" t="s">
        <v>6503</v>
      </c>
      <c r="L34">
        <f>COUNTIF(Splicing!A:A,A34)</f>
        <v>0</v>
      </c>
    </row>
    <row r="35" spans="1:12" x14ac:dyDescent="0.25">
      <c r="A35" t="s">
        <v>668</v>
      </c>
      <c r="B35" t="s">
        <v>670</v>
      </c>
      <c r="C35" s="1">
        <v>6</v>
      </c>
      <c r="D35" t="s">
        <v>669</v>
      </c>
      <c r="E35" t="s">
        <v>6618</v>
      </c>
      <c r="F35" t="s">
        <v>7599</v>
      </c>
      <c r="G35" t="s">
        <v>7672</v>
      </c>
      <c r="H35" t="s">
        <v>7601</v>
      </c>
      <c r="I35" t="s">
        <v>7673</v>
      </c>
      <c r="J35">
        <f t="shared" si="1"/>
        <v>0</v>
      </c>
      <c r="K35" t="s">
        <v>6505</v>
      </c>
      <c r="L35">
        <f>COUNTIF(Splicing!A:A,A35)</f>
        <v>0</v>
      </c>
    </row>
    <row r="36" spans="1:12" x14ac:dyDescent="0.25">
      <c r="A36" t="s">
        <v>671</v>
      </c>
      <c r="B36" t="s">
        <v>673</v>
      </c>
      <c r="C36" s="1">
        <v>6</v>
      </c>
      <c r="D36" t="s">
        <v>672</v>
      </c>
      <c r="E36" t="s">
        <v>6619</v>
      </c>
      <c r="F36" t="s">
        <v>7619</v>
      </c>
      <c r="G36" t="s">
        <v>7674</v>
      </c>
      <c r="H36" t="s">
        <v>7639</v>
      </c>
      <c r="I36" t="s">
        <v>7675</v>
      </c>
      <c r="J36">
        <f t="shared" si="1"/>
        <v>0</v>
      </c>
      <c r="K36" t="s">
        <v>6503</v>
      </c>
      <c r="L36">
        <f>COUNTIF(Splicing!A:A,A36)</f>
        <v>0</v>
      </c>
    </row>
    <row r="37" spans="1:12" x14ac:dyDescent="0.25">
      <c r="A37" t="s">
        <v>698</v>
      </c>
      <c r="B37" t="s">
        <v>700</v>
      </c>
      <c r="C37" s="1">
        <v>6</v>
      </c>
      <c r="D37" t="s">
        <v>699</v>
      </c>
      <c r="E37" t="s">
        <v>6622</v>
      </c>
      <c r="F37" t="s">
        <v>7599</v>
      </c>
      <c r="G37" t="s">
        <v>7676</v>
      </c>
      <c r="H37" t="s">
        <v>7601</v>
      </c>
      <c r="I37" t="s">
        <v>7677</v>
      </c>
      <c r="J37">
        <f t="shared" si="1"/>
        <v>0</v>
      </c>
      <c r="K37" t="s">
        <v>6503</v>
      </c>
      <c r="L37">
        <f>COUNTIF(Splicing!A:A,A37)</f>
        <v>0</v>
      </c>
    </row>
    <row r="38" spans="1:12" x14ac:dyDescent="0.25">
      <c r="A38" t="s">
        <v>710</v>
      </c>
      <c r="B38" t="s">
        <v>712</v>
      </c>
      <c r="C38" s="1">
        <v>6</v>
      </c>
      <c r="D38" t="s">
        <v>711</v>
      </c>
      <c r="E38" t="s">
        <v>6623</v>
      </c>
      <c r="F38" t="s">
        <v>7635</v>
      </c>
      <c r="G38" t="s">
        <v>7678</v>
      </c>
      <c r="H38" t="s">
        <v>7607</v>
      </c>
      <c r="I38" t="s">
        <v>7679</v>
      </c>
      <c r="J38">
        <f t="shared" si="1"/>
        <v>0</v>
      </c>
      <c r="K38" t="s">
        <v>6503</v>
      </c>
      <c r="L38">
        <f>COUNTIF(Splicing!A:A,A38)</f>
        <v>0</v>
      </c>
    </row>
    <row r="39" spans="1:12" x14ac:dyDescent="0.25">
      <c r="A39" t="s">
        <v>722</v>
      </c>
      <c r="B39" t="s">
        <v>724</v>
      </c>
      <c r="C39" s="1">
        <v>6</v>
      </c>
      <c r="D39" t="s">
        <v>723</v>
      </c>
      <c r="E39" t="s">
        <v>6625</v>
      </c>
      <c r="F39" t="s">
        <v>7599</v>
      </c>
      <c r="G39" t="s">
        <v>7680</v>
      </c>
      <c r="H39" t="s">
        <v>7601</v>
      </c>
      <c r="I39" t="s">
        <v>7681</v>
      </c>
      <c r="J39">
        <f t="shared" si="1"/>
        <v>0</v>
      </c>
      <c r="K39" t="s">
        <v>6505</v>
      </c>
      <c r="L39">
        <f>COUNTIF(Splicing!A:A,A39)</f>
        <v>0</v>
      </c>
    </row>
    <row r="40" spans="1:12" x14ac:dyDescent="0.25">
      <c r="A40" t="s">
        <v>740</v>
      </c>
      <c r="B40" t="s">
        <v>742</v>
      </c>
      <c r="C40" s="1">
        <v>6</v>
      </c>
      <c r="D40" t="s">
        <v>741</v>
      </c>
      <c r="E40" t="s">
        <v>6630</v>
      </c>
      <c r="F40" t="s">
        <v>7603</v>
      </c>
      <c r="G40" t="s">
        <v>7682</v>
      </c>
      <c r="H40" t="s">
        <v>7635</v>
      </c>
      <c r="I40" t="s">
        <v>7683</v>
      </c>
      <c r="J40">
        <f t="shared" si="1"/>
        <v>0</v>
      </c>
      <c r="K40" t="s">
        <v>6503</v>
      </c>
      <c r="L40">
        <f>COUNTIF(Splicing!A:A,A40)</f>
        <v>0</v>
      </c>
    </row>
    <row r="41" spans="1:12" x14ac:dyDescent="0.25">
      <c r="A41" t="s">
        <v>749</v>
      </c>
      <c r="B41" t="s">
        <v>751</v>
      </c>
      <c r="C41" s="1">
        <v>6</v>
      </c>
      <c r="D41" t="s">
        <v>750</v>
      </c>
      <c r="E41" t="s">
        <v>6632</v>
      </c>
      <c r="F41" t="s">
        <v>7657</v>
      </c>
      <c r="G41" t="s">
        <v>7684</v>
      </c>
      <c r="H41" t="s">
        <v>7621</v>
      </c>
      <c r="I41" t="s">
        <v>7685</v>
      </c>
      <c r="J41">
        <f t="shared" si="1"/>
        <v>0</v>
      </c>
      <c r="K41" t="s">
        <v>6503</v>
      </c>
      <c r="L41">
        <f>COUNTIF(Splicing!A:A,A41)</f>
        <v>0</v>
      </c>
    </row>
    <row r="42" spans="1:12" x14ac:dyDescent="0.25">
      <c r="A42" t="s">
        <v>900</v>
      </c>
      <c r="B42" t="s">
        <v>902</v>
      </c>
      <c r="C42" s="1">
        <v>8</v>
      </c>
      <c r="D42" t="s">
        <v>901</v>
      </c>
      <c r="E42" t="s">
        <v>6646</v>
      </c>
      <c r="F42" t="s">
        <v>7607</v>
      </c>
      <c r="G42" t="s">
        <v>7686</v>
      </c>
      <c r="H42" t="s">
        <v>7609</v>
      </c>
      <c r="I42" t="s">
        <v>7687</v>
      </c>
      <c r="J42">
        <f t="shared" si="1"/>
        <v>0</v>
      </c>
      <c r="K42" t="s">
        <v>6503</v>
      </c>
      <c r="L42">
        <f>COUNTIF(Splicing!A:A,A42)</f>
        <v>0</v>
      </c>
    </row>
    <row r="43" spans="1:12" x14ac:dyDescent="0.25">
      <c r="A43" t="s">
        <v>906</v>
      </c>
      <c r="B43" t="s">
        <v>908</v>
      </c>
      <c r="C43" s="1">
        <v>8</v>
      </c>
      <c r="D43" t="s">
        <v>907</v>
      </c>
      <c r="E43" t="s">
        <v>6648</v>
      </c>
      <c r="F43" t="s">
        <v>7601</v>
      </c>
      <c r="G43" t="s">
        <v>7688</v>
      </c>
      <c r="H43" t="s">
        <v>7628</v>
      </c>
      <c r="I43" t="s">
        <v>7689</v>
      </c>
      <c r="J43">
        <f t="shared" si="1"/>
        <v>0</v>
      </c>
      <c r="K43" t="s">
        <v>6503</v>
      </c>
      <c r="L43">
        <f>COUNTIF(Splicing!A:A,A43)</f>
        <v>0</v>
      </c>
    </row>
    <row r="44" spans="1:12" x14ac:dyDescent="0.25">
      <c r="A44" t="s">
        <v>939</v>
      </c>
      <c r="B44" t="s">
        <v>941</v>
      </c>
      <c r="C44" s="1">
        <v>8</v>
      </c>
      <c r="D44" t="s">
        <v>940</v>
      </c>
      <c r="E44" t="s">
        <v>6653</v>
      </c>
      <c r="F44" t="s">
        <v>7601</v>
      </c>
      <c r="G44" t="s">
        <v>7690</v>
      </c>
      <c r="H44" t="s">
        <v>7607</v>
      </c>
      <c r="I44" t="s">
        <v>7691</v>
      </c>
      <c r="J44">
        <f t="shared" si="1"/>
        <v>0</v>
      </c>
      <c r="K44" t="s">
        <v>6503</v>
      </c>
      <c r="L44">
        <f>COUNTIF(Splicing!A:A,A44)</f>
        <v>0</v>
      </c>
    </row>
    <row r="45" spans="1:12" x14ac:dyDescent="0.25">
      <c r="A45" t="s">
        <v>976</v>
      </c>
      <c r="B45" t="s">
        <v>978</v>
      </c>
      <c r="C45" s="1">
        <v>8</v>
      </c>
      <c r="D45" t="s">
        <v>977</v>
      </c>
      <c r="E45" t="s">
        <v>6657</v>
      </c>
      <c r="F45" t="s">
        <v>7644</v>
      </c>
      <c r="G45" t="s">
        <v>7692</v>
      </c>
      <c r="H45" t="s">
        <v>7597</v>
      </c>
      <c r="I45" t="s">
        <v>7693</v>
      </c>
      <c r="J45">
        <f t="shared" si="1"/>
        <v>0</v>
      </c>
      <c r="K45" t="s">
        <v>6505</v>
      </c>
      <c r="L45">
        <f>COUNTIF(Splicing!A:A,A45)</f>
        <v>0</v>
      </c>
    </row>
    <row r="46" spans="1:12" x14ac:dyDescent="0.25">
      <c r="A46" t="s">
        <v>988</v>
      </c>
      <c r="B46" t="s">
        <v>990</v>
      </c>
      <c r="C46" s="1">
        <v>8</v>
      </c>
      <c r="D46" t="s">
        <v>989</v>
      </c>
      <c r="E46" t="s">
        <v>6660</v>
      </c>
      <c r="F46" t="s">
        <v>7639</v>
      </c>
      <c r="G46" t="s">
        <v>7694</v>
      </c>
      <c r="H46" t="s">
        <v>7619</v>
      </c>
      <c r="I46" t="s">
        <v>7695</v>
      </c>
      <c r="J46">
        <f t="shared" si="1"/>
        <v>0</v>
      </c>
      <c r="K46" t="s">
        <v>6503</v>
      </c>
      <c r="L46">
        <f>COUNTIF(Splicing!A:A,A46)</f>
        <v>0</v>
      </c>
    </row>
    <row r="47" spans="1:12" x14ac:dyDescent="0.25">
      <c r="A47" t="s">
        <v>994</v>
      </c>
      <c r="B47" t="s">
        <v>996</v>
      </c>
      <c r="C47" s="1">
        <v>8</v>
      </c>
      <c r="D47" t="s">
        <v>995</v>
      </c>
      <c r="E47" t="s">
        <v>6662</v>
      </c>
      <c r="F47" t="s">
        <v>7609</v>
      </c>
      <c r="G47" t="s">
        <v>7696</v>
      </c>
      <c r="H47" t="s">
        <v>7621</v>
      </c>
      <c r="I47" t="s">
        <v>7697</v>
      </c>
      <c r="J47">
        <f t="shared" si="1"/>
        <v>0</v>
      </c>
      <c r="K47" t="s">
        <v>6505</v>
      </c>
      <c r="L47">
        <f>COUNTIF(Splicing!A:A,A47)</f>
        <v>0</v>
      </c>
    </row>
    <row r="48" spans="1:12" x14ac:dyDescent="0.25">
      <c r="A48" t="s">
        <v>1003</v>
      </c>
      <c r="B48" t="s">
        <v>1005</v>
      </c>
      <c r="C48" s="1">
        <v>8</v>
      </c>
      <c r="D48" t="s">
        <v>1004</v>
      </c>
      <c r="E48" t="s">
        <v>6664</v>
      </c>
      <c r="F48" t="s">
        <v>7659</v>
      </c>
      <c r="G48" t="s">
        <v>7698</v>
      </c>
      <c r="H48" t="s">
        <v>7615</v>
      </c>
      <c r="I48" t="s">
        <v>7699</v>
      </c>
      <c r="J48">
        <f t="shared" si="1"/>
        <v>0</v>
      </c>
      <c r="K48" t="s">
        <v>6503</v>
      </c>
      <c r="L48">
        <f>COUNTIF(Splicing!A:A,A48)</f>
        <v>0</v>
      </c>
    </row>
    <row r="49" spans="1:12" x14ac:dyDescent="0.25">
      <c r="A49" t="s">
        <v>1006</v>
      </c>
      <c r="B49" t="s">
        <v>1008</v>
      </c>
      <c r="C49" s="1">
        <v>8</v>
      </c>
      <c r="D49" t="s">
        <v>1007</v>
      </c>
      <c r="E49" t="s">
        <v>6665</v>
      </c>
      <c r="F49" t="s">
        <v>7659</v>
      </c>
      <c r="G49" t="s">
        <v>7698</v>
      </c>
      <c r="H49" t="s">
        <v>7657</v>
      </c>
      <c r="I49" t="s">
        <v>7700</v>
      </c>
      <c r="J49">
        <f t="shared" si="1"/>
        <v>0</v>
      </c>
      <c r="K49" t="s">
        <v>6503</v>
      </c>
      <c r="L49">
        <f>COUNTIF(Splicing!A:A,A49)</f>
        <v>0</v>
      </c>
    </row>
    <row r="50" spans="1:12" x14ac:dyDescent="0.25">
      <c r="A50" t="s">
        <v>1009</v>
      </c>
      <c r="B50" t="s">
        <v>1011</v>
      </c>
      <c r="C50" s="1">
        <v>8</v>
      </c>
      <c r="D50" t="s">
        <v>1010</v>
      </c>
      <c r="E50" t="s">
        <v>6666</v>
      </c>
      <c r="F50" t="s">
        <v>7659</v>
      </c>
      <c r="G50" t="s">
        <v>7698</v>
      </c>
      <c r="H50" t="s">
        <v>7619</v>
      </c>
      <c r="I50" t="s">
        <v>7701</v>
      </c>
      <c r="J50">
        <f t="shared" si="1"/>
        <v>0</v>
      </c>
      <c r="K50" t="s">
        <v>6503</v>
      </c>
      <c r="L50">
        <f>COUNTIF(Splicing!A:A,A50)</f>
        <v>0</v>
      </c>
    </row>
    <row r="51" spans="1:12" x14ac:dyDescent="0.25">
      <c r="A51" t="s">
        <v>1012</v>
      </c>
      <c r="B51" t="s">
        <v>1014</v>
      </c>
      <c r="C51" s="1">
        <v>8</v>
      </c>
      <c r="D51" t="s">
        <v>1013</v>
      </c>
      <c r="E51" t="s">
        <v>6667</v>
      </c>
      <c r="F51" t="s">
        <v>7644</v>
      </c>
      <c r="G51" t="s">
        <v>7702</v>
      </c>
      <c r="H51" t="s">
        <v>7621</v>
      </c>
      <c r="I51" t="s">
        <v>7703</v>
      </c>
      <c r="J51">
        <f t="shared" si="1"/>
        <v>0</v>
      </c>
      <c r="K51" t="s">
        <v>6505</v>
      </c>
      <c r="L51">
        <f>COUNTIF(Splicing!A:A,A51)</f>
        <v>0</v>
      </c>
    </row>
    <row r="52" spans="1:12" x14ac:dyDescent="0.25">
      <c r="A52" t="s">
        <v>1030</v>
      </c>
      <c r="B52" t="s">
        <v>1032</v>
      </c>
      <c r="C52" s="1">
        <v>8</v>
      </c>
      <c r="D52" t="s">
        <v>1031</v>
      </c>
      <c r="E52" t="s">
        <v>6670</v>
      </c>
      <c r="F52" t="s">
        <v>7659</v>
      </c>
      <c r="G52" t="s">
        <v>7704</v>
      </c>
      <c r="H52" t="s">
        <v>7619</v>
      </c>
      <c r="I52" t="s">
        <v>7705</v>
      </c>
      <c r="J52">
        <f t="shared" si="1"/>
        <v>0</v>
      </c>
      <c r="K52" t="s">
        <v>6503</v>
      </c>
      <c r="L52">
        <f>COUNTIF(Splicing!A:A,A52)</f>
        <v>0</v>
      </c>
    </row>
    <row r="53" spans="1:12" x14ac:dyDescent="0.25">
      <c r="A53" t="s">
        <v>1041</v>
      </c>
      <c r="B53" t="s">
        <v>1043</v>
      </c>
      <c r="C53" s="1">
        <v>8</v>
      </c>
      <c r="D53" t="s">
        <v>1042</v>
      </c>
      <c r="E53" t="s">
        <v>6671</v>
      </c>
      <c r="F53" t="s">
        <v>7605</v>
      </c>
      <c r="G53" t="s">
        <v>7706</v>
      </c>
      <c r="H53" t="s">
        <v>7630</v>
      </c>
      <c r="I53" t="s">
        <v>7707</v>
      </c>
      <c r="J53">
        <f t="shared" si="1"/>
        <v>0</v>
      </c>
      <c r="K53" t="s">
        <v>6503</v>
      </c>
      <c r="L53">
        <f>COUNTIF(Splicing!A:A,A53)</f>
        <v>0</v>
      </c>
    </row>
    <row r="54" spans="1:12" x14ac:dyDescent="0.25">
      <c r="A54" t="s">
        <v>1107</v>
      </c>
      <c r="B54" t="s">
        <v>1109</v>
      </c>
      <c r="C54" s="1">
        <v>9</v>
      </c>
      <c r="D54" t="s">
        <v>1108</v>
      </c>
      <c r="E54" t="s">
        <v>6679</v>
      </c>
      <c r="F54" t="s">
        <v>7601</v>
      </c>
      <c r="G54" t="s">
        <v>7708</v>
      </c>
      <c r="H54" t="s">
        <v>7628</v>
      </c>
      <c r="I54" t="s">
        <v>7709</v>
      </c>
      <c r="J54">
        <f t="shared" si="1"/>
        <v>0</v>
      </c>
      <c r="K54" t="s">
        <v>6503</v>
      </c>
      <c r="L54">
        <f>COUNTIF(Splicing!A:A,A54)</f>
        <v>0</v>
      </c>
    </row>
    <row r="55" spans="1:12" x14ac:dyDescent="0.25">
      <c r="A55" t="s">
        <v>1113</v>
      </c>
      <c r="B55" t="s">
        <v>1115</v>
      </c>
      <c r="C55" s="1">
        <v>9</v>
      </c>
      <c r="D55" t="s">
        <v>1114</v>
      </c>
      <c r="E55" t="s">
        <v>6681</v>
      </c>
      <c r="F55" t="s">
        <v>7657</v>
      </c>
      <c r="G55" t="s">
        <v>7710</v>
      </c>
      <c r="H55" t="s">
        <v>7597</v>
      </c>
      <c r="I55" t="s">
        <v>7711</v>
      </c>
      <c r="J55">
        <f t="shared" si="1"/>
        <v>0</v>
      </c>
      <c r="K55" t="s">
        <v>6503</v>
      </c>
      <c r="L55">
        <f>COUNTIF(Splicing!A:A,A55)</f>
        <v>0</v>
      </c>
    </row>
    <row r="56" spans="1:12" x14ac:dyDescent="0.25">
      <c r="A56" t="s">
        <v>1130</v>
      </c>
      <c r="B56" t="s">
        <v>1132</v>
      </c>
      <c r="C56" s="1">
        <v>9</v>
      </c>
      <c r="D56" t="s">
        <v>1131</v>
      </c>
      <c r="E56" t="s">
        <v>6683</v>
      </c>
      <c r="F56" t="s">
        <v>7635</v>
      </c>
      <c r="G56" t="s">
        <v>7712</v>
      </c>
      <c r="H56" t="s">
        <v>7630</v>
      </c>
      <c r="I56" t="s">
        <v>7713</v>
      </c>
      <c r="J56">
        <f t="shared" si="1"/>
        <v>0</v>
      </c>
      <c r="K56" t="s">
        <v>6503</v>
      </c>
      <c r="L56">
        <f>COUNTIF(Splicing!A:A,A56)</f>
        <v>0</v>
      </c>
    </row>
    <row r="57" spans="1:12" x14ac:dyDescent="0.25">
      <c r="A57" t="s">
        <v>1133</v>
      </c>
      <c r="B57" t="s">
        <v>1135</v>
      </c>
      <c r="C57" s="1">
        <v>9</v>
      </c>
      <c r="D57" t="s">
        <v>1134</v>
      </c>
      <c r="E57" t="s">
        <v>6684</v>
      </c>
      <c r="F57" t="s">
        <v>7599</v>
      </c>
      <c r="G57" t="s">
        <v>7714</v>
      </c>
      <c r="H57" t="s">
        <v>7601</v>
      </c>
      <c r="I57" t="s">
        <v>7715</v>
      </c>
      <c r="J57">
        <f t="shared" si="1"/>
        <v>0</v>
      </c>
      <c r="K57" t="s">
        <v>6503</v>
      </c>
      <c r="L57">
        <f>COUNTIF(Splicing!A:A,A57)</f>
        <v>0</v>
      </c>
    </row>
    <row r="58" spans="1:12" x14ac:dyDescent="0.25">
      <c r="A58" t="s">
        <v>1156</v>
      </c>
      <c r="B58" t="s">
        <v>1158</v>
      </c>
      <c r="C58" s="1">
        <v>10</v>
      </c>
      <c r="D58" t="s">
        <v>1157</v>
      </c>
      <c r="E58" t="s">
        <v>6687</v>
      </c>
      <c r="F58" t="s">
        <v>7603</v>
      </c>
      <c r="G58" t="s">
        <v>7716</v>
      </c>
      <c r="H58" t="s">
        <v>7639</v>
      </c>
      <c r="I58" t="s">
        <v>7717</v>
      </c>
      <c r="J58">
        <f t="shared" si="1"/>
        <v>0</v>
      </c>
      <c r="K58" t="s">
        <v>6503</v>
      </c>
      <c r="L58">
        <f>COUNTIF(Splicing!A:A,A58)</f>
        <v>0</v>
      </c>
    </row>
    <row r="59" spans="1:12" x14ac:dyDescent="0.25">
      <c r="A59" t="s">
        <v>1159</v>
      </c>
      <c r="B59" t="s">
        <v>1161</v>
      </c>
      <c r="C59" s="1">
        <v>10</v>
      </c>
      <c r="D59" t="s">
        <v>1160</v>
      </c>
      <c r="E59" t="s">
        <v>6688</v>
      </c>
      <c r="F59" t="s">
        <v>7603</v>
      </c>
      <c r="G59" t="s">
        <v>7716</v>
      </c>
      <c r="H59" t="s">
        <v>7605</v>
      </c>
      <c r="I59" t="s">
        <v>7718</v>
      </c>
      <c r="J59">
        <f t="shared" si="1"/>
        <v>0</v>
      </c>
      <c r="K59" t="s">
        <v>6503</v>
      </c>
      <c r="L59">
        <f>COUNTIF(Splicing!A:A,A59)</f>
        <v>0</v>
      </c>
    </row>
    <row r="60" spans="1:12" x14ac:dyDescent="0.25">
      <c r="A60" t="s">
        <v>1168</v>
      </c>
      <c r="B60" t="s">
        <v>1170</v>
      </c>
      <c r="C60" s="1">
        <v>10</v>
      </c>
      <c r="D60" t="s">
        <v>1169</v>
      </c>
      <c r="E60" t="s">
        <v>6691</v>
      </c>
      <c r="F60" t="s">
        <v>7625</v>
      </c>
      <c r="G60" t="s">
        <v>7719</v>
      </c>
      <c r="H60" t="s">
        <v>7639</v>
      </c>
      <c r="I60" t="s">
        <v>7720</v>
      </c>
      <c r="J60">
        <f t="shared" si="1"/>
        <v>0</v>
      </c>
      <c r="K60" t="s">
        <v>6503</v>
      </c>
      <c r="L60">
        <f>COUNTIF(Splicing!A:A,A60)</f>
        <v>0</v>
      </c>
    </row>
    <row r="61" spans="1:12" x14ac:dyDescent="0.25">
      <c r="A61" t="s">
        <v>1201</v>
      </c>
      <c r="B61" t="s">
        <v>1203</v>
      </c>
      <c r="C61" s="1">
        <v>10</v>
      </c>
      <c r="D61" t="s">
        <v>1202</v>
      </c>
      <c r="E61" t="s">
        <v>6698</v>
      </c>
      <c r="F61" t="s">
        <v>7609</v>
      </c>
      <c r="G61" t="s">
        <v>7721</v>
      </c>
      <c r="H61" t="s">
        <v>7619</v>
      </c>
      <c r="I61" t="s">
        <v>7722</v>
      </c>
      <c r="J61">
        <f t="shared" si="1"/>
        <v>0</v>
      </c>
      <c r="K61" t="s">
        <v>6503</v>
      </c>
      <c r="L61">
        <f>COUNTIF(Splicing!A:A,A61)</f>
        <v>0</v>
      </c>
    </row>
    <row r="62" spans="1:12" x14ac:dyDescent="0.25">
      <c r="A62" t="s">
        <v>1207</v>
      </c>
      <c r="B62" t="s">
        <v>1209</v>
      </c>
      <c r="C62" s="1">
        <v>10</v>
      </c>
      <c r="D62" t="s">
        <v>1208</v>
      </c>
      <c r="E62" t="s">
        <v>6700</v>
      </c>
      <c r="F62" t="s">
        <v>7597</v>
      </c>
      <c r="G62" t="s">
        <v>7723</v>
      </c>
      <c r="H62" t="s">
        <v>7621</v>
      </c>
      <c r="I62" t="s">
        <v>7724</v>
      </c>
      <c r="J62">
        <f t="shared" si="1"/>
        <v>0</v>
      </c>
      <c r="K62" t="s">
        <v>6503</v>
      </c>
      <c r="L62">
        <f>COUNTIF(Splicing!A:A,A62)</f>
        <v>0</v>
      </c>
    </row>
    <row r="63" spans="1:12" x14ac:dyDescent="0.25">
      <c r="A63" t="s">
        <v>1228</v>
      </c>
      <c r="B63" t="s">
        <v>1230</v>
      </c>
      <c r="C63" s="1">
        <v>10</v>
      </c>
      <c r="D63" t="s">
        <v>1229</v>
      </c>
      <c r="E63" t="s">
        <v>6703</v>
      </c>
      <c r="F63" t="s">
        <v>7639</v>
      </c>
      <c r="G63" t="s">
        <v>7725</v>
      </c>
      <c r="H63" t="s">
        <v>7607</v>
      </c>
      <c r="I63" t="s">
        <v>7726</v>
      </c>
      <c r="J63">
        <f t="shared" si="1"/>
        <v>0</v>
      </c>
      <c r="K63" t="s">
        <v>6503</v>
      </c>
      <c r="L63">
        <f>COUNTIF(Splicing!A:A,A63)</f>
        <v>0</v>
      </c>
    </row>
    <row r="64" spans="1:12" x14ac:dyDescent="0.25">
      <c r="A64" t="s">
        <v>1234</v>
      </c>
      <c r="B64" t="s">
        <v>1236</v>
      </c>
      <c r="C64" s="1">
        <v>10</v>
      </c>
      <c r="D64" t="s">
        <v>1235</v>
      </c>
      <c r="E64" t="s">
        <v>6704</v>
      </c>
      <c r="F64" t="s">
        <v>7595</v>
      </c>
      <c r="G64" t="s">
        <v>7727</v>
      </c>
      <c r="H64" t="s">
        <v>7605</v>
      </c>
      <c r="I64" t="s">
        <v>7728</v>
      </c>
      <c r="J64">
        <f t="shared" si="1"/>
        <v>0</v>
      </c>
      <c r="K64" t="s">
        <v>6505</v>
      </c>
      <c r="L64">
        <f>COUNTIF(Splicing!A:A,A64)</f>
        <v>0</v>
      </c>
    </row>
    <row r="65" spans="1:12" x14ac:dyDescent="0.25">
      <c r="A65" t="s">
        <v>1279</v>
      </c>
      <c r="B65" t="s">
        <v>1281</v>
      </c>
      <c r="C65" s="1">
        <v>11</v>
      </c>
      <c r="D65" t="s">
        <v>1280</v>
      </c>
      <c r="E65" t="s">
        <v>6709</v>
      </c>
      <c r="F65" t="s">
        <v>7599</v>
      </c>
      <c r="G65" t="s">
        <v>7729</v>
      </c>
      <c r="H65" t="s">
        <v>7611</v>
      </c>
      <c r="I65" t="s">
        <v>7730</v>
      </c>
      <c r="J65">
        <f t="shared" si="1"/>
        <v>0</v>
      </c>
      <c r="K65" t="s">
        <v>6503</v>
      </c>
      <c r="L65">
        <f>COUNTIF(Splicing!A:A,A65)</f>
        <v>0</v>
      </c>
    </row>
    <row r="66" spans="1:12" x14ac:dyDescent="0.25">
      <c r="A66" t="s">
        <v>1285</v>
      </c>
      <c r="B66" t="s">
        <v>1287</v>
      </c>
      <c r="C66" s="1">
        <v>11</v>
      </c>
      <c r="D66" t="s">
        <v>1286</v>
      </c>
      <c r="E66" t="s">
        <v>6711</v>
      </c>
      <c r="F66" t="s">
        <v>7601</v>
      </c>
      <c r="G66" t="s">
        <v>7731</v>
      </c>
      <c r="H66" t="s">
        <v>7639</v>
      </c>
      <c r="I66" t="s">
        <v>7732</v>
      </c>
      <c r="J66">
        <f t="shared" ref="J66:J97" si="2">COUNTIF(I:I,I66)-1</f>
        <v>0</v>
      </c>
      <c r="K66" t="s">
        <v>6503</v>
      </c>
      <c r="L66">
        <f>COUNTIF(Splicing!A:A,A66)</f>
        <v>0</v>
      </c>
    </row>
    <row r="67" spans="1:12" x14ac:dyDescent="0.25">
      <c r="A67" t="s">
        <v>1350</v>
      </c>
      <c r="B67" t="s">
        <v>1352</v>
      </c>
      <c r="C67" s="1">
        <v>11</v>
      </c>
      <c r="D67" t="s">
        <v>1351</v>
      </c>
      <c r="E67" t="s">
        <v>6720</v>
      </c>
      <c r="F67" t="s">
        <v>7657</v>
      </c>
      <c r="G67" t="s">
        <v>7733</v>
      </c>
      <c r="H67" t="s">
        <v>7659</v>
      </c>
      <c r="I67" t="s">
        <v>7734</v>
      </c>
      <c r="J67">
        <f t="shared" si="2"/>
        <v>0</v>
      </c>
      <c r="K67" t="s">
        <v>6503</v>
      </c>
      <c r="L67">
        <f>COUNTIF(Splicing!A:A,A67)</f>
        <v>0</v>
      </c>
    </row>
    <row r="68" spans="1:12" x14ac:dyDescent="0.25">
      <c r="A68" t="s">
        <v>1356</v>
      </c>
      <c r="B68" t="s">
        <v>1358</v>
      </c>
      <c r="C68" s="1">
        <v>11</v>
      </c>
      <c r="D68" t="s">
        <v>1357</v>
      </c>
      <c r="E68" t="s">
        <v>6722</v>
      </c>
      <c r="F68" t="s">
        <v>7607</v>
      </c>
      <c r="G68" t="s">
        <v>7735</v>
      </c>
      <c r="H68" t="s">
        <v>7601</v>
      </c>
      <c r="I68" t="s">
        <v>7736</v>
      </c>
      <c r="J68">
        <f t="shared" si="2"/>
        <v>0</v>
      </c>
      <c r="K68" t="s">
        <v>6503</v>
      </c>
      <c r="L68">
        <f>COUNTIF(Splicing!A:A,A68)</f>
        <v>0</v>
      </c>
    </row>
    <row r="69" spans="1:12" x14ac:dyDescent="0.25">
      <c r="A69" t="s">
        <v>1359</v>
      </c>
      <c r="B69" t="s">
        <v>1361</v>
      </c>
      <c r="C69" s="1">
        <v>11</v>
      </c>
      <c r="D69" t="s">
        <v>1360</v>
      </c>
      <c r="E69" t="s">
        <v>6723</v>
      </c>
      <c r="F69" t="s">
        <v>7599</v>
      </c>
      <c r="G69" t="s">
        <v>7737</v>
      </c>
      <c r="H69" t="s">
        <v>7601</v>
      </c>
      <c r="I69" t="s">
        <v>7738</v>
      </c>
      <c r="J69">
        <f t="shared" si="2"/>
        <v>0</v>
      </c>
      <c r="K69" t="s">
        <v>6503</v>
      </c>
      <c r="L69">
        <f>COUNTIF(Splicing!A:A,A69)</f>
        <v>0</v>
      </c>
    </row>
    <row r="70" spans="1:12" x14ac:dyDescent="0.25">
      <c r="A70" t="s">
        <v>1362</v>
      </c>
      <c r="B70" t="s">
        <v>1364</v>
      </c>
      <c r="C70" s="1">
        <v>11</v>
      </c>
      <c r="D70" t="s">
        <v>1363</v>
      </c>
      <c r="E70" t="s">
        <v>6724</v>
      </c>
      <c r="F70" t="s">
        <v>7599</v>
      </c>
      <c r="G70" t="s">
        <v>7737</v>
      </c>
      <c r="H70" t="s">
        <v>7607</v>
      </c>
      <c r="I70" t="s">
        <v>7739</v>
      </c>
      <c r="J70">
        <f t="shared" si="2"/>
        <v>0</v>
      </c>
      <c r="K70" t="s">
        <v>6503</v>
      </c>
      <c r="L70">
        <f>COUNTIF(Splicing!A:A,A70)</f>
        <v>0</v>
      </c>
    </row>
    <row r="71" spans="1:12" x14ac:dyDescent="0.25">
      <c r="A71" t="s">
        <v>1365</v>
      </c>
      <c r="B71" t="s">
        <v>1367</v>
      </c>
      <c r="C71" s="1">
        <v>11</v>
      </c>
      <c r="D71" t="s">
        <v>1366</v>
      </c>
      <c r="E71" t="s">
        <v>6725</v>
      </c>
      <c r="F71" t="s">
        <v>7607</v>
      </c>
      <c r="G71" t="s">
        <v>7740</v>
      </c>
      <c r="H71" t="s">
        <v>7619</v>
      </c>
      <c r="I71" t="s">
        <v>7741</v>
      </c>
      <c r="J71">
        <f t="shared" si="2"/>
        <v>0</v>
      </c>
      <c r="K71" t="s">
        <v>6503</v>
      </c>
      <c r="L71">
        <f>COUNTIF(Splicing!A:A,A71)</f>
        <v>0</v>
      </c>
    </row>
    <row r="72" spans="1:12" x14ac:dyDescent="0.25">
      <c r="A72" t="s">
        <v>1406</v>
      </c>
      <c r="B72" t="s">
        <v>1408</v>
      </c>
      <c r="C72" s="1">
        <v>12</v>
      </c>
      <c r="D72" t="s">
        <v>1407</v>
      </c>
      <c r="E72" t="s">
        <v>6730</v>
      </c>
      <c r="F72" t="s">
        <v>7619</v>
      </c>
      <c r="G72" t="s">
        <v>7742</v>
      </c>
      <c r="H72" t="s">
        <v>7659</v>
      </c>
      <c r="I72" t="s">
        <v>7743</v>
      </c>
      <c r="J72">
        <f t="shared" si="2"/>
        <v>0</v>
      </c>
      <c r="K72" t="s">
        <v>6503</v>
      </c>
      <c r="L72">
        <f>COUNTIF(Splicing!A:A,A72)</f>
        <v>0</v>
      </c>
    </row>
    <row r="73" spans="1:12" x14ac:dyDescent="0.25">
      <c r="A73" t="s">
        <v>1421</v>
      </c>
      <c r="B73" t="s">
        <v>1423</v>
      </c>
      <c r="C73" s="1">
        <v>12</v>
      </c>
      <c r="D73" t="s">
        <v>1422</v>
      </c>
      <c r="E73" t="s">
        <v>6731</v>
      </c>
      <c r="F73" t="s">
        <v>7625</v>
      </c>
      <c r="G73" t="s">
        <v>7744</v>
      </c>
      <c r="H73" t="s">
        <v>7639</v>
      </c>
      <c r="I73" t="s">
        <v>7745</v>
      </c>
      <c r="J73">
        <f t="shared" si="2"/>
        <v>0</v>
      </c>
      <c r="K73" t="s">
        <v>6503</v>
      </c>
      <c r="L73">
        <f>COUNTIF(Splicing!A:A,A73)</f>
        <v>0</v>
      </c>
    </row>
    <row r="74" spans="1:12" x14ac:dyDescent="0.25">
      <c r="A74" t="s">
        <v>1445</v>
      </c>
      <c r="B74" t="s">
        <v>1447</v>
      </c>
      <c r="C74" s="1">
        <v>12</v>
      </c>
      <c r="D74" t="s">
        <v>1446</v>
      </c>
      <c r="E74" t="s">
        <v>6737</v>
      </c>
      <c r="F74" t="s">
        <v>7607</v>
      </c>
      <c r="G74" t="s">
        <v>7746</v>
      </c>
      <c r="H74" t="s">
        <v>7619</v>
      </c>
      <c r="I74" t="s">
        <v>7747</v>
      </c>
      <c r="J74">
        <f t="shared" si="2"/>
        <v>0</v>
      </c>
      <c r="K74" t="s">
        <v>6505</v>
      </c>
      <c r="L74">
        <f>COUNTIF(Splicing!A:A,A74)</f>
        <v>0</v>
      </c>
    </row>
    <row r="75" spans="1:12" x14ac:dyDescent="0.25">
      <c r="A75" t="s">
        <v>1472</v>
      </c>
      <c r="B75" t="s">
        <v>1474</v>
      </c>
      <c r="C75" s="1">
        <v>12</v>
      </c>
      <c r="D75" t="s">
        <v>1473</v>
      </c>
      <c r="E75" t="s">
        <v>6742</v>
      </c>
      <c r="F75" t="s">
        <v>7599</v>
      </c>
      <c r="G75" t="s">
        <v>7748</v>
      </c>
      <c r="H75" t="s">
        <v>7601</v>
      </c>
      <c r="I75" t="s">
        <v>7749</v>
      </c>
      <c r="J75">
        <f t="shared" si="2"/>
        <v>0</v>
      </c>
      <c r="K75" t="s">
        <v>6505</v>
      </c>
      <c r="L75">
        <f>COUNTIF(Splicing!A:A,A75)</f>
        <v>0</v>
      </c>
    </row>
    <row r="76" spans="1:12" x14ac:dyDescent="0.25">
      <c r="A76" t="s">
        <v>1504</v>
      </c>
      <c r="B76" t="s">
        <v>1506</v>
      </c>
      <c r="C76" s="1">
        <v>12</v>
      </c>
      <c r="D76" t="s">
        <v>1505</v>
      </c>
      <c r="E76" t="s">
        <v>6748</v>
      </c>
      <c r="F76" t="s">
        <v>7621</v>
      </c>
      <c r="G76" t="s">
        <v>7750</v>
      </c>
      <c r="H76" t="s">
        <v>7607</v>
      </c>
      <c r="I76" t="s">
        <v>7751</v>
      </c>
      <c r="J76">
        <f t="shared" si="2"/>
        <v>0</v>
      </c>
      <c r="K76" t="s">
        <v>6505</v>
      </c>
      <c r="L76">
        <f>COUNTIF(Splicing!A:A,A76)</f>
        <v>0</v>
      </c>
    </row>
    <row r="77" spans="1:12" x14ac:dyDescent="0.25">
      <c r="A77" t="s">
        <v>1521</v>
      </c>
      <c r="B77" t="s">
        <v>1523</v>
      </c>
      <c r="C77" s="1">
        <v>12</v>
      </c>
      <c r="D77" t="s">
        <v>1522</v>
      </c>
      <c r="E77" t="s">
        <v>6750</v>
      </c>
      <c r="F77" t="s">
        <v>7625</v>
      </c>
      <c r="G77" t="s">
        <v>7752</v>
      </c>
      <c r="H77" t="s">
        <v>7599</v>
      </c>
      <c r="I77" t="s">
        <v>7753</v>
      </c>
      <c r="J77">
        <f t="shared" si="2"/>
        <v>0</v>
      </c>
      <c r="K77" t="s">
        <v>6503</v>
      </c>
      <c r="L77">
        <f>COUNTIF(Splicing!A:A,A77)</f>
        <v>0</v>
      </c>
    </row>
    <row r="78" spans="1:12" x14ac:dyDescent="0.25">
      <c r="A78" t="s">
        <v>1553</v>
      </c>
      <c r="B78" t="s">
        <v>1555</v>
      </c>
      <c r="C78" s="1">
        <v>12</v>
      </c>
      <c r="D78" t="s">
        <v>1554</v>
      </c>
      <c r="E78" t="s">
        <v>6756</v>
      </c>
      <c r="F78" t="s">
        <v>7607</v>
      </c>
      <c r="G78" t="s">
        <v>7754</v>
      </c>
      <c r="H78" t="s">
        <v>7611</v>
      </c>
      <c r="I78" t="s">
        <v>7755</v>
      </c>
      <c r="J78">
        <f t="shared" si="2"/>
        <v>0</v>
      </c>
      <c r="K78" t="s">
        <v>6503</v>
      </c>
      <c r="L78">
        <f>COUNTIF(Splicing!A:A,A78)</f>
        <v>0</v>
      </c>
    </row>
    <row r="79" spans="1:12" x14ac:dyDescent="0.25">
      <c r="A79" t="s">
        <v>1556</v>
      </c>
      <c r="B79" t="s">
        <v>1558</v>
      </c>
      <c r="C79" s="1">
        <v>12</v>
      </c>
      <c r="D79" t="s">
        <v>1557</v>
      </c>
      <c r="E79" t="s">
        <v>6757</v>
      </c>
      <c r="F79" t="s">
        <v>7607</v>
      </c>
      <c r="G79" t="s">
        <v>7754</v>
      </c>
      <c r="H79" t="s">
        <v>7601</v>
      </c>
      <c r="I79" t="s">
        <v>7756</v>
      </c>
      <c r="J79">
        <f t="shared" si="2"/>
        <v>0</v>
      </c>
      <c r="K79" t="s">
        <v>6503</v>
      </c>
      <c r="L79">
        <f>COUNTIF(Splicing!A:A,A79)</f>
        <v>0</v>
      </c>
    </row>
    <row r="80" spans="1:12" x14ac:dyDescent="0.25">
      <c r="A80" t="s">
        <v>1565</v>
      </c>
      <c r="B80" t="s">
        <v>1567</v>
      </c>
      <c r="C80" s="1">
        <v>12</v>
      </c>
      <c r="D80" t="s">
        <v>1566</v>
      </c>
      <c r="E80" t="s">
        <v>6759</v>
      </c>
      <c r="F80" t="s">
        <v>7657</v>
      </c>
      <c r="G80" t="s">
        <v>7757</v>
      </c>
      <c r="H80" t="s">
        <v>7615</v>
      </c>
      <c r="I80" t="s">
        <v>7758</v>
      </c>
      <c r="J80">
        <f t="shared" si="2"/>
        <v>0</v>
      </c>
      <c r="K80" t="s">
        <v>6503</v>
      </c>
      <c r="L80">
        <f>COUNTIF(Splicing!A:A,A80)</f>
        <v>0</v>
      </c>
    </row>
    <row r="81" spans="1:12" x14ac:dyDescent="0.25">
      <c r="A81" t="s">
        <v>1577</v>
      </c>
      <c r="B81" t="s">
        <v>1579</v>
      </c>
      <c r="C81" s="1">
        <v>12</v>
      </c>
      <c r="D81" t="s">
        <v>1578</v>
      </c>
      <c r="E81" t="s">
        <v>6763</v>
      </c>
      <c r="F81" t="s">
        <v>7605</v>
      </c>
      <c r="G81" t="s">
        <v>7759</v>
      </c>
      <c r="H81" t="s">
        <v>7595</v>
      </c>
      <c r="I81" t="s">
        <v>7760</v>
      </c>
      <c r="J81">
        <f t="shared" si="2"/>
        <v>0</v>
      </c>
      <c r="K81" t="s">
        <v>6503</v>
      </c>
      <c r="L81">
        <f>COUNTIF(Splicing!A:A,A81)</f>
        <v>0</v>
      </c>
    </row>
    <row r="82" spans="1:12" x14ac:dyDescent="0.25">
      <c r="A82" t="s">
        <v>1580</v>
      </c>
      <c r="B82" t="s">
        <v>1582</v>
      </c>
      <c r="C82" s="1">
        <v>12</v>
      </c>
      <c r="D82" t="s">
        <v>1581</v>
      </c>
      <c r="E82" t="s">
        <v>6764</v>
      </c>
      <c r="F82" t="s">
        <v>7605</v>
      </c>
      <c r="G82" t="s">
        <v>7759</v>
      </c>
      <c r="H82" t="s">
        <v>7603</v>
      </c>
      <c r="I82" t="s">
        <v>7761</v>
      </c>
      <c r="J82">
        <f t="shared" si="2"/>
        <v>0</v>
      </c>
      <c r="K82" t="s">
        <v>6503</v>
      </c>
      <c r="L82">
        <f>COUNTIF(Splicing!A:A,A82)</f>
        <v>0</v>
      </c>
    </row>
    <row r="83" spans="1:12" x14ac:dyDescent="0.25">
      <c r="A83" t="s">
        <v>1620</v>
      </c>
      <c r="B83" t="s">
        <v>1622</v>
      </c>
      <c r="C83" s="1">
        <v>13</v>
      </c>
      <c r="D83" t="s">
        <v>1621</v>
      </c>
      <c r="E83" t="s">
        <v>6770</v>
      </c>
      <c r="F83" t="s">
        <v>7628</v>
      </c>
      <c r="G83" t="s">
        <v>7762</v>
      </c>
      <c r="H83" t="s">
        <v>7630</v>
      </c>
      <c r="I83" t="s">
        <v>7763</v>
      </c>
      <c r="J83">
        <f t="shared" si="2"/>
        <v>0</v>
      </c>
      <c r="K83" t="s">
        <v>6503</v>
      </c>
      <c r="L83">
        <f>COUNTIF(Splicing!A:A,A83)</f>
        <v>0</v>
      </c>
    </row>
    <row r="84" spans="1:12" x14ac:dyDescent="0.25">
      <c r="A84" t="s">
        <v>1638</v>
      </c>
      <c r="B84" t="s">
        <v>1640</v>
      </c>
      <c r="C84" s="1">
        <v>13</v>
      </c>
      <c r="D84" t="s">
        <v>1639</v>
      </c>
      <c r="E84" t="s">
        <v>6775</v>
      </c>
      <c r="F84" t="s">
        <v>7657</v>
      </c>
      <c r="G84" t="s">
        <v>7764</v>
      </c>
      <c r="H84" t="s">
        <v>7659</v>
      </c>
      <c r="I84" t="s">
        <v>7765</v>
      </c>
      <c r="J84">
        <f t="shared" si="2"/>
        <v>0</v>
      </c>
      <c r="K84" t="s">
        <v>6503</v>
      </c>
      <c r="L84">
        <f>COUNTIF(Splicing!A:A,A84)</f>
        <v>0</v>
      </c>
    </row>
    <row r="85" spans="1:12" x14ac:dyDescent="0.25">
      <c r="A85" t="s">
        <v>1644</v>
      </c>
      <c r="B85" t="s">
        <v>1646</v>
      </c>
      <c r="C85" s="1">
        <v>13</v>
      </c>
      <c r="D85" t="s">
        <v>1645</v>
      </c>
      <c r="E85" t="s">
        <v>6777</v>
      </c>
      <c r="F85" t="s">
        <v>7607</v>
      </c>
      <c r="G85" t="s">
        <v>7766</v>
      </c>
      <c r="H85" t="s">
        <v>7609</v>
      </c>
      <c r="I85" t="s">
        <v>7767</v>
      </c>
      <c r="J85">
        <f t="shared" si="2"/>
        <v>0</v>
      </c>
      <c r="K85" t="s">
        <v>6505</v>
      </c>
      <c r="L85">
        <f>COUNTIF(Splicing!A:A,A85)</f>
        <v>0</v>
      </c>
    </row>
    <row r="86" spans="1:12" x14ac:dyDescent="0.25">
      <c r="A86" t="s">
        <v>1647</v>
      </c>
      <c r="B86" t="s">
        <v>1649</v>
      </c>
      <c r="C86" s="1">
        <v>13</v>
      </c>
      <c r="D86" t="s">
        <v>1648</v>
      </c>
      <c r="E86" t="s">
        <v>6778</v>
      </c>
      <c r="F86" t="s">
        <v>7607</v>
      </c>
      <c r="G86" t="s">
        <v>7766</v>
      </c>
      <c r="H86" t="s">
        <v>7611</v>
      </c>
      <c r="I86" t="s">
        <v>7768</v>
      </c>
      <c r="J86">
        <f t="shared" si="2"/>
        <v>0</v>
      </c>
      <c r="K86" t="s">
        <v>6505</v>
      </c>
      <c r="L86">
        <f>COUNTIF(Splicing!A:A,A86)</f>
        <v>0</v>
      </c>
    </row>
    <row r="87" spans="1:12" x14ac:dyDescent="0.25">
      <c r="A87" t="s">
        <v>1653</v>
      </c>
      <c r="B87" t="s">
        <v>1655</v>
      </c>
      <c r="C87" s="1">
        <v>13</v>
      </c>
      <c r="D87" t="s">
        <v>1654</v>
      </c>
      <c r="E87" t="s">
        <v>6780</v>
      </c>
      <c r="F87" t="s">
        <v>7659</v>
      </c>
      <c r="G87" t="s">
        <v>7769</v>
      </c>
      <c r="H87" t="s">
        <v>7615</v>
      </c>
      <c r="I87" t="s">
        <v>7770</v>
      </c>
      <c r="J87">
        <f t="shared" si="2"/>
        <v>0</v>
      </c>
      <c r="K87" t="s">
        <v>6505</v>
      </c>
      <c r="L87">
        <f>COUNTIF(Splicing!A:A,A87)</f>
        <v>0</v>
      </c>
    </row>
    <row r="88" spans="1:12" x14ac:dyDescent="0.25">
      <c r="A88" t="s">
        <v>1674</v>
      </c>
      <c r="B88" t="s">
        <v>1676</v>
      </c>
      <c r="C88" s="1">
        <v>13</v>
      </c>
      <c r="D88" t="s">
        <v>1675</v>
      </c>
      <c r="E88" t="s">
        <v>6785</v>
      </c>
      <c r="F88" t="s">
        <v>7621</v>
      </c>
      <c r="G88" t="s">
        <v>7771</v>
      </c>
      <c r="H88" t="s">
        <v>7607</v>
      </c>
      <c r="I88" t="s">
        <v>7772</v>
      </c>
      <c r="J88">
        <f t="shared" si="2"/>
        <v>1</v>
      </c>
      <c r="K88" t="s">
        <v>6505</v>
      </c>
      <c r="L88">
        <f>COUNTIF(Splicing!A:A,A88)</f>
        <v>0</v>
      </c>
    </row>
    <row r="89" spans="1:12" x14ac:dyDescent="0.25">
      <c r="A89" t="s">
        <v>1679</v>
      </c>
      <c r="B89" t="s">
        <v>1680</v>
      </c>
      <c r="C89" s="1">
        <v>13</v>
      </c>
      <c r="D89" t="s">
        <v>1675</v>
      </c>
      <c r="E89" t="s">
        <v>6785</v>
      </c>
      <c r="F89" t="s">
        <v>7621</v>
      </c>
      <c r="G89" t="s">
        <v>7771</v>
      </c>
      <c r="H89" t="s">
        <v>7607</v>
      </c>
      <c r="I89" t="s">
        <v>7772</v>
      </c>
      <c r="J89">
        <f t="shared" si="2"/>
        <v>1</v>
      </c>
      <c r="K89" t="s">
        <v>6503</v>
      </c>
      <c r="L89">
        <f>COUNTIF(Splicing!A:A,A89)</f>
        <v>0</v>
      </c>
    </row>
    <row r="90" spans="1:12" x14ac:dyDescent="0.25">
      <c r="A90" t="s">
        <v>1684</v>
      </c>
      <c r="B90" t="s">
        <v>1686</v>
      </c>
      <c r="C90" s="1">
        <v>13</v>
      </c>
      <c r="D90" t="s">
        <v>1685</v>
      </c>
      <c r="E90" t="s">
        <v>6787</v>
      </c>
      <c r="F90" t="s">
        <v>7625</v>
      </c>
      <c r="G90" t="s">
        <v>7773</v>
      </c>
      <c r="H90" t="s">
        <v>7635</v>
      </c>
      <c r="I90" t="s">
        <v>7774</v>
      </c>
      <c r="J90">
        <f t="shared" si="2"/>
        <v>0</v>
      </c>
      <c r="K90" t="s">
        <v>6505</v>
      </c>
      <c r="L90">
        <f>COUNTIF(Splicing!A:A,A90)</f>
        <v>0</v>
      </c>
    </row>
    <row r="91" spans="1:12" x14ac:dyDescent="0.25">
      <c r="A91" t="s">
        <v>1687</v>
      </c>
      <c r="B91" t="s">
        <v>1689</v>
      </c>
      <c r="C91" s="1">
        <v>13</v>
      </c>
      <c r="D91" t="s">
        <v>1688</v>
      </c>
      <c r="E91" t="s">
        <v>6788</v>
      </c>
      <c r="F91" t="s">
        <v>7625</v>
      </c>
      <c r="G91" t="s">
        <v>7773</v>
      </c>
      <c r="H91" t="s">
        <v>7599</v>
      </c>
      <c r="I91" t="s">
        <v>7775</v>
      </c>
      <c r="J91">
        <f t="shared" si="2"/>
        <v>0</v>
      </c>
      <c r="K91" t="s">
        <v>6503</v>
      </c>
      <c r="L91">
        <f>COUNTIF(Splicing!A:A,A91)</f>
        <v>0</v>
      </c>
    </row>
    <row r="92" spans="1:12" x14ac:dyDescent="0.25">
      <c r="A92" t="s">
        <v>1696</v>
      </c>
      <c r="B92" t="s">
        <v>1698</v>
      </c>
      <c r="C92" s="1">
        <v>13</v>
      </c>
      <c r="D92" t="s">
        <v>1697</v>
      </c>
      <c r="E92" t="s">
        <v>6790</v>
      </c>
      <c r="F92" t="s">
        <v>7599</v>
      </c>
      <c r="G92" t="s">
        <v>7776</v>
      </c>
      <c r="H92" t="s">
        <v>7601</v>
      </c>
      <c r="I92" t="s">
        <v>7777</v>
      </c>
      <c r="J92">
        <f t="shared" si="2"/>
        <v>0</v>
      </c>
      <c r="K92" t="s">
        <v>6503</v>
      </c>
      <c r="L92">
        <f>COUNTIF(Splicing!A:A,A92)</f>
        <v>0</v>
      </c>
    </row>
    <row r="93" spans="1:12" x14ac:dyDescent="0.25">
      <c r="A93" t="s">
        <v>1705</v>
      </c>
      <c r="B93" t="s">
        <v>1707</v>
      </c>
      <c r="C93" s="1">
        <v>13</v>
      </c>
      <c r="D93" t="s">
        <v>1706</v>
      </c>
      <c r="E93" t="s">
        <v>6792</v>
      </c>
      <c r="F93" t="s">
        <v>7597</v>
      </c>
      <c r="G93" t="s">
        <v>7778</v>
      </c>
      <c r="H93" t="s">
        <v>7628</v>
      </c>
      <c r="I93" t="s">
        <v>7779</v>
      </c>
      <c r="J93">
        <f t="shared" si="2"/>
        <v>0</v>
      </c>
      <c r="K93" t="s">
        <v>6503</v>
      </c>
      <c r="L93">
        <f>COUNTIF(Splicing!A:A,A93)</f>
        <v>0</v>
      </c>
    </row>
    <row r="94" spans="1:12" x14ac:dyDescent="0.25">
      <c r="A94" t="s">
        <v>1708</v>
      </c>
      <c r="B94" t="s">
        <v>1710</v>
      </c>
      <c r="C94" s="1">
        <v>13</v>
      </c>
      <c r="D94" t="s">
        <v>1709</v>
      </c>
      <c r="E94" t="s">
        <v>6793</v>
      </c>
      <c r="F94" t="s">
        <v>7644</v>
      </c>
      <c r="G94" t="s">
        <v>7780</v>
      </c>
      <c r="H94" t="s">
        <v>7605</v>
      </c>
      <c r="I94" t="s">
        <v>7781</v>
      </c>
      <c r="J94">
        <f t="shared" si="2"/>
        <v>0</v>
      </c>
      <c r="K94" t="s">
        <v>6503</v>
      </c>
      <c r="L94">
        <f>COUNTIF(Splicing!A:A,A94)</f>
        <v>0</v>
      </c>
    </row>
    <row r="95" spans="1:12" x14ac:dyDescent="0.25">
      <c r="A95" t="s">
        <v>1714</v>
      </c>
      <c r="B95" t="s">
        <v>1716</v>
      </c>
      <c r="C95" s="1">
        <v>13</v>
      </c>
      <c r="D95" t="s">
        <v>1715</v>
      </c>
      <c r="E95" t="s">
        <v>6794</v>
      </c>
      <c r="F95" t="s">
        <v>7621</v>
      </c>
      <c r="G95" t="s">
        <v>7782</v>
      </c>
      <c r="H95" t="s">
        <v>7607</v>
      </c>
      <c r="I95" t="s">
        <v>7783</v>
      </c>
      <c r="J95">
        <f t="shared" si="2"/>
        <v>0</v>
      </c>
      <c r="K95" t="s">
        <v>6503</v>
      </c>
      <c r="L95">
        <f>COUNTIF(Splicing!A:A,A95)</f>
        <v>0</v>
      </c>
    </row>
    <row r="96" spans="1:12" x14ac:dyDescent="0.25">
      <c r="A96" t="s">
        <v>1717</v>
      </c>
      <c r="B96" t="s">
        <v>1719</v>
      </c>
      <c r="C96" s="1">
        <v>13</v>
      </c>
      <c r="D96" t="s">
        <v>1718</v>
      </c>
      <c r="E96" t="s">
        <v>6795</v>
      </c>
      <c r="F96" t="s">
        <v>7621</v>
      </c>
      <c r="G96" t="s">
        <v>7782</v>
      </c>
      <c r="H96" t="s">
        <v>7644</v>
      </c>
      <c r="I96" t="s">
        <v>7784</v>
      </c>
      <c r="J96">
        <f t="shared" si="2"/>
        <v>0</v>
      </c>
      <c r="K96" t="s">
        <v>6503</v>
      </c>
      <c r="L96">
        <f>COUNTIF(Splicing!A:A,A96)</f>
        <v>0</v>
      </c>
    </row>
    <row r="97" spans="1:12" x14ac:dyDescent="0.25">
      <c r="A97" t="s">
        <v>1735</v>
      </c>
      <c r="B97" t="s">
        <v>1737</v>
      </c>
      <c r="C97" s="1">
        <v>13</v>
      </c>
      <c r="D97" t="s">
        <v>1736</v>
      </c>
      <c r="E97" t="s">
        <v>6799</v>
      </c>
      <c r="F97" t="s">
        <v>7611</v>
      </c>
      <c r="G97" t="s">
        <v>7785</v>
      </c>
      <c r="H97" t="s">
        <v>7607</v>
      </c>
      <c r="I97" t="s">
        <v>7786</v>
      </c>
      <c r="J97">
        <f t="shared" si="2"/>
        <v>0</v>
      </c>
      <c r="K97" t="s">
        <v>6503</v>
      </c>
      <c r="L97">
        <f>COUNTIF(Splicing!A:A,A97)</f>
        <v>0</v>
      </c>
    </row>
    <row r="98" spans="1:12" x14ac:dyDescent="0.25">
      <c r="A98" t="s">
        <v>1744</v>
      </c>
      <c r="B98" t="s">
        <v>1746</v>
      </c>
      <c r="C98" s="1">
        <v>13</v>
      </c>
      <c r="D98" t="s">
        <v>1745</v>
      </c>
      <c r="E98" t="s">
        <v>6800</v>
      </c>
      <c r="F98" t="s">
        <v>7621</v>
      </c>
      <c r="G98" t="s">
        <v>7787</v>
      </c>
      <c r="H98" t="s">
        <v>7607</v>
      </c>
      <c r="I98" t="s">
        <v>7788</v>
      </c>
      <c r="J98">
        <f t="shared" ref="J98:J129" si="3">COUNTIF(I:I,I98)-1</f>
        <v>0</v>
      </c>
      <c r="K98" t="s">
        <v>6503</v>
      </c>
      <c r="L98">
        <f>COUNTIF(Splicing!A:A,A98)</f>
        <v>0</v>
      </c>
    </row>
    <row r="99" spans="1:12" x14ac:dyDescent="0.25">
      <c r="A99" t="s">
        <v>1747</v>
      </c>
      <c r="B99" t="s">
        <v>1749</v>
      </c>
      <c r="C99" s="1">
        <v>13</v>
      </c>
      <c r="D99" t="s">
        <v>1748</v>
      </c>
      <c r="E99" t="s">
        <v>6801</v>
      </c>
      <c r="F99" t="s">
        <v>7621</v>
      </c>
      <c r="G99" t="s">
        <v>7787</v>
      </c>
      <c r="H99" t="s">
        <v>7597</v>
      </c>
      <c r="I99" t="s">
        <v>7789</v>
      </c>
      <c r="J99">
        <f t="shared" si="3"/>
        <v>0</v>
      </c>
      <c r="K99" t="s">
        <v>6505</v>
      </c>
      <c r="L99">
        <f>COUNTIF(Splicing!A:A,A99)</f>
        <v>0</v>
      </c>
    </row>
    <row r="100" spans="1:12" x14ac:dyDescent="0.25">
      <c r="A100" t="s">
        <v>1756</v>
      </c>
      <c r="B100" t="s">
        <v>1758</v>
      </c>
      <c r="C100" s="1">
        <v>13</v>
      </c>
      <c r="D100" t="s">
        <v>1757</v>
      </c>
      <c r="E100" t="s">
        <v>6803</v>
      </c>
      <c r="F100" t="s">
        <v>7611</v>
      </c>
      <c r="G100" t="s">
        <v>7790</v>
      </c>
      <c r="H100" t="s">
        <v>7605</v>
      </c>
      <c r="I100" t="s">
        <v>7791</v>
      </c>
      <c r="J100">
        <f t="shared" si="3"/>
        <v>0</v>
      </c>
      <c r="K100" t="s">
        <v>6503</v>
      </c>
      <c r="L100">
        <f>COUNTIF(Splicing!A:A,A100)</f>
        <v>0</v>
      </c>
    </row>
    <row r="101" spans="1:12" x14ac:dyDescent="0.25">
      <c r="A101" t="s">
        <v>1762</v>
      </c>
      <c r="B101" t="s">
        <v>1764</v>
      </c>
      <c r="C101" s="1">
        <v>13</v>
      </c>
      <c r="D101" t="s">
        <v>1763</v>
      </c>
      <c r="E101" t="s">
        <v>6804</v>
      </c>
      <c r="F101" t="s">
        <v>7611</v>
      </c>
      <c r="G101" t="s">
        <v>7792</v>
      </c>
      <c r="H101" t="s">
        <v>7605</v>
      </c>
      <c r="I101" t="s">
        <v>7793</v>
      </c>
      <c r="J101">
        <f t="shared" si="3"/>
        <v>0</v>
      </c>
      <c r="K101" t="s">
        <v>6503</v>
      </c>
      <c r="L101">
        <f>COUNTIF(Splicing!A:A,A101)</f>
        <v>0</v>
      </c>
    </row>
    <row r="102" spans="1:12" x14ac:dyDescent="0.25">
      <c r="A102" t="s">
        <v>1768</v>
      </c>
      <c r="B102" t="s">
        <v>1770</v>
      </c>
      <c r="C102" s="1">
        <v>13</v>
      </c>
      <c r="D102" t="s">
        <v>1769</v>
      </c>
      <c r="E102" t="s">
        <v>6805</v>
      </c>
      <c r="F102" t="s">
        <v>7611</v>
      </c>
      <c r="G102" t="s">
        <v>7792</v>
      </c>
      <c r="H102" t="s">
        <v>7615</v>
      </c>
      <c r="I102" t="s">
        <v>7794</v>
      </c>
      <c r="J102">
        <f t="shared" si="3"/>
        <v>0</v>
      </c>
      <c r="K102" t="s">
        <v>6503</v>
      </c>
      <c r="L102">
        <f>COUNTIF(Splicing!A:A,A102)</f>
        <v>0</v>
      </c>
    </row>
    <row r="103" spans="1:12" x14ac:dyDescent="0.25">
      <c r="A103" t="s">
        <v>1783</v>
      </c>
      <c r="B103" t="s">
        <v>1785</v>
      </c>
      <c r="C103" s="1">
        <v>13</v>
      </c>
      <c r="D103" t="s">
        <v>1784</v>
      </c>
      <c r="E103" t="s">
        <v>6810</v>
      </c>
      <c r="F103" t="s">
        <v>7601</v>
      </c>
      <c r="G103" t="s">
        <v>7795</v>
      </c>
      <c r="H103" t="s">
        <v>7599</v>
      </c>
      <c r="I103" t="s">
        <v>7796</v>
      </c>
      <c r="J103">
        <f t="shared" si="3"/>
        <v>0</v>
      </c>
      <c r="K103" t="s">
        <v>6503</v>
      </c>
      <c r="L103">
        <f>COUNTIF(Splicing!A:A,A103)</f>
        <v>0</v>
      </c>
    </row>
    <row r="104" spans="1:12" x14ac:dyDescent="0.25">
      <c r="A104" t="s">
        <v>1795</v>
      </c>
      <c r="B104" t="s">
        <v>1797</v>
      </c>
      <c r="C104" s="1">
        <v>13</v>
      </c>
      <c r="D104" t="s">
        <v>1796</v>
      </c>
      <c r="E104" t="s">
        <v>6814</v>
      </c>
      <c r="F104" t="s">
        <v>7625</v>
      </c>
      <c r="G104" t="s">
        <v>7797</v>
      </c>
      <c r="H104" t="s">
        <v>7635</v>
      </c>
      <c r="I104" t="s">
        <v>7798</v>
      </c>
      <c r="J104">
        <f t="shared" si="3"/>
        <v>0</v>
      </c>
      <c r="K104" t="s">
        <v>6503</v>
      </c>
      <c r="L104">
        <f>COUNTIF(Splicing!A:A,A104)</f>
        <v>0</v>
      </c>
    </row>
    <row r="105" spans="1:12" x14ac:dyDescent="0.25">
      <c r="A105" t="s">
        <v>1810</v>
      </c>
      <c r="B105" t="s">
        <v>1812</v>
      </c>
      <c r="C105" s="1">
        <v>13</v>
      </c>
      <c r="D105" t="s">
        <v>1811</v>
      </c>
      <c r="E105" t="s">
        <v>6818</v>
      </c>
      <c r="F105" t="s">
        <v>7657</v>
      </c>
      <c r="G105" t="s">
        <v>7799</v>
      </c>
      <c r="H105" t="s">
        <v>7603</v>
      </c>
      <c r="I105" t="s">
        <v>7800</v>
      </c>
      <c r="J105">
        <f t="shared" si="3"/>
        <v>0</v>
      </c>
      <c r="K105" t="s">
        <v>6505</v>
      </c>
      <c r="L105">
        <f>COUNTIF(Splicing!A:A,A105)</f>
        <v>0</v>
      </c>
    </row>
    <row r="106" spans="1:12" x14ac:dyDescent="0.25">
      <c r="A106" t="s">
        <v>1876</v>
      </c>
      <c r="B106" t="s">
        <v>1878</v>
      </c>
      <c r="C106" s="1">
        <v>14</v>
      </c>
      <c r="D106" t="s">
        <v>1877</v>
      </c>
      <c r="E106" t="s">
        <v>6821</v>
      </c>
      <c r="F106" t="s">
        <v>7607</v>
      </c>
      <c r="G106" t="s">
        <v>7801</v>
      </c>
      <c r="H106" t="s">
        <v>7619</v>
      </c>
      <c r="I106" t="s">
        <v>7802</v>
      </c>
      <c r="J106">
        <f t="shared" si="3"/>
        <v>0</v>
      </c>
      <c r="K106" t="s">
        <v>6505</v>
      </c>
      <c r="L106">
        <f>COUNTIF(Splicing!A:A,A106)</f>
        <v>0</v>
      </c>
    </row>
    <row r="107" spans="1:12" x14ac:dyDescent="0.25">
      <c r="A107" t="s">
        <v>1879</v>
      </c>
      <c r="B107" t="s">
        <v>1881</v>
      </c>
      <c r="C107" s="1">
        <v>14</v>
      </c>
      <c r="D107" t="s">
        <v>1880</v>
      </c>
      <c r="E107" t="s">
        <v>6822</v>
      </c>
      <c r="F107" t="s">
        <v>7607</v>
      </c>
      <c r="G107" t="s">
        <v>7801</v>
      </c>
      <c r="H107" t="s">
        <v>7615</v>
      </c>
      <c r="I107" t="s">
        <v>7803</v>
      </c>
      <c r="J107">
        <f t="shared" si="3"/>
        <v>0</v>
      </c>
      <c r="K107" t="s">
        <v>6505</v>
      </c>
      <c r="L107">
        <f>COUNTIF(Splicing!A:A,A107)</f>
        <v>0</v>
      </c>
    </row>
    <row r="108" spans="1:12" x14ac:dyDescent="0.25">
      <c r="A108" t="s">
        <v>1900</v>
      </c>
      <c r="B108" t="s">
        <v>1902</v>
      </c>
      <c r="C108" s="1">
        <v>14</v>
      </c>
      <c r="D108" t="s">
        <v>1901</v>
      </c>
      <c r="E108" t="s">
        <v>6828</v>
      </c>
      <c r="F108" t="s">
        <v>7599</v>
      </c>
      <c r="G108" t="s">
        <v>7804</v>
      </c>
      <c r="H108" t="s">
        <v>7607</v>
      </c>
      <c r="I108" t="s">
        <v>7805</v>
      </c>
      <c r="J108">
        <f t="shared" si="3"/>
        <v>0</v>
      </c>
      <c r="K108" t="s">
        <v>6505</v>
      </c>
      <c r="L108">
        <f>COUNTIF(Splicing!A:A,A108)</f>
        <v>0</v>
      </c>
    </row>
    <row r="109" spans="1:12" x14ac:dyDescent="0.25">
      <c r="A109" t="s">
        <v>1926</v>
      </c>
      <c r="B109" t="s">
        <v>1928</v>
      </c>
      <c r="C109" s="1">
        <v>14</v>
      </c>
      <c r="D109" t="s">
        <v>1927</v>
      </c>
      <c r="E109" t="s">
        <v>6831</v>
      </c>
      <c r="F109" t="s">
        <v>7597</v>
      </c>
      <c r="G109" t="s">
        <v>7806</v>
      </c>
      <c r="H109" t="s">
        <v>7635</v>
      </c>
      <c r="I109" t="s">
        <v>7807</v>
      </c>
      <c r="J109">
        <f t="shared" si="3"/>
        <v>0</v>
      </c>
      <c r="K109" t="s">
        <v>6505</v>
      </c>
      <c r="L109">
        <f>COUNTIF(Splicing!A:A,A109)</f>
        <v>0</v>
      </c>
    </row>
    <row r="110" spans="1:12" x14ac:dyDescent="0.25">
      <c r="A110" t="s">
        <v>1935</v>
      </c>
      <c r="B110" t="s">
        <v>1937</v>
      </c>
      <c r="C110" s="1">
        <v>14</v>
      </c>
      <c r="D110" t="s">
        <v>1936</v>
      </c>
      <c r="E110" t="s">
        <v>6832</v>
      </c>
      <c r="F110" t="s">
        <v>7605</v>
      </c>
      <c r="G110" t="s">
        <v>7808</v>
      </c>
      <c r="H110" t="s">
        <v>7603</v>
      </c>
      <c r="I110" t="s">
        <v>7809</v>
      </c>
      <c r="J110">
        <f t="shared" si="3"/>
        <v>0</v>
      </c>
      <c r="K110" t="s">
        <v>6503</v>
      </c>
      <c r="L110">
        <f>COUNTIF(Splicing!A:A,A110)</f>
        <v>0</v>
      </c>
    </row>
    <row r="111" spans="1:12" x14ac:dyDescent="0.25">
      <c r="A111" t="s">
        <v>1947</v>
      </c>
      <c r="B111" t="s">
        <v>1949</v>
      </c>
      <c r="C111" s="1">
        <v>14</v>
      </c>
      <c r="D111" t="s">
        <v>1948</v>
      </c>
      <c r="E111" t="s">
        <v>6834</v>
      </c>
      <c r="F111" t="s">
        <v>7599</v>
      </c>
      <c r="G111" t="s">
        <v>7810</v>
      </c>
      <c r="H111" t="s">
        <v>7639</v>
      </c>
      <c r="I111" t="s">
        <v>7811</v>
      </c>
      <c r="J111">
        <f t="shared" si="3"/>
        <v>0</v>
      </c>
      <c r="K111" t="s">
        <v>6503</v>
      </c>
      <c r="L111">
        <f>COUNTIF(Splicing!A:A,A111)</f>
        <v>0</v>
      </c>
    </row>
    <row r="112" spans="1:12" x14ac:dyDescent="0.25">
      <c r="A112" t="s">
        <v>1962</v>
      </c>
      <c r="B112" t="s">
        <v>1964</v>
      </c>
      <c r="C112" s="1">
        <v>14</v>
      </c>
      <c r="D112" t="s">
        <v>1963</v>
      </c>
      <c r="E112" t="s">
        <v>6837</v>
      </c>
      <c r="F112" t="s">
        <v>7621</v>
      </c>
      <c r="G112" t="s">
        <v>7812</v>
      </c>
      <c r="H112" t="s">
        <v>7597</v>
      </c>
      <c r="I112" t="s">
        <v>7813</v>
      </c>
      <c r="J112">
        <f t="shared" si="3"/>
        <v>0</v>
      </c>
      <c r="K112" t="s">
        <v>6505</v>
      </c>
      <c r="L112">
        <f>COUNTIF(Splicing!A:A,A112)</f>
        <v>0</v>
      </c>
    </row>
    <row r="113" spans="1:12" x14ac:dyDescent="0.25">
      <c r="A113" t="s">
        <v>2039</v>
      </c>
      <c r="B113" t="s">
        <v>2041</v>
      </c>
      <c r="C113" s="1">
        <v>15</v>
      </c>
      <c r="D113" t="s">
        <v>2040</v>
      </c>
      <c r="E113" t="s">
        <v>6847</v>
      </c>
      <c r="F113" t="s">
        <v>7619</v>
      </c>
      <c r="G113" t="s">
        <v>7814</v>
      </c>
      <c r="H113" t="s">
        <v>7659</v>
      </c>
      <c r="I113" t="s">
        <v>7815</v>
      </c>
      <c r="J113">
        <f t="shared" si="3"/>
        <v>0</v>
      </c>
      <c r="K113" t="s">
        <v>6503</v>
      </c>
      <c r="L113">
        <f>COUNTIF(Splicing!A:A,A113)</f>
        <v>0</v>
      </c>
    </row>
    <row r="114" spans="1:12" x14ac:dyDescent="0.25">
      <c r="A114" t="s">
        <v>2042</v>
      </c>
      <c r="B114" t="s">
        <v>2044</v>
      </c>
      <c r="C114" s="1">
        <v>15</v>
      </c>
      <c r="D114" t="s">
        <v>2043</v>
      </c>
      <c r="E114" t="s">
        <v>6848</v>
      </c>
      <c r="F114" t="s">
        <v>7599</v>
      </c>
      <c r="G114" t="s">
        <v>7816</v>
      </c>
      <c r="H114" t="s">
        <v>7601</v>
      </c>
      <c r="I114" t="s">
        <v>7817</v>
      </c>
      <c r="J114">
        <f t="shared" si="3"/>
        <v>0</v>
      </c>
      <c r="K114" t="s">
        <v>6503</v>
      </c>
      <c r="L114">
        <f>COUNTIF(Splicing!A:A,A114)</f>
        <v>0</v>
      </c>
    </row>
    <row r="115" spans="1:12" x14ac:dyDescent="0.25">
      <c r="A115" t="s">
        <v>2051</v>
      </c>
      <c r="B115" t="s">
        <v>2053</v>
      </c>
      <c r="C115" s="1">
        <v>15</v>
      </c>
      <c r="D115" t="s">
        <v>2052</v>
      </c>
      <c r="E115" t="s">
        <v>6851</v>
      </c>
      <c r="F115" t="s">
        <v>7625</v>
      </c>
      <c r="G115" t="s">
        <v>7818</v>
      </c>
      <c r="H115" t="s">
        <v>7639</v>
      </c>
      <c r="I115" t="s">
        <v>7819</v>
      </c>
      <c r="J115">
        <f t="shared" si="3"/>
        <v>0</v>
      </c>
      <c r="K115" t="s">
        <v>6503</v>
      </c>
      <c r="L115">
        <f>COUNTIF(Splicing!A:A,A115)</f>
        <v>0</v>
      </c>
    </row>
    <row r="116" spans="1:12" x14ac:dyDescent="0.25">
      <c r="A116" t="s">
        <v>2054</v>
      </c>
      <c r="B116" t="s">
        <v>2056</v>
      </c>
      <c r="C116" s="1">
        <v>15</v>
      </c>
      <c r="D116" t="s">
        <v>2055</v>
      </c>
      <c r="E116" t="s">
        <v>6852</v>
      </c>
      <c r="F116" t="s">
        <v>7625</v>
      </c>
      <c r="G116" t="s">
        <v>7820</v>
      </c>
      <c r="H116" t="s">
        <v>7599</v>
      </c>
      <c r="I116" t="s">
        <v>7821</v>
      </c>
      <c r="J116">
        <f t="shared" si="3"/>
        <v>0</v>
      </c>
      <c r="K116" t="s">
        <v>6503</v>
      </c>
      <c r="L116">
        <f>COUNTIF(Splicing!A:A,A116)</f>
        <v>0</v>
      </c>
    </row>
    <row r="117" spans="1:12" x14ac:dyDescent="0.25">
      <c r="A117" t="s">
        <v>2063</v>
      </c>
      <c r="B117" t="s">
        <v>2065</v>
      </c>
      <c r="C117" s="1">
        <v>15</v>
      </c>
      <c r="D117" t="s">
        <v>2064</v>
      </c>
      <c r="E117" t="s">
        <v>6855</v>
      </c>
      <c r="F117" t="s">
        <v>7628</v>
      </c>
      <c r="G117" t="s">
        <v>7822</v>
      </c>
      <c r="H117" t="s">
        <v>7597</v>
      </c>
      <c r="I117" t="s">
        <v>7823</v>
      </c>
      <c r="J117">
        <f t="shared" si="3"/>
        <v>0</v>
      </c>
      <c r="K117" t="s">
        <v>6503</v>
      </c>
      <c r="L117">
        <f>COUNTIF(Splicing!A:A,A117)</f>
        <v>0</v>
      </c>
    </row>
    <row r="118" spans="1:12" x14ac:dyDescent="0.25">
      <c r="A118" t="s">
        <v>2066</v>
      </c>
      <c r="B118" t="s">
        <v>2068</v>
      </c>
      <c r="C118" s="1">
        <v>15</v>
      </c>
      <c r="D118" t="s">
        <v>2067</v>
      </c>
      <c r="E118" t="s">
        <v>6856</v>
      </c>
      <c r="F118" t="s">
        <v>7628</v>
      </c>
      <c r="G118" t="s">
        <v>7824</v>
      </c>
      <c r="H118" t="s">
        <v>7644</v>
      </c>
      <c r="I118" t="s">
        <v>7825</v>
      </c>
      <c r="J118">
        <f t="shared" si="3"/>
        <v>0</v>
      </c>
      <c r="K118" t="s">
        <v>6503</v>
      </c>
      <c r="L118">
        <f>COUNTIF(Splicing!A:A,A118)</f>
        <v>0</v>
      </c>
    </row>
    <row r="119" spans="1:12" x14ac:dyDescent="0.25">
      <c r="A119" t="s">
        <v>2099</v>
      </c>
      <c r="B119" t="s">
        <v>2101</v>
      </c>
      <c r="C119" s="1">
        <v>15</v>
      </c>
      <c r="D119" t="s">
        <v>2100</v>
      </c>
      <c r="E119" t="s">
        <v>6863</v>
      </c>
      <c r="F119" t="s">
        <v>7597</v>
      </c>
      <c r="G119" t="s">
        <v>7826</v>
      </c>
      <c r="H119" t="s">
        <v>7657</v>
      </c>
      <c r="I119" t="s">
        <v>7827</v>
      </c>
      <c r="J119">
        <f t="shared" si="3"/>
        <v>0</v>
      </c>
      <c r="K119" t="s">
        <v>6505</v>
      </c>
      <c r="L119">
        <f>COUNTIF(Splicing!A:A,A119)</f>
        <v>0</v>
      </c>
    </row>
    <row r="120" spans="1:12" x14ac:dyDescent="0.25">
      <c r="A120" t="s">
        <v>2159</v>
      </c>
      <c r="B120" t="s">
        <v>2161</v>
      </c>
      <c r="C120" s="1">
        <v>16</v>
      </c>
      <c r="D120" t="s">
        <v>2160</v>
      </c>
      <c r="E120" t="s">
        <v>6871</v>
      </c>
      <c r="F120" t="s">
        <v>7639</v>
      </c>
      <c r="G120" t="s">
        <v>7828</v>
      </c>
      <c r="H120" t="s">
        <v>7607</v>
      </c>
      <c r="I120" t="s">
        <v>7829</v>
      </c>
      <c r="J120">
        <f t="shared" si="3"/>
        <v>0</v>
      </c>
      <c r="K120" t="s">
        <v>6503</v>
      </c>
      <c r="L120">
        <f>COUNTIF(Splicing!A:A,A120)</f>
        <v>0</v>
      </c>
    </row>
    <row r="121" spans="1:12" x14ac:dyDescent="0.25">
      <c r="A121" t="s">
        <v>2165</v>
      </c>
      <c r="B121" t="s">
        <v>2167</v>
      </c>
      <c r="C121" s="1">
        <v>16</v>
      </c>
      <c r="D121" t="s">
        <v>2166</v>
      </c>
      <c r="E121" t="s">
        <v>6872</v>
      </c>
      <c r="F121" t="s">
        <v>7599</v>
      </c>
      <c r="G121" t="s">
        <v>7830</v>
      </c>
      <c r="H121" t="s">
        <v>7601</v>
      </c>
      <c r="I121" t="s">
        <v>7831</v>
      </c>
      <c r="J121">
        <f t="shared" si="3"/>
        <v>0</v>
      </c>
      <c r="K121" t="s">
        <v>6503</v>
      </c>
      <c r="L121">
        <f>COUNTIF(Splicing!A:A,A121)</f>
        <v>0</v>
      </c>
    </row>
    <row r="122" spans="1:12" x14ac:dyDescent="0.25">
      <c r="A122" t="s">
        <v>2174</v>
      </c>
      <c r="B122" t="s">
        <v>2176</v>
      </c>
      <c r="C122" s="1">
        <v>16</v>
      </c>
      <c r="D122" t="s">
        <v>2175</v>
      </c>
      <c r="E122" t="s">
        <v>6874</v>
      </c>
      <c r="F122" t="s">
        <v>7628</v>
      </c>
      <c r="G122" t="s">
        <v>7832</v>
      </c>
      <c r="H122" t="s">
        <v>7630</v>
      </c>
      <c r="I122" t="s">
        <v>7833</v>
      </c>
      <c r="J122">
        <f t="shared" si="3"/>
        <v>0</v>
      </c>
      <c r="K122" t="s">
        <v>6505</v>
      </c>
      <c r="L122">
        <f>COUNTIF(Splicing!A:A,A122)</f>
        <v>0</v>
      </c>
    </row>
    <row r="123" spans="1:12" x14ac:dyDescent="0.25">
      <c r="A123" t="s">
        <v>2195</v>
      </c>
      <c r="B123" t="s">
        <v>2197</v>
      </c>
      <c r="C123" s="1">
        <v>16</v>
      </c>
      <c r="D123" t="s">
        <v>2196</v>
      </c>
      <c r="E123" t="s">
        <v>6877</v>
      </c>
      <c r="F123" t="s">
        <v>7644</v>
      </c>
      <c r="G123" t="s">
        <v>7834</v>
      </c>
      <c r="H123" t="s">
        <v>7605</v>
      </c>
      <c r="I123" t="s">
        <v>7835</v>
      </c>
      <c r="J123">
        <f t="shared" si="3"/>
        <v>0</v>
      </c>
      <c r="K123" t="s">
        <v>6503</v>
      </c>
      <c r="L123">
        <f>COUNTIF(Splicing!A:A,A123)</f>
        <v>0</v>
      </c>
    </row>
    <row r="124" spans="1:12" x14ac:dyDescent="0.25">
      <c r="A124" t="s">
        <v>2207</v>
      </c>
      <c r="B124" t="s">
        <v>2209</v>
      </c>
      <c r="C124" s="1">
        <v>16</v>
      </c>
      <c r="D124" t="s">
        <v>2208</v>
      </c>
      <c r="E124" t="s">
        <v>6880</v>
      </c>
      <c r="F124" t="s">
        <v>7621</v>
      </c>
      <c r="G124" t="s">
        <v>7836</v>
      </c>
      <c r="H124" t="s">
        <v>7644</v>
      </c>
      <c r="I124" t="s">
        <v>7837</v>
      </c>
      <c r="J124">
        <f t="shared" si="3"/>
        <v>0</v>
      </c>
      <c r="K124" t="s">
        <v>6505</v>
      </c>
      <c r="L124">
        <f>COUNTIF(Splicing!A:A,A124)</f>
        <v>0</v>
      </c>
    </row>
    <row r="125" spans="1:12" x14ac:dyDescent="0.25">
      <c r="A125" t="s">
        <v>2213</v>
      </c>
      <c r="B125" t="s">
        <v>2215</v>
      </c>
      <c r="C125" s="1">
        <v>16</v>
      </c>
      <c r="D125" t="s">
        <v>2214</v>
      </c>
      <c r="E125" t="s">
        <v>6882</v>
      </c>
      <c r="F125" t="s">
        <v>7609</v>
      </c>
      <c r="G125" t="s">
        <v>7838</v>
      </c>
      <c r="H125" t="s">
        <v>7607</v>
      </c>
      <c r="I125" t="s">
        <v>7839</v>
      </c>
      <c r="J125">
        <f t="shared" si="3"/>
        <v>0</v>
      </c>
      <c r="K125" t="s">
        <v>6505</v>
      </c>
      <c r="L125">
        <f>COUNTIF(Splicing!A:A,A125)</f>
        <v>0</v>
      </c>
    </row>
    <row r="126" spans="1:12" x14ac:dyDescent="0.25">
      <c r="A126" t="s">
        <v>2266</v>
      </c>
      <c r="B126" t="s">
        <v>2268</v>
      </c>
      <c r="C126" s="1">
        <v>16</v>
      </c>
      <c r="D126" t="s">
        <v>2267</v>
      </c>
      <c r="E126" t="s">
        <v>6894</v>
      </c>
      <c r="F126" t="s">
        <v>7599</v>
      </c>
      <c r="G126" t="s">
        <v>7840</v>
      </c>
      <c r="H126" t="s">
        <v>7607</v>
      </c>
      <c r="I126" t="s">
        <v>7841</v>
      </c>
      <c r="J126">
        <f t="shared" si="3"/>
        <v>0</v>
      </c>
      <c r="K126" t="s">
        <v>6503</v>
      </c>
      <c r="L126">
        <f>COUNTIF(Splicing!A:A,A126)</f>
        <v>0</v>
      </c>
    </row>
    <row r="127" spans="1:12" x14ac:dyDescent="0.25">
      <c r="A127" t="s">
        <v>2278</v>
      </c>
      <c r="B127" t="s">
        <v>2280</v>
      </c>
      <c r="C127" s="1">
        <v>16</v>
      </c>
      <c r="D127" t="s">
        <v>2279</v>
      </c>
      <c r="E127" t="s">
        <v>6897</v>
      </c>
      <c r="F127" t="s">
        <v>7657</v>
      </c>
      <c r="G127" t="s">
        <v>7842</v>
      </c>
      <c r="H127" t="s">
        <v>7597</v>
      </c>
      <c r="I127" t="s">
        <v>7843</v>
      </c>
      <c r="J127">
        <f t="shared" si="3"/>
        <v>0</v>
      </c>
      <c r="K127" t="s">
        <v>6503</v>
      </c>
      <c r="L127">
        <f>COUNTIF(Splicing!A:A,A127)</f>
        <v>0</v>
      </c>
    </row>
    <row r="128" spans="1:12" x14ac:dyDescent="0.25">
      <c r="A128" t="s">
        <v>2290</v>
      </c>
      <c r="B128" t="s">
        <v>2292</v>
      </c>
      <c r="C128" s="1">
        <v>16</v>
      </c>
      <c r="D128" t="s">
        <v>2291</v>
      </c>
      <c r="E128" t="s">
        <v>6901</v>
      </c>
      <c r="F128" t="s">
        <v>7659</v>
      </c>
      <c r="G128" t="s">
        <v>7844</v>
      </c>
      <c r="H128" t="s">
        <v>7619</v>
      </c>
      <c r="I128" t="s">
        <v>7845</v>
      </c>
      <c r="J128">
        <f t="shared" si="3"/>
        <v>0</v>
      </c>
      <c r="K128" t="s">
        <v>6503</v>
      </c>
      <c r="L128">
        <f>COUNTIF(Splicing!A:A,A128)</f>
        <v>0</v>
      </c>
    </row>
    <row r="129" spans="1:12" x14ac:dyDescent="0.25">
      <c r="A129" t="s">
        <v>2293</v>
      </c>
      <c r="B129" t="s">
        <v>2295</v>
      </c>
      <c r="C129" s="1">
        <v>16</v>
      </c>
      <c r="D129" t="s">
        <v>2294</v>
      </c>
      <c r="E129" t="s">
        <v>6902</v>
      </c>
      <c r="F129" t="s">
        <v>7621</v>
      </c>
      <c r="G129" t="s">
        <v>7846</v>
      </c>
      <c r="H129" t="s">
        <v>7657</v>
      </c>
      <c r="I129" t="s">
        <v>7847</v>
      </c>
      <c r="J129">
        <f t="shared" si="3"/>
        <v>0</v>
      </c>
      <c r="K129" t="s">
        <v>6503</v>
      </c>
      <c r="L129">
        <f>COUNTIF(Splicing!A:A,A129)</f>
        <v>0</v>
      </c>
    </row>
    <row r="130" spans="1:12" x14ac:dyDescent="0.25">
      <c r="A130" t="s">
        <v>2310</v>
      </c>
      <c r="B130" t="s">
        <v>2312</v>
      </c>
      <c r="C130" s="1">
        <v>16</v>
      </c>
      <c r="D130" t="s">
        <v>2311</v>
      </c>
      <c r="E130" t="s">
        <v>6904</v>
      </c>
      <c r="F130" t="s">
        <v>7659</v>
      </c>
      <c r="G130" t="s">
        <v>7848</v>
      </c>
      <c r="H130" t="s">
        <v>7603</v>
      </c>
      <c r="I130" t="s">
        <v>7849</v>
      </c>
      <c r="J130">
        <f t="shared" ref="J130:J145" si="4">COUNTIF(I:I,I130)-1</f>
        <v>0</v>
      </c>
      <c r="K130" t="s">
        <v>6503</v>
      </c>
      <c r="L130">
        <f>COUNTIF(Splicing!A:A,A130)</f>
        <v>0</v>
      </c>
    </row>
    <row r="131" spans="1:12" x14ac:dyDescent="0.25">
      <c r="A131" t="s">
        <v>2321</v>
      </c>
      <c r="B131" t="s">
        <v>2323</v>
      </c>
      <c r="C131" s="1">
        <v>16</v>
      </c>
      <c r="D131" t="s">
        <v>2322</v>
      </c>
      <c r="E131" t="s">
        <v>6905</v>
      </c>
      <c r="F131" t="s">
        <v>7599</v>
      </c>
      <c r="G131" t="s">
        <v>7850</v>
      </c>
      <c r="H131" t="s">
        <v>7601</v>
      </c>
      <c r="I131" t="s">
        <v>7851</v>
      </c>
      <c r="J131">
        <f t="shared" si="4"/>
        <v>0</v>
      </c>
      <c r="K131" t="s">
        <v>6503</v>
      </c>
      <c r="L131">
        <f>COUNTIF(Splicing!A:A,A131)</f>
        <v>0</v>
      </c>
    </row>
    <row r="132" spans="1:12" x14ac:dyDescent="0.25">
      <c r="A132" t="s">
        <v>2377</v>
      </c>
      <c r="B132" t="s">
        <v>2379</v>
      </c>
      <c r="C132" s="1">
        <v>17</v>
      </c>
      <c r="D132" t="s">
        <v>2378</v>
      </c>
      <c r="E132" t="s">
        <v>6910</v>
      </c>
      <c r="F132" t="s">
        <v>7601</v>
      </c>
      <c r="G132" t="s">
        <v>7852</v>
      </c>
      <c r="H132" t="s">
        <v>7639</v>
      </c>
      <c r="I132" t="s">
        <v>7853</v>
      </c>
      <c r="J132">
        <f t="shared" si="4"/>
        <v>0</v>
      </c>
      <c r="K132" t="s">
        <v>6503</v>
      </c>
      <c r="L132">
        <f>COUNTIF(Splicing!A:A,A132)</f>
        <v>0</v>
      </c>
    </row>
    <row r="133" spans="1:12" x14ac:dyDescent="0.25">
      <c r="A133" t="s">
        <v>2380</v>
      </c>
      <c r="B133" t="s">
        <v>2382</v>
      </c>
      <c r="C133" s="1">
        <v>17</v>
      </c>
      <c r="D133" t="s">
        <v>2381</v>
      </c>
      <c r="E133" t="s">
        <v>6911</v>
      </c>
      <c r="F133" t="s">
        <v>7601</v>
      </c>
      <c r="G133" t="s">
        <v>7852</v>
      </c>
      <c r="H133" t="s">
        <v>7599</v>
      </c>
      <c r="I133" t="s">
        <v>7854</v>
      </c>
      <c r="J133">
        <f t="shared" si="4"/>
        <v>0</v>
      </c>
      <c r="K133" t="s">
        <v>6503</v>
      </c>
      <c r="L133">
        <f>COUNTIF(Splicing!A:A,A133)</f>
        <v>0</v>
      </c>
    </row>
    <row r="134" spans="1:12" x14ac:dyDescent="0.25">
      <c r="A134" t="s">
        <v>2398</v>
      </c>
      <c r="B134" t="s">
        <v>2400</v>
      </c>
      <c r="C134" s="1">
        <v>17</v>
      </c>
      <c r="D134" t="s">
        <v>2399</v>
      </c>
      <c r="E134" t="s">
        <v>6913</v>
      </c>
      <c r="F134" t="s">
        <v>7625</v>
      </c>
      <c r="G134" t="s">
        <v>7855</v>
      </c>
      <c r="H134" t="s">
        <v>7599</v>
      </c>
      <c r="I134" t="s">
        <v>7856</v>
      </c>
      <c r="J134">
        <f t="shared" si="4"/>
        <v>0</v>
      </c>
      <c r="K134" t="s">
        <v>6503</v>
      </c>
      <c r="L134">
        <f>COUNTIF(Splicing!A:A,A134)</f>
        <v>0</v>
      </c>
    </row>
    <row r="135" spans="1:12" x14ac:dyDescent="0.25">
      <c r="A135" t="s">
        <v>2495</v>
      </c>
      <c r="B135" t="s">
        <v>2497</v>
      </c>
      <c r="C135" s="1">
        <v>19</v>
      </c>
      <c r="D135" t="s">
        <v>2496</v>
      </c>
      <c r="E135" t="s">
        <v>6924</v>
      </c>
      <c r="F135" t="s">
        <v>7621</v>
      </c>
      <c r="G135" t="s">
        <v>7857</v>
      </c>
      <c r="H135" t="s">
        <v>7609</v>
      </c>
      <c r="I135" t="s">
        <v>7858</v>
      </c>
      <c r="J135">
        <f t="shared" si="4"/>
        <v>0</v>
      </c>
      <c r="K135" t="s">
        <v>6503</v>
      </c>
      <c r="L135">
        <f>COUNTIF(Splicing!A:A,A135)</f>
        <v>0</v>
      </c>
    </row>
    <row r="136" spans="1:12" x14ac:dyDescent="0.25">
      <c r="A136" t="s">
        <v>2498</v>
      </c>
      <c r="B136" t="s">
        <v>2500</v>
      </c>
      <c r="C136" s="1">
        <v>19</v>
      </c>
      <c r="D136" t="s">
        <v>2499</v>
      </c>
      <c r="E136" t="s">
        <v>6925</v>
      </c>
      <c r="F136" t="s">
        <v>7597</v>
      </c>
      <c r="G136" t="s">
        <v>7859</v>
      </c>
      <c r="H136" t="s">
        <v>7595</v>
      </c>
      <c r="I136" t="s">
        <v>7860</v>
      </c>
      <c r="J136">
        <f t="shared" si="4"/>
        <v>0</v>
      </c>
      <c r="K136" t="s">
        <v>6503</v>
      </c>
      <c r="L136">
        <f>COUNTIF(Splicing!A:A,A136)</f>
        <v>0</v>
      </c>
    </row>
    <row r="137" spans="1:12" x14ac:dyDescent="0.25">
      <c r="A137" t="s">
        <v>2510</v>
      </c>
      <c r="B137" t="s">
        <v>2512</v>
      </c>
      <c r="C137" s="1">
        <v>19</v>
      </c>
      <c r="D137" t="s">
        <v>2511</v>
      </c>
      <c r="E137" t="s">
        <v>6928</v>
      </c>
      <c r="F137" t="s">
        <v>7597</v>
      </c>
      <c r="G137" t="s">
        <v>7861</v>
      </c>
      <c r="H137" t="s">
        <v>7628</v>
      </c>
      <c r="I137" t="s">
        <v>7862</v>
      </c>
      <c r="J137">
        <f t="shared" si="4"/>
        <v>0</v>
      </c>
      <c r="K137" t="s">
        <v>6503</v>
      </c>
      <c r="L137">
        <f>COUNTIF(Splicing!A:A,A137)</f>
        <v>0</v>
      </c>
    </row>
    <row r="138" spans="1:12" x14ac:dyDescent="0.25">
      <c r="A138" t="s">
        <v>2513</v>
      </c>
      <c r="B138" t="s">
        <v>2515</v>
      </c>
      <c r="C138" s="1">
        <v>19</v>
      </c>
      <c r="D138" t="s">
        <v>2514</v>
      </c>
      <c r="E138" t="s">
        <v>6929</v>
      </c>
      <c r="F138" t="s">
        <v>7625</v>
      </c>
      <c r="G138" t="s">
        <v>7863</v>
      </c>
      <c r="H138" t="s">
        <v>7639</v>
      </c>
      <c r="I138" t="s">
        <v>7864</v>
      </c>
      <c r="J138">
        <f t="shared" si="4"/>
        <v>0</v>
      </c>
      <c r="K138" t="s">
        <v>6503</v>
      </c>
      <c r="L138">
        <f>COUNTIF(Splicing!A:A,A138)</f>
        <v>0</v>
      </c>
    </row>
    <row r="139" spans="1:12" x14ac:dyDescent="0.25">
      <c r="A139" t="s">
        <v>2525</v>
      </c>
      <c r="B139" t="s">
        <v>2527</v>
      </c>
      <c r="C139" s="1">
        <v>19</v>
      </c>
      <c r="D139" t="s">
        <v>2526</v>
      </c>
      <c r="E139" t="s">
        <v>6931</v>
      </c>
      <c r="F139" t="s">
        <v>7607</v>
      </c>
      <c r="G139" t="s">
        <v>7865</v>
      </c>
      <c r="H139" t="s">
        <v>7609</v>
      </c>
      <c r="I139" t="s">
        <v>7866</v>
      </c>
      <c r="J139">
        <f t="shared" si="4"/>
        <v>0</v>
      </c>
      <c r="K139" t="s">
        <v>6503</v>
      </c>
      <c r="L139">
        <f>COUNTIF(Splicing!A:A,A139)</f>
        <v>0</v>
      </c>
    </row>
    <row r="140" spans="1:12" x14ac:dyDescent="0.25">
      <c r="A140" t="s">
        <v>2543</v>
      </c>
      <c r="B140" t="s">
        <v>2545</v>
      </c>
      <c r="C140" s="1">
        <v>19</v>
      </c>
      <c r="D140" t="s">
        <v>2544</v>
      </c>
      <c r="E140" t="s">
        <v>6936</v>
      </c>
      <c r="F140" t="s">
        <v>7599</v>
      </c>
      <c r="G140" t="s">
        <v>7867</v>
      </c>
      <c r="H140" t="s">
        <v>7607</v>
      </c>
      <c r="I140" t="s">
        <v>7868</v>
      </c>
      <c r="J140">
        <f t="shared" si="4"/>
        <v>0</v>
      </c>
      <c r="K140" t="s">
        <v>6503</v>
      </c>
      <c r="L140">
        <f>COUNTIF(Splicing!A:A,A140)</f>
        <v>0</v>
      </c>
    </row>
    <row r="141" spans="1:12" x14ac:dyDescent="0.25">
      <c r="A141" t="s">
        <v>2546</v>
      </c>
      <c r="B141" t="s">
        <v>2548</v>
      </c>
      <c r="C141" s="1">
        <v>19</v>
      </c>
      <c r="D141" t="s">
        <v>2547</v>
      </c>
      <c r="E141" t="s">
        <v>6937</v>
      </c>
      <c r="F141" t="s">
        <v>7635</v>
      </c>
      <c r="G141" t="s">
        <v>7869</v>
      </c>
      <c r="H141" t="s">
        <v>7630</v>
      </c>
      <c r="I141" t="s">
        <v>7870</v>
      </c>
      <c r="J141">
        <f t="shared" si="4"/>
        <v>0</v>
      </c>
      <c r="K141" t="s">
        <v>6503</v>
      </c>
      <c r="L141">
        <f>COUNTIF(Splicing!A:A,A141)</f>
        <v>0</v>
      </c>
    </row>
    <row r="142" spans="1:12" x14ac:dyDescent="0.25">
      <c r="A142" t="s">
        <v>2561</v>
      </c>
      <c r="B142" t="s">
        <v>2563</v>
      </c>
      <c r="C142" s="1">
        <v>19</v>
      </c>
      <c r="D142" t="s">
        <v>2562</v>
      </c>
      <c r="E142" t="s">
        <v>6942</v>
      </c>
      <c r="F142" t="s">
        <v>7644</v>
      </c>
      <c r="G142" t="s">
        <v>7871</v>
      </c>
      <c r="H142" t="s">
        <v>7621</v>
      </c>
      <c r="I142" t="s">
        <v>7872</v>
      </c>
      <c r="J142">
        <f t="shared" si="4"/>
        <v>0</v>
      </c>
      <c r="K142" t="s">
        <v>6503</v>
      </c>
      <c r="L142">
        <f>COUNTIF(Splicing!A:A,A142)</f>
        <v>0</v>
      </c>
    </row>
    <row r="143" spans="1:12" x14ac:dyDescent="0.25">
      <c r="A143" t="s">
        <v>2567</v>
      </c>
      <c r="B143" t="s">
        <v>2569</v>
      </c>
      <c r="C143" s="1">
        <v>19</v>
      </c>
      <c r="D143" t="s">
        <v>2568</v>
      </c>
      <c r="E143" t="s">
        <v>6944</v>
      </c>
      <c r="F143" t="s">
        <v>7611</v>
      </c>
      <c r="G143" t="s">
        <v>7873</v>
      </c>
      <c r="H143" t="s">
        <v>7605</v>
      </c>
      <c r="I143" t="s">
        <v>7874</v>
      </c>
      <c r="J143">
        <f t="shared" si="4"/>
        <v>0</v>
      </c>
      <c r="K143" t="s">
        <v>6503</v>
      </c>
      <c r="L143">
        <f>COUNTIF(Splicing!A:A,A143)</f>
        <v>0</v>
      </c>
    </row>
    <row r="144" spans="1:12" x14ac:dyDescent="0.25">
      <c r="A144" t="s">
        <v>2579</v>
      </c>
      <c r="B144" t="s">
        <v>2581</v>
      </c>
      <c r="C144" s="1">
        <v>19</v>
      </c>
      <c r="D144" t="s">
        <v>2580</v>
      </c>
      <c r="E144" t="s">
        <v>6947</v>
      </c>
      <c r="F144" t="s">
        <v>7630</v>
      </c>
      <c r="G144" t="s">
        <v>7875</v>
      </c>
      <c r="H144" t="s">
        <v>7628</v>
      </c>
      <c r="I144" t="s">
        <v>7876</v>
      </c>
      <c r="J144">
        <f t="shared" si="4"/>
        <v>0</v>
      </c>
      <c r="K144" t="s">
        <v>6503</v>
      </c>
      <c r="L144">
        <f>COUNTIF(Splicing!A:A,A144)</f>
        <v>0</v>
      </c>
    </row>
    <row r="145" spans="1:12" x14ac:dyDescent="0.25">
      <c r="A145" t="s">
        <v>2585</v>
      </c>
      <c r="B145" t="s">
        <v>2587</v>
      </c>
      <c r="C145" s="1">
        <v>19</v>
      </c>
      <c r="D145" t="s">
        <v>2586</v>
      </c>
      <c r="E145" t="s">
        <v>6949</v>
      </c>
      <c r="F145" t="s">
        <v>7630</v>
      </c>
      <c r="G145" t="s">
        <v>7875</v>
      </c>
      <c r="H145" t="s">
        <v>7635</v>
      </c>
      <c r="I145" t="s">
        <v>7877</v>
      </c>
      <c r="J145">
        <f t="shared" si="4"/>
        <v>0</v>
      </c>
      <c r="K145" t="s">
        <v>6503</v>
      </c>
      <c r="L145">
        <f>COUNTIF(Splicing!A:A,A145)</f>
        <v>0</v>
      </c>
    </row>
    <row r="146" spans="1:12" x14ac:dyDescent="0.25">
      <c r="A146" t="s">
        <v>2612</v>
      </c>
      <c r="B146" t="s">
        <v>2614</v>
      </c>
      <c r="C146" s="1">
        <v>19</v>
      </c>
      <c r="D146" t="s">
        <v>2613</v>
      </c>
      <c r="E146" t="s">
        <v>6954</v>
      </c>
      <c r="F146" t="s">
        <v>7603</v>
      </c>
      <c r="G146" s="8">
        <v>965</v>
      </c>
      <c r="H146" t="s">
        <v>7659</v>
      </c>
      <c r="I146" t="s">
        <v>8716</v>
      </c>
      <c r="K146" t="s">
        <v>6503</v>
      </c>
      <c r="L146">
        <f>COUNTIF(Splicing!A:A,A146)</f>
        <v>0</v>
      </c>
    </row>
    <row r="147" spans="1:12" x14ac:dyDescent="0.25">
      <c r="A147" t="s">
        <v>2615</v>
      </c>
      <c r="B147" t="s">
        <v>2617</v>
      </c>
      <c r="C147" s="1">
        <v>19</v>
      </c>
      <c r="D147" t="s">
        <v>2616</v>
      </c>
      <c r="E147" t="s">
        <v>6955</v>
      </c>
      <c r="F147" t="s">
        <v>7603</v>
      </c>
      <c r="G147" s="8" t="s">
        <v>7878</v>
      </c>
      <c r="H147" t="s">
        <v>7639</v>
      </c>
      <c r="I147" t="s">
        <v>7879</v>
      </c>
      <c r="J147">
        <f>COUNTIF(I:I,I147)-1</f>
        <v>0</v>
      </c>
      <c r="K147" t="s">
        <v>6505</v>
      </c>
      <c r="L147">
        <f>COUNTIF(Splicing!A:A,A147)</f>
        <v>0</v>
      </c>
    </row>
    <row r="148" spans="1:12" x14ac:dyDescent="0.25">
      <c r="A148" t="s">
        <v>2618</v>
      </c>
      <c r="B148" t="s">
        <v>2620</v>
      </c>
      <c r="C148" s="1">
        <v>19</v>
      </c>
      <c r="D148" t="s">
        <v>2619</v>
      </c>
      <c r="E148" t="s">
        <v>6956</v>
      </c>
      <c r="F148" t="s">
        <v>7603</v>
      </c>
      <c r="G148" s="8">
        <v>965</v>
      </c>
      <c r="H148" t="s">
        <v>7605</v>
      </c>
      <c r="I148" t="s">
        <v>8717</v>
      </c>
      <c r="K148" t="s">
        <v>6503</v>
      </c>
      <c r="L148">
        <f>COUNTIF(Splicing!A:A,A148)</f>
        <v>0</v>
      </c>
    </row>
    <row r="149" spans="1:12" x14ac:dyDescent="0.25">
      <c r="A149" t="s">
        <v>2621</v>
      </c>
      <c r="B149" t="s">
        <v>2623</v>
      </c>
      <c r="C149" s="1">
        <v>19</v>
      </c>
      <c r="D149" t="s">
        <v>2622</v>
      </c>
      <c r="E149" t="s">
        <v>6957</v>
      </c>
      <c r="F149" t="s">
        <v>7621</v>
      </c>
      <c r="G149" t="s">
        <v>7880</v>
      </c>
      <c r="H149" t="s">
        <v>7644</v>
      </c>
      <c r="I149" t="s">
        <v>7881</v>
      </c>
      <c r="J149">
        <f t="shared" ref="J149:J180" si="5">COUNTIF(I:I,I149)-1</f>
        <v>0</v>
      </c>
      <c r="K149" t="s">
        <v>6503</v>
      </c>
      <c r="L149">
        <f>COUNTIF(Splicing!A:A,A149)</f>
        <v>0</v>
      </c>
    </row>
    <row r="150" spans="1:12" x14ac:dyDescent="0.25">
      <c r="A150" t="s">
        <v>2624</v>
      </c>
      <c r="B150" t="s">
        <v>2626</v>
      </c>
      <c r="C150" s="1">
        <v>19</v>
      </c>
      <c r="D150" t="s">
        <v>2625</v>
      </c>
      <c r="E150" t="s">
        <v>6958</v>
      </c>
      <c r="F150" t="s">
        <v>7628</v>
      </c>
      <c r="G150" t="s">
        <v>7882</v>
      </c>
      <c r="H150" t="s">
        <v>7597</v>
      </c>
      <c r="I150" t="s">
        <v>7883</v>
      </c>
      <c r="J150">
        <f t="shared" si="5"/>
        <v>0</v>
      </c>
      <c r="K150" t="s">
        <v>6503</v>
      </c>
      <c r="L150">
        <f>COUNTIF(Splicing!A:A,A150)</f>
        <v>0</v>
      </c>
    </row>
    <row r="151" spans="1:12" x14ac:dyDescent="0.25">
      <c r="A151" t="s">
        <v>2648</v>
      </c>
      <c r="B151" t="s">
        <v>2650</v>
      </c>
      <c r="C151" s="1">
        <v>19</v>
      </c>
      <c r="D151" t="s">
        <v>2649</v>
      </c>
      <c r="E151" t="s">
        <v>6966</v>
      </c>
      <c r="F151" t="s">
        <v>7630</v>
      </c>
      <c r="G151" t="s">
        <v>7884</v>
      </c>
      <c r="H151" t="s">
        <v>7603</v>
      </c>
      <c r="I151" t="s">
        <v>7885</v>
      </c>
      <c r="J151">
        <f t="shared" si="5"/>
        <v>0</v>
      </c>
      <c r="K151" t="s">
        <v>6503</v>
      </c>
      <c r="L151">
        <f>COUNTIF(Splicing!A:A,A151)</f>
        <v>0</v>
      </c>
    </row>
    <row r="152" spans="1:12" x14ac:dyDescent="0.25">
      <c r="A152" t="s">
        <v>2654</v>
      </c>
      <c r="B152" t="s">
        <v>2656</v>
      </c>
      <c r="C152" s="1">
        <v>19</v>
      </c>
      <c r="D152" t="s">
        <v>2655</v>
      </c>
      <c r="E152" t="s">
        <v>6968</v>
      </c>
      <c r="F152" t="s">
        <v>7630</v>
      </c>
      <c r="G152" t="s">
        <v>7886</v>
      </c>
      <c r="H152" t="s">
        <v>7603</v>
      </c>
      <c r="I152" t="s">
        <v>7887</v>
      </c>
      <c r="J152">
        <f t="shared" si="5"/>
        <v>0</v>
      </c>
      <c r="K152" t="s">
        <v>6505</v>
      </c>
      <c r="L152">
        <f>COUNTIF(Splicing!A:A,A152)</f>
        <v>0</v>
      </c>
    </row>
    <row r="153" spans="1:12" x14ac:dyDescent="0.25">
      <c r="A153" t="s">
        <v>2713</v>
      </c>
      <c r="B153" t="s">
        <v>2715</v>
      </c>
      <c r="C153" s="1">
        <v>20</v>
      </c>
      <c r="D153" t="s">
        <v>2714</v>
      </c>
      <c r="E153" t="s">
        <v>6974</v>
      </c>
      <c r="F153" t="s">
        <v>7630</v>
      </c>
      <c r="G153" t="s">
        <v>7888</v>
      </c>
      <c r="H153" t="s">
        <v>7601</v>
      </c>
      <c r="I153" t="s">
        <v>7889</v>
      </c>
      <c r="J153">
        <f t="shared" si="5"/>
        <v>0</v>
      </c>
      <c r="K153" t="s">
        <v>6503</v>
      </c>
      <c r="L153">
        <f>COUNTIF(Splicing!A:A,A153)</f>
        <v>0</v>
      </c>
    </row>
    <row r="154" spans="1:12" x14ac:dyDescent="0.25">
      <c r="A154" t="s">
        <v>2725</v>
      </c>
      <c r="B154" t="s">
        <v>2727</v>
      </c>
      <c r="C154" s="1">
        <v>20</v>
      </c>
      <c r="D154" t="s">
        <v>2726</v>
      </c>
      <c r="E154" t="s">
        <v>6977</v>
      </c>
      <c r="F154" t="s">
        <v>7621</v>
      </c>
      <c r="G154" t="s">
        <v>7890</v>
      </c>
      <c r="H154" t="s">
        <v>7657</v>
      </c>
      <c r="I154" t="s">
        <v>7891</v>
      </c>
      <c r="J154">
        <f t="shared" si="5"/>
        <v>0</v>
      </c>
      <c r="K154" t="s">
        <v>6505</v>
      </c>
      <c r="L154">
        <f>COUNTIF(Splicing!A:A,A154)</f>
        <v>0</v>
      </c>
    </row>
    <row r="155" spans="1:12" x14ac:dyDescent="0.25">
      <c r="A155" t="s">
        <v>2734</v>
      </c>
      <c r="B155" t="s">
        <v>2736</v>
      </c>
      <c r="C155" s="1">
        <v>20</v>
      </c>
      <c r="D155" t="s">
        <v>2735</v>
      </c>
      <c r="E155" t="s">
        <v>6980</v>
      </c>
      <c r="F155" t="s">
        <v>7630</v>
      </c>
      <c r="G155" t="s">
        <v>7892</v>
      </c>
      <c r="H155" t="s">
        <v>7628</v>
      </c>
      <c r="I155" t="s">
        <v>7893</v>
      </c>
      <c r="J155">
        <f t="shared" si="5"/>
        <v>0</v>
      </c>
      <c r="K155" t="s">
        <v>6503</v>
      </c>
      <c r="L155">
        <f>COUNTIF(Splicing!A:A,A155)</f>
        <v>0</v>
      </c>
    </row>
    <row r="156" spans="1:12" x14ac:dyDescent="0.25">
      <c r="A156" t="s">
        <v>2737</v>
      </c>
      <c r="B156" t="s">
        <v>2739</v>
      </c>
      <c r="C156" s="1">
        <v>20</v>
      </c>
      <c r="D156" t="s">
        <v>2738</v>
      </c>
      <c r="E156" t="s">
        <v>6981</v>
      </c>
      <c r="F156" t="s">
        <v>7630</v>
      </c>
      <c r="G156" t="s">
        <v>7892</v>
      </c>
      <c r="H156" t="s">
        <v>7635</v>
      </c>
      <c r="I156" t="s">
        <v>7894</v>
      </c>
      <c r="J156">
        <f t="shared" si="5"/>
        <v>0</v>
      </c>
      <c r="K156" t="s">
        <v>6505</v>
      </c>
      <c r="L156">
        <f>COUNTIF(Splicing!A:A,A156)</f>
        <v>0</v>
      </c>
    </row>
    <row r="157" spans="1:12" x14ac:dyDescent="0.25">
      <c r="A157" t="s">
        <v>2755</v>
      </c>
      <c r="B157" t="s">
        <v>2757</v>
      </c>
      <c r="C157" s="1">
        <v>20</v>
      </c>
      <c r="D157" t="s">
        <v>2756</v>
      </c>
      <c r="E157" t="s">
        <v>6986</v>
      </c>
      <c r="F157" t="s">
        <v>7597</v>
      </c>
      <c r="G157" t="s">
        <v>7895</v>
      </c>
      <c r="H157" t="s">
        <v>7628</v>
      </c>
      <c r="I157" t="s">
        <v>7896</v>
      </c>
      <c r="J157">
        <f t="shared" si="5"/>
        <v>0</v>
      </c>
      <c r="K157" t="s">
        <v>6505</v>
      </c>
      <c r="L157">
        <f>COUNTIF(Splicing!A:A,A157)</f>
        <v>0</v>
      </c>
    </row>
    <row r="158" spans="1:12" x14ac:dyDescent="0.25">
      <c r="A158" t="s">
        <v>2761</v>
      </c>
      <c r="B158" t="s">
        <v>2763</v>
      </c>
      <c r="C158" s="1">
        <v>20</v>
      </c>
      <c r="D158" t="s">
        <v>2762</v>
      </c>
      <c r="E158" t="s">
        <v>6987</v>
      </c>
      <c r="F158" t="s">
        <v>7621</v>
      </c>
      <c r="G158" t="s">
        <v>7897</v>
      </c>
      <c r="H158" t="s">
        <v>7607</v>
      </c>
      <c r="I158" t="s">
        <v>7898</v>
      </c>
      <c r="J158">
        <f t="shared" si="5"/>
        <v>0</v>
      </c>
      <c r="K158" t="s">
        <v>6503</v>
      </c>
      <c r="L158">
        <f>COUNTIF(Splicing!A:A,A158)</f>
        <v>0</v>
      </c>
    </row>
    <row r="159" spans="1:12" x14ac:dyDescent="0.25">
      <c r="A159" t="s">
        <v>2767</v>
      </c>
      <c r="B159" t="s">
        <v>2769</v>
      </c>
      <c r="C159" s="1">
        <v>20</v>
      </c>
      <c r="D159" t="s">
        <v>2768</v>
      </c>
      <c r="E159" t="s">
        <v>6988</v>
      </c>
      <c r="F159" t="s">
        <v>7621</v>
      </c>
      <c r="G159" t="s">
        <v>7897</v>
      </c>
      <c r="H159" t="s">
        <v>7597</v>
      </c>
      <c r="I159" t="s">
        <v>7899</v>
      </c>
      <c r="J159">
        <f t="shared" si="5"/>
        <v>0</v>
      </c>
      <c r="K159" t="s">
        <v>6503</v>
      </c>
      <c r="L159">
        <f>COUNTIF(Splicing!A:A,A159)</f>
        <v>0</v>
      </c>
    </row>
    <row r="160" spans="1:12" x14ac:dyDescent="0.25">
      <c r="A160" t="s">
        <v>2812</v>
      </c>
      <c r="B160" t="s">
        <v>2814</v>
      </c>
      <c r="C160" s="1">
        <v>20</v>
      </c>
      <c r="D160" t="s">
        <v>2813</v>
      </c>
      <c r="E160" t="s">
        <v>6993</v>
      </c>
      <c r="F160" t="s">
        <v>7599</v>
      </c>
      <c r="G160" t="s">
        <v>7900</v>
      </c>
      <c r="H160" t="s">
        <v>7607</v>
      </c>
      <c r="I160" t="s">
        <v>7901</v>
      </c>
      <c r="J160">
        <f t="shared" si="5"/>
        <v>0</v>
      </c>
      <c r="K160" t="s">
        <v>6503</v>
      </c>
      <c r="L160">
        <f>COUNTIF(Splicing!A:A,A160)</f>
        <v>0</v>
      </c>
    </row>
    <row r="161" spans="1:12" x14ac:dyDescent="0.25">
      <c r="A161" t="s">
        <v>2847</v>
      </c>
      <c r="B161" t="s">
        <v>2849</v>
      </c>
      <c r="C161" s="1">
        <v>21</v>
      </c>
      <c r="D161" t="s">
        <v>2848</v>
      </c>
      <c r="E161" t="s">
        <v>6996</v>
      </c>
      <c r="F161" t="s">
        <v>7630</v>
      </c>
      <c r="G161" t="s">
        <v>7902</v>
      </c>
      <c r="H161" t="s">
        <v>7628</v>
      </c>
      <c r="I161" t="s">
        <v>7903</v>
      </c>
      <c r="J161">
        <f t="shared" si="5"/>
        <v>0</v>
      </c>
      <c r="K161" t="s">
        <v>6505</v>
      </c>
      <c r="L161">
        <f>COUNTIF(Splicing!A:A,A161)</f>
        <v>0</v>
      </c>
    </row>
    <row r="162" spans="1:12" x14ac:dyDescent="0.25">
      <c r="A162" t="s">
        <v>2850</v>
      </c>
      <c r="B162" t="s">
        <v>2852</v>
      </c>
      <c r="C162" s="1">
        <v>21</v>
      </c>
      <c r="D162" t="s">
        <v>2851</v>
      </c>
      <c r="E162" t="s">
        <v>6997</v>
      </c>
      <c r="F162" t="s">
        <v>7630</v>
      </c>
      <c r="G162" t="s">
        <v>7902</v>
      </c>
      <c r="H162" t="s">
        <v>7595</v>
      </c>
      <c r="I162" t="s">
        <v>7904</v>
      </c>
      <c r="J162">
        <f t="shared" si="5"/>
        <v>0</v>
      </c>
      <c r="K162" t="s">
        <v>6505</v>
      </c>
      <c r="L162">
        <f>COUNTIF(Splicing!A:A,A162)</f>
        <v>0</v>
      </c>
    </row>
    <row r="163" spans="1:12" x14ac:dyDescent="0.25">
      <c r="A163" t="s">
        <v>2859</v>
      </c>
      <c r="B163" t="s">
        <v>2861</v>
      </c>
      <c r="C163" s="1">
        <v>21</v>
      </c>
      <c r="D163" t="s">
        <v>2860</v>
      </c>
      <c r="E163" t="s">
        <v>7000</v>
      </c>
      <c r="F163" t="s">
        <v>7644</v>
      </c>
      <c r="G163" t="s">
        <v>7905</v>
      </c>
      <c r="H163" t="s">
        <v>7621</v>
      </c>
      <c r="I163" t="s">
        <v>7906</v>
      </c>
      <c r="J163">
        <f t="shared" si="5"/>
        <v>0</v>
      </c>
      <c r="K163" t="s">
        <v>6503</v>
      </c>
      <c r="L163">
        <f>COUNTIF(Splicing!A:A,A163)</f>
        <v>0</v>
      </c>
    </row>
    <row r="164" spans="1:12" x14ac:dyDescent="0.25">
      <c r="A164" t="s">
        <v>2865</v>
      </c>
      <c r="B164" t="s">
        <v>2867</v>
      </c>
      <c r="C164" s="1">
        <v>21</v>
      </c>
      <c r="D164" t="s">
        <v>2866</v>
      </c>
      <c r="E164" t="s">
        <v>7002</v>
      </c>
      <c r="F164" t="s">
        <v>7595</v>
      </c>
      <c r="G164" t="s">
        <v>7907</v>
      </c>
      <c r="H164" t="s">
        <v>7630</v>
      </c>
      <c r="I164" t="s">
        <v>7908</v>
      </c>
      <c r="J164">
        <f t="shared" si="5"/>
        <v>0</v>
      </c>
      <c r="K164" t="s">
        <v>6503</v>
      </c>
      <c r="L164">
        <f>COUNTIF(Splicing!A:A,A164)</f>
        <v>0</v>
      </c>
    </row>
    <row r="165" spans="1:12" x14ac:dyDescent="0.25">
      <c r="A165" t="s">
        <v>2916</v>
      </c>
      <c r="B165" t="s">
        <v>2918</v>
      </c>
      <c r="C165" s="1">
        <v>21</v>
      </c>
      <c r="D165" t="s">
        <v>2917</v>
      </c>
      <c r="E165" t="s">
        <v>7013</v>
      </c>
      <c r="F165" t="s">
        <v>7644</v>
      </c>
      <c r="G165" t="s">
        <v>7909</v>
      </c>
      <c r="H165" t="s">
        <v>7605</v>
      </c>
      <c r="I165" t="s">
        <v>7910</v>
      </c>
      <c r="J165">
        <f t="shared" si="5"/>
        <v>0</v>
      </c>
      <c r="K165" t="s">
        <v>6503</v>
      </c>
      <c r="L165">
        <f>COUNTIF(Splicing!A:A,A165)</f>
        <v>0</v>
      </c>
    </row>
    <row r="166" spans="1:12" x14ac:dyDescent="0.25">
      <c r="A166" t="s">
        <v>2919</v>
      </c>
      <c r="B166" t="s">
        <v>2921</v>
      </c>
      <c r="C166" s="1">
        <v>21</v>
      </c>
      <c r="D166" t="s">
        <v>2920</v>
      </c>
      <c r="E166" t="s">
        <v>7014</v>
      </c>
      <c r="F166" t="s">
        <v>7628</v>
      </c>
      <c r="G166" t="s">
        <v>7911</v>
      </c>
      <c r="H166" t="s">
        <v>7597</v>
      </c>
      <c r="I166" t="s">
        <v>7912</v>
      </c>
      <c r="J166">
        <f t="shared" si="5"/>
        <v>0</v>
      </c>
      <c r="K166" t="s">
        <v>6503</v>
      </c>
      <c r="L166">
        <f>COUNTIF(Splicing!A:A,A166)</f>
        <v>0</v>
      </c>
    </row>
    <row r="167" spans="1:12" x14ac:dyDescent="0.25">
      <c r="A167" t="s">
        <v>2984</v>
      </c>
      <c r="B167" t="s">
        <v>2986</v>
      </c>
      <c r="C167" s="1">
        <v>22</v>
      </c>
      <c r="D167" t="s">
        <v>2985</v>
      </c>
      <c r="E167" t="s">
        <v>7027</v>
      </c>
      <c r="F167" t="s">
        <v>7621</v>
      </c>
      <c r="G167" t="s">
        <v>7913</v>
      </c>
      <c r="H167" t="s">
        <v>7657</v>
      </c>
      <c r="I167" t="s">
        <v>7914</v>
      </c>
      <c r="J167">
        <f t="shared" si="5"/>
        <v>0</v>
      </c>
      <c r="K167" t="s">
        <v>6503</v>
      </c>
      <c r="L167">
        <f>COUNTIF(Splicing!A:A,A167)</f>
        <v>0</v>
      </c>
    </row>
    <row r="168" spans="1:12" x14ac:dyDescent="0.25">
      <c r="A168" t="s">
        <v>2987</v>
      </c>
      <c r="B168" t="s">
        <v>2989</v>
      </c>
      <c r="C168" s="1">
        <v>22</v>
      </c>
      <c r="D168" t="s">
        <v>2988</v>
      </c>
      <c r="E168" t="s">
        <v>7028</v>
      </c>
      <c r="F168" t="s">
        <v>7621</v>
      </c>
      <c r="G168" t="s">
        <v>7913</v>
      </c>
      <c r="H168" t="s">
        <v>7597</v>
      </c>
      <c r="I168" t="s">
        <v>7915</v>
      </c>
      <c r="J168">
        <f t="shared" si="5"/>
        <v>0</v>
      </c>
      <c r="K168" t="s">
        <v>6503</v>
      </c>
      <c r="L168">
        <f>COUNTIF(Splicing!A:A,A168)</f>
        <v>0</v>
      </c>
    </row>
    <row r="169" spans="1:12" x14ac:dyDescent="0.25">
      <c r="A169" t="s">
        <v>2990</v>
      </c>
      <c r="B169" t="s">
        <v>2992</v>
      </c>
      <c r="C169" s="1">
        <v>22</v>
      </c>
      <c r="D169" t="s">
        <v>2991</v>
      </c>
      <c r="E169" t="s">
        <v>7029</v>
      </c>
      <c r="F169" t="s">
        <v>7595</v>
      </c>
      <c r="G169" t="s">
        <v>7916</v>
      </c>
      <c r="H169" t="s">
        <v>7607</v>
      </c>
      <c r="I169" t="s">
        <v>7917</v>
      </c>
      <c r="J169">
        <f t="shared" si="5"/>
        <v>0</v>
      </c>
      <c r="K169" t="s">
        <v>6503</v>
      </c>
      <c r="L169">
        <f>COUNTIF(Splicing!A:A,A169)</f>
        <v>0</v>
      </c>
    </row>
    <row r="170" spans="1:12" x14ac:dyDescent="0.25">
      <c r="A170" t="s">
        <v>3025</v>
      </c>
      <c r="B170" t="s">
        <v>3027</v>
      </c>
      <c r="C170" s="1">
        <v>22</v>
      </c>
      <c r="D170" t="s">
        <v>3026</v>
      </c>
      <c r="E170" t="s">
        <v>7034</v>
      </c>
      <c r="F170" t="s">
        <v>7639</v>
      </c>
      <c r="G170" t="s">
        <v>7918</v>
      </c>
      <c r="H170" t="s">
        <v>7599</v>
      </c>
      <c r="I170" t="s">
        <v>7919</v>
      </c>
      <c r="J170">
        <f t="shared" si="5"/>
        <v>0</v>
      </c>
      <c r="K170" t="s">
        <v>6505</v>
      </c>
      <c r="L170">
        <f>COUNTIF(Splicing!A:A,A170)</f>
        <v>0</v>
      </c>
    </row>
    <row r="171" spans="1:12" x14ac:dyDescent="0.25">
      <c r="A171" t="s">
        <v>3037</v>
      </c>
      <c r="B171" t="s">
        <v>3039</v>
      </c>
      <c r="C171" s="1">
        <v>22</v>
      </c>
      <c r="D171" t="s">
        <v>3038</v>
      </c>
      <c r="E171" t="s">
        <v>7037</v>
      </c>
      <c r="F171" t="s">
        <v>7621</v>
      </c>
      <c r="G171" t="s">
        <v>7920</v>
      </c>
      <c r="H171" t="s">
        <v>7644</v>
      </c>
      <c r="I171" t="s">
        <v>7921</v>
      </c>
      <c r="J171">
        <f t="shared" si="5"/>
        <v>0</v>
      </c>
      <c r="K171" t="s">
        <v>6503</v>
      </c>
      <c r="L171">
        <f>COUNTIF(Splicing!A:A,A171)</f>
        <v>0</v>
      </c>
    </row>
    <row r="172" spans="1:12" x14ac:dyDescent="0.25">
      <c r="A172" t="s">
        <v>3052</v>
      </c>
      <c r="B172" t="s">
        <v>3054</v>
      </c>
      <c r="C172" s="1">
        <v>22</v>
      </c>
      <c r="D172" t="s">
        <v>3053</v>
      </c>
      <c r="E172" t="s">
        <v>7042</v>
      </c>
      <c r="F172" t="s">
        <v>7644</v>
      </c>
      <c r="G172" t="s">
        <v>7922</v>
      </c>
      <c r="H172" t="s">
        <v>7605</v>
      </c>
      <c r="I172" t="s">
        <v>7923</v>
      </c>
      <c r="J172">
        <f t="shared" si="5"/>
        <v>0</v>
      </c>
      <c r="K172" t="s">
        <v>6505</v>
      </c>
      <c r="L172">
        <f>COUNTIF(Splicing!A:A,A172)</f>
        <v>0</v>
      </c>
    </row>
    <row r="173" spans="1:12" x14ac:dyDescent="0.25">
      <c r="A173" t="s">
        <v>3061</v>
      </c>
      <c r="B173" t="s">
        <v>3063</v>
      </c>
      <c r="C173" s="1">
        <v>22</v>
      </c>
      <c r="D173" t="s">
        <v>3062</v>
      </c>
      <c r="E173" t="s">
        <v>7044</v>
      </c>
      <c r="F173" t="s">
        <v>7644</v>
      </c>
      <c r="G173" t="s">
        <v>7922</v>
      </c>
      <c r="H173" t="s">
        <v>7657</v>
      </c>
      <c r="I173" t="s">
        <v>7924</v>
      </c>
      <c r="J173">
        <f t="shared" si="5"/>
        <v>0</v>
      </c>
      <c r="K173" t="s">
        <v>6503</v>
      </c>
      <c r="L173">
        <f>COUNTIF(Splicing!A:A,A173)</f>
        <v>0</v>
      </c>
    </row>
    <row r="174" spans="1:12" x14ac:dyDescent="0.25">
      <c r="A174" t="s">
        <v>3064</v>
      </c>
      <c r="B174" t="s">
        <v>3066</v>
      </c>
      <c r="C174" s="1">
        <v>22</v>
      </c>
      <c r="D174" t="s">
        <v>3065</v>
      </c>
      <c r="E174" t="s">
        <v>7045</v>
      </c>
      <c r="F174" t="s">
        <v>7601</v>
      </c>
      <c r="G174" t="s">
        <v>7925</v>
      </c>
      <c r="H174" t="s">
        <v>7630</v>
      </c>
      <c r="I174" t="s">
        <v>7926</v>
      </c>
      <c r="J174">
        <f t="shared" si="5"/>
        <v>0</v>
      </c>
      <c r="K174" t="s">
        <v>6503</v>
      </c>
      <c r="L174">
        <f>COUNTIF(Splicing!A:A,A174)</f>
        <v>0</v>
      </c>
    </row>
    <row r="175" spans="1:12" x14ac:dyDescent="0.25">
      <c r="A175" t="s">
        <v>3070</v>
      </c>
      <c r="B175" t="s">
        <v>3072</v>
      </c>
      <c r="C175" s="1">
        <v>22</v>
      </c>
      <c r="D175" t="s">
        <v>3071</v>
      </c>
      <c r="E175" t="s">
        <v>7047</v>
      </c>
      <c r="F175" t="s">
        <v>7630</v>
      </c>
      <c r="G175" t="s">
        <v>7927</v>
      </c>
      <c r="H175" t="s">
        <v>7635</v>
      </c>
      <c r="I175" t="s">
        <v>7928</v>
      </c>
      <c r="J175">
        <f t="shared" si="5"/>
        <v>0</v>
      </c>
      <c r="K175" t="s">
        <v>6503</v>
      </c>
      <c r="L175">
        <f>COUNTIF(Splicing!A:A,A175)</f>
        <v>0</v>
      </c>
    </row>
    <row r="176" spans="1:12" x14ac:dyDescent="0.25">
      <c r="A176" t="s">
        <v>3073</v>
      </c>
      <c r="B176" t="s">
        <v>3075</v>
      </c>
      <c r="C176" s="1">
        <v>22</v>
      </c>
      <c r="D176" t="s">
        <v>3074</v>
      </c>
      <c r="E176" t="s">
        <v>7048</v>
      </c>
      <c r="F176" t="s">
        <v>7621</v>
      </c>
      <c r="G176" t="s">
        <v>7929</v>
      </c>
      <c r="H176" t="s">
        <v>7644</v>
      </c>
      <c r="I176" t="s">
        <v>7930</v>
      </c>
      <c r="J176">
        <f t="shared" si="5"/>
        <v>0</v>
      </c>
      <c r="K176" t="s">
        <v>6503</v>
      </c>
      <c r="L176">
        <f>COUNTIF(Splicing!A:A,A176)</f>
        <v>0</v>
      </c>
    </row>
    <row r="177" spans="1:12" x14ac:dyDescent="0.25">
      <c r="A177" t="s">
        <v>3079</v>
      </c>
      <c r="B177" t="s">
        <v>3081</v>
      </c>
      <c r="C177" s="1">
        <v>22</v>
      </c>
      <c r="D177" t="s">
        <v>3080</v>
      </c>
      <c r="E177" t="s">
        <v>7050</v>
      </c>
      <c r="F177" t="s">
        <v>7657</v>
      </c>
      <c r="G177" t="s">
        <v>7931</v>
      </c>
      <c r="H177" t="s">
        <v>7603</v>
      </c>
      <c r="I177" t="s">
        <v>7932</v>
      </c>
      <c r="J177">
        <f t="shared" si="5"/>
        <v>0</v>
      </c>
      <c r="K177" t="s">
        <v>6503</v>
      </c>
      <c r="L177">
        <f>COUNTIF(Splicing!A:A,A177)</f>
        <v>0</v>
      </c>
    </row>
    <row r="178" spans="1:12" x14ac:dyDescent="0.25">
      <c r="A178" t="s">
        <v>3088</v>
      </c>
      <c r="B178" t="s">
        <v>3090</v>
      </c>
      <c r="C178" s="1">
        <v>22</v>
      </c>
      <c r="D178" t="s">
        <v>3089</v>
      </c>
      <c r="E178" t="s">
        <v>7053</v>
      </c>
      <c r="F178" t="s">
        <v>7657</v>
      </c>
      <c r="G178" t="s">
        <v>7931</v>
      </c>
      <c r="H178" t="s">
        <v>7644</v>
      </c>
      <c r="I178" t="s">
        <v>7933</v>
      </c>
      <c r="J178">
        <f t="shared" si="5"/>
        <v>0</v>
      </c>
      <c r="K178" t="s">
        <v>6503</v>
      </c>
      <c r="L178">
        <f>COUNTIF(Splicing!A:A,A178)</f>
        <v>0</v>
      </c>
    </row>
    <row r="179" spans="1:12" x14ac:dyDescent="0.25">
      <c r="A179" t="s">
        <v>3103</v>
      </c>
      <c r="B179" t="s">
        <v>3105</v>
      </c>
      <c r="C179" s="1">
        <v>22</v>
      </c>
      <c r="D179" t="s">
        <v>3104</v>
      </c>
      <c r="E179" t="s">
        <v>7056</v>
      </c>
      <c r="F179" t="s">
        <v>7639</v>
      </c>
      <c r="G179" t="s">
        <v>7934</v>
      </c>
      <c r="H179" t="s">
        <v>7599</v>
      </c>
      <c r="I179" t="s">
        <v>7935</v>
      </c>
      <c r="J179">
        <f t="shared" si="5"/>
        <v>0</v>
      </c>
      <c r="K179" t="s">
        <v>6505</v>
      </c>
      <c r="L179">
        <f>COUNTIF(Splicing!A:A,A179)</f>
        <v>0</v>
      </c>
    </row>
    <row r="180" spans="1:12" x14ac:dyDescent="0.25">
      <c r="A180" t="s">
        <v>3112</v>
      </c>
      <c r="B180" t="s">
        <v>3114</v>
      </c>
      <c r="C180" s="1">
        <v>22</v>
      </c>
      <c r="D180" t="s">
        <v>3113</v>
      </c>
      <c r="E180" t="s">
        <v>7058</v>
      </c>
      <c r="F180" t="s">
        <v>7607</v>
      </c>
      <c r="G180" t="s">
        <v>7936</v>
      </c>
      <c r="H180" t="s">
        <v>7619</v>
      </c>
      <c r="I180" t="s">
        <v>7937</v>
      </c>
      <c r="J180">
        <f t="shared" si="5"/>
        <v>0</v>
      </c>
      <c r="K180" t="s">
        <v>6505</v>
      </c>
      <c r="L180">
        <f>COUNTIF(Splicing!A:A,A180)</f>
        <v>0</v>
      </c>
    </row>
    <row r="181" spans="1:12" x14ac:dyDescent="0.25">
      <c r="A181" t="s">
        <v>3115</v>
      </c>
      <c r="B181" t="s">
        <v>3117</v>
      </c>
      <c r="C181" s="1">
        <v>22</v>
      </c>
      <c r="D181" t="s">
        <v>3116</v>
      </c>
      <c r="E181" t="s">
        <v>7059</v>
      </c>
      <c r="F181" t="s">
        <v>7639</v>
      </c>
      <c r="G181" t="s">
        <v>7938</v>
      </c>
      <c r="H181" t="s">
        <v>7601</v>
      </c>
      <c r="I181" t="s">
        <v>7939</v>
      </c>
      <c r="J181">
        <f t="shared" ref="J181:J212" si="6">COUNTIF(I:I,I181)-1</f>
        <v>0</v>
      </c>
      <c r="K181" t="s">
        <v>6503</v>
      </c>
      <c r="L181">
        <f>COUNTIF(Splicing!A:A,A181)</f>
        <v>0</v>
      </c>
    </row>
    <row r="182" spans="1:12" x14ac:dyDescent="0.25">
      <c r="A182" t="s">
        <v>3123</v>
      </c>
      <c r="B182" t="s">
        <v>3125</v>
      </c>
      <c r="C182" s="1">
        <v>22</v>
      </c>
      <c r="D182" t="s">
        <v>3124</v>
      </c>
      <c r="E182" t="s">
        <v>7060</v>
      </c>
      <c r="F182" t="s">
        <v>7635</v>
      </c>
      <c r="G182" t="s">
        <v>7940</v>
      </c>
      <c r="H182" t="s">
        <v>7603</v>
      </c>
      <c r="I182" t="s">
        <v>7941</v>
      </c>
      <c r="J182">
        <f t="shared" si="6"/>
        <v>0</v>
      </c>
      <c r="K182" t="s">
        <v>6503</v>
      </c>
      <c r="L182">
        <f>COUNTIF(Splicing!A:A,A182)</f>
        <v>0</v>
      </c>
    </row>
    <row r="183" spans="1:12" x14ac:dyDescent="0.25">
      <c r="A183" t="s">
        <v>3134</v>
      </c>
      <c r="B183" t="s">
        <v>3136</v>
      </c>
      <c r="C183" s="1">
        <v>22</v>
      </c>
      <c r="D183" t="s">
        <v>3135</v>
      </c>
      <c r="E183" t="s">
        <v>7062</v>
      </c>
      <c r="F183" t="s">
        <v>7657</v>
      </c>
      <c r="G183" t="s">
        <v>7942</v>
      </c>
      <c r="H183" t="s">
        <v>7659</v>
      </c>
      <c r="I183" t="s">
        <v>7943</v>
      </c>
      <c r="J183">
        <f t="shared" si="6"/>
        <v>0</v>
      </c>
      <c r="K183" t="s">
        <v>6503</v>
      </c>
      <c r="L183">
        <f>COUNTIF(Splicing!A:A,A183)</f>
        <v>0</v>
      </c>
    </row>
    <row r="184" spans="1:12" x14ac:dyDescent="0.25">
      <c r="A184" t="s">
        <v>3140</v>
      </c>
      <c r="B184" t="s">
        <v>3142</v>
      </c>
      <c r="C184" s="1">
        <v>22</v>
      </c>
      <c r="D184" t="s">
        <v>3141</v>
      </c>
      <c r="E184" t="s">
        <v>7064</v>
      </c>
      <c r="F184" t="s">
        <v>7657</v>
      </c>
      <c r="G184" t="s">
        <v>7942</v>
      </c>
      <c r="H184" t="s">
        <v>7597</v>
      </c>
      <c r="I184" t="s">
        <v>7944</v>
      </c>
      <c r="J184">
        <f t="shared" si="6"/>
        <v>0</v>
      </c>
      <c r="K184" t="s">
        <v>6503</v>
      </c>
      <c r="L184">
        <f>COUNTIF(Splicing!A:A,A184)</f>
        <v>0</v>
      </c>
    </row>
    <row r="185" spans="1:12" x14ac:dyDescent="0.25">
      <c r="A185" t="s">
        <v>3146</v>
      </c>
      <c r="B185" t="s">
        <v>3148</v>
      </c>
      <c r="C185" s="1">
        <v>22</v>
      </c>
      <c r="D185" t="s">
        <v>3147</v>
      </c>
      <c r="E185" t="s">
        <v>7066</v>
      </c>
      <c r="F185" t="s">
        <v>7599</v>
      </c>
      <c r="G185" t="s">
        <v>7945</v>
      </c>
      <c r="H185" t="s">
        <v>7601</v>
      </c>
      <c r="I185" t="s">
        <v>7946</v>
      </c>
      <c r="J185">
        <f t="shared" si="6"/>
        <v>0</v>
      </c>
      <c r="K185" t="s">
        <v>6503</v>
      </c>
      <c r="L185">
        <f>COUNTIF(Splicing!A:A,A185)</f>
        <v>0</v>
      </c>
    </row>
    <row r="186" spans="1:12" x14ac:dyDescent="0.25">
      <c r="A186" t="s">
        <v>3152</v>
      </c>
      <c r="B186" t="s">
        <v>3154</v>
      </c>
      <c r="C186" s="1">
        <v>22</v>
      </c>
      <c r="D186" t="s">
        <v>3153</v>
      </c>
      <c r="E186" t="s">
        <v>7067</v>
      </c>
      <c r="F186" t="s">
        <v>7607</v>
      </c>
      <c r="G186" t="s">
        <v>7947</v>
      </c>
      <c r="H186" t="s">
        <v>7619</v>
      </c>
      <c r="I186" t="s">
        <v>7948</v>
      </c>
      <c r="J186">
        <f t="shared" si="6"/>
        <v>0</v>
      </c>
      <c r="K186" t="s">
        <v>6505</v>
      </c>
      <c r="L186">
        <f>COUNTIF(Splicing!A:A,A186)</f>
        <v>0</v>
      </c>
    </row>
    <row r="187" spans="1:12" x14ac:dyDescent="0.25">
      <c r="A187" t="s">
        <v>3158</v>
      </c>
      <c r="B187" t="s">
        <v>3160</v>
      </c>
      <c r="C187" s="1">
        <v>22</v>
      </c>
      <c r="D187" t="s">
        <v>3159</v>
      </c>
      <c r="E187" t="s">
        <v>7068</v>
      </c>
      <c r="F187" t="s">
        <v>7607</v>
      </c>
      <c r="G187" t="s">
        <v>7947</v>
      </c>
      <c r="H187" t="s">
        <v>7615</v>
      </c>
      <c r="I187" t="s">
        <v>7949</v>
      </c>
      <c r="J187">
        <f t="shared" si="6"/>
        <v>0</v>
      </c>
      <c r="K187" t="s">
        <v>6505</v>
      </c>
      <c r="L187">
        <f>COUNTIF(Splicing!A:A,A187)</f>
        <v>0</v>
      </c>
    </row>
    <row r="188" spans="1:12" x14ac:dyDescent="0.25">
      <c r="A188" t="s">
        <v>3161</v>
      </c>
      <c r="B188" t="s">
        <v>3163</v>
      </c>
      <c r="C188" s="1">
        <v>22</v>
      </c>
      <c r="D188" t="s">
        <v>3162</v>
      </c>
      <c r="E188" t="s">
        <v>7069</v>
      </c>
      <c r="F188" t="s">
        <v>7607</v>
      </c>
      <c r="G188" t="s">
        <v>7947</v>
      </c>
      <c r="H188" t="s">
        <v>7599</v>
      </c>
      <c r="I188" t="s">
        <v>7950</v>
      </c>
      <c r="J188">
        <f t="shared" si="6"/>
        <v>0</v>
      </c>
      <c r="K188" t="s">
        <v>6503</v>
      </c>
      <c r="L188">
        <f>COUNTIF(Splicing!A:A,A188)</f>
        <v>0</v>
      </c>
    </row>
    <row r="189" spans="1:12" x14ac:dyDescent="0.25">
      <c r="A189" t="s">
        <v>3202</v>
      </c>
      <c r="B189" t="s">
        <v>3204</v>
      </c>
      <c r="C189" s="1">
        <v>23</v>
      </c>
      <c r="D189" t="s">
        <v>3203</v>
      </c>
      <c r="E189" t="s">
        <v>7072</v>
      </c>
      <c r="F189" t="s">
        <v>7630</v>
      </c>
      <c r="G189" t="s">
        <v>7951</v>
      </c>
      <c r="H189" t="s">
        <v>7603</v>
      </c>
      <c r="I189" t="s">
        <v>7952</v>
      </c>
      <c r="J189">
        <f t="shared" si="6"/>
        <v>0</v>
      </c>
      <c r="K189" t="s">
        <v>6503</v>
      </c>
      <c r="L189">
        <f>COUNTIF(Splicing!A:A,A189)</f>
        <v>0</v>
      </c>
    </row>
    <row r="190" spans="1:12" x14ac:dyDescent="0.25">
      <c r="A190" t="s">
        <v>3229</v>
      </c>
      <c r="B190" t="s">
        <v>3231</v>
      </c>
      <c r="C190" s="1">
        <v>23</v>
      </c>
      <c r="D190" t="s">
        <v>3230</v>
      </c>
      <c r="E190" t="s">
        <v>7078</v>
      </c>
      <c r="F190" t="s">
        <v>7615</v>
      </c>
      <c r="G190" t="s">
        <v>7953</v>
      </c>
      <c r="H190" t="s">
        <v>7659</v>
      </c>
      <c r="I190" t="s">
        <v>7954</v>
      </c>
      <c r="J190">
        <f t="shared" si="6"/>
        <v>0</v>
      </c>
      <c r="K190" t="s">
        <v>6503</v>
      </c>
      <c r="L190">
        <f>COUNTIF(Splicing!A:A,A190)</f>
        <v>0</v>
      </c>
    </row>
    <row r="191" spans="1:12" x14ac:dyDescent="0.25">
      <c r="A191" t="s">
        <v>3232</v>
      </c>
      <c r="B191" t="s">
        <v>3234</v>
      </c>
      <c r="C191" s="1">
        <v>23</v>
      </c>
      <c r="D191" t="s">
        <v>3233</v>
      </c>
      <c r="E191" t="s">
        <v>7079</v>
      </c>
      <c r="F191" t="s">
        <v>7644</v>
      </c>
      <c r="G191" t="s">
        <v>7955</v>
      </c>
      <c r="H191" t="s">
        <v>7605</v>
      </c>
      <c r="I191" t="s">
        <v>7956</v>
      </c>
      <c r="J191">
        <f t="shared" si="6"/>
        <v>0</v>
      </c>
      <c r="K191" t="s">
        <v>6505</v>
      </c>
      <c r="L191">
        <f>COUNTIF(Splicing!A:A,A191)</f>
        <v>0</v>
      </c>
    </row>
    <row r="192" spans="1:12" x14ac:dyDescent="0.25">
      <c r="A192" t="s">
        <v>3244</v>
      </c>
      <c r="B192" t="s">
        <v>3246</v>
      </c>
      <c r="C192" s="1">
        <v>23</v>
      </c>
      <c r="D192" t="s">
        <v>3245</v>
      </c>
      <c r="E192" t="s">
        <v>7082</v>
      </c>
      <c r="F192" t="s">
        <v>7599</v>
      </c>
      <c r="G192" t="s">
        <v>7957</v>
      </c>
      <c r="H192" t="s">
        <v>7601</v>
      </c>
      <c r="I192" t="s">
        <v>7958</v>
      </c>
      <c r="J192">
        <f t="shared" si="6"/>
        <v>0</v>
      </c>
      <c r="K192" t="s">
        <v>6503</v>
      </c>
      <c r="L192">
        <f>COUNTIF(Splicing!A:A,A192)</f>
        <v>0</v>
      </c>
    </row>
    <row r="193" spans="1:12" x14ac:dyDescent="0.25">
      <c r="A193" t="s">
        <v>3250</v>
      </c>
      <c r="B193" t="s">
        <v>3252</v>
      </c>
      <c r="C193" s="1">
        <v>23</v>
      </c>
      <c r="D193" t="s">
        <v>3251</v>
      </c>
      <c r="E193" t="s">
        <v>7084</v>
      </c>
      <c r="F193" t="s">
        <v>7621</v>
      </c>
      <c r="G193" t="s">
        <v>7959</v>
      </c>
      <c r="H193" t="s">
        <v>7607</v>
      </c>
      <c r="I193" t="s">
        <v>7960</v>
      </c>
      <c r="J193">
        <f t="shared" si="6"/>
        <v>0</v>
      </c>
      <c r="K193" t="s">
        <v>6503</v>
      </c>
      <c r="L193">
        <f>COUNTIF(Splicing!A:A,A193)</f>
        <v>0</v>
      </c>
    </row>
    <row r="194" spans="1:12" x14ac:dyDescent="0.25">
      <c r="A194" t="s">
        <v>3253</v>
      </c>
      <c r="B194" t="s">
        <v>3255</v>
      </c>
      <c r="C194" s="1">
        <v>23</v>
      </c>
      <c r="D194" t="s">
        <v>3254</v>
      </c>
      <c r="E194" t="s">
        <v>7085</v>
      </c>
      <c r="F194" t="s">
        <v>7621</v>
      </c>
      <c r="G194" t="s">
        <v>7959</v>
      </c>
      <c r="H194" t="s">
        <v>7644</v>
      </c>
      <c r="I194" t="s">
        <v>7961</v>
      </c>
      <c r="J194">
        <f t="shared" si="6"/>
        <v>0</v>
      </c>
      <c r="K194" t="s">
        <v>6503</v>
      </c>
      <c r="L194">
        <f>COUNTIF(Splicing!A:A,A194)</f>
        <v>0</v>
      </c>
    </row>
    <row r="195" spans="1:12" x14ac:dyDescent="0.25">
      <c r="A195" t="s">
        <v>3256</v>
      </c>
      <c r="B195" t="s">
        <v>3258</v>
      </c>
      <c r="C195" s="1">
        <v>23</v>
      </c>
      <c r="D195" t="s">
        <v>3257</v>
      </c>
      <c r="E195" t="s">
        <v>7086</v>
      </c>
      <c r="F195" t="s">
        <v>7657</v>
      </c>
      <c r="G195" t="s">
        <v>7962</v>
      </c>
      <c r="H195" t="s">
        <v>7621</v>
      </c>
      <c r="I195" t="s">
        <v>7963</v>
      </c>
      <c r="J195">
        <f t="shared" si="6"/>
        <v>0</v>
      </c>
      <c r="K195" t="s">
        <v>6503</v>
      </c>
      <c r="L195">
        <f>COUNTIF(Splicing!A:A,A195)</f>
        <v>0</v>
      </c>
    </row>
    <row r="196" spans="1:12" x14ac:dyDescent="0.25">
      <c r="A196" t="s">
        <v>3259</v>
      </c>
      <c r="B196" t="s">
        <v>3261</v>
      </c>
      <c r="C196" s="1">
        <v>23</v>
      </c>
      <c r="D196" t="s">
        <v>3260</v>
      </c>
      <c r="E196" t="s">
        <v>7087</v>
      </c>
      <c r="F196" t="s">
        <v>7607</v>
      </c>
      <c r="G196" t="s">
        <v>7964</v>
      </c>
      <c r="H196" t="s">
        <v>7619</v>
      </c>
      <c r="I196" t="s">
        <v>7965</v>
      </c>
      <c r="J196">
        <f t="shared" si="6"/>
        <v>0</v>
      </c>
      <c r="K196" t="s">
        <v>6505</v>
      </c>
      <c r="L196">
        <f>COUNTIF(Splicing!A:A,A196)</f>
        <v>0</v>
      </c>
    </row>
    <row r="197" spans="1:12" x14ac:dyDescent="0.25">
      <c r="A197" t="s">
        <v>3262</v>
      </c>
      <c r="B197" t="s">
        <v>3264</v>
      </c>
      <c r="C197" s="1">
        <v>23</v>
      </c>
      <c r="D197" t="s">
        <v>3263</v>
      </c>
      <c r="E197" t="s">
        <v>7088</v>
      </c>
      <c r="F197" t="s">
        <v>7607</v>
      </c>
      <c r="G197" t="s">
        <v>7964</v>
      </c>
      <c r="H197" t="s">
        <v>7615</v>
      </c>
      <c r="I197" t="s">
        <v>7966</v>
      </c>
      <c r="J197">
        <f t="shared" si="6"/>
        <v>0</v>
      </c>
      <c r="K197" t="s">
        <v>6503</v>
      </c>
      <c r="L197">
        <f>COUNTIF(Splicing!A:A,A197)</f>
        <v>0</v>
      </c>
    </row>
    <row r="198" spans="1:12" x14ac:dyDescent="0.25">
      <c r="A198" t="s">
        <v>3265</v>
      </c>
      <c r="B198" t="s">
        <v>3267</v>
      </c>
      <c r="C198" s="1">
        <v>23</v>
      </c>
      <c r="D198" t="s">
        <v>3266</v>
      </c>
      <c r="E198" t="s">
        <v>7089</v>
      </c>
      <c r="F198" t="s">
        <v>7607</v>
      </c>
      <c r="G198" t="s">
        <v>7964</v>
      </c>
      <c r="H198" t="s">
        <v>7599</v>
      </c>
      <c r="I198" t="s">
        <v>7967</v>
      </c>
      <c r="J198">
        <f t="shared" si="6"/>
        <v>0</v>
      </c>
      <c r="K198" t="s">
        <v>6505</v>
      </c>
      <c r="L198">
        <f>COUNTIF(Splicing!A:A,A198)</f>
        <v>0</v>
      </c>
    </row>
    <row r="199" spans="1:12" x14ac:dyDescent="0.25">
      <c r="A199" t="s">
        <v>3268</v>
      </c>
      <c r="B199" t="s">
        <v>3270</v>
      </c>
      <c r="C199" s="1">
        <v>23</v>
      </c>
      <c r="D199" t="s">
        <v>3269</v>
      </c>
      <c r="E199" t="s">
        <v>7090</v>
      </c>
      <c r="F199" t="s">
        <v>7635</v>
      </c>
      <c r="G199" t="s">
        <v>7968</v>
      </c>
      <c r="H199" t="s">
        <v>7630</v>
      </c>
      <c r="I199" t="s">
        <v>7969</v>
      </c>
      <c r="J199">
        <f t="shared" si="6"/>
        <v>0</v>
      </c>
      <c r="K199" t="s">
        <v>6503</v>
      </c>
      <c r="L199">
        <f>COUNTIF(Splicing!A:A,A199)</f>
        <v>0</v>
      </c>
    </row>
    <row r="200" spans="1:12" x14ac:dyDescent="0.25">
      <c r="A200" t="s">
        <v>3280</v>
      </c>
      <c r="B200" t="s">
        <v>3282</v>
      </c>
      <c r="C200" s="1">
        <v>23</v>
      </c>
      <c r="D200" t="s">
        <v>3281</v>
      </c>
      <c r="E200" t="s">
        <v>7092</v>
      </c>
      <c r="F200" t="s">
        <v>7635</v>
      </c>
      <c r="G200" t="s">
        <v>7970</v>
      </c>
      <c r="H200" t="s">
        <v>7630</v>
      </c>
      <c r="I200" t="s">
        <v>7971</v>
      </c>
      <c r="J200">
        <f t="shared" si="6"/>
        <v>0</v>
      </c>
      <c r="K200" t="s">
        <v>6503</v>
      </c>
      <c r="L200">
        <f>COUNTIF(Splicing!A:A,A200)</f>
        <v>0</v>
      </c>
    </row>
    <row r="201" spans="1:12" x14ac:dyDescent="0.25">
      <c r="A201" t="s">
        <v>3286</v>
      </c>
      <c r="B201" t="s">
        <v>3288</v>
      </c>
      <c r="C201" s="1">
        <v>23</v>
      </c>
      <c r="D201" t="s">
        <v>3287</v>
      </c>
      <c r="E201" t="s">
        <v>7093</v>
      </c>
      <c r="F201" t="s">
        <v>7621</v>
      </c>
      <c r="G201" t="s">
        <v>7972</v>
      </c>
      <c r="H201" t="s">
        <v>7644</v>
      </c>
      <c r="I201" t="s">
        <v>7973</v>
      </c>
      <c r="J201">
        <f t="shared" si="6"/>
        <v>0</v>
      </c>
      <c r="K201" t="s">
        <v>6503</v>
      </c>
      <c r="L201">
        <f>COUNTIF(Splicing!A:A,A201)</f>
        <v>0</v>
      </c>
    </row>
    <row r="202" spans="1:12" x14ac:dyDescent="0.25">
      <c r="A202" t="s">
        <v>3295</v>
      </c>
      <c r="B202" t="s">
        <v>3297</v>
      </c>
      <c r="C202" s="1">
        <v>23</v>
      </c>
      <c r="D202" t="s">
        <v>3296</v>
      </c>
      <c r="E202" t="s">
        <v>7096</v>
      </c>
      <c r="F202" t="s">
        <v>7599</v>
      </c>
      <c r="G202" t="s">
        <v>7974</v>
      </c>
      <c r="H202" t="s">
        <v>7615</v>
      </c>
      <c r="I202" t="s">
        <v>7975</v>
      </c>
      <c r="J202">
        <f t="shared" si="6"/>
        <v>0</v>
      </c>
      <c r="K202" t="s">
        <v>6503</v>
      </c>
      <c r="L202">
        <f>COUNTIF(Splicing!A:A,A202)</f>
        <v>0</v>
      </c>
    </row>
    <row r="203" spans="1:12" x14ac:dyDescent="0.25">
      <c r="A203" t="s">
        <v>3307</v>
      </c>
      <c r="B203" t="s">
        <v>3309</v>
      </c>
      <c r="C203" s="1">
        <v>23</v>
      </c>
      <c r="D203" t="s">
        <v>3308</v>
      </c>
      <c r="E203" t="s">
        <v>7099</v>
      </c>
      <c r="F203" t="s">
        <v>7619</v>
      </c>
      <c r="G203" t="s">
        <v>7976</v>
      </c>
      <c r="H203" t="s">
        <v>7609</v>
      </c>
      <c r="I203" t="s">
        <v>7977</v>
      </c>
      <c r="J203">
        <f t="shared" si="6"/>
        <v>0</v>
      </c>
      <c r="K203" t="s">
        <v>6505</v>
      </c>
      <c r="L203">
        <f>COUNTIF(Splicing!A:A,A203)</f>
        <v>0</v>
      </c>
    </row>
    <row r="204" spans="1:12" x14ac:dyDescent="0.25">
      <c r="A204" t="s">
        <v>3337</v>
      </c>
      <c r="B204" t="s">
        <v>3339</v>
      </c>
      <c r="C204" s="1">
        <v>23</v>
      </c>
      <c r="D204" t="s">
        <v>3338</v>
      </c>
      <c r="E204" t="s">
        <v>7104</v>
      </c>
      <c r="F204" t="s">
        <v>7599</v>
      </c>
      <c r="G204" t="s">
        <v>7978</v>
      </c>
      <c r="H204" t="s">
        <v>7639</v>
      </c>
      <c r="I204" t="s">
        <v>7979</v>
      </c>
      <c r="J204">
        <f t="shared" si="6"/>
        <v>0</v>
      </c>
      <c r="K204" t="s">
        <v>6503</v>
      </c>
      <c r="L204">
        <f>COUNTIF(Splicing!A:A,A204)</f>
        <v>0</v>
      </c>
    </row>
    <row r="205" spans="1:12" x14ac:dyDescent="0.25">
      <c r="A205" t="s">
        <v>3346</v>
      </c>
      <c r="B205" t="s">
        <v>3348</v>
      </c>
      <c r="C205" s="1">
        <v>23</v>
      </c>
      <c r="D205" t="s">
        <v>3347</v>
      </c>
      <c r="E205" t="s">
        <v>7107</v>
      </c>
      <c r="F205" t="s">
        <v>7607</v>
      </c>
      <c r="G205" t="s">
        <v>7980</v>
      </c>
      <c r="H205" t="s">
        <v>7615</v>
      </c>
      <c r="I205" t="s">
        <v>7981</v>
      </c>
      <c r="J205">
        <f t="shared" si="6"/>
        <v>0</v>
      </c>
      <c r="K205" t="s">
        <v>6503</v>
      </c>
      <c r="L205">
        <f>COUNTIF(Splicing!A:A,A205)</f>
        <v>0</v>
      </c>
    </row>
    <row r="206" spans="1:12" x14ac:dyDescent="0.25">
      <c r="A206" t="s">
        <v>3465</v>
      </c>
      <c r="B206" t="s">
        <v>3467</v>
      </c>
      <c r="C206" s="1">
        <v>25</v>
      </c>
      <c r="D206" t="s">
        <v>3466</v>
      </c>
      <c r="E206" t="s">
        <v>7120</v>
      </c>
      <c r="F206" t="s">
        <v>7628</v>
      </c>
      <c r="G206" t="s">
        <v>7982</v>
      </c>
      <c r="H206" t="s">
        <v>7601</v>
      </c>
      <c r="I206" t="s">
        <v>7983</v>
      </c>
      <c r="J206">
        <f t="shared" si="6"/>
        <v>0</v>
      </c>
      <c r="K206" t="s">
        <v>6503</v>
      </c>
      <c r="L206">
        <f>COUNTIF(Splicing!A:A,A206)</f>
        <v>0</v>
      </c>
    </row>
    <row r="207" spans="1:12" x14ac:dyDescent="0.25">
      <c r="A207" t="s">
        <v>3480</v>
      </c>
      <c r="B207" t="s">
        <v>3482</v>
      </c>
      <c r="C207" s="1">
        <v>25</v>
      </c>
      <c r="D207" t="s">
        <v>3481</v>
      </c>
      <c r="E207" t="s">
        <v>7123</v>
      </c>
      <c r="F207" t="s">
        <v>7601</v>
      </c>
      <c r="G207" t="s">
        <v>7984</v>
      </c>
      <c r="H207" t="s">
        <v>7599</v>
      </c>
      <c r="I207" t="s">
        <v>7985</v>
      </c>
      <c r="J207">
        <f t="shared" si="6"/>
        <v>0</v>
      </c>
      <c r="K207" t="s">
        <v>6503</v>
      </c>
      <c r="L207">
        <f>COUNTIF(Splicing!A:A,A207)</f>
        <v>0</v>
      </c>
    </row>
    <row r="208" spans="1:12" x14ac:dyDescent="0.25">
      <c r="A208" t="s">
        <v>3540</v>
      </c>
      <c r="B208" t="s">
        <v>3542</v>
      </c>
      <c r="C208" s="1">
        <v>25</v>
      </c>
      <c r="D208" t="s">
        <v>3541</v>
      </c>
      <c r="E208" t="s">
        <v>7136</v>
      </c>
      <c r="F208" t="s">
        <v>7644</v>
      </c>
      <c r="G208" t="s">
        <v>7986</v>
      </c>
      <c r="H208" t="s">
        <v>7611</v>
      </c>
      <c r="I208" t="s">
        <v>7987</v>
      </c>
      <c r="J208">
        <f t="shared" si="6"/>
        <v>0</v>
      </c>
      <c r="K208" t="s">
        <v>6503</v>
      </c>
      <c r="L208">
        <f>COUNTIF(Splicing!A:A,A208)</f>
        <v>0</v>
      </c>
    </row>
    <row r="209" spans="1:12" x14ac:dyDescent="0.25">
      <c r="A209" t="s">
        <v>3695</v>
      </c>
      <c r="B209" t="s">
        <v>3697</v>
      </c>
      <c r="C209" s="1">
        <v>27</v>
      </c>
      <c r="D209" t="s">
        <v>3696</v>
      </c>
      <c r="E209" t="s">
        <v>7148</v>
      </c>
      <c r="F209" t="s">
        <v>7628</v>
      </c>
      <c r="G209" t="s">
        <v>7988</v>
      </c>
      <c r="H209" t="s">
        <v>7630</v>
      </c>
      <c r="I209" t="s">
        <v>7989</v>
      </c>
      <c r="J209">
        <f t="shared" si="6"/>
        <v>0</v>
      </c>
      <c r="K209" t="s">
        <v>6503</v>
      </c>
      <c r="L209">
        <f>COUNTIF(Splicing!A:A,A209)</f>
        <v>0</v>
      </c>
    </row>
    <row r="210" spans="1:12" x14ac:dyDescent="0.25">
      <c r="A210" t="s">
        <v>3698</v>
      </c>
      <c r="B210" t="s">
        <v>3700</v>
      </c>
      <c r="C210" s="1">
        <v>27</v>
      </c>
      <c r="D210" t="s">
        <v>3699</v>
      </c>
      <c r="E210" t="s">
        <v>7149</v>
      </c>
      <c r="F210" t="s">
        <v>7628</v>
      </c>
      <c r="G210" t="s">
        <v>7988</v>
      </c>
      <c r="H210" t="s">
        <v>7644</v>
      </c>
      <c r="I210" t="s">
        <v>7990</v>
      </c>
      <c r="J210">
        <f t="shared" si="6"/>
        <v>0</v>
      </c>
      <c r="K210" t="s">
        <v>6503</v>
      </c>
      <c r="L210">
        <f>COUNTIF(Splicing!A:A,A210)</f>
        <v>0</v>
      </c>
    </row>
    <row r="211" spans="1:12" x14ac:dyDescent="0.25">
      <c r="A211" t="s">
        <v>3701</v>
      </c>
      <c r="B211" t="s">
        <v>3703</v>
      </c>
      <c r="C211" s="1">
        <v>27</v>
      </c>
      <c r="D211" t="s">
        <v>3702</v>
      </c>
      <c r="E211" t="s">
        <v>7150</v>
      </c>
      <c r="F211" t="s">
        <v>7628</v>
      </c>
      <c r="G211" t="s">
        <v>7988</v>
      </c>
      <c r="H211" t="s">
        <v>7597</v>
      </c>
      <c r="I211" t="s">
        <v>7991</v>
      </c>
      <c r="J211">
        <f t="shared" si="6"/>
        <v>0</v>
      </c>
      <c r="K211" t="s">
        <v>6503</v>
      </c>
      <c r="L211">
        <f>COUNTIF(Splicing!A:A,A211)</f>
        <v>0</v>
      </c>
    </row>
    <row r="212" spans="1:12" x14ac:dyDescent="0.25">
      <c r="A212" t="s">
        <v>3713</v>
      </c>
      <c r="B212" t="s">
        <v>3715</v>
      </c>
      <c r="C212" s="1">
        <v>27</v>
      </c>
      <c r="D212" t="s">
        <v>3714</v>
      </c>
      <c r="E212" t="s">
        <v>7154</v>
      </c>
      <c r="F212" t="s">
        <v>7607</v>
      </c>
      <c r="G212" t="s">
        <v>7992</v>
      </c>
      <c r="H212" t="s">
        <v>7619</v>
      </c>
      <c r="I212" t="s">
        <v>7993</v>
      </c>
      <c r="J212">
        <f t="shared" si="6"/>
        <v>0</v>
      </c>
      <c r="K212" t="s">
        <v>6505</v>
      </c>
      <c r="L212">
        <f>COUNTIF(Splicing!A:A,A212)</f>
        <v>0</v>
      </c>
    </row>
    <row r="213" spans="1:12" x14ac:dyDescent="0.25">
      <c r="A213" t="s">
        <v>3722</v>
      </c>
      <c r="B213" t="s">
        <v>3724</v>
      </c>
      <c r="C213" s="1">
        <v>27</v>
      </c>
      <c r="D213" t="s">
        <v>3723</v>
      </c>
      <c r="E213" t="s">
        <v>7156</v>
      </c>
      <c r="F213" t="s">
        <v>7628</v>
      </c>
      <c r="G213" t="s">
        <v>7994</v>
      </c>
      <c r="H213" t="s">
        <v>7644</v>
      </c>
      <c r="I213" t="s">
        <v>7995</v>
      </c>
      <c r="J213">
        <f t="shared" ref="J213:J244" si="7">COUNTIF(I:I,I213)-1</f>
        <v>0</v>
      </c>
      <c r="K213" t="s">
        <v>6503</v>
      </c>
      <c r="L213">
        <f>COUNTIF(Splicing!A:A,A213)</f>
        <v>0</v>
      </c>
    </row>
    <row r="214" spans="1:12" x14ac:dyDescent="0.25">
      <c r="A214" t="s">
        <v>3751</v>
      </c>
      <c r="B214" t="s">
        <v>3753</v>
      </c>
      <c r="C214" s="1">
        <v>28</v>
      </c>
      <c r="D214" t="s">
        <v>3752</v>
      </c>
      <c r="E214" t="s">
        <v>7157</v>
      </c>
      <c r="F214" t="s">
        <v>7601</v>
      </c>
      <c r="G214" t="s">
        <v>7996</v>
      </c>
      <c r="H214" t="s">
        <v>7599</v>
      </c>
      <c r="I214" t="s">
        <v>7997</v>
      </c>
      <c r="J214">
        <f t="shared" si="7"/>
        <v>0</v>
      </c>
      <c r="K214" t="s">
        <v>6505</v>
      </c>
      <c r="L214">
        <f>COUNTIF(Splicing!A:A,A214)</f>
        <v>0</v>
      </c>
    </row>
    <row r="215" spans="1:12" x14ac:dyDescent="0.25">
      <c r="A215" t="s">
        <v>3760</v>
      </c>
      <c r="B215" t="s">
        <v>3762</v>
      </c>
      <c r="C215" s="1">
        <v>28</v>
      </c>
      <c r="D215" t="s">
        <v>3761</v>
      </c>
      <c r="E215" t="s">
        <v>7158</v>
      </c>
      <c r="F215" t="s">
        <v>7599</v>
      </c>
      <c r="G215" t="s">
        <v>7998</v>
      </c>
      <c r="H215" t="s">
        <v>7601</v>
      </c>
      <c r="I215" t="s">
        <v>7999</v>
      </c>
      <c r="J215">
        <f t="shared" si="7"/>
        <v>0</v>
      </c>
      <c r="K215" t="s">
        <v>6505</v>
      </c>
      <c r="L215">
        <f>COUNTIF(Splicing!A:A,A215)</f>
        <v>0</v>
      </c>
    </row>
    <row r="216" spans="1:12" x14ac:dyDescent="0.25">
      <c r="A216" t="s">
        <v>3763</v>
      </c>
      <c r="B216" t="s">
        <v>3765</v>
      </c>
      <c r="C216" s="1">
        <v>28</v>
      </c>
      <c r="D216" t="s">
        <v>3764</v>
      </c>
      <c r="E216" t="s">
        <v>7159</v>
      </c>
      <c r="F216" t="s">
        <v>7599</v>
      </c>
      <c r="G216" t="s">
        <v>8000</v>
      </c>
      <c r="H216" t="s">
        <v>7601</v>
      </c>
      <c r="I216" t="s">
        <v>8001</v>
      </c>
      <c r="J216">
        <f t="shared" si="7"/>
        <v>0</v>
      </c>
      <c r="K216" t="s">
        <v>6503</v>
      </c>
      <c r="L216">
        <f>COUNTIF(Splicing!A:A,A216)</f>
        <v>0</v>
      </c>
    </row>
    <row r="217" spans="1:12" x14ac:dyDescent="0.25">
      <c r="A217" t="s">
        <v>3781</v>
      </c>
      <c r="B217" t="s">
        <v>3783</v>
      </c>
      <c r="C217" s="1">
        <v>28</v>
      </c>
      <c r="D217" t="s">
        <v>3782</v>
      </c>
      <c r="E217" t="s">
        <v>7162</v>
      </c>
      <c r="F217" t="s">
        <v>7644</v>
      </c>
      <c r="G217" t="s">
        <v>8002</v>
      </c>
      <c r="H217" t="s">
        <v>7605</v>
      </c>
      <c r="I217" t="s">
        <v>8003</v>
      </c>
      <c r="J217">
        <f t="shared" si="7"/>
        <v>0</v>
      </c>
      <c r="K217" t="s">
        <v>6505</v>
      </c>
      <c r="L217">
        <f>COUNTIF(Splicing!A:A,A217)</f>
        <v>0</v>
      </c>
    </row>
    <row r="218" spans="1:12" x14ac:dyDescent="0.25">
      <c r="A218" t="s">
        <v>3807</v>
      </c>
      <c r="B218" t="s">
        <v>3809</v>
      </c>
      <c r="C218" s="1">
        <v>28</v>
      </c>
      <c r="D218" t="s">
        <v>3808</v>
      </c>
      <c r="E218" t="s">
        <v>7165</v>
      </c>
      <c r="F218" t="s">
        <v>7615</v>
      </c>
      <c r="G218" t="s">
        <v>8004</v>
      </c>
      <c r="H218" t="s">
        <v>7607</v>
      </c>
      <c r="I218" t="s">
        <v>8005</v>
      </c>
      <c r="J218">
        <f t="shared" si="7"/>
        <v>0</v>
      </c>
      <c r="K218" t="s">
        <v>6503</v>
      </c>
      <c r="L218">
        <f>COUNTIF(Splicing!A:A,A218)</f>
        <v>0</v>
      </c>
    </row>
    <row r="219" spans="1:12" x14ac:dyDescent="0.25">
      <c r="A219" t="s">
        <v>3813</v>
      </c>
      <c r="B219" t="s">
        <v>3815</v>
      </c>
      <c r="C219" s="1">
        <v>28</v>
      </c>
      <c r="D219" t="s">
        <v>3814</v>
      </c>
      <c r="E219" t="s">
        <v>7166</v>
      </c>
      <c r="F219" t="s">
        <v>7609</v>
      </c>
      <c r="G219" t="s">
        <v>8006</v>
      </c>
      <c r="H219" t="s">
        <v>7607</v>
      </c>
      <c r="I219" t="s">
        <v>8007</v>
      </c>
      <c r="J219">
        <f t="shared" si="7"/>
        <v>0</v>
      </c>
      <c r="K219" t="s">
        <v>6505</v>
      </c>
      <c r="L219">
        <f>COUNTIF(Splicing!A:A,A219)</f>
        <v>0</v>
      </c>
    </row>
    <row r="220" spans="1:12" x14ac:dyDescent="0.25">
      <c r="A220" t="s">
        <v>3816</v>
      </c>
      <c r="B220" t="s">
        <v>3818</v>
      </c>
      <c r="C220" s="1">
        <v>28</v>
      </c>
      <c r="D220" t="s">
        <v>3817</v>
      </c>
      <c r="E220" t="s">
        <v>7167</v>
      </c>
      <c r="F220" t="s">
        <v>7609</v>
      </c>
      <c r="G220" t="s">
        <v>8006</v>
      </c>
      <c r="H220" t="s">
        <v>7599</v>
      </c>
      <c r="I220" t="s">
        <v>8008</v>
      </c>
      <c r="J220">
        <f t="shared" si="7"/>
        <v>0</v>
      </c>
      <c r="K220" t="s">
        <v>6503</v>
      </c>
      <c r="L220">
        <f>COUNTIF(Splicing!A:A,A220)</f>
        <v>0</v>
      </c>
    </row>
    <row r="221" spans="1:12" x14ac:dyDescent="0.25">
      <c r="A221" t="s">
        <v>3881</v>
      </c>
      <c r="B221" t="s">
        <v>3883</v>
      </c>
      <c r="C221" s="1" t="s">
        <v>3853</v>
      </c>
      <c r="D221" t="s">
        <v>3882</v>
      </c>
      <c r="E221" t="s">
        <v>7173</v>
      </c>
      <c r="F221" t="s">
        <v>7639</v>
      </c>
      <c r="G221" t="s">
        <v>8009</v>
      </c>
      <c r="H221" t="s">
        <v>7607</v>
      </c>
      <c r="I221" t="s">
        <v>8010</v>
      </c>
      <c r="J221">
        <f t="shared" si="7"/>
        <v>0</v>
      </c>
      <c r="K221" t="s">
        <v>6503</v>
      </c>
      <c r="L221">
        <f>COUNTIF(Splicing!A:A,A221)</f>
        <v>0</v>
      </c>
    </row>
    <row r="222" spans="1:12" x14ac:dyDescent="0.25">
      <c r="A222" t="s">
        <v>3904</v>
      </c>
      <c r="B222" t="s">
        <v>3906</v>
      </c>
      <c r="C222" s="1">
        <v>29</v>
      </c>
      <c r="D222" t="s">
        <v>3905</v>
      </c>
      <c r="E222" t="s">
        <v>7177</v>
      </c>
      <c r="F222" t="s">
        <v>7599</v>
      </c>
      <c r="G222" t="s">
        <v>8011</v>
      </c>
      <c r="H222" t="s">
        <v>7601</v>
      </c>
      <c r="I222" t="s">
        <v>8012</v>
      </c>
      <c r="J222">
        <f t="shared" si="7"/>
        <v>0</v>
      </c>
      <c r="K222" t="s">
        <v>6503</v>
      </c>
      <c r="L222">
        <f>COUNTIF(Splicing!A:A,A222)</f>
        <v>0</v>
      </c>
    </row>
    <row r="223" spans="1:12" x14ac:dyDescent="0.25">
      <c r="A223" t="s">
        <v>3919</v>
      </c>
      <c r="B223" t="s">
        <v>3921</v>
      </c>
      <c r="C223" s="1">
        <v>29</v>
      </c>
      <c r="D223" t="s">
        <v>3920</v>
      </c>
      <c r="E223" t="s">
        <v>7181</v>
      </c>
      <c r="F223" t="s">
        <v>7621</v>
      </c>
      <c r="G223" t="s">
        <v>8013</v>
      </c>
      <c r="H223" t="s">
        <v>7657</v>
      </c>
      <c r="I223" t="s">
        <v>8014</v>
      </c>
      <c r="J223">
        <f t="shared" si="7"/>
        <v>0</v>
      </c>
      <c r="K223" t="s">
        <v>6503</v>
      </c>
      <c r="L223">
        <f>COUNTIF(Splicing!A:A,A223)</f>
        <v>0</v>
      </c>
    </row>
    <row r="224" spans="1:12" x14ac:dyDescent="0.25">
      <c r="A224" t="s">
        <v>3922</v>
      </c>
      <c r="B224" t="s">
        <v>3924</v>
      </c>
      <c r="C224" s="1">
        <v>29</v>
      </c>
      <c r="D224" t="s">
        <v>3923</v>
      </c>
      <c r="E224" t="s">
        <v>7182</v>
      </c>
      <c r="F224" t="s">
        <v>7621</v>
      </c>
      <c r="G224" t="s">
        <v>8013</v>
      </c>
      <c r="H224" t="s">
        <v>7597</v>
      </c>
      <c r="I224" t="s">
        <v>8015</v>
      </c>
      <c r="J224">
        <f t="shared" si="7"/>
        <v>0</v>
      </c>
      <c r="K224" t="s">
        <v>6503</v>
      </c>
      <c r="L224">
        <f>COUNTIF(Splicing!A:A,A224)</f>
        <v>0</v>
      </c>
    </row>
    <row r="225" spans="1:12" x14ac:dyDescent="0.25">
      <c r="A225" t="s">
        <v>3928</v>
      </c>
      <c r="B225" t="s">
        <v>3930</v>
      </c>
      <c r="C225" s="1">
        <v>29</v>
      </c>
      <c r="D225" t="s">
        <v>3929</v>
      </c>
      <c r="E225" t="s">
        <v>7183</v>
      </c>
      <c r="F225" t="s">
        <v>7625</v>
      </c>
      <c r="G225" t="s">
        <v>8016</v>
      </c>
      <c r="H225" t="s">
        <v>7597</v>
      </c>
      <c r="I225" t="s">
        <v>8017</v>
      </c>
      <c r="J225">
        <f t="shared" si="7"/>
        <v>0</v>
      </c>
      <c r="K225" t="s">
        <v>6503</v>
      </c>
      <c r="L225">
        <f>COUNTIF(Splicing!A:A,A225)</f>
        <v>0</v>
      </c>
    </row>
    <row r="226" spans="1:12" x14ac:dyDescent="0.25">
      <c r="A226" t="s">
        <v>3931</v>
      </c>
      <c r="B226" t="s">
        <v>3933</v>
      </c>
      <c r="C226" s="1">
        <v>29</v>
      </c>
      <c r="D226" t="s">
        <v>3932</v>
      </c>
      <c r="E226" t="s">
        <v>7184</v>
      </c>
      <c r="F226" t="s">
        <v>7625</v>
      </c>
      <c r="G226" t="s">
        <v>8016</v>
      </c>
      <c r="H226" t="s">
        <v>7639</v>
      </c>
      <c r="I226" t="s">
        <v>8018</v>
      </c>
      <c r="J226">
        <f t="shared" si="7"/>
        <v>0</v>
      </c>
      <c r="K226" t="s">
        <v>6505</v>
      </c>
      <c r="L226">
        <f>COUNTIF(Splicing!A:A,A226)</f>
        <v>0</v>
      </c>
    </row>
    <row r="227" spans="1:12" x14ac:dyDescent="0.25">
      <c r="A227" t="s">
        <v>3937</v>
      </c>
      <c r="B227" t="s">
        <v>3939</v>
      </c>
      <c r="C227" s="1">
        <v>29</v>
      </c>
      <c r="D227" t="s">
        <v>3938</v>
      </c>
      <c r="E227" t="s">
        <v>7185</v>
      </c>
      <c r="F227" t="s">
        <v>7621</v>
      </c>
      <c r="G227" t="s">
        <v>8019</v>
      </c>
      <c r="H227" t="s">
        <v>7657</v>
      </c>
      <c r="I227" t="s">
        <v>8020</v>
      </c>
      <c r="J227">
        <f t="shared" si="7"/>
        <v>0</v>
      </c>
      <c r="K227" t="s">
        <v>6503</v>
      </c>
      <c r="L227">
        <f>COUNTIF(Splicing!A:A,A227)</f>
        <v>0</v>
      </c>
    </row>
    <row r="228" spans="1:12" x14ac:dyDescent="0.25">
      <c r="A228" t="s">
        <v>3943</v>
      </c>
      <c r="B228" t="s">
        <v>3945</v>
      </c>
      <c r="C228" s="1">
        <v>29</v>
      </c>
      <c r="D228" t="s">
        <v>3944</v>
      </c>
      <c r="E228" t="s">
        <v>7187</v>
      </c>
      <c r="F228" t="s">
        <v>7603</v>
      </c>
      <c r="G228" t="s">
        <v>8021</v>
      </c>
      <c r="H228" t="s">
        <v>7605</v>
      </c>
      <c r="I228" t="s">
        <v>8022</v>
      </c>
      <c r="J228">
        <f t="shared" si="7"/>
        <v>0</v>
      </c>
      <c r="K228" t="s">
        <v>6503</v>
      </c>
      <c r="L228">
        <f>COUNTIF(Splicing!A:A,A228)</f>
        <v>0</v>
      </c>
    </row>
    <row r="229" spans="1:12" x14ac:dyDescent="0.25">
      <c r="A229" t="s">
        <v>3949</v>
      </c>
      <c r="B229" t="s">
        <v>3951</v>
      </c>
      <c r="C229" s="1">
        <v>29</v>
      </c>
      <c r="D229" t="s">
        <v>3950</v>
      </c>
      <c r="E229" t="s">
        <v>7189</v>
      </c>
      <c r="F229" t="s">
        <v>7607</v>
      </c>
      <c r="G229" t="s">
        <v>8023</v>
      </c>
      <c r="H229" t="s">
        <v>7615</v>
      </c>
      <c r="I229" t="s">
        <v>8024</v>
      </c>
      <c r="J229">
        <f t="shared" si="7"/>
        <v>0</v>
      </c>
      <c r="K229" t="s">
        <v>6505</v>
      </c>
      <c r="L229">
        <f>COUNTIF(Splicing!A:A,A229)</f>
        <v>0</v>
      </c>
    </row>
    <row r="230" spans="1:12" x14ac:dyDescent="0.25">
      <c r="A230" t="s">
        <v>3964</v>
      </c>
      <c r="B230" t="s">
        <v>3966</v>
      </c>
      <c r="C230" s="1">
        <v>29</v>
      </c>
      <c r="D230" t="s">
        <v>3965</v>
      </c>
      <c r="E230" t="s">
        <v>7193</v>
      </c>
      <c r="F230" t="s">
        <v>7609</v>
      </c>
      <c r="G230" t="s">
        <v>8025</v>
      </c>
      <c r="H230" t="s">
        <v>7619</v>
      </c>
      <c r="I230" t="s">
        <v>8026</v>
      </c>
      <c r="J230">
        <f t="shared" si="7"/>
        <v>0</v>
      </c>
      <c r="K230" t="s">
        <v>6503</v>
      </c>
      <c r="L230">
        <f>COUNTIF(Splicing!A:A,A230)</f>
        <v>0</v>
      </c>
    </row>
    <row r="231" spans="1:12" x14ac:dyDescent="0.25">
      <c r="A231" t="s">
        <v>3997</v>
      </c>
      <c r="B231" t="s">
        <v>3999</v>
      </c>
      <c r="C231" s="1">
        <v>30</v>
      </c>
      <c r="D231" t="s">
        <v>3998</v>
      </c>
      <c r="E231" t="s">
        <v>7194</v>
      </c>
      <c r="F231" t="s">
        <v>7619</v>
      </c>
      <c r="G231" t="s">
        <v>8027</v>
      </c>
      <c r="H231" t="s">
        <v>7607</v>
      </c>
      <c r="I231" t="s">
        <v>8028</v>
      </c>
      <c r="J231">
        <f t="shared" si="7"/>
        <v>0</v>
      </c>
      <c r="K231" t="s">
        <v>6505</v>
      </c>
      <c r="L231">
        <f>COUNTIF(Splicing!A:A,A231)</f>
        <v>0</v>
      </c>
    </row>
    <row r="232" spans="1:12" x14ac:dyDescent="0.25">
      <c r="A232" t="s">
        <v>4003</v>
      </c>
      <c r="B232" t="s">
        <v>4005</v>
      </c>
      <c r="C232" s="1">
        <v>30</v>
      </c>
      <c r="D232" t="s">
        <v>4004</v>
      </c>
      <c r="E232" t="s">
        <v>7195</v>
      </c>
      <c r="F232" t="s">
        <v>7609</v>
      </c>
      <c r="G232" t="s">
        <v>8029</v>
      </c>
      <c r="H232" t="s">
        <v>7619</v>
      </c>
      <c r="I232" t="s">
        <v>8030</v>
      </c>
      <c r="J232">
        <f t="shared" si="7"/>
        <v>0</v>
      </c>
      <c r="K232" t="s">
        <v>6503</v>
      </c>
      <c r="L232">
        <f>COUNTIF(Splicing!A:A,A232)</f>
        <v>0</v>
      </c>
    </row>
    <row r="233" spans="1:12" x14ac:dyDescent="0.25">
      <c r="A233" t="s">
        <v>4038</v>
      </c>
      <c r="B233" t="s">
        <v>4040</v>
      </c>
      <c r="C233" s="1">
        <v>30</v>
      </c>
      <c r="D233" t="s">
        <v>4039</v>
      </c>
      <c r="E233" t="s">
        <v>7201</v>
      </c>
      <c r="F233" t="s">
        <v>7601</v>
      </c>
      <c r="G233" t="s">
        <v>8031</v>
      </c>
      <c r="H233" t="s">
        <v>7599</v>
      </c>
      <c r="I233" t="s">
        <v>8032</v>
      </c>
      <c r="J233">
        <f t="shared" si="7"/>
        <v>0</v>
      </c>
      <c r="K233" t="s">
        <v>6505</v>
      </c>
      <c r="L233">
        <f>COUNTIF(Splicing!A:A,A233)</f>
        <v>0</v>
      </c>
    </row>
    <row r="234" spans="1:12" x14ac:dyDescent="0.25">
      <c r="A234" t="s">
        <v>4044</v>
      </c>
      <c r="B234" t="s">
        <v>4046</v>
      </c>
      <c r="C234" s="1">
        <v>30</v>
      </c>
      <c r="D234" t="s">
        <v>4045</v>
      </c>
      <c r="E234" t="s">
        <v>7202</v>
      </c>
      <c r="F234" t="s">
        <v>7619</v>
      </c>
      <c r="G234" t="s">
        <v>8033</v>
      </c>
      <c r="H234" t="s">
        <v>7607</v>
      </c>
      <c r="I234" t="s">
        <v>8034</v>
      </c>
      <c r="J234">
        <f t="shared" si="7"/>
        <v>0</v>
      </c>
      <c r="K234" t="s">
        <v>6505</v>
      </c>
      <c r="L234">
        <f>COUNTIF(Splicing!A:A,A234)</f>
        <v>0</v>
      </c>
    </row>
    <row r="235" spans="1:12" x14ac:dyDescent="0.25">
      <c r="A235" t="s">
        <v>4047</v>
      </c>
      <c r="B235" t="s">
        <v>4049</v>
      </c>
      <c r="C235" s="1">
        <v>30</v>
      </c>
      <c r="D235" t="s">
        <v>4048</v>
      </c>
      <c r="E235" t="s">
        <v>7203</v>
      </c>
      <c r="F235" t="s">
        <v>7619</v>
      </c>
      <c r="G235" t="s">
        <v>8033</v>
      </c>
      <c r="H235" t="s">
        <v>7659</v>
      </c>
      <c r="I235" t="s">
        <v>8035</v>
      </c>
      <c r="J235">
        <f t="shared" si="7"/>
        <v>0</v>
      </c>
      <c r="K235" t="s">
        <v>6503</v>
      </c>
      <c r="L235">
        <f>COUNTIF(Splicing!A:A,A235)</f>
        <v>0</v>
      </c>
    </row>
    <row r="236" spans="1:12" x14ac:dyDescent="0.25">
      <c r="A236" t="s">
        <v>4050</v>
      </c>
      <c r="B236" t="s">
        <v>4052</v>
      </c>
      <c r="C236" s="1">
        <v>30</v>
      </c>
      <c r="D236" t="s">
        <v>4051</v>
      </c>
      <c r="E236" t="s">
        <v>7204</v>
      </c>
      <c r="F236" t="s">
        <v>7619</v>
      </c>
      <c r="G236" t="s">
        <v>8033</v>
      </c>
      <c r="H236" t="s">
        <v>7625</v>
      </c>
      <c r="I236" t="s">
        <v>8036</v>
      </c>
      <c r="J236">
        <f t="shared" si="7"/>
        <v>0</v>
      </c>
      <c r="K236" t="s">
        <v>6503</v>
      </c>
      <c r="L236">
        <f>COUNTIF(Splicing!A:A,A236)</f>
        <v>0</v>
      </c>
    </row>
    <row r="237" spans="1:12" x14ac:dyDescent="0.25">
      <c r="A237" t="s">
        <v>4092</v>
      </c>
      <c r="B237" t="s">
        <v>4094</v>
      </c>
      <c r="C237" s="1">
        <v>30</v>
      </c>
      <c r="D237" t="s">
        <v>4093</v>
      </c>
      <c r="E237" t="s">
        <v>7214</v>
      </c>
      <c r="F237" t="s">
        <v>7601</v>
      </c>
      <c r="G237" t="s">
        <v>8037</v>
      </c>
      <c r="H237" t="s">
        <v>7599</v>
      </c>
      <c r="I237" t="s">
        <v>8038</v>
      </c>
      <c r="J237">
        <f t="shared" si="7"/>
        <v>0</v>
      </c>
      <c r="K237" t="s">
        <v>6503</v>
      </c>
      <c r="L237">
        <f>COUNTIF(Splicing!A:A,A237)</f>
        <v>0</v>
      </c>
    </row>
    <row r="238" spans="1:12" x14ac:dyDescent="0.25">
      <c r="A238" t="s">
        <v>4101</v>
      </c>
      <c r="B238" t="s">
        <v>4103</v>
      </c>
      <c r="C238" s="1">
        <v>30</v>
      </c>
      <c r="D238" t="s">
        <v>4102</v>
      </c>
      <c r="E238" t="s">
        <v>7217</v>
      </c>
      <c r="F238" t="s">
        <v>7621</v>
      </c>
      <c r="G238" t="s">
        <v>8039</v>
      </c>
      <c r="H238" t="s">
        <v>7607</v>
      </c>
      <c r="I238" t="s">
        <v>8040</v>
      </c>
      <c r="J238">
        <f t="shared" si="7"/>
        <v>0</v>
      </c>
      <c r="K238" t="s">
        <v>6505</v>
      </c>
      <c r="L238">
        <f>COUNTIF(Splicing!A:A,A238)</f>
        <v>0</v>
      </c>
    </row>
    <row r="239" spans="1:12" x14ac:dyDescent="0.25">
      <c r="A239" t="s">
        <v>4116</v>
      </c>
      <c r="B239" t="s">
        <v>4118</v>
      </c>
      <c r="C239" s="1">
        <v>30</v>
      </c>
      <c r="D239" t="s">
        <v>4117</v>
      </c>
      <c r="E239" t="s">
        <v>7221</v>
      </c>
      <c r="F239" t="s">
        <v>7601</v>
      </c>
      <c r="G239" t="s">
        <v>8041</v>
      </c>
      <c r="H239" t="s">
        <v>7607</v>
      </c>
      <c r="I239" t="s">
        <v>8042</v>
      </c>
      <c r="J239">
        <f t="shared" si="7"/>
        <v>0</v>
      </c>
      <c r="K239" t="s">
        <v>6503</v>
      </c>
      <c r="L239">
        <f>COUNTIF(Splicing!A:A,A239)</f>
        <v>0</v>
      </c>
    </row>
    <row r="240" spans="1:12" x14ac:dyDescent="0.25">
      <c r="A240" t="s">
        <v>4254</v>
      </c>
      <c r="B240" t="s">
        <v>4256</v>
      </c>
      <c r="C240" s="1">
        <v>31</v>
      </c>
      <c r="D240" t="s">
        <v>4255</v>
      </c>
      <c r="E240" t="s">
        <v>7234</v>
      </c>
      <c r="F240" t="s">
        <v>7657</v>
      </c>
      <c r="G240" t="s">
        <v>8043</v>
      </c>
      <c r="H240" t="s">
        <v>7621</v>
      </c>
      <c r="I240" t="s">
        <v>8044</v>
      </c>
      <c r="J240">
        <f t="shared" si="7"/>
        <v>0</v>
      </c>
      <c r="K240" t="s">
        <v>6503</v>
      </c>
      <c r="L240">
        <f>COUNTIF(Splicing!A:A,A240)</f>
        <v>0</v>
      </c>
    </row>
    <row r="241" spans="1:12" x14ac:dyDescent="0.25">
      <c r="A241" t="s">
        <v>4266</v>
      </c>
      <c r="B241" t="s">
        <v>4268</v>
      </c>
      <c r="C241" s="1">
        <v>31</v>
      </c>
      <c r="D241" t="s">
        <v>4267</v>
      </c>
      <c r="E241" t="s">
        <v>7238</v>
      </c>
      <c r="F241" t="s">
        <v>7630</v>
      </c>
      <c r="G241" t="s">
        <v>8045</v>
      </c>
      <c r="H241" t="s">
        <v>7595</v>
      </c>
      <c r="I241" t="s">
        <v>8046</v>
      </c>
      <c r="J241">
        <f t="shared" si="7"/>
        <v>0</v>
      </c>
      <c r="K241" t="s">
        <v>6505</v>
      </c>
      <c r="L241">
        <f>COUNTIF(Splicing!A:A,A241)</f>
        <v>0</v>
      </c>
    </row>
    <row r="242" spans="1:12" x14ac:dyDescent="0.25">
      <c r="A242" t="s">
        <v>4275</v>
      </c>
      <c r="B242" t="s">
        <v>4277</v>
      </c>
      <c r="C242" s="1">
        <v>31</v>
      </c>
      <c r="D242" t="s">
        <v>4276</v>
      </c>
      <c r="E242" t="s">
        <v>7240</v>
      </c>
      <c r="F242" t="s">
        <v>7657</v>
      </c>
      <c r="G242" t="s">
        <v>8047</v>
      </c>
      <c r="H242" t="s">
        <v>7603</v>
      </c>
      <c r="I242" t="s">
        <v>8048</v>
      </c>
      <c r="J242">
        <f t="shared" si="7"/>
        <v>0</v>
      </c>
      <c r="K242" t="s">
        <v>6505</v>
      </c>
      <c r="L242">
        <f>COUNTIF(Splicing!A:A,A242)</f>
        <v>0</v>
      </c>
    </row>
    <row r="243" spans="1:12" x14ac:dyDescent="0.25">
      <c r="A243" t="s">
        <v>4296</v>
      </c>
      <c r="B243" t="s">
        <v>4298</v>
      </c>
      <c r="C243" s="1">
        <v>31</v>
      </c>
      <c r="D243" t="s">
        <v>4297</v>
      </c>
      <c r="E243" t="s">
        <v>7244</v>
      </c>
      <c r="F243" t="s">
        <v>7630</v>
      </c>
      <c r="G243" t="s">
        <v>8049</v>
      </c>
      <c r="H243" t="s">
        <v>7595</v>
      </c>
      <c r="I243" t="s">
        <v>8050</v>
      </c>
      <c r="J243">
        <f t="shared" si="7"/>
        <v>0</v>
      </c>
      <c r="K243" t="s">
        <v>6503</v>
      </c>
      <c r="L243">
        <f>COUNTIF(Splicing!A:A,A243)</f>
        <v>0</v>
      </c>
    </row>
    <row r="244" spans="1:12" x14ac:dyDescent="0.25">
      <c r="A244" t="s">
        <v>4354</v>
      </c>
      <c r="B244" t="s">
        <v>4356</v>
      </c>
      <c r="C244" s="1">
        <v>32</v>
      </c>
      <c r="D244" t="s">
        <v>4355</v>
      </c>
      <c r="E244" t="s">
        <v>7250</v>
      </c>
      <c r="F244" t="s">
        <v>7644</v>
      </c>
      <c r="G244" t="s">
        <v>8051</v>
      </c>
      <c r="H244" t="s">
        <v>7621</v>
      </c>
      <c r="I244" t="s">
        <v>8052</v>
      </c>
      <c r="J244">
        <f t="shared" si="7"/>
        <v>0</v>
      </c>
      <c r="K244" t="s">
        <v>6503</v>
      </c>
      <c r="L244">
        <f>COUNTIF(Splicing!A:A,A244)</f>
        <v>0</v>
      </c>
    </row>
    <row r="245" spans="1:12" x14ac:dyDescent="0.25">
      <c r="A245" t="s">
        <v>4386</v>
      </c>
      <c r="B245" t="s">
        <v>4388</v>
      </c>
      <c r="C245" s="1">
        <v>33</v>
      </c>
      <c r="D245" t="s">
        <v>4387</v>
      </c>
      <c r="E245" t="s">
        <v>7251</v>
      </c>
      <c r="F245" t="s">
        <v>7659</v>
      </c>
      <c r="G245" t="s">
        <v>8053</v>
      </c>
      <c r="H245" t="s">
        <v>7619</v>
      </c>
      <c r="I245" t="s">
        <v>8054</v>
      </c>
      <c r="J245">
        <f t="shared" ref="J245:J272" si="8">COUNTIF(I:I,I245)-1</f>
        <v>0</v>
      </c>
      <c r="K245" t="s">
        <v>6503</v>
      </c>
      <c r="L245">
        <f>COUNTIF(Splicing!A:A,A245)</f>
        <v>0</v>
      </c>
    </row>
    <row r="246" spans="1:12" x14ac:dyDescent="0.25">
      <c r="A246" t="s">
        <v>4458</v>
      </c>
      <c r="B246" t="s">
        <v>4460</v>
      </c>
      <c r="C246" s="1">
        <v>33</v>
      </c>
      <c r="D246" t="s">
        <v>4459</v>
      </c>
      <c r="E246" t="s">
        <v>7265</v>
      </c>
      <c r="F246" t="s">
        <v>7599</v>
      </c>
      <c r="G246" t="s">
        <v>8055</v>
      </c>
      <c r="H246" t="s">
        <v>7639</v>
      </c>
      <c r="I246" t="s">
        <v>8056</v>
      </c>
      <c r="J246">
        <f t="shared" si="8"/>
        <v>0</v>
      </c>
      <c r="K246" t="s">
        <v>6503</v>
      </c>
      <c r="L246">
        <f>COUNTIF(Splicing!A:A,A246)</f>
        <v>0</v>
      </c>
    </row>
    <row r="247" spans="1:12" x14ac:dyDescent="0.25">
      <c r="A247" t="s">
        <v>4469</v>
      </c>
      <c r="B247" t="s">
        <v>4471</v>
      </c>
      <c r="C247" s="1">
        <v>33</v>
      </c>
      <c r="D247" t="s">
        <v>4470</v>
      </c>
      <c r="E247" t="s">
        <v>7266</v>
      </c>
      <c r="F247" t="s">
        <v>7599</v>
      </c>
      <c r="G247" t="s">
        <v>8057</v>
      </c>
      <c r="H247" t="s">
        <v>7601</v>
      </c>
      <c r="I247" t="s">
        <v>8058</v>
      </c>
      <c r="J247">
        <f t="shared" si="8"/>
        <v>0</v>
      </c>
      <c r="K247" t="s">
        <v>6503</v>
      </c>
      <c r="L247">
        <f>COUNTIF(Splicing!A:A,A247)</f>
        <v>0</v>
      </c>
    </row>
    <row r="248" spans="1:12" x14ac:dyDescent="0.25">
      <c r="A248" t="s">
        <v>4522</v>
      </c>
      <c r="B248" t="s">
        <v>4524</v>
      </c>
      <c r="C248" s="1">
        <v>34</v>
      </c>
      <c r="D248" t="s">
        <v>4523</v>
      </c>
      <c r="E248" t="s">
        <v>7271</v>
      </c>
      <c r="F248" t="s">
        <v>7628</v>
      </c>
      <c r="G248" t="s">
        <v>8059</v>
      </c>
      <c r="H248" t="s">
        <v>7657</v>
      </c>
      <c r="I248" t="s">
        <v>8060</v>
      </c>
      <c r="J248">
        <f t="shared" si="8"/>
        <v>0</v>
      </c>
      <c r="K248" t="s">
        <v>6505</v>
      </c>
      <c r="L248">
        <f>COUNTIF(Splicing!A:A,A248)</f>
        <v>0</v>
      </c>
    </row>
    <row r="249" spans="1:12" x14ac:dyDescent="0.25">
      <c r="A249" t="s">
        <v>4593</v>
      </c>
      <c r="B249" t="s">
        <v>4594</v>
      </c>
      <c r="C249" s="1">
        <v>35</v>
      </c>
      <c r="D249" t="s">
        <v>4591</v>
      </c>
      <c r="E249" t="s">
        <v>7276</v>
      </c>
      <c r="F249" t="s">
        <v>7609</v>
      </c>
      <c r="G249" t="s">
        <v>8061</v>
      </c>
      <c r="H249" t="s">
        <v>7619</v>
      </c>
      <c r="I249" t="s">
        <v>8062</v>
      </c>
      <c r="J249">
        <f t="shared" si="8"/>
        <v>0</v>
      </c>
      <c r="K249" t="s">
        <v>6503</v>
      </c>
      <c r="L249">
        <f>COUNTIF(Splicing!A:A,A249)</f>
        <v>0</v>
      </c>
    </row>
    <row r="250" spans="1:12" x14ac:dyDescent="0.25">
      <c r="A250" t="s">
        <v>4595</v>
      </c>
      <c r="B250" t="s">
        <v>4597</v>
      </c>
      <c r="C250" s="1">
        <v>35</v>
      </c>
      <c r="D250" t="s">
        <v>4596</v>
      </c>
      <c r="E250" t="s">
        <v>7277</v>
      </c>
      <c r="F250" t="s">
        <v>7625</v>
      </c>
      <c r="G250" t="s">
        <v>8063</v>
      </c>
      <c r="H250" t="s">
        <v>7599</v>
      </c>
      <c r="I250" t="s">
        <v>8064</v>
      </c>
      <c r="J250">
        <f t="shared" si="8"/>
        <v>0</v>
      </c>
      <c r="K250" t="s">
        <v>6503</v>
      </c>
      <c r="L250">
        <f>COUNTIF(Splicing!A:A,A250)</f>
        <v>0</v>
      </c>
    </row>
    <row r="251" spans="1:12" x14ac:dyDescent="0.25">
      <c r="A251" t="s">
        <v>4622</v>
      </c>
      <c r="B251" t="s">
        <v>4624</v>
      </c>
      <c r="C251" s="1">
        <v>35</v>
      </c>
      <c r="D251" t="s">
        <v>4623</v>
      </c>
      <c r="E251" t="s">
        <v>7283</v>
      </c>
      <c r="F251" t="s">
        <v>7615</v>
      </c>
      <c r="G251" t="s">
        <v>8065</v>
      </c>
      <c r="H251" t="s">
        <v>7659</v>
      </c>
      <c r="I251" t="s">
        <v>8066</v>
      </c>
      <c r="J251">
        <f t="shared" si="8"/>
        <v>0</v>
      </c>
      <c r="K251" t="s">
        <v>6503</v>
      </c>
      <c r="L251">
        <f>COUNTIF(Splicing!A:A,A251)</f>
        <v>0</v>
      </c>
    </row>
    <row r="252" spans="1:12" x14ac:dyDescent="0.25">
      <c r="A252" t="s">
        <v>4625</v>
      </c>
      <c r="B252" t="s">
        <v>4627</v>
      </c>
      <c r="C252" s="1">
        <v>35</v>
      </c>
      <c r="D252" t="s">
        <v>4626</v>
      </c>
      <c r="E252" t="s">
        <v>7284</v>
      </c>
      <c r="F252" t="s">
        <v>7615</v>
      </c>
      <c r="G252" t="s">
        <v>8065</v>
      </c>
      <c r="H252" t="s">
        <v>7611</v>
      </c>
      <c r="I252" t="s">
        <v>8067</v>
      </c>
      <c r="J252">
        <f t="shared" si="8"/>
        <v>0</v>
      </c>
      <c r="K252" t="s">
        <v>6503</v>
      </c>
      <c r="L252">
        <f>COUNTIF(Splicing!A:A,A252)</f>
        <v>0</v>
      </c>
    </row>
    <row r="253" spans="1:12" x14ac:dyDescent="0.25">
      <c r="A253" t="s">
        <v>4634</v>
      </c>
      <c r="B253" t="s">
        <v>4636</v>
      </c>
      <c r="C253" s="1">
        <v>35</v>
      </c>
      <c r="D253" t="s">
        <v>4635</v>
      </c>
      <c r="E253" t="s">
        <v>7286</v>
      </c>
      <c r="F253" t="s">
        <v>7625</v>
      </c>
      <c r="G253" t="s">
        <v>8068</v>
      </c>
      <c r="H253" t="s">
        <v>7639</v>
      </c>
      <c r="I253" t="s">
        <v>8069</v>
      </c>
      <c r="J253">
        <f t="shared" si="8"/>
        <v>0</v>
      </c>
      <c r="K253" t="s">
        <v>6503</v>
      </c>
      <c r="L253">
        <f>COUNTIF(Splicing!A:A,A253)</f>
        <v>0</v>
      </c>
    </row>
    <row r="254" spans="1:12" x14ac:dyDescent="0.25">
      <c r="A254" t="s">
        <v>4655</v>
      </c>
      <c r="B254" t="s">
        <v>4657</v>
      </c>
      <c r="C254" s="1">
        <v>35</v>
      </c>
      <c r="D254" t="s">
        <v>4656</v>
      </c>
      <c r="E254" t="s">
        <v>7289</v>
      </c>
      <c r="F254" t="s">
        <v>7607</v>
      </c>
      <c r="G254" t="s">
        <v>8070</v>
      </c>
      <c r="H254" t="s">
        <v>7609</v>
      </c>
      <c r="I254" t="s">
        <v>8071</v>
      </c>
      <c r="J254">
        <f t="shared" si="8"/>
        <v>0</v>
      </c>
      <c r="K254" t="s">
        <v>6505</v>
      </c>
      <c r="L254">
        <f>COUNTIF(Splicing!A:A,A254)</f>
        <v>0</v>
      </c>
    </row>
    <row r="255" spans="1:12" x14ac:dyDescent="0.25">
      <c r="A255" t="s">
        <v>4669</v>
      </c>
      <c r="B255" t="s">
        <v>4671</v>
      </c>
      <c r="C255" s="1">
        <v>35</v>
      </c>
      <c r="D255" t="s">
        <v>4670</v>
      </c>
      <c r="E255" t="s">
        <v>7292</v>
      </c>
      <c r="F255" t="s">
        <v>7639</v>
      </c>
      <c r="G255" t="s">
        <v>8072</v>
      </c>
      <c r="H255" t="s">
        <v>7607</v>
      </c>
      <c r="I255" t="s">
        <v>8073</v>
      </c>
      <c r="J255">
        <f t="shared" si="8"/>
        <v>0</v>
      </c>
      <c r="K255" t="s">
        <v>6503</v>
      </c>
      <c r="L255">
        <f>COUNTIF(Splicing!A:A,A255)</f>
        <v>0</v>
      </c>
    </row>
    <row r="256" spans="1:12" x14ac:dyDescent="0.25">
      <c r="A256" t="s">
        <v>4681</v>
      </c>
      <c r="B256" t="s">
        <v>4683</v>
      </c>
      <c r="C256" s="1">
        <v>35</v>
      </c>
      <c r="D256" t="s">
        <v>4682</v>
      </c>
      <c r="E256" t="s">
        <v>7293</v>
      </c>
      <c r="F256" t="s">
        <v>7659</v>
      </c>
      <c r="G256" t="s">
        <v>8074</v>
      </c>
      <c r="H256" t="s">
        <v>7657</v>
      </c>
      <c r="I256" t="s">
        <v>8075</v>
      </c>
      <c r="J256">
        <f t="shared" si="8"/>
        <v>0</v>
      </c>
      <c r="K256" t="s">
        <v>6503</v>
      </c>
      <c r="L256">
        <f>COUNTIF(Splicing!A:A,A256)</f>
        <v>0</v>
      </c>
    </row>
    <row r="257" spans="1:12" x14ac:dyDescent="0.25">
      <c r="A257" t="s">
        <v>4696</v>
      </c>
      <c r="B257" t="s">
        <v>4698</v>
      </c>
      <c r="C257" s="1">
        <v>35</v>
      </c>
      <c r="D257" t="s">
        <v>4697</v>
      </c>
      <c r="E257" t="s">
        <v>7297</v>
      </c>
      <c r="F257" t="s">
        <v>7601</v>
      </c>
      <c r="G257" t="s">
        <v>8076</v>
      </c>
      <c r="H257" t="s">
        <v>7639</v>
      </c>
      <c r="I257" t="s">
        <v>8077</v>
      </c>
      <c r="J257">
        <f t="shared" si="8"/>
        <v>0</v>
      </c>
      <c r="K257" t="s">
        <v>6503</v>
      </c>
      <c r="L257">
        <f>COUNTIF(Splicing!A:A,A257)</f>
        <v>0</v>
      </c>
    </row>
    <row r="258" spans="1:12" x14ac:dyDescent="0.25">
      <c r="A258" t="s">
        <v>4702</v>
      </c>
      <c r="B258" t="s">
        <v>4704</v>
      </c>
      <c r="C258" s="1">
        <v>35</v>
      </c>
      <c r="D258" t="s">
        <v>4703</v>
      </c>
      <c r="E258" t="s">
        <v>7298</v>
      </c>
      <c r="F258" t="s">
        <v>7601</v>
      </c>
      <c r="G258" t="s">
        <v>8076</v>
      </c>
      <c r="H258" t="s">
        <v>7599</v>
      </c>
      <c r="I258" t="s">
        <v>8078</v>
      </c>
      <c r="J258">
        <f t="shared" si="8"/>
        <v>0</v>
      </c>
      <c r="K258" t="s">
        <v>6503</v>
      </c>
      <c r="L258">
        <f>COUNTIF(Splicing!A:A,A258)</f>
        <v>0</v>
      </c>
    </row>
    <row r="259" spans="1:12" x14ac:dyDescent="0.25">
      <c r="A259" t="s">
        <v>4749</v>
      </c>
      <c r="B259" t="s">
        <v>4751</v>
      </c>
      <c r="C259" s="1">
        <v>36</v>
      </c>
      <c r="D259" t="s">
        <v>4750</v>
      </c>
      <c r="E259" t="s">
        <v>7305</v>
      </c>
      <c r="F259" t="s">
        <v>7635</v>
      </c>
      <c r="G259" t="s">
        <v>8079</v>
      </c>
      <c r="H259" t="s">
        <v>7625</v>
      </c>
      <c r="I259" t="s">
        <v>8080</v>
      </c>
      <c r="J259">
        <f t="shared" si="8"/>
        <v>0</v>
      </c>
      <c r="K259" t="s">
        <v>6503</v>
      </c>
      <c r="L259">
        <f>COUNTIF(Splicing!A:A,A259)</f>
        <v>0</v>
      </c>
    </row>
    <row r="260" spans="1:12" x14ac:dyDescent="0.25">
      <c r="A260" t="s">
        <v>4764</v>
      </c>
      <c r="B260" t="s">
        <v>4766</v>
      </c>
      <c r="C260" s="1">
        <v>36</v>
      </c>
      <c r="D260" t="s">
        <v>4765</v>
      </c>
      <c r="E260" t="s">
        <v>7309</v>
      </c>
      <c r="F260" t="s">
        <v>7628</v>
      </c>
      <c r="G260" t="s">
        <v>8081</v>
      </c>
      <c r="H260" t="s">
        <v>7657</v>
      </c>
      <c r="I260" t="s">
        <v>8082</v>
      </c>
      <c r="J260">
        <f t="shared" si="8"/>
        <v>0</v>
      </c>
      <c r="K260" t="s">
        <v>6503</v>
      </c>
      <c r="L260">
        <f>COUNTIF(Splicing!A:A,A260)</f>
        <v>0</v>
      </c>
    </row>
    <row r="261" spans="1:12" x14ac:dyDescent="0.25">
      <c r="A261" t="s">
        <v>4793</v>
      </c>
      <c r="B261" t="s">
        <v>4795</v>
      </c>
      <c r="C261" s="1">
        <v>36</v>
      </c>
      <c r="D261" t="s">
        <v>4794</v>
      </c>
      <c r="E261" t="s">
        <v>7315</v>
      </c>
      <c r="F261" t="s">
        <v>7607</v>
      </c>
      <c r="G261" t="s">
        <v>8083</v>
      </c>
      <c r="H261" t="s">
        <v>7609</v>
      </c>
      <c r="I261" t="s">
        <v>8084</v>
      </c>
      <c r="J261">
        <f t="shared" si="8"/>
        <v>0</v>
      </c>
      <c r="K261" t="s">
        <v>6503</v>
      </c>
      <c r="L261">
        <f>COUNTIF(Splicing!A:A,A261)</f>
        <v>0</v>
      </c>
    </row>
    <row r="262" spans="1:12" x14ac:dyDescent="0.25">
      <c r="A262" t="s">
        <v>4796</v>
      </c>
      <c r="B262" t="s">
        <v>4798</v>
      </c>
      <c r="C262" s="1">
        <v>36</v>
      </c>
      <c r="D262" t="s">
        <v>4797</v>
      </c>
      <c r="E262" t="s">
        <v>7316</v>
      </c>
      <c r="F262" t="s">
        <v>7607</v>
      </c>
      <c r="G262" t="s">
        <v>8083</v>
      </c>
      <c r="H262" t="s">
        <v>7611</v>
      </c>
      <c r="I262" t="s">
        <v>8085</v>
      </c>
      <c r="J262">
        <f t="shared" si="8"/>
        <v>0</v>
      </c>
      <c r="K262" t="s">
        <v>6503</v>
      </c>
      <c r="L262">
        <f>COUNTIF(Splicing!A:A,A262)</f>
        <v>0</v>
      </c>
    </row>
    <row r="263" spans="1:12" x14ac:dyDescent="0.25">
      <c r="A263" t="s">
        <v>4799</v>
      </c>
      <c r="B263" t="s">
        <v>4801</v>
      </c>
      <c r="C263" s="1">
        <v>36</v>
      </c>
      <c r="D263" t="s">
        <v>4800</v>
      </c>
      <c r="E263" t="s">
        <v>7317</v>
      </c>
      <c r="F263" t="s">
        <v>7607</v>
      </c>
      <c r="G263" t="s">
        <v>8083</v>
      </c>
      <c r="H263" t="s">
        <v>7599</v>
      </c>
      <c r="I263" t="s">
        <v>8086</v>
      </c>
      <c r="J263">
        <f t="shared" si="8"/>
        <v>0</v>
      </c>
      <c r="K263" t="s">
        <v>6503</v>
      </c>
      <c r="L263">
        <f>COUNTIF(Splicing!A:A,A263)</f>
        <v>0</v>
      </c>
    </row>
    <row r="264" spans="1:12" x14ac:dyDescent="0.25">
      <c r="A264" t="s">
        <v>4811</v>
      </c>
      <c r="B264" t="s">
        <v>4813</v>
      </c>
      <c r="C264" s="1">
        <v>36</v>
      </c>
      <c r="D264" t="s">
        <v>4812</v>
      </c>
      <c r="E264" t="s">
        <v>7321</v>
      </c>
      <c r="F264" t="s">
        <v>7611</v>
      </c>
      <c r="G264" t="s">
        <v>8087</v>
      </c>
      <c r="H264" t="s">
        <v>7607</v>
      </c>
      <c r="I264" t="s">
        <v>8088</v>
      </c>
      <c r="J264">
        <f t="shared" si="8"/>
        <v>1</v>
      </c>
      <c r="K264" t="s">
        <v>6503</v>
      </c>
      <c r="L264">
        <f>COUNTIF(Splicing!A:A,A264)</f>
        <v>0</v>
      </c>
    </row>
    <row r="265" spans="1:12" x14ac:dyDescent="0.25">
      <c r="A265" t="s">
        <v>4814</v>
      </c>
      <c r="B265" t="s">
        <v>4815</v>
      </c>
      <c r="C265" s="1">
        <v>36</v>
      </c>
      <c r="D265" t="s">
        <v>4812</v>
      </c>
      <c r="E265" t="s">
        <v>7321</v>
      </c>
      <c r="F265" t="s">
        <v>7611</v>
      </c>
      <c r="G265" t="s">
        <v>8087</v>
      </c>
      <c r="H265" t="s">
        <v>7607</v>
      </c>
      <c r="I265" t="s">
        <v>8088</v>
      </c>
      <c r="J265">
        <f t="shared" si="8"/>
        <v>1</v>
      </c>
      <c r="K265" t="s">
        <v>6503</v>
      </c>
      <c r="L265">
        <f>COUNTIF(Splicing!A:A,A265)</f>
        <v>0</v>
      </c>
    </row>
    <row r="266" spans="1:12" x14ac:dyDescent="0.25">
      <c r="A266" t="s">
        <v>4831</v>
      </c>
      <c r="B266" t="s">
        <v>4833</v>
      </c>
      <c r="C266" s="1">
        <v>36</v>
      </c>
      <c r="D266" t="s">
        <v>4832</v>
      </c>
      <c r="E266" t="s">
        <v>7324</v>
      </c>
      <c r="F266" t="s">
        <v>7609</v>
      </c>
      <c r="G266" t="s">
        <v>8089</v>
      </c>
      <c r="H266" t="s">
        <v>7607</v>
      </c>
      <c r="I266" t="s">
        <v>8090</v>
      </c>
      <c r="J266">
        <f t="shared" si="8"/>
        <v>0</v>
      </c>
      <c r="K266" t="s">
        <v>6503</v>
      </c>
      <c r="L266">
        <f>COUNTIF(Splicing!A:A,A266)</f>
        <v>0</v>
      </c>
    </row>
    <row r="267" spans="1:12" x14ac:dyDescent="0.25">
      <c r="A267" t="s">
        <v>4852</v>
      </c>
      <c r="B267" t="s">
        <v>4854</v>
      </c>
      <c r="C267" s="1">
        <v>36</v>
      </c>
      <c r="D267" t="s">
        <v>4853</v>
      </c>
      <c r="E267" t="s">
        <v>7328</v>
      </c>
      <c r="F267" t="s">
        <v>7599</v>
      </c>
      <c r="G267" t="s">
        <v>8091</v>
      </c>
      <c r="H267" t="s">
        <v>7601</v>
      </c>
      <c r="I267" t="s">
        <v>8092</v>
      </c>
      <c r="J267">
        <f t="shared" si="8"/>
        <v>0</v>
      </c>
      <c r="K267" t="s">
        <v>6503</v>
      </c>
      <c r="L267">
        <f>COUNTIF(Splicing!A:A,A267)</f>
        <v>0</v>
      </c>
    </row>
    <row r="268" spans="1:12" x14ac:dyDescent="0.25">
      <c r="A268" t="s">
        <v>4950</v>
      </c>
      <c r="B268" t="s">
        <v>4952</v>
      </c>
      <c r="C268" s="1">
        <v>37</v>
      </c>
      <c r="D268" t="s">
        <v>4951</v>
      </c>
      <c r="E268" t="s">
        <v>7336</v>
      </c>
      <c r="F268" t="s">
        <v>7621</v>
      </c>
      <c r="G268" t="s">
        <v>8093</v>
      </c>
      <c r="H268" t="s">
        <v>7607</v>
      </c>
      <c r="I268" t="s">
        <v>8094</v>
      </c>
      <c r="J268">
        <f t="shared" si="8"/>
        <v>0</v>
      </c>
      <c r="K268" t="s">
        <v>6503</v>
      </c>
      <c r="L268">
        <f>COUNTIF(Splicing!A:A,A268)</f>
        <v>0</v>
      </c>
    </row>
    <row r="269" spans="1:12" x14ac:dyDescent="0.25">
      <c r="A269" t="s">
        <v>4953</v>
      </c>
      <c r="B269" t="s">
        <v>4955</v>
      </c>
      <c r="C269" s="1">
        <v>37</v>
      </c>
      <c r="D269" t="s">
        <v>4954</v>
      </c>
      <c r="E269" t="s">
        <v>7337</v>
      </c>
      <c r="F269" t="s">
        <v>7621</v>
      </c>
      <c r="G269" t="s">
        <v>8093</v>
      </c>
      <c r="H269" t="s">
        <v>7644</v>
      </c>
      <c r="I269" t="s">
        <v>8095</v>
      </c>
      <c r="J269">
        <f t="shared" si="8"/>
        <v>0</v>
      </c>
      <c r="K269" t="s">
        <v>6503</v>
      </c>
      <c r="L269">
        <f>COUNTIF(Splicing!A:A,A269)</f>
        <v>0</v>
      </c>
    </row>
    <row r="270" spans="1:12" x14ac:dyDescent="0.25">
      <c r="A270" t="s">
        <v>4968</v>
      </c>
      <c r="B270" t="s">
        <v>4970</v>
      </c>
      <c r="C270" s="1">
        <v>37</v>
      </c>
      <c r="D270" t="s">
        <v>4969</v>
      </c>
      <c r="E270" t="s">
        <v>7341</v>
      </c>
      <c r="F270" t="s">
        <v>7628</v>
      </c>
      <c r="G270" t="s">
        <v>8096</v>
      </c>
      <c r="H270" t="s">
        <v>7657</v>
      </c>
      <c r="I270" t="s">
        <v>8097</v>
      </c>
      <c r="J270">
        <f t="shared" si="8"/>
        <v>0</v>
      </c>
      <c r="K270" t="s">
        <v>6503</v>
      </c>
      <c r="L270">
        <f>COUNTIF(Splicing!A:A,A270)</f>
        <v>0</v>
      </c>
    </row>
    <row r="271" spans="1:12" x14ac:dyDescent="0.25">
      <c r="A271" t="s">
        <v>4989</v>
      </c>
      <c r="B271" t="s">
        <v>4991</v>
      </c>
      <c r="C271" s="1">
        <v>37</v>
      </c>
      <c r="D271" t="s">
        <v>4990</v>
      </c>
      <c r="E271" t="s">
        <v>7344</v>
      </c>
      <c r="F271" t="s">
        <v>7659</v>
      </c>
      <c r="G271" t="s">
        <v>8098</v>
      </c>
      <c r="H271" t="s">
        <v>7657</v>
      </c>
      <c r="I271" t="s">
        <v>8099</v>
      </c>
      <c r="J271">
        <f t="shared" si="8"/>
        <v>0</v>
      </c>
      <c r="K271" t="s">
        <v>6503</v>
      </c>
      <c r="L271">
        <f>COUNTIF(Splicing!A:A,A271)</f>
        <v>0</v>
      </c>
    </row>
    <row r="272" spans="1:12" x14ac:dyDescent="0.25">
      <c r="A272" t="s">
        <v>4992</v>
      </c>
      <c r="B272" t="s">
        <v>4994</v>
      </c>
      <c r="C272" s="1">
        <v>37</v>
      </c>
      <c r="D272" t="s">
        <v>4993</v>
      </c>
      <c r="E272" t="s">
        <v>7345</v>
      </c>
      <c r="F272" t="s">
        <v>7621</v>
      </c>
      <c r="G272" t="s">
        <v>8100</v>
      </c>
      <c r="H272" t="s">
        <v>7607</v>
      </c>
      <c r="I272" t="s">
        <v>8101</v>
      </c>
      <c r="J272">
        <f t="shared" si="8"/>
        <v>0</v>
      </c>
      <c r="K272" t="s">
        <v>6503</v>
      </c>
      <c r="L272">
        <f>COUNTIF(Splicing!A:A,A272)</f>
        <v>0</v>
      </c>
    </row>
    <row r="273" spans="1:12" x14ac:dyDescent="0.25">
      <c r="A273" t="s">
        <v>5024</v>
      </c>
      <c r="B273" t="s">
        <v>5026</v>
      </c>
      <c r="C273" s="1">
        <v>38</v>
      </c>
      <c r="D273" t="s">
        <v>5025</v>
      </c>
      <c r="E273" t="s">
        <v>7346</v>
      </c>
      <c r="F273" t="s">
        <v>7628</v>
      </c>
      <c r="G273" s="8">
        <v>1773</v>
      </c>
      <c r="H273" t="s">
        <v>7644</v>
      </c>
      <c r="I273" t="s">
        <v>8718</v>
      </c>
      <c r="K273" t="s">
        <v>6503</v>
      </c>
      <c r="L273">
        <f>COUNTIF(Splicing!A:A,A273)</f>
        <v>0</v>
      </c>
    </row>
    <row r="274" spans="1:12" x14ac:dyDescent="0.25">
      <c r="A274" t="s">
        <v>5027</v>
      </c>
      <c r="B274" t="s">
        <v>5029</v>
      </c>
      <c r="C274" s="1">
        <v>38</v>
      </c>
      <c r="D274" t="s">
        <v>5028</v>
      </c>
      <c r="E274" t="s">
        <v>7347</v>
      </c>
      <c r="F274" t="s">
        <v>7628</v>
      </c>
      <c r="G274" t="s">
        <v>8102</v>
      </c>
      <c r="H274" t="s">
        <v>7597</v>
      </c>
      <c r="I274" t="s">
        <v>8103</v>
      </c>
      <c r="J274">
        <f t="shared" ref="J274:J305" si="9">COUNTIF(I:I,I274)-1</f>
        <v>0</v>
      </c>
      <c r="K274" t="s">
        <v>6505</v>
      </c>
      <c r="L274">
        <f>COUNTIF(Splicing!A:A,A274)</f>
        <v>0</v>
      </c>
    </row>
    <row r="275" spans="1:12" x14ac:dyDescent="0.25">
      <c r="A275" t="s">
        <v>5033</v>
      </c>
      <c r="B275" t="s">
        <v>5035</v>
      </c>
      <c r="C275" s="1">
        <v>38</v>
      </c>
      <c r="D275" t="s">
        <v>5034</v>
      </c>
      <c r="E275" t="s">
        <v>7348</v>
      </c>
      <c r="F275" t="s">
        <v>7635</v>
      </c>
      <c r="G275" t="s">
        <v>8104</v>
      </c>
      <c r="H275" t="s">
        <v>7603</v>
      </c>
      <c r="I275" t="s">
        <v>8105</v>
      </c>
      <c r="J275">
        <f t="shared" si="9"/>
        <v>0</v>
      </c>
      <c r="K275" t="s">
        <v>6503</v>
      </c>
      <c r="L275">
        <f>COUNTIF(Splicing!A:A,A275)</f>
        <v>0</v>
      </c>
    </row>
    <row r="276" spans="1:12" x14ac:dyDescent="0.25">
      <c r="A276" t="s">
        <v>5036</v>
      </c>
      <c r="B276" t="s">
        <v>5038</v>
      </c>
      <c r="C276" s="1">
        <v>38</v>
      </c>
      <c r="D276" t="s">
        <v>5037</v>
      </c>
      <c r="E276" t="s">
        <v>7349</v>
      </c>
      <c r="F276" t="s">
        <v>7601</v>
      </c>
      <c r="G276" t="s">
        <v>8106</v>
      </c>
      <c r="H276" t="s">
        <v>7599</v>
      </c>
      <c r="I276" t="s">
        <v>8107</v>
      </c>
      <c r="J276">
        <f t="shared" si="9"/>
        <v>0</v>
      </c>
      <c r="K276" t="s">
        <v>6505</v>
      </c>
      <c r="L276">
        <f>COUNTIF(Splicing!A:A,A276)</f>
        <v>0</v>
      </c>
    </row>
    <row r="277" spans="1:12" x14ac:dyDescent="0.25">
      <c r="A277" t="s">
        <v>5042</v>
      </c>
      <c r="B277" t="s">
        <v>5044</v>
      </c>
      <c r="C277" s="1">
        <v>38</v>
      </c>
      <c r="D277" t="s">
        <v>5043</v>
      </c>
      <c r="E277" t="s">
        <v>7351</v>
      </c>
      <c r="F277" t="s">
        <v>7595</v>
      </c>
      <c r="G277" t="s">
        <v>8108</v>
      </c>
      <c r="H277" t="s">
        <v>7597</v>
      </c>
      <c r="I277" t="s">
        <v>8109</v>
      </c>
      <c r="J277">
        <f t="shared" si="9"/>
        <v>0</v>
      </c>
      <c r="K277" t="s">
        <v>6503</v>
      </c>
      <c r="L277">
        <f>COUNTIF(Splicing!A:A,A277)</f>
        <v>0</v>
      </c>
    </row>
    <row r="278" spans="1:12" x14ac:dyDescent="0.25">
      <c r="A278" t="s">
        <v>5045</v>
      </c>
      <c r="B278" t="s">
        <v>5047</v>
      </c>
      <c r="C278" s="1">
        <v>38</v>
      </c>
      <c r="D278" t="s">
        <v>5046</v>
      </c>
      <c r="E278" t="s">
        <v>7352</v>
      </c>
      <c r="F278" t="s">
        <v>7595</v>
      </c>
      <c r="G278" t="s">
        <v>8108</v>
      </c>
      <c r="H278" t="s">
        <v>7599</v>
      </c>
      <c r="I278" t="s">
        <v>8110</v>
      </c>
      <c r="J278">
        <f t="shared" si="9"/>
        <v>0</v>
      </c>
      <c r="K278" t="s">
        <v>6503</v>
      </c>
      <c r="L278">
        <f>COUNTIF(Splicing!A:A,A278)</f>
        <v>0</v>
      </c>
    </row>
    <row r="279" spans="1:12" x14ac:dyDescent="0.25">
      <c r="A279" t="s">
        <v>5051</v>
      </c>
      <c r="B279" t="s">
        <v>5053</v>
      </c>
      <c r="C279" s="1">
        <v>38</v>
      </c>
      <c r="D279" t="s">
        <v>5052</v>
      </c>
      <c r="E279" t="s">
        <v>7354</v>
      </c>
      <c r="F279" t="s">
        <v>7659</v>
      </c>
      <c r="G279" t="s">
        <v>8111</v>
      </c>
      <c r="H279" t="s">
        <v>7615</v>
      </c>
      <c r="I279" t="s">
        <v>8112</v>
      </c>
      <c r="J279">
        <f t="shared" si="9"/>
        <v>0</v>
      </c>
      <c r="K279" t="s">
        <v>6503</v>
      </c>
      <c r="L279">
        <f>COUNTIF(Splicing!A:A,A279)</f>
        <v>0</v>
      </c>
    </row>
    <row r="280" spans="1:12" x14ac:dyDescent="0.25">
      <c r="A280" t="s">
        <v>5086</v>
      </c>
      <c r="B280" t="s">
        <v>5088</v>
      </c>
      <c r="C280" s="1">
        <v>38</v>
      </c>
      <c r="D280" t="s">
        <v>5087</v>
      </c>
      <c r="E280" t="s">
        <v>7361</v>
      </c>
      <c r="F280" t="s">
        <v>7597</v>
      </c>
      <c r="G280" t="s">
        <v>8113</v>
      </c>
      <c r="H280" t="s">
        <v>7595</v>
      </c>
      <c r="I280" t="s">
        <v>8114</v>
      </c>
      <c r="J280">
        <f t="shared" si="9"/>
        <v>0</v>
      </c>
      <c r="K280" t="s">
        <v>6503</v>
      </c>
      <c r="L280">
        <f>COUNTIF(Splicing!A:A,A280)</f>
        <v>0</v>
      </c>
    </row>
    <row r="281" spans="1:12" x14ac:dyDescent="0.25">
      <c r="A281" t="s">
        <v>5089</v>
      </c>
      <c r="B281" t="s">
        <v>5091</v>
      </c>
      <c r="C281" s="1">
        <v>38</v>
      </c>
      <c r="D281" t="s">
        <v>5090</v>
      </c>
      <c r="E281" t="s">
        <v>7362</v>
      </c>
      <c r="F281" t="s">
        <v>7628</v>
      </c>
      <c r="G281" t="s">
        <v>8115</v>
      </c>
      <c r="H281" t="s">
        <v>7601</v>
      </c>
      <c r="I281" t="s">
        <v>8116</v>
      </c>
      <c r="J281">
        <f t="shared" si="9"/>
        <v>0</v>
      </c>
      <c r="K281" t="s">
        <v>6503</v>
      </c>
      <c r="L281">
        <f>COUNTIF(Splicing!A:A,A281)</f>
        <v>0</v>
      </c>
    </row>
    <row r="282" spans="1:12" x14ac:dyDescent="0.25">
      <c r="A282" t="s">
        <v>5092</v>
      </c>
      <c r="B282" t="s">
        <v>5094</v>
      </c>
      <c r="C282" s="1">
        <v>38</v>
      </c>
      <c r="D282" t="s">
        <v>5093</v>
      </c>
      <c r="E282" t="s">
        <v>7363</v>
      </c>
      <c r="F282" t="s">
        <v>7628</v>
      </c>
      <c r="G282" t="s">
        <v>8115</v>
      </c>
      <c r="H282" t="s">
        <v>7657</v>
      </c>
      <c r="I282" t="s">
        <v>8117</v>
      </c>
      <c r="J282">
        <f t="shared" si="9"/>
        <v>0</v>
      </c>
      <c r="K282" t="s">
        <v>6505</v>
      </c>
      <c r="L282">
        <f>COUNTIF(Splicing!A:A,A282)</f>
        <v>0</v>
      </c>
    </row>
    <row r="283" spans="1:12" x14ac:dyDescent="0.25">
      <c r="A283" t="s">
        <v>5098</v>
      </c>
      <c r="B283" t="s">
        <v>5100</v>
      </c>
      <c r="C283" s="1">
        <v>38</v>
      </c>
      <c r="D283" t="s">
        <v>5099</v>
      </c>
      <c r="E283" t="s">
        <v>7365</v>
      </c>
      <c r="F283" t="s">
        <v>7599</v>
      </c>
      <c r="G283" t="s">
        <v>8118</v>
      </c>
      <c r="H283" t="s">
        <v>7639</v>
      </c>
      <c r="I283" t="s">
        <v>8119</v>
      </c>
      <c r="J283">
        <f t="shared" si="9"/>
        <v>0</v>
      </c>
      <c r="K283" t="s">
        <v>6503</v>
      </c>
      <c r="L283">
        <f>COUNTIF(Splicing!A:A,A283)</f>
        <v>0</v>
      </c>
    </row>
    <row r="284" spans="1:12" x14ac:dyDescent="0.25">
      <c r="A284" t="s">
        <v>5107</v>
      </c>
      <c r="B284" t="s">
        <v>5109</v>
      </c>
      <c r="C284" s="1">
        <v>38</v>
      </c>
      <c r="D284" t="s">
        <v>5108</v>
      </c>
      <c r="E284" t="s">
        <v>7366</v>
      </c>
      <c r="F284" t="s">
        <v>7603</v>
      </c>
      <c r="G284" t="s">
        <v>8120</v>
      </c>
      <c r="H284" t="s">
        <v>7657</v>
      </c>
      <c r="I284" t="s">
        <v>8121</v>
      </c>
      <c r="J284">
        <f t="shared" si="9"/>
        <v>0</v>
      </c>
      <c r="K284" t="s">
        <v>6505</v>
      </c>
      <c r="L284">
        <f>COUNTIF(Splicing!A:A,A284)</f>
        <v>0</v>
      </c>
    </row>
    <row r="285" spans="1:12" x14ac:dyDescent="0.25">
      <c r="A285" t="s">
        <v>5113</v>
      </c>
      <c r="B285" t="s">
        <v>5115</v>
      </c>
      <c r="C285" s="1">
        <v>38</v>
      </c>
      <c r="D285" t="s">
        <v>5114</v>
      </c>
      <c r="E285" t="s">
        <v>7368</v>
      </c>
      <c r="F285" t="s">
        <v>7603</v>
      </c>
      <c r="G285" t="s">
        <v>8122</v>
      </c>
      <c r="H285" t="s">
        <v>7657</v>
      </c>
      <c r="I285" t="s">
        <v>8123</v>
      </c>
      <c r="J285">
        <f t="shared" si="9"/>
        <v>0</v>
      </c>
      <c r="K285" t="s">
        <v>6503</v>
      </c>
      <c r="L285">
        <f>COUNTIF(Splicing!A:A,A285)</f>
        <v>0</v>
      </c>
    </row>
    <row r="286" spans="1:12" x14ac:dyDescent="0.25">
      <c r="A286" t="s">
        <v>5193</v>
      </c>
      <c r="B286" t="s">
        <v>5195</v>
      </c>
      <c r="C286" s="1">
        <v>39</v>
      </c>
      <c r="D286" t="s">
        <v>5194</v>
      </c>
      <c r="E286" t="s">
        <v>7379</v>
      </c>
      <c r="F286" t="s">
        <v>7601</v>
      </c>
      <c r="G286" t="s">
        <v>8124</v>
      </c>
      <c r="H286" t="s">
        <v>7639</v>
      </c>
      <c r="I286" t="s">
        <v>8125</v>
      </c>
      <c r="J286">
        <f t="shared" si="9"/>
        <v>0</v>
      </c>
      <c r="K286" t="s">
        <v>6503</v>
      </c>
      <c r="L286">
        <f>COUNTIF(Splicing!A:A,A286)</f>
        <v>0</v>
      </c>
    </row>
    <row r="287" spans="1:12" x14ac:dyDescent="0.25">
      <c r="A287" t="s">
        <v>5196</v>
      </c>
      <c r="B287" t="s">
        <v>5198</v>
      </c>
      <c r="C287" s="1">
        <v>39</v>
      </c>
      <c r="D287" t="s">
        <v>5197</v>
      </c>
      <c r="E287" t="s">
        <v>7380</v>
      </c>
      <c r="F287" t="s">
        <v>7615</v>
      </c>
      <c r="G287" t="s">
        <v>8126</v>
      </c>
      <c r="H287" t="s">
        <v>7603</v>
      </c>
      <c r="I287" t="s">
        <v>8127</v>
      </c>
      <c r="J287">
        <f t="shared" si="9"/>
        <v>0</v>
      </c>
      <c r="K287" t="s">
        <v>6503</v>
      </c>
      <c r="L287">
        <f>COUNTIF(Splicing!A:A,A287)</f>
        <v>0</v>
      </c>
    </row>
    <row r="288" spans="1:12" x14ac:dyDescent="0.25">
      <c r="A288" t="s">
        <v>5199</v>
      </c>
      <c r="B288" t="s">
        <v>5201</v>
      </c>
      <c r="C288" s="1">
        <v>39</v>
      </c>
      <c r="D288" t="s">
        <v>5200</v>
      </c>
      <c r="E288" t="s">
        <v>7381</v>
      </c>
      <c r="F288" t="s">
        <v>7615</v>
      </c>
      <c r="G288" t="s">
        <v>8126</v>
      </c>
      <c r="H288" t="s">
        <v>7657</v>
      </c>
      <c r="I288" t="s">
        <v>8128</v>
      </c>
      <c r="J288">
        <f t="shared" si="9"/>
        <v>0</v>
      </c>
      <c r="K288" t="s">
        <v>6503</v>
      </c>
      <c r="L288">
        <f>COUNTIF(Splicing!A:A,A288)</f>
        <v>0</v>
      </c>
    </row>
    <row r="289" spans="1:12" x14ac:dyDescent="0.25">
      <c r="A289" t="s">
        <v>5202</v>
      </c>
      <c r="B289" t="s">
        <v>5204</v>
      </c>
      <c r="C289" s="1">
        <v>39</v>
      </c>
      <c r="D289" t="s">
        <v>5203</v>
      </c>
      <c r="E289" t="s">
        <v>7382</v>
      </c>
      <c r="F289" t="s">
        <v>7615</v>
      </c>
      <c r="G289" t="s">
        <v>8126</v>
      </c>
      <c r="H289" t="s">
        <v>7659</v>
      </c>
      <c r="I289" t="s">
        <v>8129</v>
      </c>
      <c r="J289">
        <f t="shared" si="9"/>
        <v>0</v>
      </c>
      <c r="K289" t="s">
        <v>6503</v>
      </c>
      <c r="L289">
        <f>COUNTIF(Splicing!A:A,A289)</f>
        <v>0</v>
      </c>
    </row>
    <row r="290" spans="1:12" x14ac:dyDescent="0.25">
      <c r="A290" t="s">
        <v>5208</v>
      </c>
      <c r="B290" t="s">
        <v>5210</v>
      </c>
      <c r="C290" s="1">
        <v>39</v>
      </c>
      <c r="D290" t="s">
        <v>5209</v>
      </c>
      <c r="E290" t="s">
        <v>7384</v>
      </c>
      <c r="F290" t="s">
        <v>7625</v>
      </c>
      <c r="G290" t="s">
        <v>8130</v>
      </c>
      <c r="H290" t="s">
        <v>7639</v>
      </c>
      <c r="I290" t="s">
        <v>8131</v>
      </c>
      <c r="J290">
        <f t="shared" si="9"/>
        <v>0</v>
      </c>
      <c r="K290" t="s">
        <v>6503</v>
      </c>
      <c r="L290">
        <f>COUNTIF(Splicing!A:A,A290)</f>
        <v>0</v>
      </c>
    </row>
    <row r="291" spans="1:12" x14ac:dyDescent="0.25">
      <c r="A291" t="s">
        <v>5214</v>
      </c>
      <c r="B291" t="s">
        <v>5216</v>
      </c>
      <c r="C291" s="1">
        <v>39</v>
      </c>
      <c r="D291" t="s">
        <v>5215</v>
      </c>
      <c r="E291" t="s">
        <v>7385</v>
      </c>
      <c r="F291" t="s">
        <v>7607</v>
      </c>
      <c r="G291" t="s">
        <v>8132</v>
      </c>
      <c r="H291" t="s">
        <v>7609</v>
      </c>
      <c r="I291" t="s">
        <v>8133</v>
      </c>
      <c r="J291">
        <f t="shared" si="9"/>
        <v>0</v>
      </c>
      <c r="K291" t="s">
        <v>6503</v>
      </c>
      <c r="L291">
        <f>COUNTIF(Splicing!A:A,A291)</f>
        <v>0</v>
      </c>
    </row>
    <row r="292" spans="1:12" x14ac:dyDescent="0.25">
      <c r="A292" t="s">
        <v>5226</v>
      </c>
      <c r="B292" t="s">
        <v>5228</v>
      </c>
      <c r="C292" s="1">
        <v>39</v>
      </c>
      <c r="D292" t="s">
        <v>5227</v>
      </c>
      <c r="E292" t="s">
        <v>7388</v>
      </c>
      <c r="F292" t="s">
        <v>7635</v>
      </c>
      <c r="G292" t="s">
        <v>8134</v>
      </c>
      <c r="H292" t="s">
        <v>7630</v>
      </c>
      <c r="I292" t="s">
        <v>8135</v>
      </c>
      <c r="J292">
        <f t="shared" si="9"/>
        <v>0</v>
      </c>
      <c r="K292" t="s">
        <v>6505</v>
      </c>
      <c r="L292">
        <f>COUNTIF(Splicing!A:A,A292)</f>
        <v>0</v>
      </c>
    </row>
    <row r="293" spans="1:12" x14ac:dyDescent="0.25">
      <c r="A293" t="s">
        <v>5229</v>
      </c>
      <c r="B293" t="s">
        <v>5231</v>
      </c>
      <c r="C293" s="1">
        <v>39</v>
      </c>
      <c r="D293" t="s">
        <v>5230</v>
      </c>
      <c r="E293" t="s">
        <v>7389</v>
      </c>
      <c r="F293" t="s">
        <v>7599</v>
      </c>
      <c r="G293" t="s">
        <v>8136</v>
      </c>
      <c r="H293" t="s">
        <v>7601</v>
      </c>
      <c r="I293" t="s">
        <v>8137</v>
      </c>
      <c r="J293">
        <f t="shared" si="9"/>
        <v>0</v>
      </c>
      <c r="K293" t="s">
        <v>6503</v>
      </c>
      <c r="L293">
        <f>COUNTIF(Splicing!A:A,A293)</f>
        <v>0</v>
      </c>
    </row>
    <row r="294" spans="1:12" x14ac:dyDescent="0.25">
      <c r="A294" t="s">
        <v>5247</v>
      </c>
      <c r="B294" t="s">
        <v>5249</v>
      </c>
      <c r="C294" s="1">
        <v>39</v>
      </c>
      <c r="D294" t="s">
        <v>5248</v>
      </c>
      <c r="E294" t="s">
        <v>7393</v>
      </c>
      <c r="F294" t="s">
        <v>7659</v>
      </c>
      <c r="G294" t="s">
        <v>8138</v>
      </c>
      <c r="H294" t="s">
        <v>7603</v>
      </c>
      <c r="I294" t="s">
        <v>8139</v>
      </c>
      <c r="J294">
        <f t="shared" si="9"/>
        <v>0</v>
      </c>
      <c r="K294" t="s">
        <v>6503</v>
      </c>
      <c r="L294">
        <f>COUNTIF(Splicing!A:A,A294)</f>
        <v>0</v>
      </c>
    </row>
    <row r="295" spans="1:12" x14ac:dyDescent="0.25">
      <c r="A295" t="s">
        <v>5256</v>
      </c>
      <c r="B295" t="s">
        <v>5258</v>
      </c>
      <c r="C295" s="1">
        <v>39</v>
      </c>
      <c r="D295" t="s">
        <v>5257</v>
      </c>
      <c r="E295" t="s">
        <v>7395</v>
      </c>
      <c r="F295" t="s">
        <v>7607</v>
      </c>
      <c r="G295" t="s">
        <v>8140</v>
      </c>
      <c r="H295" t="s">
        <v>7609</v>
      </c>
      <c r="I295" t="s">
        <v>8141</v>
      </c>
      <c r="J295">
        <f t="shared" si="9"/>
        <v>0</v>
      </c>
      <c r="K295" t="s">
        <v>6503</v>
      </c>
      <c r="L295">
        <f>COUNTIF(Splicing!A:A,A295)</f>
        <v>0</v>
      </c>
    </row>
    <row r="296" spans="1:12" x14ac:dyDescent="0.25">
      <c r="A296" t="s">
        <v>5322</v>
      </c>
      <c r="B296" t="s">
        <v>5324</v>
      </c>
      <c r="C296" s="1">
        <v>40</v>
      </c>
      <c r="D296" t="s">
        <v>5323</v>
      </c>
      <c r="E296" t="s">
        <v>7407</v>
      </c>
      <c r="F296" t="s">
        <v>7595</v>
      </c>
      <c r="G296" t="s">
        <v>8142</v>
      </c>
      <c r="H296" t="s">
        <v>7597</v>
      </c>
      <c r="I296" t="s">
        <v>8143</v>
      </c>
      <c r="J296">
        <f t="shared" si="9"/>
        <v>0</v>
      </c>
      <c r="K296" t="s">
        <v>6503</v>
      </c>
      <c r="L296">
        <f>COUNTIF(Splicing!A:A,A296)</f>
        <v>0</v>
      </c>
    </row>
    <row r="297" spans="1:12" x14ac:dyDescent="0.25">
      <c r="A297" t="s">
        <v>5325</v>
      </c>
      <c r="B297" t="s">
        <v>5327</v>
      </c>
      <c r="C297" s="1">
        <v>40</v>
      </c>
      <c r="D297" t="s">
        <v>5326</v>
      </c>
      <c r="E297" t="s">
        <v>7408</v>
      </c>
      <c r="F297" t="s">
        <v>7595</v>
      </c>
      <c r="G297" t="s">
        <v>8142</v>
      </c>
      <c r="H297" t="s">
        <v>7630</v>
      </c>
      <c r="I297" t="s">
        <v>8144</v>
      </c>
      <c r="J297">
        <f t="shared" si="9"/>
        <v>0</v>
      </c>
      <c r="K297" t="s">
        <v>6505</v>
      </c>
      <c r="L297">
        <f>COUNTIF(Splicing!A:A,A297)</f>
        <v>0</v>
      </c>
    </row>
    <row r="298" spans="1:12" x14ac:dyDescent="0.25">
      <c r="A298" t="s">
        <v>5328</v>
      </c>
      <c r="B298" t="s">
        <v>5330</v>
      </c>
      <c r="C298" s="1">
        <v>40</v>
      </c>
      <c r="D298" t="s">
        <v>5329</v>
      </c>
      <c r="E298" t="s">
        <v>7409</v>
      </c>
      <c r="F298" t="s">
        <v>7595</v>
      </c>
      <c r="G298" t="s">
        <v>8142</v>
      </c>
      <c r="H298" t="s">
        <v>7635</v>
      </c>
      <c r="I298" t="s">
        <v>8145</v>
      </c>
      <c r="J298">
        <f t="shared" si="9"/>
        <v>0</v>
      </c>
      <c r="K298" t="s">
        <v>6505</v>
      </c>
      <c r="L298">
        <f>COUNTIF(Splicing!A:A,A298)</f>
        <v>0</v>
      </c>
    </row>
    <row r="299" spans="1:12" x14ac:dyDescent="0.25">
      <c r="A299" t="s">
        <v>5334</v>
      </c>
      <c r="B299" t="s">
        <v>5336</v>
      </c>
      <c r="C299" s="1">
        <v>40</v>
      </c>
      <c r="D299" t="s">
        <v>5335</v>
      </c>
      <c r="E299" t="s">
        <v>7411</v>
      </c>
      <c r="F299" t="s">
        <v>7644</v>
      </c>
      <c r="G299" t="s">
        <v>8146</v>
      </c>
      <c r="H299" t="s">
        <v>7605</v>
      </c>
      <c r="I299" t="s">
        <v>8147</v>
      </c>
      <c r="J299">
        <f t="shared" si="9"/>
        <v>0</v>
      </c>
      <c r="K299" t="s">
        <v>6503</v>
      </c>
      <c r="L299">
        <f>COUNTIF(Splicing!A:A,A299)</f>
        <v>0</v>
      </c>
    </row>
    <row r="300" spans="1:12" x14ac:dyDescent="0.25">
      <c r="A300" t="s">
        <v>5340</v>
      </c>
      <c r="B300" t="s">
        <v>5342</v>
      </c>
      <c r="C300" s="1">
        <v>40</v>
      </c>
      <c r="D300" t="s">
        <v>5341</v>
      </c>
      <c r="E300" t="s">
        <v>7412</v>
      </c>
      <c r="F300" t="s">
        <v>7621</v>
      </c>
      <c r="G300" t="s">
        <v>8148</v>
      </c>
      <c r="H300" t="s">
        <v>7607</v>
      </c>
      <c r="I300" t="s">
        <v>8149</v>
      </c>
      <c r="J300">
        <f t="shared" si="9"/>
        <v>0</v>
      </c>
      <c r="K300" t="s">
        <v>6503</v>
      </c>
      <c r="L300">
        <f>COUNTIF(Splicing!A:A,A300)</f>
        <v>0</v>
      </c>
    </row>
    <row r="301" spans="1:12" x14ac:dyDescent="0.25">
      <c r="A301" t="s">
        <v>5416</v>
      </c>
      <c r="B301" t="s">
        <v>5418</v>
      </c>
      <c r="C301" s="1">
        <v>41</v>
      </c>
      <c r="D301" t="s">
        <v>5417</v>
      </c>
      <c r="E301" t="s">
        <v>7420</v>
      </c>
      <c r="F301" t="s">
        <v>7657</v>
      </c>
      <c r="G301" t="s">
        <v>8150</v>
      </c>
      <c r="H301" t="s">
        <v>7597</v>
      </c>
      <c r="I301" t="s">
        <v>8151</v>
      </c>
      <c r="J301">
        <f t="shared" si="9"/>
        <v>0</v>
      </c>
      <c r="K301" t="s">
        <v>6503</v>
      </c>
      <c r="L301">
        <f>COUNTIF(Splicing!A:A,A301)</f>
        <v>0</v>
      </c>
    </row>
    <row r="302" spans="1:12" x14ac:dyDescent="0.25">
      <c r="A302" t="s">
        <v>5422</v>
      </c>
      <c r="B302" t="s">
        <v>5424</v>
      </c>
      <c r="C302" s="1">
        <v>41</v>
      </c>
      <c r="D302" t="s">
        <v>5423</v>
      </c>
      <c r="E302" t="s">
        <v>7422</v>
      </c>
      <c r="F302" t="s">
        <v>7597</v>
      </c>
      <c r="G302" t="s">
        <v>8152</v>
      </c>
      <c r="H302" t="s">
        <v>7595</v>
      </c>
      <c r="I302" t="s">
        <v>8153</v>
      </c>
      <c r="J302">
        <f t="shared" si="9"/>
        <v>0</v>
      </c>
      <c r="K302" t="s">
        <v>6505</v>
      </c>
      <c r="L302">
        <f>COUNTIF(Splicing!A:A,A302)</f>
        <v>0</v>
      </c>
    </row>
    <row r="303" spans="1:12" x14ac:dyDescent="0.25">
      <c r="A303" t="s">
        <v>5437</v>
      </c>
      <c r="B303" t="s">
        <v>5439</v>
      </c>
      <c r="C303" s="1">
        <v>41</v>
      </c>
      <c r="D303" t="s">
        <v>5438</v>
      </c>
      <c r="E303" t="s">
        <v>7425</v>
      </c>
      <c r="F303" t="s">
        <v>7607</v>
      </c>
      <c r="G303" t="s">
        <v>8154</v>
      </c>
      <c r="H303" t="s">
        <v>7621</v>
      </c>
      <c r="I303" t="s">
        <v>8155</v>
      </c>
      <c r="J303">
        <f t="shared" si="9"/>
        <v>0</v>
      </c>
      <c r="K303" t="s">
        <v>6503</v>
      </c>
      <c r="L303">
        <f>COUNTIF(Splicing!A:A,A303)</f>
        <v>0</v>
      </c>
    </row>
    <row r="304" spans="1:12" x14ac:dyDescent="0.25">
      <c r="A304" t="s">
        <v>5446</v>
      </c>
      <c r="B304" t="s">
        <v>5448</v>
      </c>
      <c r="C304" s="1">
        <v>41</v>
      </c>
      <c r="D304" t="s">
        <v>5447</v>
      </c>
      <c r="E304" t="s">
        <v>7427</v>
      </c>
      <c r="F304" t="s">
        <v>7611</v>
      </c>
      <c r="G304" t="s">
        <v>8156</v>
      </c>
      <c r="H304" t="s">
        <v>7601</v>
      </c>
      <c r="I304" t="s">
        <v>8157</v>
      </c>
      <c r="J304">
        <f t="shared" si="9"/>
        <v>0</v>
      </c>
      <c r="K304" t="s">
        <v>6503</v>
      </c>
      <c r="L304">
        <f>COUNTIF(Splicing!A:A,A304)</f>
        <v>0</v>
      </c>
    </row>
    <row r="305" spans="1:12" x14ac:dyDescent="0.25">
      <c r="A305" t="s">
        <v>5461</v>
      </c>
      <c r="B305" t="s">
        <v>5463</v>
      </c>
      <c r="C305" s="1">
        <v>41</v>
      </c>
      <c r="D305" t="s">
        <v>5462</v>
      </c>
      <c r="E305" t="s">
        <v>7429</v>
      </c>
      <c r="F305" t="s">
        <v>7599</v>
      </c>
      <c r="G305" t="s">
        <v>8158</v>
      </c>
      <c r="H305" t="s">
        <v>7611</v>
      </c>
      <c r="I305" t="s">
        <v>8159</v>
      </c>
      <c r="J305">
        <f t="shared" si="9"/>
        <v>0</v>
      </c>
      <c r="K305" t="s">
        <v>6503</v>
      </c>
      <c r="L305">
        <f>COUNTIF(Splicing!A:A,A305)</f>
        <v>0</v>
      </c>
    </row>
    <row r="306" spans="1:12" x14ac:dyDescent="0.25">
      <c r="A306" t="s">
        <v>5464</v>
      </c>
      <c r="B306" t="s">
        <v>5466</v>
      </c>
      <c r="C306" s="1">
        <v>41</v>
      </c>
      <c r="D306" t="s">
        <v>5465</v>
      </c>
      <c r="E306" t="s">
        <v>7430</v>
      </c>
      <c r="F306" t="s">
        <v>7599</v>
      </c>
      <c r="G306" t="s">
        <v>8158</v>
      </c>
      <c r="H306" t="s">
        <v>7601</v>
      </c>
      <c r="I306" t="s">
        <v>8160</v>
      </c>
      <c r="J306">
        <f t="shared" ref="J306:J337" si="10">COUNTIF(I:I,I306)-1</f>
        <v>0</v>
      </c>
      <c r="K306" t="s">
        <v>6505</v>
      </c>
      <c r="L306">
        <f>COUNTIF(Splicing!A:A,A306)</f>
        <v>0</v>
      </c>
    </row>
    <row r="307" spans="1:12" x14ac:dyDescent="0.25">
      <c r="A307" t="s">
        <v>5515</v>
      </c>
      <c r="B307" t="s">
        <v>5517</v>
      </c>
      <c r="C307" s="1">
        <v>42</v>
      </c>
      <c r="D307" t="s">
        <v>5516</v>
      </c>
      <c r="E307" t="s">
        <v>7436</v>
      </c>
      <c r="F307" t="s">
        <v>7621</v>
      </c>
      <c r="G307" t="s">
        <v>8161</v>
      </c>
      <c r="H307" t="s">
        <v>7607</v>
      </c>
      <c r="I307" t="s">
        <v>8162</v>
      </c>
      <c r="J307">
        <f t="shared" si="10"/>
        <v>0</v>
      </c>
      <c r="K307" t="s">
        <v>6503</v>
      </c>
      <c r="L307">
        <f>COUNTIF(Splicing!A:A,A307)</f>
        <v>0</v>
      </c>
    </row>
    <row r="308" spans="1:12" x14ac:dyDescent="0.25">
      <c r="A308" t="s">
        <v>5518</v>
      </c>
      <c r="B308" t="s">
        <v>5520</v>
      </c>
      <c r="C308" s="1">
        <v>42</v>
      </c>
      <c r="D308" t="s">
        <v>5519</v>
      </c>
      <c r="E308" t="s">
        <v>7437</v>
      </c>
      <c r="F308" t="s">
        <v>7621</v>
      </c>
      <c r="G308" t="s">
        <v>8161</v>
      </c>
      <c r="H308" t="s">
        <v>7644</v>
      </c>
      <c r="I308" t="s">
        <v>8163</v>
      </c>
      <c r="J308">
        <f t="shared" si="10"/>
        <v>0</v>
      </c>
      <c r="K308" t="s">
        <v>6503</v>
      </c>
      <c r="L308">
        <f>COUNTIF(Splicing!A:A,A308)</f>
        <v>0</v>
      </c>
    </row>
    <row r="309" spans="1:12" x14ac:dyDescent="0.25">
      <c r="A309" t="s">
        <v>5521</v>
      </c>
      <c r="B309" t="s">
        <v>5523</v>
      </c>
      <c r="C309" s="1">
        <v>42</v>
      </c>
      <c r="D309" t="s">
        <v>5522</v>
      </c>
      <c r="E309" t="s">
        <v>7438</v>
      </c>
      <c r="F309" t="s">
        <v>7621</v>
      </c>
      <c r="G309" t="s">
        <v>8161</v>
      </c>
      <c r="H309" t="s">
        <v>7628</v>
      </c>
      <c r="I309" t="s">
        <v>8164</v>
      </c>
      <c r="J309">
        <f t="shared" si="10"/>
        <v>0</v>
      </c>
      <c r="K309" t="s">
        <v>6505</v>
      </c>
      <c r="L309">
        <f>COUNTIF(Splicing!A:A,A309)</f>
        <v>0</v>
      </c>
    </row>
    <row r="310" spans="1:12" x14ac:dyDescent="0.25">
      <c r="A310" t="s">
        <v>5578</v>
      </c>
      <c r="B310" t="s">
        <v>5580</v>
      </c>
      <c r="C310" s="1">
        <v>43</v>
      </c>
      <c r="D310" t="s">
        <v>5579</v>
      </c>
      <c r="E310" t="s">
        <v>7445</v>
      </c>
      <c r="F310" t="s">
        <v>7621</v>
      </c>
      <c r="G310" t="s">
        <v>8165</v>
      </c>
      <c r="H310" t="s">
        <v>7607</v>
      </c>
      <c r="I310" t="s">
        <v>8166</v>
      </c>
      <c r="J310">
        <f t="shared" si="10"/>
        <v>0</v>
      </c>
      <c r="K310" t="s">
        <v>6503</v>
      </c>
      <c r="L310">
        <f>COUNTIF(Splicing!A:A,A310)</f>
        <v>0</v>
      </c>
    </row>
    <row r="311" spans="1:12" x14ac:dyDescent="0.25">
      <c r="A311" t="s">
        <v>5590</v>
      </c>
      <c r="B311" t="s">
        <v>5592</v>
      </c>
      <c r="C311" s="1">
        <v>43</v>
      </c>
      <c r="D311" t="s">
        <v>5591</v>
      </c>
      <c r="E311" t="s">
        <v>7448</v>
      </c>
      <c r="F311" t="s">
        <v>7621</v>
      </c>
      <c r="G311" t="s">
        <v>8167</v>
      </c>
      <c r="H311" t="s">
        <v>7607</v>
      </c>
      <c r="I311" t="s">
        <v>8168</v>
      </c>
      <c r="J311">
        <f t="shared" si="10"/>
        <v>0</v>
      </c>
      <c r="K311" t="s">
        <v>6503</v>
      </c>
      <c r="L311">
        <f>COUNTIF(Splicing!A:A,A311)</f>
        <v>0</v>
      </c>
    </row>
    <row r="312" spans="1:12" x14ac:dyDescent="0.25">
      <c r="A312" t="s">
        <v>5596</v>
      </c>
      <c r="B312" t="s">
        <v>5598</v>
      </c>
      <c r="C312" s="1">
        <v>43</v>
      </c>
      <c r="D312" t="s">
        <v>5597</v>
      </c>
      <c r="E312" t="s">
        <v>7450</v>
      </c>
      <c r="F312" t="s">
        <v>7621</v>
      </c>
      <c r="G312" t="s">
        <v>8169</v>
      </c>
      <c r="H312" t="s">
        <v>7639</v>
      </c>
      <c r="I312" t="s">
        <v>8170</v>
      </c>
      <c r="J312">
        <f t="shared" si="10"/>
        <v>0</v>
      </c>
      <c r="K312" t="s">
        <v>6505</v>
      </c>
      <c r="L312">
        <f>COUNTIF(Splicing!A:A,A312)</f>
        <v>0</v>
      </c>
    </row>
    <row r="313" spans="1:12" x14ac:dyDescent="0.25">
      <c r="A313" t="s">
        <v>5599</v>
      </c>
      <c r="B313" t="s">
        <v>5601</v>
      </c>
      <c r="C313" s="1">
        <v>43</v>
      </c>
      <c r="D313" t="s">
        <v>5600</v>
      </c>
      <c r="E313" t="s">
        <v>7451</v>
      </c>
      <c r="F313" t="s">
        <v>7605</v>
      </c>
      <c r="G313" t="s">
        <v>8171</v>
      </c>
      <c r="H313" t="s">
        <v>7644</v>
      </c>
      <c r="I313" t="s">
        <v>8172</v>
      </c>
      <c r="J313">
        <f t="shared" si="10"/>
        <v>0</v>
      </c>
      <c r="K313" t="s">
        <v>6503</v>
      </c>
      <c r="L313">
        <f>COUNTIF(Splicing!A:A,A313)</f>
        <v>0</v>
      </c>
    </row>
    <row r="314" spans="1:12" x14ac:dyDescent="0.25">
      <c r="A314" t="s">
        <v>5605</v>
      </c>
      <c r="B314" t="s">
        <v>5607</v>
      </c>
      <c r="C314" s="1">
        <v>43</v>
      </c>
      <c r="D314" t="s">
        <v>5606</v>
      </c>
      <c r="E314" t="s">
        <v>7452</v>
      </c>
      <c r="F314" t="s">
        <v>7630</v>
      </c>
      <c r="G314" t="s">
        <v>8173</v>
      </c>
      <c r="H314" t="s">
        <v>7635</v>
      </c>
      <c r="I314" t="s">
        <v>8174</v>
      </c>
      <c r="J314">
        <f t="shared" si="10"/>
        <v>0</v>
      </c>
      <c r="K314" t="s">
        <v>6503</v>
      </c>
      <c r="L314">
        <f>COUNTIF(Splicing!A:A,A314)</f>
        <v>0</v>
      </c>
    </row>
    <row r="315" spans="1:12" x14ac:dyDescent="0.25">
      <c r="A315" t="s">
        <v>5617</v>
      </c>
      <c r="B315" t="s">
        <v>5619</v>
      </c>
      <c r="C315" s="1">
        <v>43</v>
      </c>
      <c r="D315" t="s">
        <v>5618</v>
      </c>
      <c r="E315" t="s">
        <v>7455</v>
      </c>
      <c r="F315" t="s">
        <v>7595</v>
      </c>
      <c r="G315" t="s">
        <v>8175</v>
      </c>
      <c r="H315" t="s">
        <v>7607</v>
      </c>
      <c r="I315" t="s">
        <v>8176</v>
      </c>
      <c r="J315">
        <f t="shared" si="10"/>
        <v>0</v>
      </c>
      <c r="K315" t="s">
        <v>6503</v>
      </c>
      <c r="L315">
        <f>COUNTIF(Splicing!A:A,A315)</f>
        <v>0</v>
      </c>
    </row>
    <row r="316" spans="1:12" x14ac:dyDescent="0.25">
      <c r="A316" t="s">
        <v>5665</v>
      </c>
      <c r="B316" t="s">
        <v>5667</v>
      </c>
      <c r="C316" s="1">
        <v>44</v>
      </c>
      <c r="D316" t="s">
        <v>5666</v>
      </c>
      <c r="E316" t="s">
        <v>7458</v>
      </c>
      <c r="F316" t="s">
        <v>7619</v>
      </c>
      <c r="G316" t="s">
        <v>8177</v>
      </c>
      <c r="H316" t="s">
        <v>7659</v>
      </c>
      <c r="I316" t="s">
        <v>8178</v>
      </c>
      <c r="J316">
        <f t="shared" si="10"/>
        <v>0</v>
      </c>
      <c r="K316" t="s">
        <v>6505</v>
      </c>
      <c r="L316">
        <f>COUNTIF(Splicing!A:A,A316)</f>
        <v>0</v>
      </c>
    </row>
    <row r="317" spans="1:12" x14ac:dyDescent="0.25">
      <c r="A317" t="s">
        <v>5677</v>
      </c>
      <c r="B317" t="s">
        <v>5679</v>
      </c>
      <c r="C317" s="1">
        <v>44</v>
      </c>
      <c r="D317" t="s">
        <v>5678</v>
      </c>
      <c r="E317" t="s">
        <v>7461</v>
      </c>
      <c r="F317" t="s">
        <v>7599</v>
      </c>
      <c r="G317" t="s">
        <v>8179</v>
      </c>
      <c r="H317" t="s">
        <v>7601</v>
      </c>
      <c r="I317" t="s">
        <v>8180</v>
      </c>
      <c r="J317">
        <f t="shared" si="10"/>
        <v>0</v>
      </c>
      <c r="K317" t="s">
        <v>6505</v>
      </c>
      <c r="L317">
        <f>COUNTIF(Splicing!A:A,A317)</f>
        <v>0</v>
      </c>
    </row>
    <row r="318" spans="1:12" x14ac:dyDescent="0.25">
      <c r="A318" t="s">
        <v>5680</v>
      </c>
      <c r="B318" t="s">
        <v>5682</v>
      </c>
      <c r="C318" s="1">
        <v>44</v>
      </c>
      <c r="D318" t="s">
        <v>5681</v>
      </c>
      <c r="E318" t="s">
        <v>7462</v>
      </c>
      <c r="F318" t="s">
        <v>7599</v>
      </c>
      <c r="G318" t="s">
        <v>8181</v>
      </c>
      <c r="H318" t="s">
        <v>7625</v>
      </c>
      <c r="I318" t="s">
        <v>8182</v>
      </c>
      <c r="J318">
        <f t="shared" si="10"/>
        <v>0</v>
      </c>
      <c r="K318" t="s">
        <v>6505</v>
      </c>
      <c r="L318">
        <f>COUNTIF(Splicing!A:A,A318)</f>
        <v>0</v>
      </c>
    </row>
    <row r="319" spans="1:12" x14ac:dyDescent="0.25">
      <c r="A319" t="s">
        <v>5686</v>
      </c>
      <c r="B319" t="s">
        <v>5688</v>
      </c>
      <c r="C319" s="1">
        <v>44</v>
      </c>
      <c r="D319" t="s">
        <v>5687</v>
      </c>
      <c r="E319" t="s">
        <v>7464</v>
      </c>
      <c r="F319" t="s">
        <v>7630</v>
      </c>
      <c r="G319" t="s">
        <v>8183</v>
      </c>
      <c r="H319" t="s">
        <v>7635</v>
      </c>
      <c r="I319" t="s">
        <v>8184</v>
      </c>
      <c r="J319">
        <f t="shared" si="10"/>
        <v>0</v>
      </c>
      <c r="K319" t="s">
        <v>6503</v>
      </c>
      <c r="L319">
        <f>COUNTIF(Splicing!A:A,A319)</f>
        <v>0</v>
      </c>
    </row>
    <row r="320" spans="1:12" x14ac:dyDescent="0.25">
      <c r="A320" t="s">
        <v>5698</v>
      </c>
      <c r="B320" t="s">
        <v>5700</v>
      </c>
      <c r="C320" s="1">
        <v>44</v>
      </c>
      <c r="D320" t="s">
        <v>5699</v>
      </c>
      <c r="E320" t="s">
        <v>7467</v>
      </c>
      <c r="F320" t="s">
        <v>7607</v>
      </c>
      <c r="G320" t="s">
        <v>8185</v>
      </c>
      <c r="H320" t="s">
        <v>7611</v>
      </c>
      <c r="I320" t="s">
        <v>8186</v>
      </c>
      <c r="J320">
        <f t="shared" si="10"/>
        <v>0</v>
      </c>
      <c r="K320" t="s">
        <v>6505</v>
      </c>
      <c r="L320">
        <f>COUNTIF(Splicing!A:A,A320)</f>
        <v>0</v>
      </c>
    </row>
    <row r="321" spans="1:12" x14ac:dyDescent="0.25">
      <c r="A321" t="s">
        <v>5701</v>
      </c>
      <c r="B321" t="s">
        <v>5703</v>
      </c>
      <c r="C321" s="1">
        <v>44</v>
      </c>
      <c r="D321" t="s">
        <v>5702</v>
      </c>
      <c r="E321" t="s">
        <v>7468</v>
      </c>
      <c r="F321" t="s">
        <v>7615</v>
      </c>
      <c r="G321" t="s">
        <v>8187</v>
      </c>
      <c r="H321" t="s">
        <v>7607</v>
      </c>
      <c r="I321" t="s">
        <v>8188</v>
      </c>
      <c r="J321">
        <f t="shared" si="10"/>
        <v>0</v>
      </c>
      <c r="K321" t="s">
        <v>6505</v>
      </c>
      <c r="L321">
        <f>COUNTIF(Splicing!A:A,A321)</f>
        <v>0</v>
      </c>
    </row>
    <row r="322" spans="1:12" x14ac:dyDescent="0.25">
      <c r="A322" t="s">
        <v>5713</v>
      </c>
      <c r="B322" t="s">
        <v>5715</v>
      </c>
      <c r="C322" s="1">
        <v>44</v>
      </c>
      <c r="D322" t="s">
        <v>5714</v>
      </c>
      <c r="E322" t="s">
        <v>7471</v>
      </c>
      <c r="F322" t="s">
        <v>7599</v>
      </c>
      <c r="G322" t="s">
        <v>8189</v>
      </c>
      <c r="H322" t="s">
        <v>7601</v>
      </c>
      <c r="I322" t="s">
        <v>8190</v>
      </c>
      <c r="J322">
        <f t="shared" si="10"/>
        <v>0</v>
      </c>
      <c r="K322" t="s">
        <v>6503</v>
      </c>
      <c r="L322">
        <f>COUNTIF(Splicing!A:A,A322)</f>
        <v>0</v>
      </c>
    </row>
    <row r="323" spans="1:12" x14ac:dyDescent="0.25">
      <c r="A323" t="s">
        <v>5716</v>
      </c>
      <c r="B323" t="s">
        <v>5718</v>
      </c>
      <c r="C323" s="1">
        <v>44</v>
      </c>
      <c r="D323" t="s">
        <v>5717</v>
      </c>
      <c r="E323" t="s">
        <v>7472</v>
      </c>
      <c r="F323" t="s">
        <v>7599</v>
      </c>
      <c r="G323" t="s">
        <v>8189</v>
      </c>
      <c r="H323" t="s">
        <v>7607</v>
      </c>
      <c r="I323" t="s">
        <v>8191</v>
      </c>
      <c r="J323">
        <f t="shared" si="10"/>
        <v>0</v>
      </c>
      <c r="K323" t="s">
        <v>6503</v>
      </c>
      <c r="L323">
        <f>COUNTIF(Splicing!A:A,A323)</f>
        <v>0</v>
      </c>
    </row>
    <row r="324" spans="1:12" x14ac:dyDescent="0.25">
      <c r="A324" t="s">
        <v>5725</v>
      </c>
      <c r="B324" t="s">
        <v>5727</v>
      </c>
      <c r="C324" s="1">
        <v>44</v>
      </c>
      <c r="D324" t="s">
        <v>5726</v>
      </c>
      <c r="E324" t="s">
        <v>7474</v>
      </c>
      <c r="F324" t="s">
        <v>7659</v>
      </c>
      <c r="G324" t="s">
        <v>8192</v>
      </c>
      <c r="H324" t="s">
        <v>7619</v>
      </c>
      <c r="I324" t="s">
        <v>8193</v>
      </c>
      <c r="J324">
        <f t="shared" si="10"/>
        <v>0</v>
      </c>
      <c r="K324" t="s">
        <v>6505</v>
      </c>
      <c r="L324">
        <f>COUNTIF(Splicing!A:A,A324)</f>
        <v>0</v>
      </c>
    </row>
    <row r="325" spans="1:12" x14ac:dyDescent="0.25">
      <c r="A325" t="s">
        <v>5731</v>
      </c>
      <c r="B325" t="s">
        <v>5733</v>
      </c>
      <c r="C325" s="1">
        <v>44</v>
      </c>
      <c r="D325" t="s">
        <v>5732</v>
      </c>
      <c r="E325" t="s">
        <v>7475</v>
      </c>
      <c r="F325" t="s">
        <v>7628</v>
      </c>
      <c r="G325" t="s">
        <v>8194</v>
      </c>
      <c r="H325" t="s">
        <v>7657</v>
      </c>
      <c r="I325" t="s">
        <v>8195</v>
      </c>
      <c r="J325">
        <f t="shared" si="10"/>
        <v>0</v>
      </c>
      <c r="K325" t="s">
        <v>6503</v>
      </c>
      <c r="L325">
        <f>COUNTIF(Splicing!A:A,A325)</f>
        <v>0</v>
      </c>
    </row>
    <row r="326" spans="1:12" x14ac:dyDescent="0.25">
      <c r="A326" t="s">
        <v>5734</v>
      </c>
      <c r="B326" t="s">
        <v>5736</v>
      </c>
      <c r="C326" s="1">
        <v>44</v>
      </c>
      <c r="D326" t="s">
        <v>5735</v>
      </c>
      <c r="E326" t="s">
        <v>7476</v>
      </c>
      <c r="F326" t="s">
        <v>7607</v>
      </c>
      <c r="G326" t="s">
        <v>8196</v>
      </c>
      <c r="H326" t="s">
        <v>7609</v>
      </c>
      <c r="I326" t="s">
        <v>8197</v>
      </c>
      <c r="J326">
        <f t="shared" si="10"/>
        <v>0</v>
      </c>
      <c r="K326" t="s">
        <v>6505</v>
      </c>
      <c r="L326">
        <f>COUNTIF(Splicing!A:A,A326)</f>
        <v>0</v>
      </c>
    </row>
    <row r="327" spans="1:12" x14ac:dyDescent="0.25">
      <c r="A327" t="s">
        <v>5743</v>
      </c>
      <c r="B327" t="s">
        <v>5745</v>
      </c>
      <c r="C327" s="1">
        <v>44</v>
      </c>
      <c r="D327" t="s">
        <v>5744</v>
      </c>
      <c r="E327" t="s">
        <v>7478</v>
      </c>
      <c r="F327" t="s">
        <v>7607</v>
      </c>
      <c r="G327" t="s">
        <v>8198</v>
      </c>
      <c r="H327" t="s">
        <v>7611</v>
      </c>
      <c r="I327" t="s">
        <v>8199</v>
      </c>
      <c r="J327">
        <f t="shared" si="10"/>
        <v>0</v>
      </c>
      <c r="K327" t="s">
        <v>6505</v>
      </c>
      <c r="L327">
        <f>COUNTIF(Splicing!A:A,A327)</f>
        <v>0</v>
      </c>
    </row>
    <row r="328" spans="1:12" x14ac:dyDescent="0.25">
      <c r="A328" t="s">
        <v>5746</v>
      </c>
      <c r="B328" t="s">
        <v>5748</v>
      </c>
      <c r="C328" s="1">
        <v>44</v>
      </c>
      <c r="D328" t="s">
        <v>5747</v>
      </c>
      <c r="E328" t="s">
        <v>7479</v>
      </c>
      <c r="F328" t="s">
        <v>7621</v>
      </c>
      <c r="G328" t="s">
        <v>8200</v>
      </c>
      <c r="H328" t="s">
        <v>7657</v>
      </c>
      <c r="I328" t="s">
        <v>8201</v>
      </c>
      <c r="J328">
        <f t="shared" si="10"/>
        <v>0</v>
      </c>
      <c r="K328" t="s">
        <v>6503</v>
      </c>
      <c r="L328">
        <f>COUNTIF(Splicing!A:A,A328)</f>
        <v>0</v>
      </c>
    </row>
    <row r="329" spans="1:12" x14ac:dyDescent="0.25">
      <c r="A329" t="s">
        <v>5822</v>
      </c>
      <c r="B329" t="s">
        <v>5824</v>
      </c>
      <c r="C329" s="1">
        <v>45</v>
      </c>
      <c r="D329" t="s">
        <v>5823</v>
      </c>
      <c r="E329" t="s">
        <v>7488</v>
      </c>
      <c r="F329" t="s">
        <v>7599</v>
      </c>
      <c r="G329" t="s">
        <v>8202</v>
      </c>
      <c r="H329" t="s">
        <v>7607</v>
      </c>
      <c r="I329" t="s">
        <v>8203</v>
      </c>
      <c r="J329">
        <f t="shared" si="10"/>
        <v>0</v>
      </c>
      <c r="K329" t="s">
        <v>6503</v>
      </c>
      <c r="L329">
        <f>COUNTIF(Splicing!A:A,A329)</f>
        <v>0</v>
      </c>
    </row>
    <row r="330" spans="1:12" x14ac:dyDescent="0.25">
      <c r="A330" t="s">
        <v>5828</v>
      </c>
      <c r="B330" t="s">
        <v>5830</v>
      </c>
      <c r="C330" s="1">
        <v>45</v>
      </c>
      <c r="D330" t="s">
        <v>5829</v>
      </c>
      <c r="E330" t="s">
        <v>7490</v>
      </c>
      <c r="F330" t="s">
        <v>7621</v>
      </c>
      <c r="G330" t="s">
        <v>8204</v>
      </c>
      <c r="H330" t="s">
        <v>7628</v>
      </c>
      <c r="I330" t="s">
        <v>8205</v>
      </c>
      <c r="J330">
        <f t="shared" si="10"/>
        <v>0</v>
      </c>
      <c r="K330" t="s">
        <v>6503</v>
      </c>
      <c r="L330">
        <f>COUNTIF(Splicing!A:A,A330)</f>
        <v>0</v>
      </c>
    </row>
    <row r="331" spans="1:12" x14ac:dyDescent="0.25">
      <c r="A331" t="s">
        <v>5831</v>
      </c>
      <c r="B331" t="s">
        <v>5833</v>
      </c>
      <c r="C331" s="1">
        <v>45</v>
      </c>
      <c r="D331" t="s">
        <v>5832</v>
      </c>
      <c r="E331" t="s">
        <v>7491</v>
      </c>
      <c r="F331" t="s">
        <v>7599</v>
      </c>
      <c r="G331" t="s">
        <v>8206</v>
      </c>
      <c r="H331" t="s">
        <v>7607</v>
      </c>
      <c r="I331" t="s">
        <v>8207</v>
      </c>
      <c r="J331">
        <f t="shared" si="10"/>
        <v>0</v>
      </c>
      <c r="K331" t="s">
        <v>6505</v>
      </c>
      <c r="L331">
        <f>COUNTIF(Splicing!A:A,A331)</f>
        <v>0</v>
      </c>
    </row>
    <row r="332" spans="1:12" x14ac:dyDescent="0.25">
      <c r="A332" t="s">
        <v>5843</v>
      </c>
      <c r="B332" t="s">
        <v>5845</v>
      </c>
      <c r="C332" s="1">
        <v>45</v>
      </c>
      <c r="D332" t="s">
        <v>5844</v>
      </c>
      <c r="E332" t="s">
        <v>7492</v>
      </c>
      <c r="F332" t="s">
        <v>7628</v>
      </c>
      <c r="G332" t="s">
        <v>8208</v>
      </c>
      <c r="H332" t="s">
        <v>7630</v>
      </c>
      <c r="I332" t="s">
        <v>8209</v>
      </c>
      <c r="J332">
        <f t="shared" si="10"/>
        <v>0</v>
      </c>
      <c r="K332" t="s">
        <v>6505</v>
      </c>
      <c r="L332">
        <f>COUNTIF(Splicing!A:A,A332)</f>
        <v>0</v>
      </c>
    </row>
    <row r="333" spans="1:12" x14ac:dyDescent="0.25">
      <c r="A333" t="s">
        <v>5873</v>
      </c>
      <c r="B333" t="s">
        <v>5875</v>
      </c>
      <c r="C333" s="1">
        <v>45</v>
      </c>
      <c r="D333" t="s">
        <v>5874</v>
      </c>
      <c r="E333" t="s">
        <v>7499</v>
      </c>
      <c r="F333" t="s">
        <v>7639</v>
      </c>
      <c r="G333" t="s">
        <v>8210</v>
      </c>
      <c r="H333" t="s">
        <v>7603</v>
      </c>
      <c r="I333" t="s">
        <v>8211</v>
      </c>
      <c r="J333">
        <f t="shared" si="10"/>
        <v>0</v>
      </c>
      <c r="K333" t="s">
        <v>6503</v>
      </c>
      <c r="L333">
        <f>COUNTIF(Splicing!A:A,A333)</f>
        <v>0</v>
      </c>
    </row>
    <row r="334" spans="1:12" x14ac:dyDescent="0.25">
      <c r="A334" t="s">
        <v>5879</v>
      </c>
      <c r="B334" t="s">
        <v>5880</v>
      </c>
      <c r="C334" s="1">
        <v>45</v>
      </c>
      <c r="D334" t="s">
        <v>5877</v>
      </c>
      <c r="E334" t="s">
        <v>7500</v>
      </c>
      <c r="F334" t="s">
        <v>7639</v>
      </c>
      <c r="G334" t="s">
        <v>8210</v>
      </c>
      <c r="H334" t="s">
        <v>7607</v>
      </c>
      <c r="I334" t="s">
        <v>8212</v>
      </c>
      <c r="J334">
        <f t="shared" si="10"/>
        <v>0</v>
      </c>
      <c r="K334" t="s">
        <v>6503</v>
      </c>
      <c r="L334">
        <f>COUNTIF(Splicing!A:A,A334)</f>
        <v>0</v>
      </c>
    </row>
    <row r="335" spans="1:12" x14ac:dyDescent="0.25">
      <c r="A335" t="s">
        <v>5881</v>
      </c>
      <c r="B335" t="s">
        <v>5883</v>
      </c>
      <c r="C335" s="1">
        <v>45</v>
      </c>
      <c r="D335" t="s">
        <v>5882</v>
      </c>
      <c r="E335" t="s">
        <v>7501</v>
      </c>
      <c r="F335" t="s">
        <v>7621</v>
      </c>
      <c r="G335" t="s">
        <v>8213</v>
      </c>
      <c r="H335" t="s">
        <v>7639</v>
      </c>
      <c r="I335" t="s">
        <v>8214</v>
      </c>
      <c r="J335">
        <f t="shared" si="10"/>
        <v>0</v>
      </c>
      <c r="K335" t="s">
        <v>6503</v>
      </c>
      <c r="L335">
        <f>COUNTIF(Splicing!A:A,A335)</f>
        <v>0</v>
      </c>
    </row>
    <row r="336" spans="1:12" x14ac:dyDescent="0.25">
      <c r="A336" t="s">
        <v>5884</v>
      </c>
      <c r="B336" t="s">
        <v>5886</v>
      </c>
      <c r="C336" s="1">
        <v>45</v>
      </c>
      <c r="D336" t="s">
        <v>5885</v>
      </c>
      <c r="E336" t="s">
        <v>7502</v>
      </c>
      <c r="F336" t="s">
        <v>7621</v>
      </c>
      <c r="G336" t="s">
        <v>8213</v>
      </c>
      <c r="H336" t="s">
        <v>7657</v>
      </c>
      <c r="I336" t="s">
        <v>8215</v>
      </c>
      <c r="J336">
        <f t="shared" si="10"/>
        <v>0</v>
      </c>
      <c r="K336" t="s">
        <v>6503</v>
      </c>
      <c r="L336">
        <f>COUNTIF(Splicing!A:A,A336)</f>
        <v>0</v>
      </c>
    </row>
    <row r="337" spans="1:12" x14ac:dyDescent="0.25">
      <c r="A337" t="s">
        <v>5887</v>
      </c>
      <c r="B337" t="s">
        <v>5889</v>
      </c>
      <c r="C337" s="1">
        <v>45</v>
      </c>
      <c r="D337" t="s">
        <v>5888</v>
      </c>
      <c r="E337" t="s">
        <v>7503</v>
      </c>
      <c r="F337" t="s">
        <v>7621</v>
      </c>
      <c r="G337" t="s">
        <v>8213</v>
      </c>
      <c r="H337" t="s">
        <v>7597</v>
      </c>
      <c r="I337" t="s">
        <v>8216</v>
      </c>
      <c r="J337">
        <f t="shared" si="10"/>
        <v>0</v>
      </c>
      <c r="K337" t="s">
        <v>6505</v>
      </c>
      <c r="L337">
        <f>COUNTIF(Splicing!A:A,A337)</f>
        <v>0</v>
      </c>
    </row>
    <row r="338" spans="1:12" x14ac:dyDescent="0.25">
      <c r="A338" t="s">
        <v>5899</v>
      </c>
      <c r="B338" t="s">
        <v>5901</v>
      </c>
      <c r="C338" s="1">
        <v>45</v>
      </c>
      <c r="D338" t="s">
        <v>5900</v>
      </c>
      <c r="E338" t="s">
        <v>7505</v>
      </c>
      <c r="F338" t="s">
        <v>7607</v>
      </c>
      <c r="G338" t="s">
        <v>8217</v>
      </c>
      <c r="H338" t="s">
        <v>7621</v>
      </c>
      <c r="I338" t="s">
        <v>8218</v>
      </c>
      <c r="J338">
        <f t="shared" ref="J338:J369" si="11">COUNTIF(I:I,I338)-1</f>
        <v>0</v>
      </c>
      <c r="K338" t="s">
        <v>6503</v>
      </c>
      <c r="L338">
        <f>COUNTIF(Splicing!A:A,A338)</f>
        <v>0</v>
      </c>
    </row>
    <row r="339" spans="1:12" x14ac:dyDescent="0.25">
      <c r="A339" t="s">
        <v>5902</v>
      </c>
      <c r="B339" t="s">
        <v>5904</v>
      </c>
      <c r="C339" s="1">
        <v>45</v>
      </c>
      <c r="D339" t="s">
        <v>5903</v>
      </c>
      <c r="E339" t="s">
        <v>7506</v>
      </c>
      <c r="F339" t="s">
        <v>7607</v>
      </c>
      <c r="G339" t="s">
        <v>8217</v>
      </c>
      <c r="H339" t="s">
        <v>7609</v>
      </c>
      <c r="I339" t="s">
        <v>8219</v>
      </c>
      <c r="J339">
        <f t="shared" si="11"/>
        <v>0</v>
      </c>
      <c r="K339" t="s">
        <v>6505</v>
      </c>
      <c r="L339">
        <f>COUNTIF(Splicing!A:A,A339)</f>
        <v>0</v>
      </c>
    </row>
    <row r="340" spans="1:12" x14ac:dyDescent="0.25">
      <c r="A340" t="s">
        <v>5973</v>
      </c>
      <c r="B340" t="s">
        <v>5975</v>
      </c>
      <c r="C340" s="1">
        <v>46</v>
      </c>
      <c r="D340" t="s">
        <v>5974</v>
      </c>
      <c r="E340" t="s">
        <v>7518</v>
      </c>
      <c r="F340" t="s">
        <v>7657</v>
      </c>
      <c r="G340" t="s">
        <v>8220</v>
      </c>
      <c r="H340" t="s">
        <v>7597</v>
      </c>
      <c r="I340" t="s">
        <v>8221</v>
      </c>
      <c r="J340">
        <f t="shared" si="11"/>
        <v>0</v>
      </c>
      <c r="K340" t="s">
        <v>6503</v>
      </c>
      <c r="L340">
        <f>COUNTIF(Splicing!A:A,A340)</f>
        <v>0</v>
      </c>
    </row>
    <row r="341" spans="1:12" x14ac:dyDescent="0.25">
      <c r="A341" t="s">
        <v>5979</v>
      </c>
      <c r="B341" t="s">
        <v>5981</v>
      </c>
      <c r="C341" s="1">
        <v>46</v>
      </c>
      <c r="D341" t="s">
        <v>5980</v>
      </c>
      <c r="E341" t="s">
        <v>7519</v>
      </c>
      <c r="F341" t="s">
        <v>7644</v>
      </c>
      <c r="G341" t="s">
        <v>8222</v>
      </c>
      <c r="H341" t="s">
        <v>7605</v>
      </c>
      <c r="I341" t="s">
        <v>8223</v>
      </c>
      <c r="J341">
        <f t="shared" si="11"/>
        <v>0</v>
      </c>
      <c r="K341" t="s">
        <v>6503</v>
      </c>
      <c r="L341">
        <f>COUNTIF(Splicing!A:A,A341)</f>
        <v>0</v>
      </c>
    </row>
    <row r="342" spans="1:12" x14ac:dyDescent="0.25">
      <c r="A342" t="s">
        <v>5982</v>
      </c>
      <c r="B342" t="s">
        <v>5984</v>
      </c>
      <c r="C342" s="1">
        <v>46</v>
      </c>
      <c r="D342" t="s">
        <v>5983</v>
      </c>
      <c r="E342" t="s">
        <v>7520</v>
      </c>
      <c r="F342" t="s">
        <v>7644</v>
      </c>
      <c r="G342" t="s">
        <v>8222</v>
      </c>
      <c r="H342" t="s">
        <v>7621</v>
      </c>
      <c r="I342" t="s">
        <v>8224</v>
      </c>
      <c r="J342">
        <f t="shared" si="11"/>
        <v>0</v>
      </c>
      <c r="K342" t="s">
        <v>6503</v>
      </c>
      <c r="L342">
        <f>COUNTIF(Splicing!A:A,A342)</f>
        <v>0</v>
      </c>
    </row>
    <row r="343" spans="1:12" x14ac:dyDescent="0.25">
      <c r="A343" t="s">
        <v>5985</v>
      </c>
      <c r="B343" t="s">
        <v>5987</v>
      </c>
      <c r="C343" s="1">
        <v>46</v>
      </c>
      <c r="D343" t="s">
        <v>5986</v>
      </c>
      <c r="E343" t="s">
        <v>7521</v>
      </c>
      <c r="F343" t="s">
        <v>7644</v>
      </c>
      <c r="G343" t="s">
        <v>8222</v>
      </c>
      <c r="H343" t="s">
        <v>7597</v>
      </c>
      <c r="I343" t="s">
        <v>8225</v>
      </c>
      <c r="J343">
        <f t="shared" si="11"/>
        <v>0</v>
      </c>
      <c r="K343" t="s">
        <v>6503</v>
      </c>
      <c r="L343">
        <f>COUNTIF(Splicing!A:A,A343)</f>
        <v>0</v>
      </c>
    </row>
    <row r="344" spans="1:12" x14ac:dyDescent="0.25">
      <c r="A344" t="s">
        <v>5988</v>
      </c>
      <c r="B344" t="s">
        <v>5990</v>
      </c>
      <c r="C344" s="1">
        <v>46</v>
      </c>
      <c r="D344" t="s">
        <v>5989</v>
      </c>
      <c r="E344" t="s">
        <v>7522</v>
      </c>
      <c r="F344" t="s">
        <v>7601</v>
      </c>
      <c r="G344" t="s">
        <v>8226</v>
      </c>
      <c r="H344" t="s">
        <v>7639</v>
      </c>
      <c r="I344" t="s">
        <v>8227</v>
      </c>
      <c r="J344">
        <f t="shared" si="11"/>
        <v>0</v>
      </c>
      <c r="K344" t="s">
        <v>6505</v>
      </c>
      <c r="L344">
        <f>COUNTIF(Splicing!A:A,A344)</f>
        <v>0</v>
      </c>
    </row>
    <row r="345" spans="1:12" x14ac:dyDescent="0.25">
      <c r="A345" t="s">
        <v>5994</v>
      </c>
      <c r="B345" t="s">
        <v>5996</v>
      </c>
      <c r="C345" s="1">
        <v>46</v>
      </c>
      <c r="D345" t="s">
        <v>5995</v>
      </c>
      <c r="E345" t="s">
        <v>7523</v>
      </c>
      <c r="F345" t="s">
        <v>7657</v>
      </c>
      <c r="G345" t="s">
        <v>8228</v>
      </c>
      <c r="H345" t="s">
        <v>7628</v>
      </c>
      <c r="I345" t="s">
        <v>8229</v>
      </c>
      <c r="J345">
        <f t="shared" si="11"/>
        <v>0</v>
      </c>
      <c r="K345" t="s">
        <v>6503</v>
      </c>
      <c r="L345">
        <f>COUNTIF(Splicing!A:A,A345)</f>
        <v>0</v>
      </c>
    </row>
    <row r="346" spans="1:12" x14ac:dyDescent="0.25">
      <c r="A346" t="s">
        <v>6000</v>
      </c>
      <c r="B346" t="s">
        <v>6002</v>
      </c>
      <c r="C346" s="1">
        <v>46</v>
      </c>
      <c r="D346" t="s">
        <v>6001</v>
      </c>
      <c r="E346" t="s">
        <v>7525</v>
      </c>
      <c r="F346" t="s">
        <v>7657</v>
      </c>
      <c r="G346" t="s">
        <v>8228</v>
      </c>
      <c r="H346" t="s">
        <v>7644</v>
      </c>
      <c r="I346" t="s">
        <v>8230</v>
      </c>
      <c r="J346">
        <f t="shared" si="11"/>
        <v>0</v>
      </c>
      <c r="K346" t="s">
        <v>6503</v>
      </c>
      <c r="L346">
        <f>COUNTIF(Splicing!A:A,A346)</f>
        <v>0</v>
      </c>
    </row>
    <row r="347" spans="1:12" x14ac:dyDescent="0.25">
      <c r="A347" t="s">
        <v>6015</v>
      </c>
      <c r="B347" t="s">
        <v>6017</v>
      </c>
      <c r="C347" s="1">
        <v>46</v>
      </c>
      <c r="D347" t="s">
        <v>6016</v>
      </c>
      <c r="E347" t="s">
        <v>7526</v>
      </c>
      <c r="F347" t="s">
        <v>7607</v>
      </c>
      <c r="G347" t="s">
        <v>8231</v>
      </c>
      <c r="H347" t="s">
        <v>7619</v>
      </c>
      <c r="I347" t="s">
        <v>8232</v>
      </c>
      <c r="J347">
        <f t="shared" si="11"/>
        <v>0</v>
      </c>
      <c r="K347" t="s">
        <v>6505</v>
      </c>
      <c r="L347">
        <f>COUNTIF(Splicing!A:A,A347)</f>
        <v>0</v>
      </c>
    </row>
    <row r="348" spans="1:12" x14ac:dyDescent="0.25">
      <c r="A348" t="s">
        <v>6018</v>
      </c>
      <c r="B348" t="s">
        <v>6020</v>
      </c>
      <c r="C348" s="1">
        <v>46</v>
      </c>
      <c r="D348" t="s">
        <v>6019</v>
      </c>
      <c r="E348" t="s">
        <v>7527</v>
      </c>
      <c r="F348" t="s">
        <v>7607</v>
      </c>
      <c r="G348" t="s">
        <v>8231</v>
      </c>
      <c r="H348" t="s">
        <v>7615</v>
      </c>
      <c r="I348" t="s">
        <v>8233</v>
      </c>
      <c r="J348">
        <f t="shared" si="11"/>
        <v>0</v>
      </c>
      <c r="K348" t="s">
        <v>6505</v>
      </c>
      <c r="L348">
        <f>COUNTIF(Splicing!A:A,A348)</f>
        <v>0</v>
      </c>
    </row>
    <row r="349" spans="1:12" x14ac:dyDescent="0.25">
      <c r="A349" t="s">
        <v>6021</v>
      </c>
      <c r="B349" t="s">
        <v>6023</v>
      </c>
      <c r="C349" s="1">
        <v>46</v>
      </c>
      <c r="D349" t="s">
        <v>6022</v>
      </c>
      <c r="E349" t="s">
        <v>7528</v>
      </c>
      <c r="F349" t="s">
        <v>7607</v>
      </c>
      <c r="G349" t="s">
        <v>8231</v>
      </c>
      <c r="H349" t="s">
        <v>7601</v>
      </c>
      <c r="I349" t="s">
        <v>8234</v>
      </c>
      <c r="J349">
        <f t="shared" si="11"/>
        <v>0</v>
      </c>
      <c r="K349" t="s">
        <v>6503</v>
      </c>
      <c r="L349">
        <f>COUNTIF(Splicing!A:A,A349)</f>
        <v>0</v>
      </c>
    </row>
    <row r="350" spans="1:12" x14ac:dyDescent="0.25">
      <c r="A350" t="s">
        <v>6024</v>
      </c>
      <c r="B350" t="s">
        <v>6026</v>
      </c>
      <c r="C350" s="1">
        <v>46</v>
      </c>
      <c r="D350" t="s">
        <v>6025</v>
      </c>
      <c r="E350" t="s">
        <v>7529</v>
      </c>
      <c r="F350" t="s">
        <v>7607</v>
      </c>
      <c r="G350" t="s">
        <v>8235</v>
      </c>
      <c r="H350" t="s">
        <v>7619</v>
      </c>
      <c r="I350" t="s">
        <v>8236</v>
      </c>
      <c r="J350">
        <f t="shared" si="11"/>
        <v>0</v>
      </c>
      <c r="K350" t="s">
        <v>6505</v>
      </c>
      <c r="L350">
        <f>COUNTIF(Splicing!A:A,A350)</f>
        <v>0</v>
      </c>
    </row>
    <row r="351" spans="1:12" x14ac:dyDescent="0.25">
      <c r="A351" t="s">
        <v>6030</v>
      </c>
      <c r="B351" t="s">
        <v>6032</v>
      </c>
      <c r="C351" s="1">
        <v>46</v>
      </c>
      <c r="D351" t="s">
        <v>6031</v>
      </c>
      <c r="E351" t="s">
        <v>7531</v>
      </c>
      <c r="F351" t="s">
        <v>7607</v>
      </c>
      <c r="G351" t="s">
        <v>8235</v>
      </c>
      <c r="H351" t="s">
        <v>7601</v>
      </c>
      <c r="I351" t="s">
        <v>8237</v>
      </c>
      <c r="J351">
        <f t="shared" si="11"/>
        <v>0</v>
      </c>
      <c r="K351" t="s">
        <v>6503</v>
      </c>
      <c r="L351">
        <f>COUNTIF(Splicing!A:A,A351)</f>
        <v>0</v>
      </c>
    </row>
    <row r="352" spans="1:12" x14ac:dyDescent="0.25">
      <c r="A352" t="s">
        <v>6033</v>
      </c>
      <c r="B352" t="s">
        <v>6035</v>
      </c>
      <c r="C352" s="1">
        <v>46</v>
      </c>
      <c r="D352" t="s">
        <v>6034</v>
      </c>
      <c r="E352" t="s">
        <v>7532</v>
      </c>
      <c r="F352" t="s">
        <v>7607</v>
      </c>
      <c r="G352" t="s">
        <v>8235</v>
      </c>
      <c r="H352" t="s">
        <v>7605</v>
      </c>
      <c r="I352" t="s">
        <v>8238</v>
      </c>
      <c r="J352">
        <f t="shared" si="11"/>
        <v>0</v>
      </c>
      <c r="K352" t="s">
        <v>6503</v>
      </c>
      <c r="L352">
        <f>COUNTIF(Splicing!A:A,A352)</f>
        <v>0</v>
      </c>
    </row>
    <row r="353" spans="1:12" x14ac:dyDescent="0.25">
      <c r="A353" t="s">
        <v>6039</v>
      </c>
      <c r="B353" t="s">
        <v>6041</v>
      </c>
      <c r="C353" s="1">
        <v>46</v>
      </c>
      <c r="D353" t="s">
        <v>6040</v>
      </c>
      <c r="E353" t="s">
        <v>7533</v>
      </c>
      <c r="F353" t="s">
        <v>7599</v>
      </c>
      <c r="G353" t="s">
        <v>8239</v>
      </c>
      <c r="H353" t="s">
        <v>7601</v>
      </c>
      <c r="I353" t="s">
        <v>8240</v>
      </c>
      <c r="J353">
        <f t="shared" si="11"/>
        <v>0</v>
      </c>
      <c r="K353" t="s">
        <v>6503</v>
      </c>
      <c r="L353">
        <f>COUNTIF(Splicing!A:A,A353)</f>
        <v>0</v>
      </c>
    </row>
    <row r="354" spans="1:12" x14ac:dyDescent="0.25">
      <c r="A354" t="s">
        <v>6075</v>
      </c>
      <c r="B354" t="s">
        <v>6077</v>
      </c>
      <c r="C354" s="1">
        <v>46</v>
      </c>
      <c r="D354" t="s">
        <v>6076</v>
      </c>
      <c r="E354" t="s">
        <v>7539</v>
      </c>
      <c r="F354" t="s">
        <v>7615</v>
      </c>
      <c r="G354" t="s">
        <v>8241</v>
      </c>
      <c r="H354" t="s">
        <v>7607</v>
      </c>
      <c r="I354" t="s">
        <v>8242</v>
      </c>
      <c r="J354">
        <f t="shared" si="11"/>
        <v>0</v>
      </c>
      <c r="K354" t="s">
        <v>6503</v>
      </c>
      <c r="L354">
        <f>COUNTIF(Splicing!A:A,A354)</f>
        <v>0</v>
      </c>
    </row>
    <row r="355" spans="1:12" x14ac:dyDescent="0.25">
      <c r="A355" t="s">
        <v>6098</v>
      </c>
      <c r="B355" t="s">
        <v>6100</v>
      </c>
      <c r="C355" s="1">
        <v>47</v>
      </c>
      <c r="D355" t="s">
        <v>6099</v>
      </c>
      <c r="E355" t="s">
        <v>7541</v>
      </c>
      <c r="F355" t="s">
        <v>7595</v>
      </c>
      <c r="G355" t="s">
        <v>8243</v>
      </c>
      <c r="H355" t="s">
        <v>7605</v>
      </c>
      <c r="I355" t="s">
        <v>8244</v>
      </c>
      <c r="J355">
        <f t="shared" si="11"/>
        <v>0</v>
      </c>
      <c r="K355" t="s">
        <v>6505</v>
      </c>
      <c r="L355">
        <f>COUNTIF(Splicing!A:A,A355)</f>
        <v>0</v>
      </c>
    </row>
    <row r="356" spans="1:12" x14ac:dyDescent="0.25">
      <c r="A356" t="s">
        <v>6101</v>
      </c>
      <c r="B356" t="s">
        <v>6103</v>
      </c>
      <c r="C356" s="1">
        <v>47</v>
      </c>
      <c r="D356" t="s">
        <v>6102</v>
      </c>
      <c r="E356" t="s">
        <v>7542</v>
      </c>
      <c r="F356" t="s">
        <v>7595</v>
      </c>
      <c r="G356" t="s">
        <v>8243</v>
      </c>
      <c r="H356" t="s">
        <v>7630</v>
      </c>
      <c r="I356" t="s">
        <v>8245</v>
      </c>
      <c r="J356">
        <f t="shared" si="11"/>
        <v>0</v>
      </c>
      <c r="K356" t="s">
        <v>6503</v>
      </c>
      <c r="L356">
        <f>COUNTIF(Splicing!A:A,A356)</f>
        <v>0</v>
      </c>
    </row>
    <row r="357" spans="1:12" x14ac:dyDescent="0.25">
      <c r="A357" t="s">
        <v>6104</v>
      </c>
      <c r="B357" t="s">
        <v>6106</v>
      </c>
      <c r="C357" s="1">
        <v>47</v>
      </c>
      <c r="D357" t="s">
        <v>6105</v>
      </c>
      <c r="E357" t="s">
        <v>7543</v>
      </c>
      <c r="F357" t="s">
        <v>7644</v>
      </c>
      <c r="G357" t="s">
        <v>8246</v>
      </c>
      <c r="H357" t="s">
        <v>7605</v>
      </c>
      <c r="I357" t="s">
        <v>8247</v>
      </c>
      <c r="J357">
        <f t="shared" si="11"/>
        <v>0</v>
      </c>
      <c r="K357" t="s">
        <v>6503</v>
      </c>
      <c r="L357">
        <f>COUNTIF(Splicing!A:A,A357)</f>
        <v>0</v>
      </c>
    </row>
    <row r="358" spans="1:12" x14ac:dyDescent="0.25">
      <c r="A358" t="s">
        <v>6107</v>
      </c>
      <c r="B358" t="s">
        <v>6109</v>
      </c>
      <c r="C358" s="1">
        <v>47</v>
      </c>
      <c r="D358" t="s">
        <v>6108</v>
      </c>
      <c r="E358" t="s">
        <v>7544</v>
      </c>
      <c r="F358" t="s">
        <v>7644</v>
      </c>
      <c r="G358" t="s">
        <v>8248</v>
      </c>
      <c r="H358" t="s">
        <v>7605</v>
      </c>
      <c r="I358" t="s">
        <v>8249</v>
      </c>
      <c r="J358">
        <f t="shared" si="11"/>
        <v>0</v>
      </c>
      <c r="K358" t="s">
        <v>6503</v>
      </c>
      <c r="L358">
        <f>COUNTIF(Splicing!A:A,A358)</f>
        <v>0</v>
      </c>
    </row>
    <row r="359" spans="1:12" x14ac:dyDescent="0.25">
      <c r="A359" t="s">
        <v>6113</v>
      </c>
      <c r="B359" t="s">
        <v>6115</v>
      </c>
      <c r="C359" s="1">
        <v>47</v>
      </c>
      <c r="D359" t="s">
        <v>6114</v>
      </c>
      <c r="E359" t="s">
        <v>7545</v>
      </c>
      <c r="F359" t="s">
        <v>7619</v>
      </c>
      <c r="G359" t="s">
        <v>8250</v>
      </c>
      <c r="H359" t="s">
        <v>7607</v>
      </c>
      <c r="I359" t="s">
        <v>8251</v>
      </c>
      <c r="J359">
        <f t="shared" si="11"/>
        <v>0</v>
      </c>
      <c r="K359" t="s">
        <v>6503</v>
      </c>
      <c r="L359">
        <f>COUNTIF(Splicing!A:A,A359)</f>
        <v>0</v>
      </c>
    </row>
    <row r="360" spans="1:12" x14ac:dyDescent="0.25">
      <c r="A360" t="s">
        <v>6119</v>
      </c>
      <c r="B360" t="s">
        <v>6121</v>
      </c>
      <c r="C360" s="1">
        <v>47</v>
      </c>
      <c r="D360" t="s">
        <v>6120</v>
      </c>
      <c r="E360" t="s">
        <v>7546</v>
      </c>
      <c r="F360" t="s">
        <v>7619</v>
      </c>
      <c r="G360" t="s">
        <v>8252</v>
      </c>
      <c r="H360" t="s">
        <v>7659</v>
      </c>
      <c r="I360" t="s">
        <v>8253</v>
      </c>
      <c r="J360">
        <f t="shared" si="11"/>
        <v>0</v>
      </c>
      <c r="K360" t="s">
        <v>6505</v>
      </c>
      <c r="L360">
        <f>COUNTIF(Splicing!A:A,A360)</f>
        <v>0</v>
      </c>
    </row>
    <row r="361" spans="1:12" x14ac:dyDescent="0.25">
      <c r="A361" t="s">
        <v>6125</v>
      </c>
      <c r="B361" t="s">
        <v>6127</v>
      </c>
      <c r="C361" s="1">
        <v>47</v>
      </c>
      <c r="D361" t="s">
        <v>6126</v>
      </c>
      <c r="E361" t="s">
        <v>7547</v>
      </c>
      <c r="F361" t="s">
        <v>7607</v>
      </c>
      <c r="G361" t="s">
        <v>8254</v>
      </c>
      <c r="H361" t="s">
        <v>7609</v>
      </c>
      <c r="I361" t="s">
        <v>8255</v>
      </c>
      <c r="J361">
        <f t="shared" si="11"/>
        <v>0</v>
      </c>
      <c r="K361" t="s">
        <v>6503</v>
      </c>
      <c r="L361">
        <f>COUNTIF(Splicing!A:A,A361)</f>
        <v>0</v>
      </c>
    </row>
    <row r="362" spans="1:12" x14ac:dyDescent="0.25">
      <c r="A362" t="s">
        <v>6128</v>
      </c>
      <c r="B362" t="s">
        <v>6130</v>
      </c>
      <c r="C362" s="1">
        <v>47</v>
      </c>
      <c r="D362" t="s">
        <v>6129</v>
      </c>
      <c r="E362" t="s">
        <v>7548</v>
      </c>
      <c r="F362" t="s">
        <v>7607</v>
      </c>
      <c r="G362" t="s">
        <v>8254</v>
      </c>
      <c r="H362" t="s">
        <v>7601</v>
      </c>
      <c r="I362" t="s">
        <v>8256</v>
      </c>
      <c r="J362">
        <f t="shared" si="11"/>
        <v>0</v>
      </c>
      <c r="K362" t="s">
        <v>6503</v>
      </c>
      <c r="L362">
        <f>COUNTIF(Splicing!A:A,A362)</f>
        <v>0</v>
      </c>
    </row>
    <row r="363" spans="1:12" x14ac:dyDescent="0.25">
      <c r="A363" t="s">
        <v>6131</v>
      </c>
      <c r="B363" t="s">
        <v>6133</v>
      </c>
      <c r="C363" s="1">
        <v>47</v>
      </c>
      <c r="D363" t="s">
        <v>6132</v>
      </c>
      <c r="E363" t="s">
        <v>7549</v>
      </c>
      <c r="F363" t="s">
        <v>7599</v>
      </c>
      <c r="G363" t="s">
        <v>8257</v>
      </c>
      <c r="H363" t="s">
        <v>7611</v>
      </c>
      <c r="I363" t="s">
        <v>8258</v>
      </c>
      <c r="J363">
        <f t="shared" si="11"/>
        <v>0</v>
      </c>
      <c r="K363" t="s">
        <v>6505</v>
      </c>
      <c r="L363">
        <f>COUNTIF(Splicing!A:A,A363)</f>
        <v>0</v>
      </c>
    </row>
    <row r="364" spans="1:12" x14ac:dyDescent="0.25">
      <c r="A364" t="s">
        <v>6142</v>
      </c>
      <c r="B364" t="s">
        <v>6144</v>
      </c>
      <c r="C364" s="1">
        <v>47</v>
      </c>
      <c r="D364" t="s">
        <v>6143</v>
      </c>
      <c r="E364" t="s">
        <v>7552</v>
      </c>
      <c r="F364" t="s">
        <v>7621</v>
      </c>
      <c r="G364" t="s">
        <v>8259</v>
      </c>
      <c r="H364" t="s">
        <v>7657</v>
      </c>
      <c r="I364" t="s">
        <v>8260</v>
      </c>
      <c r="J364">
        <f t="shared" si="11"/>
        <v>0</v>
      </c>
      <c r="K364" t="s">
        <v>6503</v>
      </c>
      <c r="L364">
        <f>COUNTIF(Splicing!A:A,A364)</f>
        <v>0</v>
      </c>
    </row>
    <row r="365" spans="1:12" x14ac:dyDescent="0.25">
      <c r="A365" t="s">
        <v>6160</v>
      </c>
      <c r="B365" t="s">
        <v>6162</v>
      </c>
      <c r="C365" s="1">
        <v>47</v>
      </c>
      <c r="D365" t="s">
        <v>6161</v>
      </c>
      <c r="E365" t="s">
        <v>7555</v>
      </c>
      <c r="F365" t="s">
        <v>7619</v>
      </c>
      <c r="G365" t="s">
        <v>8261</v>
      </c>
      <c r="H365" t="s">
        <v>7607</v>
      </c>
      <c r="I365" t="s">
        <v>8262</v>
      </c>
      <c r="J365">
        <f t="shared" si="11"/>
        <v>0</v>
      </c>
      <c r="K365" t="s">
        <v>6503</v>
      </c>
      <c r="L365">
        <f>COUNTIF(Splicing!A:A,A365)</f>
        <v>0</v>
      </c>
    </row>
    <row r="366" spans="1:12" x14ac:dyDescent="0.25">
      <c r="A366" t="s">
        <v>6163</v>
      </c>
      <c r="B366" t="s">
        <v>6165</v>
      </c>
      <c r="C366" s="1">
        <v>47</v>
      </c>
      <c r="D366" t="s">
        <v>6164</v>
      </c>
      <c r="E366" t="s">
        <v>7556</v>
      </c>
      <c r="F366" t="s">
        <v>7619</v>
      </c>
      <c r="G366" t="s">
        <v>8261</v>
      </c>
      <c r="H366" t="s">
        <v>7659</v>
      </c>
      <c r="I366" t="s">
        <v>8263</v>
      </c>
      <c r="J366">
        <f t="shared" si="11"/>
        <v>0</v>
      </c>
      <c r="K366" t="s">
        <v>6505</v>
      </c>
      <c r="L366">
        <f>COUNTIF(Splicing!A:A,A366)</f>
        <v>0</v>
      </c>
    </row>
    <row r="367" spans="1:12" x14ac:dyDescent="0.25">
      <c r="A367" t="s">
        <v>6173</v>
      </c>
      <c r="B367" t="s">
        <v>6175</v>
      </c>
      <c r="C367" s="1">
        <v>47</v>
      </c>
      <c r="D367" t="s">
        <v>6174</v>
      </c>
      <c r="E367" t="s">
        <v>7559</v>
      </c>
      <c r="F367" t="s">
        <v>7621</v>
      </c>
      <c r="G367" t="s">
        <v>8264</v>
      </c>
      <c r="H367" t="s">
        <v>7619</v>
      </c>
      <c r="I367" t="s">
        <v>8265</v>
      </c>
      <c r="J367">
        <f t="shared" si="11"/>
        <v>0</v>
      </c>
      <c r="K367" t="s">
        <v>6503</v>
      </c>
      <c r="L367">
        <f>COUNTIF(Splicing!A:A,A367)</f>
        <v>0</v>
      </c>
    </row>
    <row r="368" spans="1:12" x14ac:dyDescent="0.25">
      <c r="A368" t="s">
        <v>6236</v>
      </c>
      <c r="B368" t="s">
        <v>6238</v>
      </c>
      <c r="C368" s="1">
        <v>48</v>
      </c>
      <c r="D368" t="s">
        <v>6237</v>
      </c>
      <c r="E368" t="s">
        <v>7567</v>
      </c>
      <c r="F368" t="s">
        <v>7625</v>
      </c>
      <c r="G368" t="s">
        <v>8266</v>
      </c>
      <c r="H368" t="s">
        <v>7639</v>
      </c>
      <c r="I368" t="s">
        <v>8267</v>
      </c>
      <c r="J368">
        <f t="shared" si="11"/>
        <v>0</v>
      </c>
      <c r="K368" t="s">
        <v>6505</v>
      </c>
      <c r="L368">
        <f>COUNTIF(Splicing!A:A,A368)</f>
        <v>0</v>
      </c>
    </row>
    <row r="369" spans="1:12" x14ac:dyDescent="0.25">
      <c r="A369" t="s">
        <v>6266</v>
      </c>
      <c r="B369" t="s">
        <v>6268</v>
      </c>
      <c r="C369" s="1">
        <v>48</v>
      </c>
      <c r="D369" t="s">
        <v>6267</v>
      </c>
      <c r="E369" t="s">
        <v>7569</v>
      </c>
      <c r="F369" t="s">
        <v>7628</v>
      </c>
      <c r="G369" t="s">
        <v>8268</v>
      </c>
      <c r="H369" t="s">
        <v>7597</v>
      </c>
      <c r="I369" t="s">
        <v>8269</v>
      </c>
      <c r="J369">
        <f t="shared" si="11"/>
        <v>0</v>
      </c>
      <c r="K369" t="s">
        <v>6503</v>
      </c>
      <c r="L369">
        <f>COUNTIF(Splicing!A:A,A369)</f>
        <v>0</v>
      </c>
    </row>
    <row r="370" spans="1:12" x14ac:dyDescent="0.25">
      <c r="A370" t="s">
        <v>6285</v>
      </c>
      <c r="B370" t="s">
        <v>6287</v>
      </c>
      <c r="C370" s="1">
        <v>48</v>
      </c>
      <c r="D370" t="s">
        <v>6286</v>
      </c>
      <c r="E370" t="s">
        <v>7571</v>
      </c>
      <c r="F370" t="s">
        <v>7599</v>
      </c>
      <c r="G370" t="s">
        <v>8270</v>
      </c>
      <c r="H370" t="s">
        <v>7601</v>
      </c>
      <c r="I370" t="s">
        <v>8271</v>
      </c>
      <c r="J370">
        <f t="shared" ref="J370:J376" si="12">COUNTIF(I:I,I370)-1</f>
        <v>0</v>
      </c>
      <c r="K370" t="s">
        <v>6503</v>
      </c>
      <c r="L370">
        <f>COUNTIF(Splicing!A:A,A370)</f>
        <v>0</v>
      </c>
    </row>
    <row r="371" spans="1:12" x14ac:dyDescent="0.25">
      <c r="A371" t="s">
        <v>6300</v>
      </c>
      <c r="B371" t="s">
        <v>6302</v>
      </c>
      <c r="C371" s="1">
        <v>48</v>
      </c>
      <c r="D371" t="s">
        <v>6301</v>
      </c>
      <c r="E371" t="s">
        <v>7573</v>
      </c>
      <c r="F371" t="s">
        <v>7644</v>
      </c>
      <c r="G371" t="s">
        <v>8272</v>
      </c>
      <c r="H371" t="s">
        <v>7597</v>
      </c>
      <c r="I371" t="s">
        <v>8273</v>
      </c>
      <c r="J371">
        <f t="shared" si="12"/>
        <v>0</v>
      </c>
      <c r="K371" t="s">
        <v>6503</v>
      </c>
      <c r="L371">
        <f>COUNTIF(Splicing!A:A,A371)</f>
        <v>0</v>
      </c>
    </row>
    <row r="372" spans="1:12" x14ac:dyDescent="0.25">
      <c r="A372" t="s">
        <v>6309</v>
      </c>
      <c r="B372" t="s">
        <v>6311</v>
      </c>
      <c r="C372" s="1">
        <v>48</v>
      </c>
      <c r="D372" t="s">
        <v>6310</v>
      </c>
      <c r="E372" t="s">
        <v>7575</v>
      </c>
      <c r="F372" t="s">
        <v>7630</v>
      </c>
      <c r="G372" t="s">
        <v>8274</v>
      </c>
      <c r="H372" t="s">
        <v>7601</v>
      </c>
      <c r="I372" t="s">
        <v>8275</v>
      </c>
      <c r="J372">
        <f t="shared" si="12"/>
        <v>0</v>
      </c>
      <c r="K372" t="s">
        <v>6503</v>
      </c>
      <c r="L372">
        <f>COUNTIF(Splicing!A:A,A372)</f>
        <v>0</v>
      </c>
    </row>
    <row r="373" spans="1:12" x14ac:dyDescent="0.25">
      <c r="A373" t="s">
        <v>6332</v>
      </c>
      <c r="B373" t="s">
        <v>6331</v>
      </c>
      <c r="C373" s="1">
        <v>48</v>
      </c>
      <c r="D373" t="s">
        <v>6333</v>
      </c>
      <c r="E373" t="s">
        <v>7577</v>
      </c>
      <c r="F373" t="s">
        <v>7630</v>
      </c>
      <c r="G373" t="s">
        <v>8276</v>
      </c>
      <c r="H373" t="s">
        <v>7628</v>
      </c>
      <c r="I373" t="s">
        <v>8277</v>
      </c>
      <c r="J373">
        <f t="shared" si="12"/>
        <v>0</v>
      </c>
      <c r="K373" t="s">
        <v>6505</v>
      </c>
      <c r="L373">
        <f>COUNTIF(Splicing!A:A,A373)</f>
        <v>0</v>
      </c>
    </row>
    <row r="374" spans="1:12" x14ac:dyDescent="0.25">
      <c r="A374" t="s">
        <v>6334</v>
      </c>
      <c r="B374" t="s">
        <v>6336</v>
      </c>
      <c r="C374" s="1">
        <v>48</v>
      </c>
      <c r="D374" t="s">
        <v>6335</v>
      </c>
      <c r="E374" t="s">
        <v>7578</v>
      </c>
      <c r="F374" t="s">
        <v>7599</v>
      </c>
      <c r="G374" t="s">
        <v>8278</v>
      </c>
      <c r="H374" t="s">
        <v>7597</v>
      </c>
      <c r="I374" t="s">
        <v>8279</v>
      </c>
      <c r="J374">
        <f t="shared" si="12"/>
        <v>0</v>
      </c>
      <c r="K374" t="s">
        <v>6503</v>
      </c>
      <c r="L374">
        <f>COUNTIF(Splicing!A:A,A374)</f>
        <v>0</v>
      </c>
    </row>
    <row r="375" spans="1:12" x14ac:dyDescent="0.25">
      <c r="A375" t="s">
        <v>6337</v>
      </c>
      <c r="B375" t="s">
        <v>6339</v>
      </c>
      <c r="C375" s="1">
        <v>48</v>
      </c>
      <c r="D375" t="s">
        <v>6338</v>
      </c>
      <c r="E375" t="s">
        <v>7579</v>
      </c>
      <c r="F375" t="s">
        <v>7599</v>
      </c>
      <c r="G375" t="s">
        <v>8278</v>
      </c>
      <c r="H375" t="s">
        <v>7601</v>
      </c>
      <c r="I375" t="s">
        <v>8280</v>
      </c>
      <c r="J375">
        <f t="shared" si="12"/>
        <v>0</v>
      </c>
      <c r="K375" t="s">
        <v>6503</v>
      </c>
      <c r="L375">
        <f>COUNTIF(Splicing!A:A,A375)</f>
        <v>0</v>
      </c>
    </row>
    <row r="376" spans="1:12" x14ac:dyDescent="0.25">
      <c r="A376" t="s">
        <v>6367</v>
      </c>
      <c r="B376" t="s">
        <v>6369</v>
      </c>
      <c r="C376" s="1">
        <v>49</v>
      </c>
      <c r="D376" t="s">
        <v>6368</v>
      </c>
      <c r="E376" t="s">
        <v>7582</v>
      </c>
      <c r="F376" t="s">
        <v>7628</v>
      </c>
      <c r="G376" t="s">
        <v>8281</v>
      </c>
      <c r="H376" t="s">
        <v>7657</v>
      </c>
      <c r="I376" t="s">
        <v>8282</v>
      </c>
      <c r="J376">
        <f t="shared" si="12"/>
        <v>0</v>
      </c>
      <c r="K376" t="s">
        <v>6503</v>
      </c>
      <c r="L376">
        <f>COUNTIF(Splicing!A:A,A376)</f>
        <v>0</v>
      </c>
    </row>
  </sheetData>
  <autoFilter ref="A1:L373" xr:uid="{215C8686-7640-49E9-AB90-116CC610D7C0}">
    <sortState xmlns:xlrd2="http://schemas.microsoft.com/office/spreadsheetml/2017/richdata2" ref="A2:L376">
      <sortCondition descending="1" ref="B1:B37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0E56-E45B-4742-8C03-CF98425E70F4}">
  <dimension ref="A1:H2252"/>
  <sheetViews>
    <sheetView workbookViewId="0">
      <selection activeCell="H1" sqref="H1:H1048576"/>
    </sheetView>
  </sheetViews>
  <sheetFormatPr defaultRowHeight="15" x14ac:dyDescent="0.25"/>
  <cols>
    <col min="1" max="1" width="18.28515625" customWidth="1"/>
    <col min="4" max="4" width="26" customWidth="1"/>
    <col min="5" max="5" width="25.28515625" customWidth="1"/>
    <col min="6" max="6" width="15.85546875" customWidth="1"/>
    <col min="7" max="7" width="31" bestFit="1" customWidth="1"/>
  </cols>
  <sheetData>
    <row r="1" spans="1:8" s="12" customFormat="1" x14ac:dyDescent="0.25">
      <c r="A1" s="10" t="s">
        <v>8722</v>
      </c>
      <c r="B1" s="11" t="s">
        <v>6501</v>
      </c>
      <c r="C1" s="10" t="s">
        <v>8723</v>
      </c>
      <c r="D1" s="10" t="s">
        <v>8724</v>
      </c>
      <c r="E1" s="10" t="s">
        <v>8725</v>
      </c>
      <c r="F1" s="10" t="s">
        <v>6507</v>
      </c>
      <c r="G1" s="10" t="s">
        <v>8727</v>
      </c>
      <c r="H1" s="10"/>
    </row>
    <row r="2" spans="1:8" x14ac:dyDescent="0.25">
      <c r="A2" t="s">
        <v>0</v>
      </c>
      <c r="B2" s="1">
        <v>1</v>
      </c>
      <c r="C2" t="s">
        <v>1</v>
      </c>
      <c r="D2" t="s">
        <v>2</v>
      </c>
      <c r="E2" t="s">
        <v>3</v>
      </c>
      <c r="F2" t="s">
        <v>6508</v>
      </c>
      <c r="G2" t="s">
        <v>6502</v>
      </c>
    </row>
    <row r="3" spans="1:8" x14ac:dyDescent="0.25">
      <c r="A3" t="s">
        <v>4</v>
      </c>
      <c r="B3" s="1">
        <v>1</v>
      </c>
      <c r="C3" t="s">
        <v>1</v>
      </c>
      <c r="D3" t="s">
        <v>2</v>
      </c>
      <c r="E3" t="s">
        <v>5</v>
      </c>
      <c r="F3" t="s">
        <v>6508</v>
      </c>
      <c r="G3" t="s">
        <v>6502</v>
      </c>
    </row>
    <row r="4" spans="1:8" x14ac:dyDescent="0.25">
      <c r="A4" t="s">
        <v>6</v>
      </c>
      <c r="B4" s="1">
        <v>1</v>
      </c>
      <c r="C4" t="s">
        <v>1</v>
      </c>
      <c r="D4" t="s">
        <v>7</v>
      </c>
      <c r="E4" t="s">
        <v>8</v>
      </c>
      <c r="F4" t="s">
        <v>6510</v>
      </c>
      <c r="G4" t="s">
        <v>6503</v>
      </c>
    </row>
    <row r="5" spans="1:8" x14ac:dyDescent="0.25">
      <c r="A5" t="s">
        <v>9</v>
      </c>
      <c r="B5" s="1">
        <v>1</v>
      </c>
      <c r="C5" t="s">
        <v>1</v>
      </c>
      <c r="D5" t="s">
        <v>2</v>
      </c>
      <c r="E5" t="s">
        <v>10</v>
      </c>
      <c r="F5" t="s">
        <v>6508</v>
      </c>
      <c r="G5" t="s">
        <v>6503</v>
      </c>
    </row>
    <row r="6" spans="1:8" x14ac:dyDescent="0.25">
      <c r="A6" t="s">
        <v>11</v>
      </c>
      <c r="B6" s="1">
        <v>1</v>
      </c>
      <c r="C6" t="s">
        <v>1</v>
      </c>
      <c r="D6" t="s">
        <v>12</v>
      </c>
      <c r="E6" t="s">
        <v>13</v>
      </c>
      <c r="F6" t="s">
        <v>6510</v>
      </c>
      <c r="G6" t="s">
        <v>6504</v>
      </c>
    </row>
    <row r="7" spans="1:8" x14ac:dyDescent="0.25">
      <c r="A7" t="s">
        <v>14</v>
      </c>
      <c r="B7" s="1">
        <v>1</v>
      </c>
      <c r="C7" t="s">
        <v>1</v>
      </c>
      <c r="D7" t="s">
        <v>2</v>
      </c>
      <c r="E7" t="s">
        <v>15</v>
      </c>
      <c r="F7" t="s">
        <v>6510</v>
      </c>
      <c r="G7" t="s">
        <v>6504</v>
      </c>
    </row>
    <row r="8" spans="1:8" x14ac:dyDescent="0.25">
      <c r="A8" t="s">
        <v>16</v>
      </c>
      <c r="B8" s="1">
        <v>1</v>
      </c>
      <c r="C8" t="s">
        <v>1</v>
      </c>
      <c r="D8" t="s">
        <v>2</v>
      </c>
      <c r="E8" t="s">
        <v>17</v>
      </c>
      <c r="F8" t="s">
        <v>6508</v>
      </c>
      <c r="G8" t="s">
        <v>6504</v>
      </c>
    </row>
    <row r="9" spans="1:8" x14ac:dyDescent="0.25">
      <c r="A9" t="s">
        <v>18</v>
      </c>
      <c r="B9" s="1">
        <v>1</v>
      </c>
      <c r="C9" t="s">
        <v>1</v>
      </c>
      <c r="D9" t="s">
        <v>19</v>
      </c>
      <c r="E9" t="s">
        <v>20</v>
      </c>
      <c r="F9" t="s">
        <v>6508</v>
      </c>
      <c r="G9" t="s">
        <v>6505</v>
      </c>
    </row>
    <row r="10" spans="1:8" x14ac:dyDescent="0.25">
      <c r="A10" t="s">
        <v>21</v>
      </c>
      <c r="B10" s="1">
        <v>1</v>
      </c>
      <c r="C10" t="s">
        <v>1</v>
      </c>
      <c r="D10" t="s">
        <v>22</v>
      </c>
      <c r="E10" t="s">
        <v>23</v>
      </c>
      <c r="F10" t="s">
        <v>6510</v>
      </c>
      <c r="G10" t="s">
        <v>6504</v>
      </c>
    </row>
    <row r="11" spans="1:8" x14ac:dyDescent="0.25">
      <c r="A11" t="s">
        <v>24</v>
      </c>
      <c r="B11" s="1">
        <v>1</v>
      </c>
      <c r="C11" t="s">
        <v>1</v>
      </c>
      <c r="D11" t="s">
        <v>25</v>
      </c>
      <c r="E11" t="s">
        <v>26</v>
      </c>
      <c r="F11" t="s">
        <v>6508</v>
      </c>
      <c r="G11" t="s">
        <v>6505</v>
      </c>
    </row>
    <row r="12" spans="1:8" x14ac:dyDescent="0.25">
      <c r="A12" t="s">
        <v>27</v>
      </c>
      <c r="B12" s="1">
        <v>1</v>
      </c>
      <c r="C12" t="s">
        <v>1</v>
      </c>
      <c r="D12" t="s">
        <v>28</v>
      </c>
      <c r="E12" t="s">
        <v>29</v>
      </c>
      <c r="F12" t="s">
        <v>6508</v>
      </c>
      <c r="G12" t="s">
        <v>6505</v>
      </c>
    </row>
    <row r="13" spans="1:8" x14ac:dyDescent="0.25">
      <c r="A13" t="s">
        <v>30</v>
      </c>
      <c r="B13" s="1">
        <v>1</v>
      </c>
      <c r="C13" t="s">
        <v>1</v>
      </c>
      <c r="D13" t="s">
        <v>31</v>
      </c>
      <c r="E13" t="s">
        <v>32</v>
      </c>
      <c r="F13" t="s">
        <v>6508</v>
      </c>
      <c r="G13" t="s">
        <v>6505</v>
      </c>
    </row>
    <row r="14" spans="1:8" x14ac:dyDescent="0.25">
      <c r="A14" t="s">
        <v>33</v>
      </c>
      <c r="B14" s="1">
        <v>1</v>
      </c>
      <c r="C14" t="s">
        <v>1</v>
      </c>
      <c r="D14" t="s">
        <v>34</v>
      </c>
      <c r="E14" t="s">
        <v>35</v>
      </c>
      <c r="F14" t="s">
        <v>6510</v>
      </c>
      <c r="G14" t="s">
        <v>6505</v>
      </c>
    </row>
    <row r="15" spans="1:8" x14ac:dyDescent="0.25">
      <c r="A15" t="s">
        <v>36</v>
      </c>
      <c r="B15" s="1">
        <v>1</v>
      </c>
      <c r="C15" t="s">
        <v>1</v>
      </c>
      <c r="D15" t="s">
        <v>37</v>
      </c>
      <c r="E15" t="s">
        <v>38</v>
      </c>
      <c r="F15" t="s">
        <v>6508</v>
      </c>
      <c r="G15" t="s">
        <v>6502</v>
      </c>
    </row>
    <row r="16" spans="1:8" x14ac:dyDescent="0.25">
      <c r="A16" t="s">
        <v>39</v>
      </c>
      <c r="B16" s="1">
        <v>1</v>
      </c>
      <c r="C16" t="s">
        <v>1</v>
      </c>
      <c r="D16" t="s">
        <v>40</v>
      </c>
      <c r="E16" t="s">
        <v>41</v>
      </c>
      <c r="F16" t="s">
        <v>6508</v>
      </c>
      <c r="G16" t="s">
        <v>6505</v>
      </c>
    </row>
    <row r="17" spans="1:7" x14ac:dyDescent="0.25">
      <c r="A17" t="s">
        <v>42</v>
      </c>
      <c r="B17" s="1">
        <v>1</v>
      </c>
      <c r="C17" t="s">
        <v>1</v>
      </c>
      <c r="D17" t="s">
        <v>43</v>
      </c>
      <c r="E17" t="s">
        <v>44</v>
      </c>
      <c r="F17" t="s">
        <v>6510</v>
      </c>
      <c r="G17" t="s">
        <v>6504</v>
      </c>
    </row>
    <row r="18" spans="1:7" x14ac:dyDescent="0.25">
      <c r="A18" t="s">
        <v>45</v>
      </c>
      <c r="B18" s="1">
        <v>1</v>
      </c>
      <c r="C18" t="s">
        <v>1</v>
      </c>
      <c r="D18" t="s">
        <v>46</v>
      </c>
      <c r="E18" t="s">
        <v>47</v>
      </c>
      <c r="F18" t="s">
        <v>6508</v>
      </c>
      <c r="G18" t="s">
        <v>6504</v>
      </c>
    </row>
    <row r="19" spans="1:7" x14ac:dyDescent="0.25">
      <c r="A19" t="s">
        <v>48</v>
      </c>
      <c r="B19" s="1">
        <v>1</v>
      </c>
      <c r="C19" t="s">
        <v>1</v>
      </c>
      <c r="D19" t="s">
        <v>49</v>
      </c>
      <c r="E19" t="s">
        <v>50</v>
      </c>
      <c r="F19" t="s">
        <v>6510</v>
      </c>
      <c r="G19" t="s">
        <v>6503</v>
      </c>
    </row>
    <row r="20" spans="1:7" x14ac:dyDescent="0.25">
      <c r="A20" t="s">
        <v>51</v>
      </c>
      <c r="B20" s="1">
        <v>1</v>
      </c>
      <c r="C20" t="s">
        <v>1</v>
      </c>
      <c r="D20" t="s">
        <v>52</v>
      </c>
      <c r="E20" t="s">
        <v>53</v>
      </c>
      <c r="F20" t="s">
        <v>6508</v>
      </c>
      <c r="G20" t="s">
        <v>6505</v>
      </c>
    </row>
    <row r="21" spans="1:7" x14ac:dyDescent="0.25">
      <c r="A21" t="s">
        <v>54</v>
      </c>
      <c r="B21" s="1">
        <v>1</v>
      </c>
      <c r="C21" t="s">
        <v>1</v>
      </c>
      <c r="D21" t="s">
        <v>55</v>
      </c>
      <c r="E21" t="s">
        <v>56</v>
      </c>
      <c r="F21" t="s">
        <v>6508</v>
      </c>
      <c r="G21" t="s">
        <v>6505</v>
      </c>
    </row>
    <row r="22" spans="1:7" x14ac:dyDescent="0.25">
      <c r="A22" t="s">
        <v>57</v>
      </c>
      <c r="B22" s="1">
        <v>1</v>
      </c>
      <c r="C22" t="s">
        <v>1</v>
      </c>
      <c r="D22" t="s">
        <v>58</v>
      </c>
      <c r="E22" t="s">
        <v>59</v>
      </c>
      <c r="F22" t="s">
        <v>6508</v>
      </c>
      <c r="G22" t="s">
        <v>6505</v>
      </c>
    </row>
    <row r="23" spans="1:7" x14ac:dyDescent="0.25">
      <c r="A23" t="s">
        <v>60</v>
      </c>
      <c r="B23" s="1">
        <v>1</v>
      </c>
      <c r="C23" t="s">
        <v>1</v>
      </c>
      <c r="D23" t="s">
        <v>61</v>
      </c>
      <c r="E23" t="s">
        <v>62</v>
      </c>
      <c r="F23" t="s">
        <v>6508</v>
      </c>
      <c r="G23" t="s">
        <v>6505</v>
      </c>
    </row>
    <row r="24" spans="1:7" x14ac:dyDescent="0.25">
      <c r="A24" t="s">
        <v>63</v>
      </c>
      <c r="B24" s="1">
        <v>1</v>
      </c>
      <c r="C24" t="s">
        <v>1</v>
      </c>
      <c r="D24" t="s">
        <v>64</v>
      </c>
      <c r="E24" t="s">
        <v>65</v>
      </c>
      <c r="F24" t="s">
        <v>6510</v>
      </c>
      <c r="G24" t="s">
        <v>6505</v>
      </c>
    </row>
    <row r="25" spans="1:7" x14ac:dyDescent="0.25">
      <c r="A25" t="s">
        <v>66</v>
      </c>
      <c r="B25" s="1">
        <v>1</v>
      </c>
      <c r="C25" t="s">
        <v>1</v>
      </c>
      <c r="D25" t="s">
        <v>67</v>
      </c>
      <c r="E25" t="s">
        <v>68</v>
      </c>
      <c r="F25" t="s">
        <v>6510</v>
      </c>
      <c r="G25" t="s">
        <v>6503</v>
      </c>
    </row>
    <row r="26" spans="1:7" x14ac:dyDescent="0.25">
      <c r="A26" t="s">
        <v>69</v>
      </c>
      <c r="B26" s="1">
        <v>1</v>
      </c>
      <c r="C26" t="s">
        <v>1</v>
      </c>
      <c r="D26" t="s">
        <v>70</v>
      </c>
      <c r="E26" t="s">
        <v>71</v>
      </c>
      <c r="F26" t="s">
        <v>6510</v>
      </c>
      <c r="G26" t="s">
        <v>6505</v>
      </c>
    </row>
    <row r="27" spans="1:7" x14ac:dyDescent="0.25">
      <c r="A27" t="s">
        <v>72</v>
      </c>
      <c r="B27" s="1">
        <v>1</v>
      </c>
      <c r="C27" t="s">
        <v>1</v>
      </c>
      <c r="D27" t="s">
        <v>73</v>
      </c>
      <c r="E27" t="s">
        <v>74</v>
      </c>
      <c r="F27" t="s">
        <v>6508</v>
      </c>
      <c r="G27" t="s">
        <v>6505</v>
      </c>
    </row>
    <row r="28" spans="1:7" x14ac:dyDescent="0.25">
      <c r="A28" t="s">
        <v>75</v>
      </c>
      <c r="B28" s="1">
        <v>1</v>
      </c>
      <c r="C28" t="s">
        <v>76</v>
      </c>
      <c r="D28" t="s">
        <v>77</v>
      </c>
      <c r="E28" t="s">
        <v>78</v>
      </c>
      <c r="F28" t="s">
        <v>6508</v>
      </c>
      <c r="G28" t="s">
        <v>6505</v>
      </c>
    </row>
    <row r="29" spans="1:7" x14ac:dyDescent="0.25">
      <c r="A29" t="s">
        <v>79</v>
      </c>
      <c r="B29" s="1">
        <v>1</v>
      </c>
      <c r="C29" t="s">
        <v>76</v>
      </c>
      <c r="D29" t="s">
        <v>80</v>
      </c>
      <c r="E29" t="s">
        <v>81</v>
      </c>
      <c r="F29" t="s">
        <v>6510</v>
      </c>
      <c r="G29" t="s">
        <v>6504</v>
      </c>
    </row>
    <row r="30" spans="1:7" x14ac:dyDescent="0.25">
      <c r="A30" t="s">
        <v>82</v>
      </c>
      <c r="B30" s="1" t="s">
        <v>83</v>
      </c>
      <c r="C30" t="s">
        <v>1</v>
      </c>
      <c r="D30" t="s">
        <v>2</v>
      </c>
      <c r="E30" t="s">
        <v>84</v>
      </c>
      <c r="F30" t="s">
        <v>6508</v>
      </c>
      <c r="G30" t="s">
        <v>6504</v>
      </c>
    </row>
    <row r="31" spans="1:7" x14ac:dyDescent="0.25">
      <c r="A31" t="s">
        <v>85</v>
      </c>
      <c r="B31" s="1" t="s">
        <v>83</v>
      </c>
      <c r="C31" t="s">
        <v>76</v>
      </c>
      <c r="D31" t="s">
        <v>2</v>
      </c>
      <c r="E31" t="s">
        <v>86</v>
      </c>
      <c r="F31" t="s">
        <v>6508</v>
      </c>
      <c r="G31" t="s">
        <v>6502</v>
      </c>
    </row>
    <row r="32" spans="1:7" x14ac:dyDescent="0.25">
      <c r="A32" t="s">
        <v>87</v>
      </c>
      <c r="B32" s="1" t="s">
        <v>83</v>
      </c>
      <c r="C32" t="s">
        <v>88</v>
      </c>
      <c r="D32" t="s">
        <v>89</v>
      </c>
      <c r="E32" t="s">
        <v>90</v>
      </c>
      <c r="F32" t="s">
        <v>6508</v>
      </c>
      <c r="G32" t="s">
        <v>6504</v>
      </c>
    </row>
    <row r="33" spans="1:7" x14ac:dyDescent="0.25">
      <c r="A33" t="s">
        <v>91</v>
      </c>
      <c r="B33" s="1" t="s">
        <v>83</v>
      </c>
      <c r="C33" t="s">
        <v>1</v>
      </c>
      <c r="D33" t="s">
        <v>2</v>
      </c>
      <c r="E33" t="s">
        <v>92</v>
      </c>
      <c r="F33" t="s">
        <v>6508</v>
      </c>
      <c r="G33" t="s">
        <v>6504</v>
      </c>
    </row>
    <row r="34" spans="1:7" x14ac:dyDescent="0.25">
      <c r="A34" t="s">
        <v>93</v>
      </c>
      <c r="B34" s="1" t="s">
        <v>83</v>
      </c>
      <c r="C34" t="s">
        <v>94</v>
      </c>
      <c r="D34" t="s">
        <v>2</v>
      </c>
      <c r="E34" t="s">
        <v>95</v>
      </c>
      <c r="F34" t="s">
        <v>6508</v>
      </c>
      <c r="G34" t="s">
        <v>6504</v>
      </c>
    </row>
    <row r="35" spans="1:7" x14ac:dyDescent="0.25">
      <c r="A35" t="s">
        <v>96</v>
      </c>
      <c r="B35" s="1" t="s">
        <v>83</v>
      </c>
      <c r="C35" t="s">
        <v>97</v>
      </c>
      <c r="D35" t="s">
        <v>2</v>
      </c>
      <c r="E35" t="s">
        <v>98</v>
      </c>
      <c r="F35" t="s">
        <v>6508</v>
      </c>
      <c r="G35" t="s">
        <v>6503</v>
      </c>
    </row>
    <row r="36" spans="1:7" x14ac:dyDescent="0.25">
      <c r="A36" t="s">
        <v>99</v>
      </c>
      <c r="B36" s="1" t="s">
        <v>83</v>
      </c>
      <c r="C36" t="s">
        <v>97</v>
      </c>
      <c r="D36" t="s">
        <v>2</v>
      </c>
      <c r="E36" t="s">
        <v>100</v>
      </c>
      <c r="F36" t="s">
        <v>6508</v>
      </c>
      <c r="G36" t="s">
        <v>6505</v>
      </c>
    </row>
    <row r="37" spans="1:7" x14ac:dyDescent="0.25">
      <c r="A37" t="s">
        <v>101</v>
      </c>
      <c r="B37" s="1" t="s">
        <v>83</v>
      </c>
      <c r="C37" t="s">
        <v>97</v>
      </c>
      <c r="D37" t="s">
        <v>2</v>
      </c>
      <c r="E37" t="s">
        <v>102</v>
      </c>
      <c r="F37" t="s">
        <v>6508</v>
      </c>
      <c r="G37" t="s">
        <v>6503</v>
      </c>
    </row>
    <row r="38" spans="1:7" x14ac:dyDescent="0.25">
      <c r="A38" t="s">
        <v>103</v>
      </c>
      <c r="B38" s="1">
        <v>2</v>
      </c>
      <c r="C38" t="s">
        <v>76</v>
      </c>
      <c r="D38" t="s">
        <v>104</v>
      </c>
      <c r="E38" t="s">
        <v>105</v>
      </c>
      <c r="F38" t="s">
        <v>6510</v>
      </c>
      <c r="G38" t="s">
        <v>6504</v>
      </c>
    </row>
    <row r="39" spans="1:7" x14ac:dyDescent="0.25">
      <c r="A39" t="s">
        <v>106</v>
      </c>
      <c r="B39" s="1">
        <v>2</v>
      </c>
      <c r="C39" t="s">
        <v>1</v>
      </c>
      <c r="D39" t="s">
        <v>89</v>
      </c>
      <c r="E39" t="s">
        <v>107</v>
      </c>
      <c r="F39" t="s">
        <v>6508</v>
      </c>
      <c r="G39" t="s">
        <v>6505</v>
      </c>
    </row>
    <row r="40" spans="1:7" x14ac:dyDescent="0.25">
      <c r="A40" t="s">
        <v>108</v>
      </c>
      <c r="B40" s="1">
        <v>2</v>
      </c>
      <c r="C40" t="s">
        <v>1</v>
      </c>
      <c r="D40" t="s">
        <v>109</v>
      </c>
      <c r="E40" t="s">
        <v>110</v>
      </c>
      <c r="F40" t="s">
        <v>6510</v>
      </c>
      <c r="G40" t="s">
        <v>6505</v>
      </c>
    </row>
    <row r="41" spans="1:7" x14ac:dyDescent="0.25">
      <c r="A41" t="s">
        <v>111</v>
      </c>
      <c r="B41" s="1">
        <v>2</v>
      </c>
      <c r="C41" t="s">
        <v>1</v>
      </c>
      <c r="D41" t="s">
        <v>112</v>
      </c>
      <c r="E41" t="s">
        <v>113</v>
      </c>
      <c r="F41" t="s">
        <v>6510</v>
      </c>
      <c r="G41" t="s">
        <v>6504</v>
      </c>
    </row>
    <row r="42" spans="1:7" x14ac:dyDescent="0.25">
      <c r="A42" t="s">
        <v>114</v>
      </c>
      <c r="B42" s="1">
        <v>2</v>
      </c>
      <c r="C42" t="s">
        <v>1</v>
      </c>
      <c r="D42" t="s">
        <v>115</v>
      </c>
      <c r="E42" t="s">
        <v>116</v>
      </c>
      <c r="F42" t="s">
        <v>6510</v>
      </c>
      <c r="G42" t="s">
        <v>6504</v>
      </c>
    </row>
    <row r="43" spans="1:7" x14ac:dyDescent="0.25">
      <c r="A43" t="s">
        <v>117</v>
      </c>
      <c r="B43" s="1">
        <v>2</v>
      </c>
      <c r="C43" t="s">
        <v>1</v>
      </c>
      <c r="D43" t="s">
        <v>118</v>
      </c>
      <c r="E43" t="s">
        <v>119</v>
      </c>
      <c r="F43" t="s">
        <v>6510</v>
      </c>
      <c r="G43" t="s">
        <v>6503</v>
      </c>
    </row>
    <row r="44" spans="1:7" x14ac:dyDescent="0.25">
      <c r="A44" t="s">
        <v>120</v>
      </c>
      <c r="B44" s="1">
        <v>2</v>
      </c>
      <c r="C44" t="s">
        <v>1</v>
      </c>
      <c r="D44" t="s">
        <v>121</v>
      </c>
      <c r="E44" t="s">
        <v>122</v>
      </c>
      <c r="F44" t="s">
        <v>6508</v>
      </c>
      <c r="G44" t="s">
        <v>6505</v>
      </c>
    </row>
    <row r="45" spans="1:7" x14ac:dyDescent="0.25">
      <c r="A45" t="s">
        <v>123</v>
      </c>
      <c r="B45" s="1">
        <v>2</v>
      </c>
      <c r="C45" t="s">
        <v>1</v>
      </c>
      <c r="D45" t="s">
        <v>121</v>
      </c>
      <c r="E45" t="s">
        <v>124</v>
      </c>
      <c r="F45" t="s">
        <v>6508</v>
      </c>
      <c r="G45" t="s">
        <v>6505</v>
      </c>
    </row>
    <row r="46" spans="1:7" x14ac:dyDescent="0.25">
      <c r="A46" t="s">
        <v>125</v>
      </c>
      <c r="B46" s="1">
        <v>2</v>
      </c>
      <c r="C46" t="s">
        <v>1</v>
      </c>
      <c r="D46" t="s">
        <v>126</v>
      </c>
      <c r="E46" t="s">
        <v>127</v>
      </c>
      <c r="F46" t="s">
        <v>6510</v>
      </c>
      <c r="G46" t="s">
        <v>6504</v>
      </c>
    </row>
    <row r="47" spans="1:7" x14ac:dyDescent="0.25">
      <c r="A47" t="s">
        <v>128</v>
      </c>
      <c r="B47" s="1">
        <v>2</v>
      </c>
      <c r="C47" t="s">
        <v>1</v>
      </c>
      <c r="D47" t="s">
        <v>129</v>
      </c>
      <c r="E47" t="s">
        <v>130</v>
      </c>
      <c r="F47" t="s">
        <v>6510</v>
      </c>
      <c r="G47" t="s">
        <v>6504</v>
      </c>
    </row>
    <row r="48" spans="1:7" x14ac:dyDescent="0.25">
      <c r="A48" t="s">
        <v>131</v>
      </c>
      <c r="B48" s="1">
        <v>2</v>
      </c>
      <c r="C48" t="s">
        <v>1</v>
      </c>
      <c r="D48" t="s">
        <v>132</v>
      </c>
      <c r="E48" t="s">
        <v>133</v>
      </c>
      <c r="F48" t="s">
        <v>6508</v>
      </c>
      <c r="G48" t="s">
        <v>6505</v>
      </c>
    </row>
    <row r="49" spans="1:7" x14ac:dyDescent="0.25">
      <c r="A49" t="s">
        <v>134</v>
      </c>
      <c r="B49" s="1">
        <v>2</v>
      </c>
      <c r="C49" t="s">
        <v>1</v>
      </c>
      <c r="D49" t="s">
        <v>135</v>
      </c>
      <c r="E49" t="s">
        <v>136</v>
      </c>
      <c r="F49" t="s">
        <v>6508</v>
      </c>
      <c r="G49" t="s">
        <v>6505</v>
      </c>
    </row>
    <row r="50" spans="1:7" x14ac:dyDescent="0.25">
      <c r="A50" t="s">
        <v>137</v>
      </c>
      <c r="B50" s="1">
        <v>2</v>
      </c>
      <c r="C50" t="s">
        <v>1</v>
      </c>
      <c r="D50" t="s">
        <v>138</v>
      </c>
      <c r="E50" t="s">
        <v>139</v>
      </c>
      <c r="F50" t="s">
        <v>6508</v>
      </c>
      <c r="G50" t="s">
        <v>6505</v>
      </c>
    </row>
    <row r="51" spans="1:7" x14ac:dyDescent="0.25">
      <c r="A51" t="s">
        <v>140</v>
      </c>
      <c r="B51" s="1">
        <v>2</v>
      </c>
      <c r="C51" t="s">
        <v>1</v>
      </c>
      <c r="D51" t="s">
        <v>138</v>
      </c>
      <c r="E51" t="s">
        <v>141</v>
      </c>
      <c r="F51" t="s">
        <v>6508</v>
      </c>
      <c r="G51" t="s">
        <v>6505</v>
      </c>
    </row>
    <row r="52" spans="1:7" x14ac:dyDescent="0.25">
      <c r="A52" t="s">
        <v>142</v>
      </c>
      <c r="B52" s="1">
        <v>2</v>
      </c>
      <c r="C52" t="s">
        <v>1</v>
      </c>
      <c r="D52" t="s">
        <v>143</v>
      </c>
      <c r="E52" t="s">
        <v>144</v>
      </c>
      <c r="F52" t="s">
        <v>6510</v>
      </c>
      <c r="G52" t="s">
        <v>6504</v>
      </c>
    </row>
    <row r="53" spans="1:7" x14ac:dyDescent="0.25">
      <c r="A53" t="s">
        <v>145</v>
      </c>
      <c r="B53" s="1">
        <v>2</v>
      </c>
      <c r="C53" t="s">
        <v>1</v>
      </c>
      <c r="D53" t="s">
        <v>146</v>
      </c>
      <c r="E53" t="s">
        <v>147</v>
      </c>
      <c r="F53" t="s">
        <v>6508</v>
      </c>
      <c r="G53" t="s">
        <v>6506</v>
      </c>
    </row>
    <row r="54" spans="1:7" x14ac:dyDescent="0.25">
      <c r="A54" t="s">
        <v>148</v>
      </c>
      <c r="B54" s="1">
        <v>2</v>
      </c>
      <c r="C54" t="s">
        <v>1</v>
      </c>
      <c r="D54" t="s">
        <v>146</v>
      </c>
      <c r="E54" t="s">
        <v>149</v>
      </c>
      <c r="F54" t="s">
        <v>6508</v>
      </c>
      <c r="G54" t="s">
        <v>6504</v>
      </c>
    </row>
    <row r="55" spans="1:7" x14ac:dyDescent="0.25">
      <c r="A55" t="s">
        <v>150</v>
      </c>
      <c r="B55" s="1">
        <v>2</v>
      </c>
      <c r="C55" t="s">
        <v>1</v>
      </c>
      <c r="D55" t="s">
        <v>151</v>
      </c>
      <c r="E55" t="s">
        <v>152</v>
      </c>
      <c r="F55" t="s">
        <v>6510</v>
      </c>
      <c r="G55" t="s">
        <v>6504</v>
      </c>
    </row>
    <row r="56" spans="1:7" x14ac:dyDescent="0.25">
      <c r="A56" t="s">
        <v>153</v>
      </c>
      <c r="B56" s="1">
        <v>2</v>
      </c>
      <c r="C56" t="s">
        <v>1</v>
      </c>
      <c r="D56" t="s">
        <v>154</v>
      </c>
      <c r="E56" t="s">
        <v>155</v>
      </c>
      <c r="F56" t="s">
        <v>6508</v>
      </c>
      <c r="G56" t="s">
        <v>6505</v>
      </c>
    </row>
    <row r="57" spans="1:7" x14ac:dyDescent="0.25">
      <c r="A57" t="s">
        <v>156</v>
      </c>
      <c r="B57" s="1">
        <v>2</v>
      </c>
      <c r="C57" t="s">
        <v>76</v>
      </c>
      <c r="D57" t="s">
        <v>157</v>
      </c>
      <c r="E57" t="s">
        <v>158</v>
      </c>
      <c r="F57" t="s">
        <v>6510</v>
      </c>
      <c r="G57" t="s">
        <v>6503</v>
      </c>
    </row>
    <row r="58" spans="1:7" x14ac:dyDescent="0.25">
      <c r="A58" t="s">
        <v>159</v>
      </c>
      <c r="B58" s="1" t="s">
        <v>160</v>
      </c>
      <c r="C58" t="s">
        <v>97</v>
      </c>
      <c r="D58" t="s">
        <v>2</v>
      </c>
      <c r="E58" t="s">
        <v>161</v>
      </c>
      <c r="F58" t="s">
        <v>6508</v>
      </c>
      <c r="G58" t="s">
        <v>6503</v>
      </c>
    </row>
    <row r="59" spans="1:7" x14ac:dyDescent="0.25">
      <c r="A59" t="s">
        <v>162</v>
      </c>
      <c r="B59" s="1" t="s">
        <v>160</v>
      </c>
      <c r="C59" t="s">
        <v>97</v>
      </c>
      <c r="D59" t="s">
        <v>2</v>
      </c>
      <c r="E59" t="s">
        <v>163</v>
      </c>
      <c r="F59" t="s">
        <v>6508</v>
      </c>
      <c r="G59" t="s">
        <v>6505</v>
      </c>
    </row>
    <row r="60" spans="1:7" x14ac:dyDescent="0.25">
      <c r="A60" t="s">
        <v>164</v>
      </c>
      <c r="B60" s="1" t="s">
        <v>160</v>
      </c>
      <c r="C60" t="s">
        <v>1</v>
      </c>
      <c r="D60" t="s">
        <v>2</v>
      </c>
      <c r="E60" t="s">
        <v>165</v>
      </c>
      <c r="F60" t="s">
        <v>6508</v>
      </c>
      <c r="G60" t="s">
        <v>6503</v>
      </c>
    </row>
    <row r="61" spans="1:7" x14ac:dyDescent="0.25">
      <c r="A61" t="s">
        <v>166</v>
      </c>
      <c r="B61" s="1" t="s">
        <v>160</v>
      </c>
      <c r="C61" t="s">
        <v>167</v>
      </c>
      <c r="D61" t="s">
        <v>168</v>
      </c>
      <c r="E61" t="s">
        <v>169</v>
      </c>
      <c r="F61" t="s">
        <v>6508</v>
      </c>
      <c r="G61" t="s">
        <v>6503</v>
      </c>
    </row>
    <row r="62" spans="1:7" x14ac:dyDescent="0.25">
      <c r="A62" t="s">
        <v>170</v>
      </c>
      <c r="B62" s="1" t="s">
        <v>83</v>
      </c>
      <c r="C62" t="s">
        <v>1</v>
      </c>
      <c r="D62" t="s">
        <v>2</v>
      </c>
      <c r="E62" t="s">
        <v>171</v>
      </c>
      <c r="F62" t="s">
        <v>6508</v>
      </c>
      <c r="G62" t="s">
        <v>6503</v>
      </c>
    </row>
    <row r="63" spans="1:7" x14ac:dyDescent="0.25">
      <c r="A63" t="s">
        <v>172</v>
      </c>
      <c r="B63" s="1" t="s">
        <v>173</v>
      </c>
      <c r="C63" t="s">
        <v>174</v>
      </c>
      <c r="D63" t="s">
        <v>175</v>
      </c>
      <c r="E63" t="s">
        <v>176</v>
      </c>
      <c r="F63" t="s">
        <v>6508</v>
      </c>
      <c r="G63" t="s">
        <v>6503</v>
      </c>
    </row>
    <row r="64" spans="1:7" x14ac:dyDescent="0.25">
      <c r="A64" t="s">
        <v>177</v>
      </c>
      <c r="B64" s="1" t="s">
        <v>160</v>
      </c>
      <c r="C64" t="s">
        <v>76</v>
      </c>
      <c r="D64" t="s">
        <v>2</v>
      </c>
      <c r="E64" t="s">
        <v>178</v>
      </c>
      <c r="F64" t="s">
        <v>6508</v>
      </c>
      <c r="G64" t="s">
        <v>6504</v>
      </c>
    </row>
    <row r="65" spans="1:7" x14ac:dyDescent="0.25">
      <c r="A65" t="s">
        <v>179</v>
      </c>
      <c r="B65" s="1" t="s">
        <v>160</v>
      </c>
      <c r="C65" t="s">
        <v>180</v>
      </c>
      <c r="D65" t="s">
        <v>181</v>
      </c>
      <c r="E65" t="s">
        <v>182</v>
      </c>
      <c r="F65" t="s">
        <v>6508</v>
      </c>
      <c r="G65" t="s">
        <v>6504</v>
      </c>
    </row>
    <row r="66" spans="1:7" x14ac:dyDescent="0.25">
      <c r="A66" t="s">
        <v>183</v>
      </c>
      <c r="B66" s="1" t="s">
        <v>160</v>
      </c>
      <c r="C66" t="s">
        <v>1</v>
      </c>
      <c r="D66" t="s">
        <v>2</v>
      </c>
      <c r="E66" t="s">
        <v>184</v>
      </c>
      <c r="F66" t="s">
        <v>6508</v>
      </c>
      <c r="G66" t="s">
        <v>6502</v>
      </c>
    </row>
    <row r="67" spans="1:7" x14ac:dyDescent="0.25">
      <c r="A67" t="s">
        <v>185</v>
      </c>
      <c r="B67" s="1" t="s">
        <v>160</v>
      </c>
      <c r="C67" t="s">
        <v>97</v>
      </c>
      <c r="D67" t="s">
        <v>2</v>
      </c>
      <c r="E67" t="s">
        <v>186</v>
      </c>
      <c r="F67" t="s">
        <v>6508</v>
      </c>
      <c r="G67" t="s">
        <v>6505</v>
      </c>
    </row>
    <row r="68" spans="1:7" x14ac:dyDescent="0.25">
      <c r="A68" t="s">
        <v>187</v>
      </c>
      <c r="B68" s="1" t="s">
        <v>160</v>
      </c>
      <c r="C68" t="s">
        <v>97</v>
      </c>
      <c r="D68" t="s">
        <v>2</v>
      </c>
      <c r="E68" t="s">
        <v>188</v>
      </c>
      <c r="F68" t="s">
        <v>6508</v>
      </c>
      <c r="G68" t="s">
        <v>6505</v>
      </c>
    </row>
    <row r="69" spans="1:7" x14ac:dyDescent="0.25">
      <c r="A69" t="s">
        <v>189</v>
      </c>
      <c r="B69" s="1">
        <v>3</v>
      </c>
      <c r="C69" t="s">
        <v>190</v>
      </c>
      <c r="D69" t="s">
        <v>191</v>
      </c>
      <c r="E69" t="s">
        <v>192</v>
      </c>
      <c r="F69" t="s">
        <v>6508</v>
      </c>
      <c r="G69" t="s">
        <v>6505</v>
      </c>
    </row>
    <row r="70" spans="1:7" x14ac:dyDescent="0.25">
      <c r="A70" t="s">
        <v>193</v>
      </c>
      <c r="B70" s="1">
        <v>3</v>
      </c>
      <c r="C70" t="s">
        <v>194</v>
      </c>
      <c r="D70" t="s">
        <v>195</v>
      </c>
      <c r="E70" t="s">
        <v>196</v>
      </c>
      <c r="F70" t="s">
        <v>6508</v>
      </c>
      <c r="G70" t="s">
        <v>6505</v>
      </c>
    </row>
    <row r="71" spans="1:7" x14ac:dyDescent="0.25">
      <c r="A71" t="s">
        <v>197</v>
      </c>
      <c r="B71" s="1">
        <v>3</v>
      </c>
      <c r="C71" t="s">
        <v>1</v>
      </c>
      <c r="D71" t="s">
        <v>198</v>
      </c>
      <c r="E71" t="s">
        <v>199</v>
      </c>
      <c r="F71" t="s">
        <v>6510</v>
      </c>
      <c r="G71" t="s">
        <v>6504</v>
      </c>
    </row>
    <row r="72" spans="1:7" x14ac:dyDescent="0.25">
      <c r="A72" t="s">
        <v>200</v>
      </c>
      <c r="B72" s="1">
        <v>3</v>
      </c>
      <c r="C72" t="s">
        <v>1</v>
      </c>
      <c r="D72" t="s">
        <v>201</v>
      </c>
      <c r="E72" t="s">
        <v>202</v>
      </c>
      <c r="F72" t="s">
        <v>6510</v>
      </c>
      <c r="G72" t="s">
        <v>6505</v>
      </c>
    </row>
    <row r="73" spans="1:7" x14ac:dyDescent="0.25">
      <c r="A73" t="s">
        <v>203</v>
      </c>
      <c r="B73" s="1">
        <v>3</v>
      </c>
      <c r="C73" t="s">
        <v>1</v>
      </c>
      <c r="D73" t="s">
        <v>204</v>
      </c>
      <c r="E73" t="s">
        <v>205</v>
      </c>
      <c r="F73" t="s">
        <v>6510</v>
      </c>
      <c r="G73" t="s">
        <v>6504</v>
      </c>
    </row>
    <row r="74" spans="1:7" x14ac:dyDescent="0.25">
      <c r="A74" t="s">
        <v>206</v>
      </c>
      <c r="B74" s="1">
        <v>3</v>
      </c>
      <c r="C74" t="s">
        <v>1</v>
      </c>
      <c r="D74" t="s">
        <v>207</v>
      </c>
      <c r="E74" t="s">
        <v>208</v>
      </c>
      <c r="F74" t="s">
        <v>6510</v>
      </c>
      <c r="G74" t="s">
        <v>6503</v>
      </c>
    </row>
    <row r="75" spans="1:7" x14ac:dyDescent="0.25">
      <c r="A75" t="s">
        <v>209</v>
      </c>
      <c r="B75" s="1">
        <v>3</v>
      </c>
      <c r="C75" t="s">
        <v>1</v>
      </c>
      <c r="D75" t="s">
        <v>210</v>
      </c>
      <c r="E75" t="s">
        <v>211</v>
      </c>
      <c r="F75" t="s">
        <v>6510</v>
      </c>
      <c r="G75" t="s">
        <v>6504</v>
      </c>
    </row>
    <row r="76" spans="1:7" x14ac:dyDescent="0.25">
      <c r="A76" t="s">
        <v>212</v>
      </c>
      <c r="B76" s="1">
        <v>3</v>
      </c>
      <c r="C76" t="s">
        <v>1</v>
      </c>
      <c r="D76" t="s">
        <v>213</v>
      </c>
      <c r="E76" t="s">
        <v>214</v>
      </c>
      <c r="F76" t="s">
        <v>6508</v>
      </c>
      <c r="G76" t="s">
        <v>6505</v>
      </c>
    </row>
    <row r="77" spans="1:7" x14ac:dyDescent="0.25">
      <c r="A77" t="s">
        <v>215</v>
      </c>
      <c r="B77" s="1">
        <v>3</v>
      </c>
      <c r="C77" t="s">
        <v>1</v>
      </c>
      <c r="D77" t="s">
        <v>216</v>
      </c>
      <c r="E77" t="s">
        <v>217</v>
      </c>
      <c r="F77" t="s">
        <v>6510</v>
      </c>
      <c r="G77" t="s">
        <v>6504</v>
      </c>
    </row>
    <row r="78" spans="1:7" x14ac:dyDescent="0.25">
      <c r="A78" t="s">
        <v>218</v>
      </c>
      <c r="B78" s="1">
        <v>3</v>
      </c>
      <c r="C78" t="s">
        <v>1</v>
      </c>
      <c r="D78" t="s">
        <v>219</v>
      </c>
      <c r="E78" t="s">
        <v>220</v>
      </c>
      <c r="F78" t="s">
        <v>6510</v>
      </c>
      <c r="G78" t="s">
        <v>6504</v>
      </c>
    </row>
    <row r="79" spans="1:7" x14ac:dyDescent="0.25">
      <c r="A79" t="s">
        <v>221</v>
      </c>
      <c r="B79" s="1">
        <v>3</v>
      </c>
      <c r="C79" t="s">
        <v>1</v>
      </c>
      <c r="D79" t="s">
        <v>222</v>
      </c>
      <c r="E79" t="s">
        <v>223</v>
      </c>
      <c r="F79" t="s">
        <v>6510</v>
      </c>
      <c r="G79" t="s">
        <v>6503</v>
      </c>
    </row>
    <row r="80" spans="1:7" x14ac:dyDescent="0.25">
      <c r="A80" t="s">
        <v>224</v>
      </c>
      <c r="B80" s="1">
        <v>3</v>
      </c>
      <c r="C80" t="s">
        <v>1</v>
      </c>
      <c r="D80" t="s">
        <v>225</v>
      </c>
      <c r="E80" t="s">
        <v>226</v>
      </c>
      <c r="F80" t="s">
        <v>6510</v>
      </c>
      <c r="G80" t="s">
        <v>6503</v>
      </c>
    </row>
    <row r="81" spans="1:7" x14ac:dyDescent="0.25">
      <c r="A81" t="s">
        <v>227</v>
      </c>
      <c r="B81" s="1">
        <v>3</v>
      </c>
      <c r="C81" t="s">
        <v>1</v>
      </c>
      <c r="D81" t="s">
        <v>228</v>
      </c>
      <c r="E81" t="s">
        <v>229</v>
      </c>
      <c r="F81" t="s">
        <v>6510</v>
      </c>
      <c r="G81" t="s">
        <v>6505</v>
      </c>
    </row>
    <row r="82" spans="1:7" x14ac:dyDescent="0.25">
      <c r="A82" t="s">
        <v>230</v>
      </c>
      <c r="B82" s="1">
        <v>3</v>
      </c>
      <c r="C82" t="s">
        <v>1</v>
      </c>
      <c r="D82" t="s">
        <v>231</v>
      </c>
      <c r="E82" t="s">
        <v>232</v>
      </c>
      <c r="F82" t="s">
        <v>6508</v>
      </c>
      <c r="G82" t="s">
        <v>6505</v>
      </c>
    </row>
    <row r="83" spans="1:7" x14ac:dyDescent="0.25">
      <c r="A83" t="s">
        <v>233</v>
      </c>
      <c r="B83" s="1">
        <v>3</v>
      </c>
      <c r="C83" t="s">
        <v>1</v>
      </c>
      <c r="D83" t="s">
        <v>234</v>
      </c>
      <c r="E83" t="s">
        <v>235</v>
      </c>
      <c r="F83" t="s">
        <v>6508</v>
      </c>
      <c r="G83" t="s">
        <v>6502</v>
      </c>
    </row>
    <row r="84" spans="1:7" x14ac:dyDescent="0.25">
      <c r="A84" t="s">
        <v>236</v>
      </c>
      <c r="B84" s="1">
        <v>3</v>
      </c>
      <c r="C84" t="s">
        <v>1</v>
      </c>
      <c r="D84" t="s">
        <v>237</v>
      </c>
      <c r="E84" t="s">
        <v>238</v>
      </c>
      <c r="F84" t="s">
        <v>6510</v>
      </c>
      <c r="G84" t="s">
        <v>6504</v>
      </c>
    </row>
    <row r="85" spans="1:7" x14ac:dyDescent="0.25">
      <c r="A85" t="s">
        <v>239</v>
      </c>
      <c r="B85" s="1">
        <v>3</v>
      </c>
      <c r="C85" t="s">
        <v>1</v>
      </c>
      <c r="D85" t="s">
        <v>240</v>
      </c>
      <c r="E85" t="s">
        <v>241</v>
      </c>
      <c r="F85" t="s">
        <v>6510</v>
      </c>
      <c r="G85" t="s">
        <v>6503</v>
      </c>
    </row>
    <row r="86" spans="1:7" x14ac:dyDescent="0.25">
      <c r="A86" t="s">
        <v>242</v>
      </c>
      <c r="B86" s="1">
        <v>3</v>
      </c>
      <c r="C86" t="s">
        <v>1</v>
      </c>
      <c r="D86" t="s">
        <v>243</v>
      </c>
      <c r="E86" t="s">
        <v>244</v>
      </c>
      <c r="F86" t="s">
        <v>6510</v>
      </c>
      <c r="G86" t="s">
        <v>6503</v>
      </c>
    </row>
    <row r="87" spans="1:7" x14ac:dyDescent="0.25">
      <c r="A87" t="s">
        <v>245</v>
      </c>
      <c r="B87" s="1">
        <v>3</v>
      </c>
      <c r="C87" t="s">
        <v>1</v>
      </c>
      <c r="D87" t="s">
        <v>246</v>
      </c>
      <c r="E87" t="s">
        <v>247</v>
      </c>
      <c r="F87" t="s">
        <v>6510</v>
      </c>
      <c r="G87" t="s">
        <v>6503</v>
      </c>
    </row>
    <row r="88" spans="1:7" x14ac:dyDescent="0.25">
      <c r="A88" t="s">
        <v>248</v>
      </c>
      <c r="B88" s="1">
        <v>3</v>
      </c>
      <c r="C88" t="s">
        <v>1</v>
      </c>
      <c r="D88" t="s">
        <v>249</v>
      </c>
      <c r="E88" t="s">
        <v>250</v>
      </c>
      <c r="F88" t="s">
        <v>6510</v>
      </c>
      <c r="G88" t="s">
        <v>6504</v>
      </c>
    </row>
    <row r="89" spans="1:7" x14ac:dyDescent="0.25">
      <c r="A89" t="s">
        <v>251</v>
      </c>
      <c r="B89" s="1">
        <v>3</v>
      </c>
      <c r="C89" t="s">
        <v>1</v>
      </c>
      <c r="D89" t="s">
        <v>252</v>
      </c>
      <c r="E89" t="s">
        <v>253</v>
      </c>
      <c r="F89" t="s">
        <v>6510</v>
      </c>
      <c r="G89" t="s">
        <v>6503</v>
      </c>
    </row>
    <row r="90" spans="1:7" x14ac:dyDescent="0.25">
      <c r="A90" t="s">
        <v>254</v>
      </c>
      <c r="B90" s="1">
        <v>3</v>
      </c>
      <c r="C90" t="s">
        <v>1</v>
      </c>
      <c r="D90" t="s">
        <v>255</v>
      </c>
      <c r="E90" t="s">
        <v>256</v>
      </c>
      <c r="F90" t="s">
        <v>6510</v>
      </c>
      <c r="G90" t="s">
        <v>6504</v>
      </c>
    </row>
    <row r="91" spans="1:7" x14ac:dyDescent="0.25">
      <c r="A91" t="s">
        <v>257</v>
      </c>
      <c r="B91" s="1">
        <v>3</v>
      </c>
      <c r="C91" t="s">
        <v>1</v>
      </c>
      <c r="D91" t="s">
        <v>258</v>
      </c>
      <c r="E91" t="s">
        <v>259</v>
      </c>
      <c r="F91" t="s">
        <v>6510</v>
      </c>
      <c r="G91" t="s">
        <v>6505</v>
      </c>
    </row>
    <row r="92" spans="1:7" x14ac:dyDescent="0.25">
      <c r="A92" t="s">
        <v>260</v>
      </c>
      <c r="B92" s="1">
        <v>3</v>
      </c>
      <c r="C92" t="s">
        <v>1</v>
      </c>
      <c r="D92" t="s">
        <v>261</v>
      </c>
      <c r="E92" t="s">
        <v>262</v>
      </c>
      <c r="F92" t="s">
        <v>6510</v>
      </c>
      <c r="G92" t="s">
        <v>6504</v>
      </c>
    </row>
    <row r="93" spans="1:7" x14ac:dyDescent="0.25">
      <c r="A93" t="s">
        <v>263</v>
      </c>
      <c r="B93" s="1">
        <v>3</v>
      </c>
      <c r="C93" t="s">
        <v>1</v>
      </c>
      <c r="D93" t="s">
        <v>264</v>
      </c>
      <c r="E93" t="s">
        <v>265</v>
      </c>
      <c r="F93" t="s">
        <v>6510</v>
      </c>
      <c r="G93" t="s">
        <v>6505</v>
      </c>
    </row>
    <row r="94" spans="1:7" x14ac:dyDescent="0.25">
      <c r="A94" t="s">
        <v>266</v>
      </c>
      <c r="B94" s="1">
        <v>3</v>
      </c>
      <c r="C94" t="s">
        <v>1</v>
      </c>
      <c r="D94" t="s">
        <v>267</v>
      </c>
      <c r="E94" t="s">
        <v>268</v>
      </c>
      <c r="F94" t="s">
        <v>6510</v>
      </c>
      <c r="G94" t="s">
        <v>6505</v>
      </c>
    </row>
    <row r="95" spans="1:7" x14ac:dyDescent="0.25">
      <c r="A95" t="s">
        <v>269</v>
      </c>
      <c r="B95" s="1">
        <v>3</v>
      </c>
      <c r="C95" t="s">
        <v>1</v>
      </c>
      <c r="D95" t="s">
        <v>270</v>
      </c>
      <c r="E95" t="s">
        <v>271</v>
      </c>
      <c r="F95" t="s">
        <v>6508</v>
      </c>
      <c r="G95" t="s">
        <v>6505</v>
      </c>
    </row>
    <row r="96" spans="1:7" x14ac:dyDescent="0.25">
      <c r="A96" t="s">
        <v>272</v>
      </c>
      <c r="B96" s="1">
        <v>3</v>
      </c>
      <c r="C96" t="s">
        <v>1</v>
      </c>
      <c r="D96" t="s">
        <v>273</v>
      </c>
      <c r="E96" t="s">
        <v>274</v>
      </c>
      <c r="F96" t="s">
        <v>6508</v>
      </c>
      <c r="G96" t="s">
        <v>6505</v>
      </c>
    </row>
    <row r="97" spans="1:7" x14ac:dyDescent="0.25">
      <c r="A97" t="s">
        <v>275</v>
      </c>
      <c r="B97" s="1">
        <v>3</v>
      </c>
      <c r="C97" t="s">
        <v>1</v>
      </c>
      <c r="D97" t="s">
        <v>276</v>
      </c>
      <c r="E97" t="s">
        <v>277</v>
      </c>
      <c r="F97" t="s">
        <v>6510</v>
      </c>
      <c r="G97" t="s">
        <v>6505</v>
      </c>
    </row>
    <row r="98" spans="1:7" x14ac:dyDescent="0.25">
      <c r="A98" t="s">
        <v>278</v>
      </c>
      <c r="B98" s="1">
        <v>3</v>
      </c>
      <c r="C98" t="s">
        <v>1</v>
      </c>
      <c r="D98" t="s">
        <v>279</v>
      </c>
      <c r="E98" t="s">
        <v>280</v>
      </c>
      <c r="F98" t="s">
        <v>6510</v>
      </c>
      <c r="G98" t="s">
        <v>6504</v>
      </c>
    </row>
    <row r="99" spans="1:7" x14ac:dyDescent="0.25">
      <c r="A99" t="s">
        <v>281</v>
      </c>
      <c r="B99" s="1">
        <v>3</v>
      </c>
      <c r="C99" t="s">
        <v>1</v>
      </c>
      <c r="D99" t="s">
        <v>282</v>
      </c>
      <c r="E99" t="s">
        <v>283</v>
      </c>
      <c r="F99" t="s">
        <v>6510</v>
      </c>
      <c r="G99" t="s">
        <v>6504</v>
      </c>
    </row>
    <row r="100" spans="1:7" x14ac:dyDescent="0.25">
      <c r="A100" t="s">
        <v>284</v>
      </c>
      <c r="B100" s="1">
        <v>3</v>
      </c>
      <c r="C100" t="s">
        <v>1</v>
      </c>
      <c r="D100" t="s">
        <v>285</v>
      </c>
      <c r="E100" t="s">
        <v>286</v>
      </c>
      <c r="F100" t="s">
        <v>6510</v>
      </c>
      <c r="G100" t="s">
        <v>6504</v>
      </c>
    </row>
    <row r="101" spans="1:7" x14ac:dyDescent="0.25">
      <c r="A101" t="s">
        <v>287</v>
      </c>
      <c r="B101" s="1">
        <v>3</v>
      </c>
      <c r="C101" t="s">
        <v>1</v>
      </c>
      <c r="D101" t="s">
        <v>288</v>
      </c>
      <c r="E101" t="s">
        <v>289</v>
      </c>
      <c r="F101" t="s">
        <v>6510</v>
      </c>
      <c r="G101" t="s">
        <v>6505</v>
      </c>
    </row>
    <row r="102" spans="1:7" x14ac:dyDescent="0.25">
      <c r="A102" t="s">
        <v>290</v>
      </c>
      <c r="B102" s="1">
        <v>3</v>
      </c>
      <c r="C102" t="s">
        <v>1</v>
      </c>
      <c r="D102" t="s">
        <v>291</v>
      </c>
      <c r="E102" t="s">
        <v>292</v>
      </c>
      <c r="F102" t="s">
        <v>6510</v>
      </c>
      <c r="G102" t="s">
        <v>6504</v>
      </c>
    </row>
    <row r="103" spans="1:7" x14ac:dyDescent="0.25">
      <c r="A103" t="s">
        <v>293</v>
      </c>
      <c r="B103" s="1">
        <v>3</v>
      </c>
      <c r="C103" t="s">
        <v>1</v>
      </c>
      <c r="D103" t="s">
        <v>294</v>
      </c>
      <c r="E103" t="s">
        <v>295</v>
      </c>
      <c r="F103" t="s">
        <v>6510</v>
      </c>
      <c r="G103" t="s">
        <v>6504</v>
      </c>
    </row>
    <row r="104" spans="1:7" x14ac:dyDescent="0.25">
      <c r="A104" t="s">
        <v>296</v>
      </c>
      <c r="B104" s="1">
        <v>3</v>
      </c>
      <c r="C104" t="s">
        <v>1</v>
      </c>
      <c r="D104" t="s">
        <v>297</v>
      </c>
      <c r="E104" t="s">
        <v>298</v>
      </c>
      <c r="F104" t="s">
        <v>6510</v>
      </c>
      <c r="G104" t="s">
        <v>6504</v>
      </c>
    </row>
    <row r="105" spans="1:7" x14ac:dyDescent="0.25">
      <c r="A105" t="s">
        <v>299</v>
      </c>
      <c r="B105" s="1">
        <v>3</v>
      </c>
      <c r="C105" t="s">
        <v>1</v>
      </c>
      <c r="D105" t="s">
        <v>6509</v>
      </c>
      <c r="E105" t="s">
        <v>300</v>
      </c>
      <c r="F105" t="s">
        <v>6508</v>
      </c>
      <c r="G105" t="s">
        <v>6504</v>
      </c>
    </row>
    <row r="106" spans="1:7" x14ac:dyDescent="0.25">
      <c r="A106" t="s">
        <v>301</v>
      </c>
      <c r="B106" s="1">
        <v>3</v>
      </c>
      <c r="C106" t="s">
        <v>1</v>
      </c>
      <c r="D106" t="s">
        <v>302</v>
      </c>
      <c r="E106" t="s">
        <v>303</v>
      </c>
      <c r="F106" t="s">
        <v>6508</v>
      </c>
      <c r="G106" t="s">
        <v>6505</v>
      </c>
    </row>
    <row r="107" spans="1:7" x14ac:dyDescent="0.25">
      <c r="A107" t="s">
        <v>304</v>
      </c>
      <c r="B107" s="1">
        <v>3</v>
      </c>
      <c r="C107" t="s">
        <v>1</v>
      </c>
      <c r="D107" t="s">
        <v>305</v>
      </c>
      <c r="E107" t="s">
        <v>306</v>
      </c>
      <c r="F107" t="s">
        <v>6508</v>
      </c>
      <c r="G107" t="s">
        <v>6502</v>
      </c>
    </row>
    <row r="108" spans="1:7" x14ac:dyDescent="0.25">
      <c r="A108" t="s">
        <v>307</v>
      </c>
      <c r="B108" s="1">
        <v>3</v>
      </c>
      <c r="C108" t="s">
        <v>1</v>
      </c>
      <c r="D108" t="s">
        <v>308</v>
      </c>
      <c r="E108" t="s">
        <v>309</v>
      </c>
      <c r="F108" t="s">
        <v>6508</v>
      </c>
      <c r="G108" t="s">
        <v>6505</v>
      </c>
    </row>
    <row r="109" spans="1:7" x14ac:dyDescent="0.25">
      <c r="A109" t="s">
        <v>310</v>
      </c>
      <c r="B109" s="1">
        <v>3</v>
      </c>
      <c r="C109" t="s">
        <v>1</v>
      </c>
      <c r="D109" t="s">
        <v>311</v>
      </c>
      <c r="E109" t="s">
        <v>312</v>
      </c>
      <c r="F109" t="s">
        <v>6510</v>
      </c>
      <c r="G109" t="s">
        <v>6504</v>
      </c>
    </row>
    <row r="110" spans="1:7" x14ac:dyDescent="0.25">
      <c r="A110" t="s">
        <v>313</v>
      </c>
      <c r="B110" s="1">
        <v>3</v>
      </c>
      <c r="C110" t="s">
        <v>1</v>
      </c>
      <c r="D110" t="s">
        <v>314</v>
      </c>
      <c r="E110" t="s">
        <v>315</v>
      </c>
      <c r="F110" t="s">
        <v>6508</v>
      </c>
      <c r="G110" t="s">
        <v>6505</v>
      </c>
    </row>
    <row r="111" spans="1:7" x14ac:dyDescent="0.25">
      <c r="A111" t="s">
        <v>316</v>
      </c>
      <c r="B111" s="1">
        <v>3</v>
      </c>
      <c r="C111" t="s">
        <v>1</v>
      </c>
      <c r="D111" t="s">
        <v>317</v>
      </c>
      <c r="E111" t="s">
        <v>318</v>
      </c>
      <c r="F111" t="s">
        <v>6508</v>
      </c>
      <c r="G111" t="s">
        <v>6505</v>
      </c>
    </row>
    <row r="112" spans="1:7" x14ac:dyDescent="0.25">
      <c r="A112" t="s">
        <v>319</v>
      </c>
      <c r="B112" s="1">
        <v>3</v>
      </c>
      <c r="C112" t="s">
        <v>1</v>
      </c>
      <c r="D112" t="s">
        <v>320</v>
      </c>
      <c r="E112" t="s">
        <v>321</v>
      </c>
      <c r="F112" t="s">
        <v>6510</v>
      </c>
      <c r="G112" t="s">
        <v>6504</v>
      </c>
    </row>
    <row r="113" spans="1:7" x14ac:dyDescent="0.25">
      <c r="A113" t="s">
        <v>322</v>
      </c>
      <c r="B113" s="1">
        <v>3</v>
      </c>
      <c r="C113" t="s">
        <v>1</v>
      </c>
      <c r="D113" t="s">
        <v>323</v>
      </c>
      <c r="E113" t="s">
        <v>324</v>
      </c>
      <c r="F113" t="s">
        <v>6508</v>
      </c>
      <c r="G113" t="s">
        <v>6505</v>
      </c>
    </row>
    <row r="114" spans="1:7" x14ac:dyDescent="0.25">
      <c r="A114" t="s">
        <v>325</v>
      </c>
      <c r="B114" s="1">
        <v>3</v>
      </c>
      <c r="C114" t="s">
        <v>1</v>
      </c>
      <c r="D114" t="s">
        <v>326</v>
      </c>
      <c r="E114" t="s">
        <v>327</v>
      </c>
      <c r="F114" t="s">
        <v>6510</v>
      </c>
      <c r="G114" t="s">
        <v>6503</v>
      </c>
    </row>
    <row r="115" spans="1:7" x14ac:dyDescent="0.25">
      <c r="A115" t="s">
        <v>328</v>
      </c>
      <c r="B115" s="1">
        <v>3</v>
      </c>
      <c r="C115" t="s">
        <v>1</v>
      </c>
      <c r="D115" t="s">
        <v>329</v>
      </c>
      <c r="E115" t="s">
        <v>330</v>
      </c>
      <c r="F115" t="s">
        <v>6510</v>
      </c>
      <c r="G115" t="s">
        <v>6503</v>
      </c>
    </row>
    <row r="116" spans="1:7" x14ac:dyDescent="0.25">
      <c r="A116" t="s">
        <v>331</v>
      </c>
      <c r="B116" s="1">
        <v>3</v>
      </c>
      <c r="C116" t="s">
        <v>1</v>
      </c>
      <c r="D116" t="s">
        <v>332</v>
      </c>
      <c r="E116" t="s">
        <v>333</v>
      </c>
      <c r="F116" t="s">
        <v>6510</v>
      </c>
      <c r="G116" t="s">
        <v>6505</v>
      </c>
    </row>
    <row r="117" spans="1:7" x14ac:dyDescent="0.25">
      <c r="A117" t="s">
        <v>334</v>
      </c>
      <c r="B117" s="1">
        <v>3</v>
      </c>
      <c r="C117" t="s">
        <v>1</v>
      </c>
      <c r="D117" t="s">
        <v>335</v>
      </c>
      <c r="E117" t="s">
        <v>336</v>
      </c>
      <c r="F117" t="s">
        <v>6510</v>
      </c>
      <c r="G117" t="s">
        <v>6503</v>
      </c>
    </row>
    <row r="118" spans="1:7" x14ac:dyDescent="0.25">
      <c r="A118" t="s">
        <v>337</v>
      </c>
      <c r="B118" s="1">
        <v>3</v>
      </c>
      <c r="C118" t="s">
        <v>1</v>
      </c>
      <c r="D118" t="s">
        <v>338</v>
      </c>
      <c r="E118" t="s">
        <v>339</v>
      </c>
      <c r="F118" t="s">
        <v>6508</v>
      </c>
      <c r="G118" t="s">
        <v>6505</v>
      </c>
    </row>
    <row r="119" spans="1:7" x14ac:dyDescent="0.25">
      <c r="A119" t="s">
        <v>340</v>
      </c>
      <c r="B119" s="1">
        <v>3</v>
      </c>
      <c r="C119" t="s">
        <v>1</v>
      </c>
      <c r="D119" t="s">
        <v>341</v>
      </c>
      <c r="E119" t="s">
        <v>342</v>
      </c>
      <c r="F119" t="s">
        <v>6510</v>
      </c>
      <c r="G119" t="s">
        <v>6503</v>
      </c>
    </row>
    <row r="120" spans="1:7" x14ac:dyDescent="0.25">
      <c r="A120" t="s">
        <v>343</v>
      </c>
      <c r="B120" s="1">
        <v>3</v>
      </c>
      <c r="C120" t="s">
        <v>1</v>
      </c>
      <c r="D120" t="s">
        <v>344</v>
      </c>
      <c r="E120" t="s">
        <v>345</v>
      </c>
      <c r="F120" t="s">
        <v>6510</v>
      </c>
      <c r="G120" t="s">
        <v>6503</v>
      </c>
    </row>
    <row r="121" spans="1:7" x14ac:dyDescent="0.25">
      <c r="A121" t="s">
        <v>346</v>
      </c>
      <c r="B121" s="1">
        <v>3</v>
      </c>
      <c r="C121" t="s">
        <v>1</v>
      </c>
      <c r="D121" t="s">
        <v>347</v>
      </c>
      <c r="E121" t="s">
        <v>348</v>
      </c>
      <c r="F121" t="s">
        <v>6510</v>
      </c>
      <c r="G121" t="s">
        <v>6504</v>
      </c>
    </row>
    <row r="122" spans="1:7" x14ac:dyDescent="0.25">
      <c r="A122" t="s">
        <v>349</v>
      </c>
      <c r="B122" s="1">
        <v>3</v>
      </c>
      <c r="C122" t="s">
        <v>1</v>
      </c>
      <c r="D122" t="s">
        <v>350</v>
      </c>
      <c r="E122" t="s">
        <v>351</v>
      </c>
      <c r="F122" t="s">
        <v>6510</v>
      </c>
      <c r="G122" t="s">
        <v>6504</v>
      </c>
    </row>
    <row r="123" spans="1:7" x14ac:dyDescent="0.25">
      <c r="A123" t="s">
        <v>352</v>
      </c>
      <c r="B123" s="1">
        <v>3</v>
      </c>
      <c r="C123" t="s">
        <v>1</v>
      </c>
      <c r="D123" t="s">
        <v>353</v>
      </c>
      <c r="E123" t="s">
        <v>354</v>
      </c>
      <c r="F123" t="s">
        <v>6508</v>
      </c>
      <c r="G123" t="s">
        <v>6505</v>
      </c>
    </row>
    <row r="124" spans="1:7" x14ac:dyDescent="0.25">
      <c r="A124" t="s">
        <v>355</v>
      </c>
      <c r="B124" s="1">
        <v>3</v>
      </c>
      <c r="C124" t="s">
        <v>1</v>
      </c>
      <c r="D124" t="s">
        <v>356</v>
      </c>
      <c r="E124" t="s">
        <v>357</v>
      </c>
      <c r="F124" t="s">
        <v>6510</v>
      </c>
      <c r="G124" t="s">
        <v>6504</v>
      </c>
    </row>
    <row r="125" spans="1:7" x14ac:dyDescent="0.25">
      <c r="A125" t="s">
        <v>358</v>
      </c>
      <c r="B125" s="1" t="s">
        <v>359</v>
      </c>
      <c r="C125" t="s">
        <v>97</v>
      </c>
      <c r="D125" t="s">
        <v>2</v>
      </c>
      <c r="E125" t="s">
        <v>360</v>
      </c>
      <c r="F125" t="s">
        <v>6508</v>
      </c>
      <c r="G125" t="s">
        <v>6505</v>
      </c>
    </row>
    <row r="126" spans="1:7" x14ac:dyDescent="0.25">
      <c r="A126" t="s">
        <v>361</v>
      </c>
      <c r="B126" s="1" t="s">
        <v>359</v>
      </c>
      <c r="C126" t="s">
        <v>76</v>
      </c>
      <c r="D126" t="s">
        <v>2</v>
      </c>
      <c r="E126" t="s">
        <v>362</v>
      </c>
      <c r="F126" t="s">
        <v>6508</v>
      </c>
      <c r="G126" t="s">
        <v>6502</v>
      </c>
    </row>
    <row r="127" spans="1:7" x14ac:dyDescent="0.25">
      <c r="A127" t="s">
        <v>363</v>
      </c>
      <c r="B127" s="1" t="s">
        <v>359</v>
      </c>
      <c r="C127" t="s">
        <v>194</v>
      </c>
      <c r="D127" t="s">
        <v>364</v>
      </c>
      <c r="E127" t="s">
        <v>365</v>
      </c>
      <c r="F127" t="s">
        <v>6508</v>
      </c>
      <c r="G127" t="s">
        <v>6503</v>
      </c>
    </row>
    <row r="128" spans="1:7" x14ac:dyDescent="0.25">
      <c r="A128" t="s">
        <v>366</v>
      </c>
      <c r="B128" s="1" t="s">
        <v>359</v>
      </c>
      <c r="C128" t="s">
        <v>1</v>
      </c>
      <c r="D128" t="s">
        <v>2</v>
      </c>
      <c r="E128" t="s">
        <v>367</v>
      </c>
      <c r="F128" t="s">
        <v>6508</v>
      </c>
      <c r="G128" t="s">
        <v>6502</v>
      </c>
    </row>
    <row r="129" spans="1:7" x14ac:dyDescent="0.25">
      <c r="A129" t="s">
        <v>368</v>
      </c>
      <c r="B129" s="1" t="s">
        <v>359</v>
      </c>
      <c r="C129" t="s">
        <v>1</v>
      </c>
      <c r="D129" t="s">
        <v>2</v>
      </c>
      <c r="E129" t="s">
        <v>369</v>
      </c>
      <c r="F129" t="s">
        <v>6508</v>
      </c>
      <c r="G129" t="s">
        <v>6502</v>
      </c>
    </row>
    <row r="130" spans="1:7" x14ac:dyDescent="0.25">
      <c r="A130" t="s">
        <v>370</v>
      </c>
      <c r="B130" s="1" t="s">
        <v>359</v>
      </c>
      <c r="C130" t="s">
        <v>1</v>
      </c>
      <c r="D130" t="s">
        <v>2</v>
      </c>
      <c r="E130" t="s">
        <v>371</v>
      </c>
      <c r="F130" t="s">
        <v>6508</v>
      </c>
      <c r="G130" t="s">
        <v>6502</v>
      </c>
    </row>
    <row r="131" spans="1:7" x14ac:dyDescent="0.25">
      <c r="A131" t="s">
        <v>372</v>
      </c>
      <c r="B131" s="1" t="s">
        <v>359</v>
      </c>
      <c r="C131" t="s">
        <v>1</v>
      </c>
      <c r="D131" t="s">
        <v>2</v>
      </c>
      <c r="E131" t="s">
        <v>373</v>
      </c>
      <c r="F131" t="s">
        <v>6508</v>
      </c>
      <c r="G131" t="s">
        <v>6504</v>
      </c>
    </row>
    <row r="132" spans="1:7" x14ac:dyDescent="0.25">
      <c r="A132" t="s">
        <v>374</v>
      </c>
      <c r="B132" s="1" t="s">
        <v>359</v>
      </c>
      <c r="C132" t="s">
        <v>375</v>
      </c>
      <c r="D132" t="s">
        <v>376</v>
      </c>
      <c r="E132" t="s">
        <v>377</v>
      </c>
      <c r="F132" t="s">
        <v>6508</v>
      </c>
      <c r="G132" t="s">
        <v>6503</v>
      </c>
    </row>
    <row r="133" spans="1:7" x14ac:dyDescent="0.25">
      <c r="A133" t="s">
        <v>378</v>
      </c>
      <c r="B133" s="1" t="s">
        <v>359</v>
      </c>
      <c r="C133" t="s">
        <v>97</v>
      </c>
      <c r="D133" t="s">
        <v>2</v>
      </c>
      <c r="E133" t="s">
        <v>379</v>
      </c>
      <c r="F133" t="s">
        <v>6508</v>
      </c>
      <c r="G133" t="s">
        <v>6505</v>
      </c>
    </row>
    <row r="134" spans="1:7" x14ac:dyDescent="0.25">
      <c r="A134" t="s">
        <v>380</v>
      </c>
      <c r="B134" s="1">
        <v>4</v>
      </c>
      <c r="C134" t="s">
        <v>1</v>
      </c>
      <c r="D134" t="s">
        <v>381</v>
      </c>
      <c r="E134" t="s">
        <v>382</v>
      </c>
      <c r="F134" t="s">
        <v>6510</v>
      </c>
      <c r="G134" t="s">
        <v>6502</v>
      </c>
    </row>
    <row r="135" spans="1:7" x14ac:dyDescent="0.25">
      <c r="A135" t="s">
        <v>383</v>
      </c>
      <c r="B135" s="1">
        <v>4</v>
      </c>
      <c r="C135" t="s">
        <v>1</v>
      </c>
      <c r="D135" t="s">
        <v>384</v>
      </c>
      <c r="E135" t="s">
        <v>385</v>
      </c>
      <c r="F135" t="s">
        <v>6508</v>
      </c>
      <c r="G135" t="s">
        <v>6505</v>
      </c>
    </row>
    <row r="136" spans="1:7" x14ac:dyDescent="0.25">
      <c r="A136" t="s">
        <v>386</v>
      </c>
      <c r="B136" s="1">
        <v>4</v>
      </c>
      <c r="C136" t="s">
        <v>387</v>
      </c>
      <c r="D136" t="s">
        <v>388</v>
      </c>
      <c r="E136" t="s">
        <v>389</v>
      </c>
      <c r="F136" t="s">
        <v>6508</v>
      </c>
      <c r="G136" t="s">
        <v>6502</v>
      </c>
    </row>
    <row r="137" spans="1:7" x14ac:dyDescent="0.25">
      <c r="A137" t="s">
        <v>390</v>
      </c>
      <c r="B137" s="1">
        <v>4</v>
      </c>
      <c r="C137" t="s">
        <v>1</v>
      </c>
      <c r="D137" t="s">
        <v>391</v>
      </c>
      <c r="E137" t="s">
        <v>392</v>
      </c>
      <c r="F137" t="s">
        <v>6508</v>
      </c>
      <c r="G137" t="s">
        <v>6505</v>
      </c>
    </row>
    <row r="138" spans="1:7" x14ac:dyDescent="0.25">
      <c r="A138" t="s">
        <v>393</v>
      </c>
      <c r="B138" s="1">
        <v>4</v>
      </c>
      <c r="C138" t="s">
        <v>1</v>
      </c>
      <c r="D138" t="s">
        <v>394</v>
      </c>
      <c r="E138" t="s">
        <v>395</v>
      </c>
      <c r="F138" t="s">
        <v>6510</v>
      </c>
      <c r="G138" t="s">
        <v>6504</v>
      </c>
    </row>
    <row r="139" spans="1:7" x14ac:dyDescent="0.25">
      <c r="A139" t="s">
        <v>396</v>
      </c>
      <c r="B139" s="1">
        <v>4</v>
      </c>
      <c r="C139" t="s">
        <v>1</v>
      </c>
      <c r="D139" t="s">
        <v>397</v>
      </c>
      <c r="E139" t="s">
        <v>398</v>
      </c>
      <c r="F139" t="s">
        <v>6508</v>
      </c>
      <c r="G139" t="s">
        <v>6505</v>
      </c>
    </row>
    <row r="140" spans="1:7" x14ac:dyDescent="0.25">
      <c r="A140" t="s">
        <v>399</v>
      </c>
      <c r="B140" s="1">
        <v>4</v>
      </c>
      <c r="C140" t="s">
        <v>1</v>
      </c>
      <c r="D140" t="s">
        <v>400</v>
      </c>
      <c r="E140" t="s">
        <v>401</v>
      </c>
      <c r="F140" t="s">
        <v>6510</v>
      </c>
      <c r="G140" t="s">
        <v>6504</v>
      </c>
    </row>
    <row r="141" spans="1:7" x14ac:dyDescent="0.25">
      <c r="A141" t="s">
        <v>402</v>
      </c>
      <c r="B141" s="1">
        <v>4</v>
      </c>
      <c r="C141" t="s">
        <v>1</v>
      </c>
      <c r="D141" t="s">
        <v>403</v>
      </c>
      <c r="E141" t="s">
        <v>404</v>
      </c>
      <c r="F141" t="s">
        <v>6508</v>
      </c>
      <c r="G141" t="s">
        <v>6505</v>
      </c>
    </row>
    <row r="142" spans="1:7" x14ac:dyDescent="0.25">
      <c r="A142" t="s">
        <v>405</v>
      </c>
      <c r="B142" s="1">
        <v>4</v>
      </c>
      <c r="C142" t="s">
        <v>1</v>
      </c>
      <c r="D142" t="s">
        <v>406</v>
      </c>
      <c r="E142" t="s">
        <v>407</v>
      </c>
      <c r="F142" t="s">
        <v>6508</v>
      </c>
      <c r="G142" t="s">
        <v>6505</v>
      </c>
    </row>
    <row r="143" spans="1:7" x14ac:dyDescent="0.25">
      <c r="A143" t="s">
        <v>408</v>
      </c>
      <c r="B143" s="1">
        <v>4</v>
      </c>
      <c r="C143" t="s">
        <v>1</v>
      </c>
      <c r="D143" t="s">
        <v>409</v>
      </c>
      <c r="E143" t="s">
        <v>410</v>
      </c>
      <c r="F143" t="s">
        <v>6510</v>
      </c>
      <c r="G143" t="s">
        <v>6504</v>
      </c>
    </row>
    <row r="144" spans="1:7" x14ac:dyDescent="0.25">
      <c r="A144" t="s">
        <v>411</v>
      </c>
      <c r="B144" s="1">
        <v>4</v>
      </c>
      <c r="C144" t="s">
        <v>1</v>
      </c>
      <c r="D144" t="s">
        <v>412</v>
      </c>
      <c r="E144" t="s">
        <v>413</v>
      </c>
      <c r="F144" t="s">
        <v>6510</v>
      </c>
      <c r="G144" t="s">
        <v>6504</v>
      </c>
    </row>
    <row r="145" spans="1:7" x14ac:dyDescent="0.25">
      <c r="A145" t="s">
        <v>414</v>
      </c>
      <c r="B145" s="1">
        <v>4</v>
      </c>
      <c r="C145" t="s">
        <v>1</v>
      </c>
      <c r="D145" t="s">
        <v>415</v>
      </c>
      <c r="E145" t="s">
        <v>416</v>
      </c>
      <c r="F145" t="s">
        <v>6508</v>
      </c>
      <c r="G145" t="s">
        <v>6505</v>
      </c>
    </row>
    <row r="146" spans="1:7" x14ac:dyDescent="0.25">
      <c r="A146" t="s">
        <v>417</v>
      </c>
      <c r="B146" s="1">
        <v>4</v>
      </c>
      <c r="C146" t="s">
        <v>1</v>
      </c>
      <c r="D146" t="s">
        <v>418</v>
      </c>
      <c r="E146" t="s">
        <v>419</v>
      </c>
      <c r="F146" t="s">
        <v>6508</v>
      </c>
      <c r="G146" t="s">
        <v>6503</v>
      </c>
    </row>
    <row r="147" spans="1:7" x14ac:dyDescent="0.25">
      <c r="A147" t="s">
        <v>420</v>
      </c>
      <c r="B147" s="1">
        <v>4</v>
      </c>
      <c r="C147" t="s">
        <v>1</v>
      </c>
      <c r="D147" t="s">
        <v>421</v>
      </c>
      <c r="E147" t="s">
        <v>422</v>
      </c>
      <c r="F147" t="s">
        <v>6508</v>
      </c>
      <c r="G147" t="s">
        <v>6502</v>
      </c>
    </row>
    <row r="148" spans="1:7" x14ac:dyDescent="0.25">
      <c r="A148" t="s">
        <v>423</v>
      </c>
      <c r="B148" s="1">
        <v>4</v>
      </c>
      <c r="C148" t="s">
        <v>1</v>
      </c>
      <c r="D148" t="s">
        <v>424</v>
      </c>
      <c r="E148" t="s">
        <v>425</v>
      </c>
      <c r="F148" t="s">
        <v>6510</v>
      </c>
      <c r="G148" t="s">
        <v>6504</v>
      </c>
    </row>
    <row r="149" spans="1:7" x14ac:dyDescent="0.25">
      <c r="A149" t="s">
        <v>426</v>
      </c>
      <c r="B149" s="1">
        <v>4</v>
      </c>
      <c r="C149" t="s">
        <v>1</v>
      </c>
      <c r="D149" t="s">
        <v>427</v>
      </c>
      <c r="E149" t="s">
        <v>428</v>
      </c>
      <c r="F149" t="s">
        <v>6508</v>
      </c>
      <c r="G149" t="s">
        <v>6505</v>
      </c>
    </row>
    <row r="150" spans="1:7" x14ac:dyDescent="0.25">
      <c r="A150" t="s">
        <v>429</v>
      </c>
      <c r="B150" s="1">
        <v>4</v>
      </c>
      <c r="C150" t="s">
        <v>1</v>
      </c>
      <c r="D150" t="s">
        <v>430</v>
      </c>
      <c r="E150" t="s">
        <v>431</v>
      </c>
      <c r="F150" t="s">
        <v>6508</v>
      </c>
      <c r="G150" t="s">
        <v>6505</v>
      </c>
    </row>
    <row r="151" spans="1:7" x14ac:dyDescent="0.25">
      <c r="A151" t="s">
        <v>432</v>
      </c>
      <c r="B151" s="1">
        <v>4</v>
      </c>
      <c r="C151" t="s">
        <v>1</v>
      </c>
      <c r="D151" t="s">
        <v>2</v>
      </c>
      <c r="E151" t="s">
        <v>433</v>
      </c>
      <c r="F151" t="s">
        <v>6508</v>
      </c>
      <c r="G151" t="s">
        <v>6504</v>
      </c>
    </row>
    <row r="152" spans="1:7" x14ac:dyDescent="0.25">
      <c r="A152" t="s">
        <v>434</v>
      </c>
      <c r="B152" s="1">
        <v>4</v>
      </c>
      <c r="C152" t="s">
        <v>1</v>
      </c>
      <c r="D152" t="s">
        <v>2</v>
      </c>
      <c r="E152" t="s">
        <v>435</v>
      </c>
      <c r="F152" t="s">
        <v>6508</v>
      </c>
      <c r="G152" t="s">
        <v>6504</v>
      </c>
    </row>
    <row r="153" spans="1:7" x14ac:dyDescent="0.25">
      <c r="A153" t="s">
        <v>436</v>
      </c>
      <c r="B153" s="1">
        <v>4</v>
      </c>
      <c r="C153" t="s">
        <v>1</v>
      </c>
      <c r="D153" t="s">
        <v>437</v>
      </c>
      <c r="E153" t="s">
        <v>438</v>
      </c>
      <c r="F153" t="s">
        <v>6508</v>
      </c>
      <c r="G153" t="s">
        <v>6502</v>
      </c>
    </row>
    <row r="154" spans="1:7" x14ac:dyDescent="0.25">
      <c r="A154" t="s">
        <v>439</v>
      </c>
      <c r="B154" s="1">
        <v>4</v>
      </c>
      <c r="C154" t="s">
        <v>1</v>
      </c>
      <c r="D154" t="s">
        <v>440</v>
      </c>
      <c r="E154" t="s">
        <v>441</v>
      </c>
      <c r="F154" t="s">
        <v>6510</v>
      </c>
      <c r="G154" t="s">
        <v>6503</v>
      </c>
    </row>
    <row r="155" spans="1:7" x14ac:dyDescent="0.25">
      <c r="A155" t="s">
        <v>442</v>
      </c>
      <c r="B155" s="1">
        <v>4</v>
      </c>
      <c r="C155" t="s">
        <v>1</v>
      </c>
      <c r="D155" t="s">
        <v>443</v>
      </c>
      <c r="E155" t="s">
        <v>444</v>
      </c>
      <c r="F155" t="s">
        <v>6508</v>
      </c>
      <c r="G155" t="s">
        <v>6505</v>
      </c>
    </row>
    <row r="156" spans="1:7" x14ac:dyDescent="0.25">
      <c r="A156" t="s">
        <v>445</v>
      </c>
      <c r="B156" s="1" t="s">
        <v>446</v>
      </c>
      <c r="C156" t="s">
        <v>1</v>
      </c>
      <c r="D156" t="s">
        <v>2</v>
      </c>
      <c r="E156" t="s">
        <v>447</v>
      </c>
      <c r="F156" t="s">
        <v>6508</v>
      </c>
      <c r="G156" t="s">
        <v>6503</v>
      </c>
    </row>
    <row r="157" spans="1:7" x14ac:dyDescent="0.25">
      <c r="A157" t="s">
        <v>448</v>
      </c>
      <c r="B157" s="1" t="s">
        <v>446</v>
      </c>
      <c r="C157" t="s">
        <v>1</v>
      </c>
      <c r="D157" t="s">
        <v>2</v>
      </c>
      <c r="E157" t="s">
        <v>449</v>
      </c>
      <c r="F157" t="s">
        <v>6508</v>
      </c>
      <c r="G157" t="s">
        <v>6502</v>
      </c>
    </row>
    <row r="158" spans="1:7" x14ac:dyDescent="0.25">
      <c r="A158" t="s">
        <v>450</v>
      </c>
      <c r="B158" s="1" t="s">
        <v>446</v>
      </c>
      <c r="C158" t="s">
        <v>1</v>
      </c>
      <c r="D158" t="s">
        <v>2</v>
      </c>
      <c r="E158" t="s">
        <v>451</v>
      </c>
      <c r="F158" t="s">
        <v>6508</v>
      </c>
      <c r="G158" t="s">
        <v>6504</v>
      </c>
    </row>
    <row r="159" spans="1:7" x14ac:dyDescent="0.25">
      <c r="A159" t="s">
        <v>452</v>
      </c>
      <c r="B159" s="1" t="s">
        <v>446</v>
      </c>
      <c r="C159" t="s">
        <v>1</v>
      </c>
      <c r="D159" t="s">
        <v>2</v>
      </c>
      <c r="E159" t="s">
        <v>453</v>
      </c>
      <c r="F159" t="s">
        <v>6508</v>
      </c>
      <c r="G159" t="s">
        <v>6505</v>
      </c>
    </row>
    <row r="160" spans="1:7" x14ac:dyDescent="0.25">
      <c r="A160" t="s">
        <v>454</v>
      </c>
      <c r="B160" s="1" t="s">
        <v>455</v>
      </c>
      <c r="C160" t="s">
        <v>94</v>
      </c>
      <c r="D160" t="s">
        <v>2</v>
      </c>
      <c r="E160" t="s">
        <v>456</v>
      </c>
      <c r="F160" t="s">
        <v>6508</v>
      </c>
      <c r="G160" t="s">
        <v>6505</v>
      </c>
    </row>
    <row r="161" spans="1:7" x14ac:dyDescent="0.25">
      <c r="A161" t="s">
        <v>457</v>
      </c>
      <c r="B161" s="1">
        <v>5</v>
      </c>
      <c r="C161" t="s">
        <v>1</v>
      </c>
      <c r="D161" t="s">
        <v>458</v>
      </c>
      <c r="E161" t="s">
        <v>459</v>
      </c>
      <c r="F161" t="s">
        <v>6510</v>
      </c>
      <c r="G161" t="s">
        <v>6504</v>
      </c>
    </row>
    <row r="162" spans="1:7" x14ac:dyDescent="0.25">
      <c r="A162" t="s">
        <v>460</v>
      </c>
      <c r="B162" s="1">
        <v>5</v>
      </c>
      <c r="C162" t="s">
        <v>1</v>
      </c>
      <c r="D162" t="s">
        <v>461</v>
      </c>
      <c r="E162" t="s">
        <v>462</v>
      </c>
      <c r="F162" t="s">
        <v>6508</v>
      </c>
      <c r="G162" t="s">
        <v>6505</v>
      </c>
    </row>
    <row r="163" spans="1:7" x14ac:dyDescent="0.25">
      <c r="A163" t="s">
        <v>463</v>
      </c>
      <c r="B163" s="1">
        <v>5</v>
      </c>
      <c r="C163" t="s">
        <v>1</v>
      </c>
      <c r="D163" t="s">
        <v>464</v>
      </c>
      <c r="E163" t="s">
        <v>465</v>
      </c>
      <c r="F163" t="s">
        <v>6510</v>
      </c>
      <c r="G163" t="s">
        <v>6504</v>
      </c>
    </row>
    <row r="164" spans="1:7" x14ac:dyDescent="0.25">
      <c r="A164" t="s">
        <v>466</v>
      </c>
      <c r="B164" s="1">
        <v>5</v>
      </c>
      <c r="C164" t="s">
        <v>1</v>
      </c>
      <c r="D164" t="s">
        <v>467</v>
      </c>
      <c r="E164" t="s">
        <v>468</v>
      </c>
      <c r="F164" t="s">
        <v>6510</v>
      </c>
      <c r="G164" t="s">
        <v>6504</v>
      </c>
    </row>
    <row r="165" spans="1:7" x14ac:dyDescent="0.25">
      <c r="A165" t="s">
        <v>469</v>
      </c>
      <c r="B165" s="1">
        <v>5</v>
      </c>
      <c r="C165" t="s">
        <v>1</v>
      </c>
      <c r="D165" t="s">
        <v>470</v>
      </c>
      <c r="E165" t="s">
        <v>471</v>
      </c>
      <c r="F165" t="s">
        <v>6510</v>
      </c>
      <c r="G165" t="s">
        <v>6504</v>
      </c>
    </row>
    <row r="166" spans="1:7" x14ac:dyDescent="0.25">
      <c r="A166" t="s">
        <v>472</v>
      </c>
      <c r="B166" s="1">
        <v>5</v>
      </c>
      <c r="C166" t="s">
        <v>1</v>
      </c>
      <c r="D166" t="s">
        <v>473</v>
      </c>
      <c r="E166" t="s">
        <v>474</v>
      </c>
      <c r="F166" t="s">
        <v>6510</v>
      </c>
      <c r="G166" t="s">
        <v>6504</v>
      </c>
    </row>
    <row r="167" spans="1:7" x14ac:dyDescent="0.25">
      <c r="A167" t="s">
        <v>475</v>
      </c>
      <c r="B167" s="1">
        <v>5</v>
      </c>
      <c r="C167" t="s">
        <v>1</v>
      </c>
      <c r="D167" t="s">
        <v>476</v>
      </c>
      <c r="E167" t="s">
        <v>477</v>
      </c>
      <c r="F167" t="s">
        <v>6510</v>
      </c>
      <c r="G167" t="s">
        <v>6504</v>
      </c>
    </row>
    <row r="168" spans="1:7" x14ac:dyDescent="0.25">
      <c r="A168" t="s">
        <v>478</v>
      </c>
      <c r="B168" s="1">
        <v>5</v>
      </c>
      <c r="C168" t="s">
        <v>1</v>
      </c>
      <c r="D168" t="s">
        <v>479</v>
      </c>
      <c r="E168" t="s">
        <v>480</v>
      </c>
      <c r="F168" t="s">
        <v>6508</v>
      </c>
      <c r="G168" t="s">
        <v>6505</v>
      </c>
    </row>
    <row r="169" spans="1:7" x14ac:dyDescent="0.25">
      <c r="A169" t="s">
        <v>481</v>
      </c>
      <c r="B169" s="1">
        <v>5</v>
      </c>
      <c r="C169" t="s">
        <v>1</v>
      </c>
      <c r="D169" t="s">
        <v>482</v>
      </c>
      <c r="E169" t="s">
        <v>483</v>
      </c>
      <c r="F169" t="s">
        <v>6508</v>
      </c>
      <c r="G169" t="s">
        <v>6505</v>
      </c>
    </row>
    <row r="170" spans="1:7" x14ac:dyDescent="0.25">
      <c r="A170" t="s">
        <v>484</v>
      </c>
      <c r="B170" s="1">
        <v>5</v>
      </c>
      <c r="C170" t="s">
        <v>1</v>
      </c>
      <c r="D170" t="s">
        <v>485</v>
      </c>
      <c r="E170" t="s">
        <v>486</v>
      </c>
      <c r="F170" t="s">
        <v>6510</v>
      </c>
      <c r="G170" t="s">
        <v>6504</v>
      </c>
    </row>
    <row r="171" spans="1:7" x14ac:dyDescent="0.25">
      <c r="A171" t="s">
        <v>487</v>
      </c>
      <c r="B171" s="1">
        <v>5</v>
      </c>
      <c r="C171" t="s">
        <v>1</v>
      </c>
      <c r="D171" t="s">
        <v>488</v>
      </c>
      <c r="E171" t="s">
        <v>489</v>
      </c>
      <c r="F171" t="s">
        <v>6508</v>
      </c>
      <c r="G171" t="s">
        <v>6505</v>
      </c>
    </row>
    <row r="172" spans="1:7" x14ac:dyDescent="0.25">
      <c r="A172" t="s">
        <v>490</v>
      </c>
      <c r="B172" s="1">
        <v>5</v>
      </c>
      <c r="C172" t="s">
        <v>1</v>
      </c>
      <c r="D172" t="s">
        <v>491</v>
      </c>
      <c r="E172" t="s">
        <v>492</v>
      </c>
      <c r="F172" t="s">
        <v>6508</v>
      </c>
      <c r="G172" t="s">
        <v>6505</v>
      </c>
    </row>
    <row r="173" spans="1:7" x14ac:dyDescent="0.25">
      <c r="A173" t="s">
        <v>493</v>
      </c>
      <c r="B173" s="1">
        <v>5</v>
      </c>
      <c r="C173" t="s">
        <v>1</v>
      </c>
      <c r="D173" t="s">
        <v>494</v>
      </c>
      <c r="E173" t="s">
        <v>495</v>
      </c>
      <c r="F173" t="s">
        <v>6510</v>
      </c>
      <c r="G173" t="s">
        <v>6504</v>
      </c>
    </row>
    <row r="174" spans="1:7" x14ac:dyDescent="0.25">
      <c r="A174" t="s">
        <v>496</v>
      </c>
      <c r="B174" s="1">
        <v>5</v>
      </c>
      <c r="C174" t="s">
        <v>1</v>
      </c>
      <c r="D174" t="s">
        <v>497</v>
      </c>
      <c r="E174" t="s">
        <v>498</v>
      </c>
      <c r="F174" t="s">
        <v>6510</v>
      </c>
      <c r="G174" t="s">
        <v>6504</v>
      </c>
    </row>
    <row r="175" spans="1:7" x14ac:dyDescent="0.25">
      <c r="A175" t="s">
        <v>499</v>
      </c>
      <c r="B175" s="1">
        <v>5</v>
      </c>
      <c r="C175" t="s">
        <v>1</v>
      </c>
      <c r="D175" t="s">
        <v>500</v>
      </c>
      <c r="E175" t="s">
        <v>501</v>
      </c>
      <c r="F175" t="s">
        <v>6510</v>
      </c>
      <c r="G175" t="s">
        <v>6504</v>
      </c>
    </row>
    <row r="176" spans="1:7" x14ac:dyDescent="0.25">
      <c r="A176" t="s">
        <v>502</v>
      </c>
      <c r="B176" s="1">
        <v>5</v>
      </c>
      <c r="C176" t="s">
        <v>1</v>
      </c>
      <c r="D176" t="s">
        <v>503</v>
      </c>
      <c r="E176" t="s">
        <v>504</v>
      </c>
      <c r="F176" t="s">
        <v>6508</v>
      </c>
      <c r="G176" t="s">
        <v>6505</v>
      </c>
    </row>
    <row r="177" spans="1:7" x14ac:dyDescent="0.25">
      <c r="A177" t="s">
        <v>505</v>
      </c>
      <c r="B177" s="1">
        <v>5</v>
      </c>
      <c r="C177" t="s">
        <v>1</v>
      </c>
      <c r="D177" t="s">
        <v>506</v>
      </c>
      <c r="E177" t="s">
        <v>507</v>
      </c>
      <c r="F177" t="s">
        <v>6508</v>
      </c>
      <c r="G177" t="s">
        <v>6505</v>
      </c>
    </row>
    <row r="178" spans="1:7" x14ac:dyDescent="0.25">
      <c r="A178" t="s">
        <v>508</v>
      </c>
      <c r="B178" s="1">
        <v>5</v>
      </c>
      <c r="C178" t="s">
        <v>1</v>
      </c>
      <c r="D178" t="s">
        <v>509</v>
      </c>
      <c r="E178" t="s">
        <v>510</v>
      </c>
      <c r="F178" t="s">
        <v>6510</v>
      </c>
      <c r="G178" t="s">
        <v>6504</v>
      </c>
    </row>
    <row r="179" spans="1:7" x14ac:dyDescent="0.25">
      <c r="A179" t="s">
        <v>511</v>
      </c>
      <c r="B179" s="1">
        <v>5</v>
      </c>
      <c r="C179" t="s">
        <v>1</v>
      </c>
      <c r="D179" t="s">
        <v>512</v>
      </c>
      <c r="E179" t="s">
        <v>513</v>
      </c>
      <c r="F179" t="s">
        <v>6510</v>
      </c>
      <c r="G179" t="s">
        <v>6504</v>
      </c>
    </row>
    <row r="180" spans="1:7" x14ac:dyDescent="0.25">
      <c r="A180" t="s">
        <v>514</v>
      </c>
      <c r="B180" s="1">
        <v>5</v>
      </c>
      <c r="C180" t="s">
        <v>1</v>
      </c>
      <c r="D180" t="s">
        <v>515</v>
      </c>
      <c r="E180" t="s">
        <v>516</v>
      </c>
      <c r="F180" t="s">
        <v>6508</v>
      </c>
      <c r="G180" t="s">
        <v>6505</v>
      </c>
    </row>
    <row r="181" spans="1:7" x14ac:dyDescent="0.25">
      <c r="A181" t="s">
        <v>517</v>
      </c>
      <c r="B181" s="1">
        <v>5</v>
      </c>
      <c r="C181" t="s">
        <v>1</v>
      </c>
      <c r="D181" t="s">
        <v>518</v>
      </c>
      <c r="E181" t="s">
        <v>519</v>
      </c>
      <c r="F181" t="s">
        <v>6510</v>
      </c>
      <c r="G181" t="s">
        <v>6503</v>
      </c>
    </row>
    <row r="182" spans="1:7" x14ac:dyDescent="0.25">
      <c r="A182" t="s">
        <v>520</v>
      </c>
      <c r="B182" s="1">
        <v>5</v>
      </c>
      <c r="C182" t="s">
        <v>1</v>
      </c>
      <c r="D182" t="s">
        <v>521</v>
      </c>
      <c r="E182" t="s">
        <v>522</v>
      </c>
      <c r="F182" t="s">
        <v>6510</v>
      </c>
      <c r="G182" t="s">
        <v>6504</v>
      </c>
    </row>
    <row r="183" spans="1:7" x14ac:dyDescent="0.25">
      <c r="A183" t="s">
        <v>523</v>
      </c>
      <c r="B183" s="1">
        <v>5</v>
      </c>
      <c r="C183" t="s">
        <v>1</v>
      </c>
      <c r="D183" t="s">
        <v>524</v>
      </c>
      <c r="E183" t="s">
        <v>525</v>
      </c>
      <c r="F183" t="s">
        <v>6508</v>
      </c>
      <c r="G183" t="s">
        <v>6502</v>
      </c>
    </row>
    <row r="184" spans="1:7" x14ac:dyDescent="0.25">
      <c r="A184" t="s">
        <v>526</v>
      </c>
      <c r="B184" s="1">
        <v>5</v>
      </c>
      <c r="C184" t="s">
        <v>1</v>
      </c>
      <c r="D184" t="s">
        <v>527</v>
      </c>
      <c r="E184" t="s">
        <v>528</v>
      </c>
      <c r="F184" t="s">
        <v>6508</v>
      </c>
      <c r="G184" t="s">
        <v>6505</v>
      </c>
    </row>
    <row r="185" spans="1:7" x14ac:dyDescent="0.25">
      <c r="A185" t="s">
        <v>529</v>
      </c>
      <c r="B185" s="1">
        <v>5</v>
      </c>
      <c r="C185" t="s">
        <v>76</v>
      </c>
      <c r="D185" t="s">
        <v>530</v>
      </c>
      <c r="E185" t="s">
        <v>531</v>
      </c>
      <c r="F185" t="s">
        <v>6510</v>
      </c>
      <c r="G185" t="s">
        <v>6504</v>
      </c>
    </row>
    <row r="186" spans="1:7" x14ac:dyDescent="0.25">
      <c r="A186" t="s">
        <v>532</v>
      </c>
      <c r="B186" s="1" t="s">
        <v>533</v>
      </c>
      <c r="C186" t="s">
        <v>97</v>
      </c>
      <c r="D186" t="s">
        <v>2</v>
      </c>
      <c r="E186" t="s">
        <v>534</v>
      </c>
      <c r="F186" t="s">
        <v>6508</v>
      </c>
      <c r="G186" t="s">
        <v>6505</v>
      </c>
    </row>
    <row r="187" spans="1:7" x14ac:dyDescent="0.25">
      <c r="A187" t="s">
        <v>535</v>
      </c>
      <c r="B187" s="1" t="s">
        <v>533</v>
      </c>
      <c r="C187" t="s">
        <v>97</v>
      </c>
      <c r="D187" t="s">
        <v>2</v>
      </c>
      <c r="E187" t="s">
        <v>536</v>
      </c>
      <c r="F187" t="s">
        <v>6508</v>
      </c>
      <c r="G187" t="s">
        <v>6503</v>
      </c>
    </row>
    <row r="188" spans="1:7" x14ac:dyDescent="0.25">
      <c r="A188" t="s">
        <v>537</v>
      </c>
      <c r="B188" s="1" t="s">
        <v>533</v>
      </c>
      <c r="C188" t="s">
        <v>97</v>
      </c>
      <c r="D188" t="s">
        <v>2</v>
      </c>
      <c r="E188" t="s">
        <v>538</v>
      </c>
      <c r="F188" t="s">
        <v>6508</v>
      </c>
      <c r="G188" t="s">
        <v>6503</v>
      </c>
    </row>
    <row r="189" spans="1:7" x14ac:dyDescent="0.25">
      <c r="A189" t="s">
        <v>539</v>
      </c>
      <c r="B189" s="1" t="s">
        <v>533</v>
      </c>
      <c r="C189" t="s">
        <v>97</v>
      </c>
      <c r="D189" t="s">
        <v>2</v>
      </c>
      <c r="E189" t="s">
        <v>540</v>
      </c>
      <c r="F189" t="s">
        <v>6508</v>
      </c>
      <c r="G189" t="s">
        <v>6505</v>
      </c>
    </row>
    <row r="190" spans="1:7" x14ac:dyDescent="0.25">
      <c r="A190" t="s">
        <v>541</v>
      </c>
      <c r="B190" s="1" t="s">
        <v>542</v>
      </c>
      <c r="C190" t="s">
        <v>1</v>
      </c>
      <c r="D190" t="s">
        <v>2</v>
      </c>
      <c r="E190" t="s">
        <v>543</v>
      </c>
      <c r="F190" t="s">
        <v>6508</v>
      </c>
      <c r="G190" t="s">
        <v>6503</v>
      </c>
    </row>
    <row r="191" spans="1:7" x14ac:dyDescent="0.25">
      <c r="A191" t="s">
        <v>544</v>
      </c>
      <c r="B191" s="1" t="s">
        <v>533</v>
      </c>
      <c r="C191" t="s">
        <v>545</v>
      </c>
      <c r="D191" t="s">
        <v>546</v>
      </c>
      <c r="E191" t="s">
        <v>547</v>
      </c>
      <c r="F191" t="s">
        <v>6508</v>
      </c>
      <c r="G191" t="s">
        <v>6503</v>
      </c>
    </row>
    <row r="192" spans="1:7" x14ac:dyDescent="0.25">
      <c r="A192" t="s">
        <v>548</v>
      </c>
      <c r="B192" s="1" t="s">
        <v>533</v>
      </c>
      <c r="C192" t="s">
        <v>1</v>
      </c>
      <c r="D192" t="s">
        <v>2</v>
      </c>
      <c r="E192" t="s">
        <v>549</v>
      </c>
      <c r="F192" t="s">
        <v>6508</v>
      </c>
      <c r="G192" t="s">
        <v>6502</v>
      </c>
    </row>
    <row r="193" spans="1:7" x14ac:dyDescent="0.25">
      <c r="A193" t="s">
        <v>550</v>
      </c>
      <c r="B193" s="1" t="s">
        <v>533</v>
      </c>
      <c r="C193" t="s">
        <v>1</v>
      </c>
      <c r="D193" t="s">
        <v>2</v>
      </c>
      <c r="E193" t="s">
        <v>551</v>
      </c>
      <c r="F193" t="s">
        <v>6508</v>
      </c>
      <c r="G193" t="s">
        <v>6502</v>
      </c>
    </row>
    <row r="194" spans="1:7" x14ac:dyDescent="0.25">
      <c r="A194" t="s">
        <v>552</v>
      </c>
      <c r="B194" s="1" t="s">
        <v>533</v>
      </c>
      <c r="C194" t="s">
        <v>97</v>
      </c>
      <c r="D194" t="s">
        <v>2</v>
      </c>
      <c r="E194" t="s">
        <v>553</v>
      </c>
      <c r="F194" t="s">
        <v>6508</v>
      </c>
      <c r="G194" t="s">
        <v>6505</v>
      </c>
    </row>
    <row r="195" spans="1:7" x14ac:dyDescent="0.25">
      <c r="A195" t="s">
        <v>554</v>
      </c>
      <c r="B195" s="1" t="s">
        <v>533</v>
      </c>
      <c r="C195" t="s">
        <v>97</v>
      </c>
      <c r="D195" t="s">
        <v>2</v>
      </c>
      <c r="E195" t="s">
        <v>555</v>
      </c>
      <c r="F195" t="s">
        <v>6508</v>
      </c>
      <c r="G195" t="s">
        <v>6505</v>
      </c>
    </row>
    <row r="196" spans="1:7" x14ac:dyDescent="0.25">
      <c r="A196" t="s">
        <v>556</v>
      </c>
      <c r="B196" s="1" t="s">
        <v>533</v>
      </c>
      <c r="C196" t="s">
        <v>97</v>
      </c>
      <c r="D196" t="s">
        <v>2</v>
      </c>
      <c r="E196" t="s">
        <v>557</v>
      </c>
      <c r="F196" t="s">
        <v>6508</v>
      </c>
      <c r="G196" t="s">
        <v>6505</v>
      </c>
    </row>
    <row r="197" spans="1:7" x14ac:dyDescent="0.25">
      <c r="A197" t="s">
        <v>558</v>
      </c>
      <c r="B197" s="1">
        <v>6</v>
      </c>
      <c r="C197" t="s">
        <v>76</v>
      </c>
      <c r="D197" t="s">
        <v>2</v>
      </c>
      <c r="E197" t="s">
        <v>559</v>
      </c>
      <c r="F197" t="s">
        <v>6508</v>
      </c>
      <c r="G197" t="s">
        <v>6505</v>
      </c>
    </row>
    <row r="198" spans="1:7" x14ac:dyDescent="0.25">
      <c r="A198" t="s">
        <v>560</v>
      </c>
      <c r="B198" s="1">
        <v>6</v>
      </c>
      <c r="C198" t="s">
        <v>1</v>
      </c>
      <c r="D198" t="s">
        <v>561</v>
      </c>
      <c r="E198" t="s">
        <v>562</v>
      </c>
      <c r="F198" t="s">
        <v>6510</v>
      </c>
      <c r="G198" t="s">
        <v>6504</v>
      </c>
    </row>
    <row r="199" spans="1:7" x14ac:dyDescent="0.25">
      <c r="A199" t="s">
        <v>563</v>
      </c>
      <c r="B199" s="1">
        <v>6</v>
      </c>
      <c r="C199" t="s">
        <v>1</v>
      </c>
      <c r="D199" t="s">
        <v>564</v>
      </c>
      <c r="E199" t="s">
        <v>565</v>
      </c>
      <c r="F199" t="s">
        <v>6510</v>
      </c>
      <c r="G199" t="s">
        <v>6504</v>
      </c>
    </row>
    <row r="200" spans="1:7" x14ac:dyDescent="0.25">
      <c r="A200" t="s">
        <v>566</v>
      </c>
      <c r="B200" s="1">
        <v>6</v>
      </c>
      <c r="C200" t="s">
        <v>1</v>
      </c>
      <c r="D200" t="s">
        <v>567</v>
      </c>
      <c r="E200" t="s">
        <v>568</v>
      </c>
      <c r="F200" t="s">
        <v>6508</v>
      </c>
      <c r="G200" t="s">
        <v>6505</v>
      </c>
    </row>
    <row r="201" spans="1:7" x14ac:dyDescent="0.25">
      <c r="A201" t="s">
        <v>569</v>
      </c>
      <c r="B201" s="1">
        <v>6</v>
      </c>
      <c r="C201" t="s">
        <v>1</v>
      </c>
      <c r="D201" t="s">
        <v>570</v>
      </c>
      <c r="E201" t="s">
        <v>571</v>
      </c>
      <c r="F201" t="s">
        <v>6510</v>
      </c>
      <c r="G201" t="s">
        <v>6504</v>
      </c>
    </row>
    <row r="202" spans="1:7" x14ac:dyDescent="0.25">
      <c r="A202" t="s">
        <v>572</v>
      </c>
      <c r="B202" s="1">
        <v>6</v>
      </c>
      <c r="C202" t="s">
        <v>1</v>
      </c>
      <c r="D202" t="s">
        <v>573</v>
      </c>
      <c r="E202" t="s">
        <v>574</v>
      </c>
      <c r="F202" t="s">
        <v>6510</v>
      </c>
      <c r="G202" t="s">
        <v>6504</v>
      </c>
    </row>
    <row r="203" spans="1:7" x14ac:dyDescent="0.25">
      <c r="A203" t="s">
        <v>575</v>
      </c>
      <c r="B203" s="1">
        <v>6</v>
      </c>
      <c r="C203" t="s">
        <v>1</v>
      </c>
      <c r="D203" t="s">
        <v>576</v>
      </c>
      <c r="E203" t="s">
        <v>577</v>
      </c>
      <c r="F203" t="s">
        <v>6510</v>
      </c>
      <c r="G203" t="s">
        <v>6502</v>
      </c>
    </row>
    <row r="204" spans="1:7" x14ac:dyDescent="0.25">
      <c r="A204" t="s">
        <v>578</v>
      </c>
      <c r="B204" s="1">
        <v>6</v>
      </c>
      <c r="C204" t="s">
        <v>1</v>
      </c>
      <c r="D204" t="s">
        <v>579</v>
      </c>
      <c r="E204" t="s">
        <v>580</v>
      </c>
      <c r="F204" t="s">
        <v>6510</v>
      </c>
      <c r="G204" t="s">
        <v>6504</v>
      </c>
    </row>
    <row r="205" spans="1:7" x14ac:dyDescent="0.25">
      <c r="A205" t="s">
        <v>581</v>
      </c>
      <c r="B205" s="1">
        <v>6</v>
      </c>
      <c r="C205" t="s">
        <v>1</v>
      </c>
      <c r="D205" t="s">
        <v>582</v>
      </c>
      <c r="E205" t="s">
        <v>583</v>
      </c>
      <c r="F205" t="s">
        <v>6508</v>
      </c>
      <c r="G205" t="s">
        <v>6505</v>
      </c>
    </row>
    <row r="206" spans="1:7" x14ac:dyDescent="0.25">
      <c r="A206" t="s">
        <v>584</v>
      </c>
      <c r="B206" s="1">
        <v>6</v>
      </c>
      <c r="C206" t="s">
        <v>1</v>
      </c>
      <c r="D206" t="s">
        <v>585</v>
      </c>
      <c r="E206" t="s">
        <v>586</v>
      </c>
      <c r="F206" t="s">
        <v>6510</v>
      </c>
      <c r="G206" t="s">
        <v>6504</v>
      </c>
    </row>
    <row r="207" spans="1:7" x14ac:dyDescent="0.25">
      <c r="A207" t="s">
        <v>587</v>
      </c>
      <c r="B207" s="1">
        <v>6</v>
      </c>
      <c r="C207" t="s">
        <v>1</v>
      </c>
      <c r="D207" t="s">
        <v>588</v>
      </c>
      <c r="E207" t="s">
        <v>589</v>
      </c>
      <c r="F207" t="s">
        <v>6510</v>
      </c>
      <c r="G207" t="s">
        <v>6504</v>
      </c>
    </row>
    <row r="208" spans="1:7" x14ac:dyDescent="0.25">
      <c r="A208" t="s">
        <v>590</v>
      </c>
      <c r="B208" s="1">
        <v>6</v>
      </c>
      <c r="C208" t="s">
        <v>1</v>
      </c>
      <c r="D208" t="s">
        <v>591</v>
      </c>
      <c r="E208" t="s">
        <v>592</v>
      </c>
      <c r="F208" t="s">
        <v>6510</v>
      </c>
      <c r="G208" t="s">
        <v>6504</v>
      </c>
    </row>
    <row r="209" spans="1:7" x14ac:dyDescent="0.25">
      <c r="A209" t="s">
        <v>593</v>
      </c>
      <c r="B209" s="1">
        <v>6</v>
      </c>
      <c r="C209" t="s">
        <v>1</v>
      </c>
      <c r="D209" t="s">
        <v>594</v>
      </c>
      <c r="E209" t="s">
        <v>595</v>
      </c>
      <c r="F209" t="s">
        <v>6510</v>
      </c>
      <c r="G209" t="s">
        <v>6504</v>
      </c>
    </row>
    <row r="210" spans="1:7" x14ac:dyDescent="0.25">
      <c r="A210" t="s">
        <v>596</v>
      </c>
      <c r="B210" s="1">
        <v>6</v>
      </c>
      <c r="C210" t="s">
        <v>1</v>
      </c>
      <c r="D210" t="s">
        <v>597</v>
      </c>
      <c r="E210" t="s">
        <v>598</v>
      </c>
      <c r="F210" t="s">
        <v>6510</v>
      </c>
      <c r="G210" t="s">
        <v>6504</v>
      </c>
    </row>
    <row r="211" spans="1:7" x14ac:dyDescent="0.25">
      <c r="A211" t="s">
        <v>599</v>
      </c>
      <c r="B211" s="1">
        <v>6</v>
      </c>
      <c r="C211" t="s">
        <v>1</v>
      </c>
      <c r="D211" t="s">
        <v>600</v>
      </c>
      <c r="E211" t="s">
        <v>601</v>
      </c>
      <c r="F211" t="s">
        <v>6508</v>
      </c>
      <c r="G211" t="s">
        <v>6502</v>
      </c>
    </row>
    <row r="212" spans="1:7" x14ac:dyDescent="0.25">
      <c r="A212" t="s">
        <v>602</v>
      </c>
      <c r="B212" s="1">
        <v>6</v>
      </c>
      <c r="C212" t="s">
        <v>1</v>
      </c>
      <c r="D212" t="s">
        <v>603</v>
      </c>
      <c r="E212" t="s">
        <v>604</v>
      </c>
      <c r="F212" t="s">
        <v>6508</v>
      </c>
      <c r="G212" t="s">
        <v>6504</v>
      </c>
    </row>
    <row r="213" spans="1:7" x14ac:dyDescent="0.25">
      <c r="A213" t="s">
        <v>605</v>
      </c>
      <c r="B213" s="1">
        <v>6</v>
      </c>
      <c r="C213" t="s">
        <v>1</v>
      </c>
      <c r="D213" t="s">
        <v>606</v>
      </c>
      <c r="E213" t="s">
        <v>607</v>
      </c>
      <c r="F213" t="s">
        <v>6508</v>
      </c>
      <c r="G213" t="s">
        <v>6503</v>
      </c>
    </row>
    <row r="214" spans="1:7" x14ac:dyDescent="0.25">
      <c r="A214" t="s">
        <v>608</v>
      </c>
      <c r="B214" s="1">
        <v>6</v>
      </c>
      <c r="C214" t="s">
        <v>1</v>
      </c>
      <c r="D214" t="s">
        <v>609</v>
      </c>
      <c r="E214" t="s">
        <v>610</v>
      </c>
      <c r="F214" t="s">
        <v>6510</v>
      </c>
      <c r="G214" t="s">
        <v>6502</v>
      </c>
    </row>
    <row r="215" spans="1:7" x14ac:dyDescent="0.25">
      <c r="A215" t="s">
        <v>611</v>
      </c>
      <c r="B215" s="1">
        <v>6</v>
      </c>
      <c r="C215" t="s">
        <v>1</v>
      </c>
      <c r="D215" t="s">
        <v>612</v>
      </c>
      <c r="E215" t="s">
        <v>613</v>
      </c>
      <c r="F215" t="s">
        <v>6510</v>
      </c>
      <c r="G215" t="s">
        <v>6504</v>
      </c>
    </row>
    <row r="216" spans="1:7" x14ac:dyDescent="0.25">
      <c r="A216" t="s">
        <v>614</v>
      </c>
      <c r="B216" s="1">
        <v>6</v>
      </c>
      <c r="C216" t="s">
        <v>1</v>
      </c>
      <c r="D216" t="s">
        <v>615</v>
      </c>
      <c r="E216" t="s">
        <v>616</v>
      </c>
      <c r="F216" t="s">
        <v>6510</v>
      </c>
      <c r="G216" t="s">
        <v>6505</v>
      </c>
    </row>
    <row r="217" spans="1:7" x14ac:dyDescent="0.25">
      <c r="A217" t="s">
        <v>617</v>
      </c>
      <c r="B217" s="1">
        <v>6</v>
      </c>
      <c r="C217" t="s">
        <v>1</v>
      </c>
      <c r="D217" t="s">
        <v>618</v>
      </c>
      <c r="E217" t="s">
        <v>619</v>
      </c>
      <c r="F217" t="s">
        <v>6510</v>
      </c>
      <c r="G217" t="s">
        <v>6502</v>
      </c>
    </row>
    <row r="218" spans="1:7" x14ac:dyDescent="0.25">
      <c r="A218" t="s">
        <v>620</v>
      </c>
      <c r="B218" s="1">
        <v>6</v>
      </c>
      <c r="C218" t="s">
        <v>1</v>
      </c>
      <c r="D218" t="s">
        <v>621</v>
      </c>
      <c r="E218" t="s">
        <v>622</v>
      </c>
      <c r="F218" t="s">
        <v>6508</v>
      </c>
      <c r="G218" t="s">
        <v>6505</v>
      </c>
    </row>
    <row r="219" spans="1:7" x14ac:dyDescent="0.25">
      <c r="A219" t="s">
        <v>623</v>
      </c>
      <c r="B219" s="1">
        <v>6</v>
      </c>
      <c r="C219" t="s">
        <v>1</v>
      </c>
      <c r="D219" t="s">
        <v>624</v>
      </c>
      <c r="E219" t="s">
        <v>625</v>
      </c>
      <c r="F219" t="s">
        <v>6508</v>
      </c>
      <c r="G219" t="s">
        <v>6505</v>
      </c>
    </row>
    <row r="220" spans="1:7" x14ac:dyDescent="0.25">
      <c r="A220" t="s">
        <v>626</v>
      </c>
      <c r="B220" s="1">
        <v>6</v>
      </c>
      <c r="C220" t="s">
        <v>1</v>
      </c>
      <c r="D220" t="s">
        <v>627</v>
      </c>
      <c r="E220" t="s">
        <v>628</v>
      </c>
      <c r="F220" t="s">
        <v>6508</v>
      </c>
      <c r="G220" t="s">
        <v>6505</v>
      </c>
    </row>
    <row r="221" spans="1:7" x14ac:dyDescent="0.25">
      <c r="A221" t="s">
        <v>629</v>
      </c>
      <c r="B221" s="1">
        <v>6</v>
      </c>
      <c r="C221" t="s">
        <v>1</v>
      </c>
      <c r="D221" t="s">
        <v>630</v>
      </c>
      <c r="E221" t="s">
        <v>631</v>
      </c>
      <c r="F221" t="s">
        <v>6510</v>
      </c>
      <c r="G221" t="s">
        <v>6504</v>
      </c>
    </row>
    <row r="222" spans="1:7" x14ac:dyDescent="0.25">
      <c r="A222" t="s">
        <v>632</v>
      </c>
      <c r="B222" s="1">
        <v>6</v>
      </c>
      <c r="C222" t="s">
        <v>1</v>
      </c>
      <c r="D222" t="s">
        <v>633</v>
      </c>
      <c r="E222" t="s">
        <v>634</v>
      </c>
      <c r="F222" t="s">
        <v>6510</v>
      </c>
      <c r="G222" t="s">
        <v>6503</v>
      </c>
    </row>
    <row r="223" spans="1:7" x14ac:dyDescent="0.25">
      <c r="A223" t="s">
        <v>635</v>
      </c>
      <c r="B223" s="1">
        <v>6</v>
      </c>
      <c r="C223" t="s">
        <v>1</v>
      </c>
      <c r="D223" t="s">
        <v>636</v>
      </c>
      <c r="E223" t="s">
        <v>637</v>
      </c>
      <c r="F223" t="s">
        <v>6508</v>
      </c>
      <c r="G223" t="s">
        <v>6505</v>
      </c>
    </row>
    <row r="224" spans="1:7" x14ac:dyDescent="0.25">
      <c r="A224" t="s">
        <v>638</v>
      </c>
      <c r="B224" s="1">
        <v>6</v>
      </c>
      <c r="C224" t="s">
        <v>1</v>
      </c>
      <c r="D224" t="s">
        <v>639</v>
      </c>
      <c r="E224" t="s">
        <v>640</v>
      </c>
      <c r="F224" t="s">
        <v>6510</v>
      </c>
      <c r="G224" t="s">
        <v>6504</v>
      </c>
    </row>
    <row r="225" spans="1:7" x14ac:dyDescent="0.25">
      <c r="A225" t="s">
        <v>641</v>
      </c>
      <c r="B225" s="1">
        <v>6</v>
      </c>
      <c r="C225" t="s">
        <v>1</v>
      </c>
      <c r="D225" t="s">
        <v>642</v>
      </c>
      <c r="E225" t="s">
        <v>643</v>
      </c>
      <c r="F225" t="s">
        <v>6510</v>
      </c>
      <c r="G225" t="s">
        <v>6502</v>
      </c>
    </row>
    <row r="226" spans="1:7" x14ac:dyDescent="0.25">
      <c r="A226" t="s">
        <v>644</v>
      </c>
      <c r="B226" s="1">
        <v>6</v>
      </c>
      <c r="C226" t="s">
        <v>1</v>
      </c>
      <c r="D226" t="s">
        <v>645</v>
      </c>
      <c r="E226" t="s">
        <v>646</v>
      </c>
      <c r="F226" t="s">
        <v>6508</v>
      </c>
      <c r="G226" t="s">
        <v>6505</v>
      </c>
    </row>
    <row r="227" spans="1:7" x14ac:dyDescent="0.25">
      <c r="A227" t="s">
        <v>647</v>
      </c>
      <c r="B227" s="1">
        <v>6</v>
      </c>
      <c r="C227" t="s">
        <v>1</v>
      </c>
      <c r="D227" t="s">
        <v>648</v>
      </c>
      <c r="E227" t="s">
        <v>649</v>
      </c>
      <c r="F227" t="s">
        <v>6508</v>
      </c>
      <c r="G227" t="s">
        <v>6502</v>
      </c>
    </row>
    <row r="228" spans="1:7" x14ac:dyDescent="0.25">
      <c r="A228" t="s">
        <v>650</v>
      </c>
      <c r="B228" s="1">
        <v>6</v>
      </c>
      <c r="C228" t="s">
        <v>1</v>
      </c>
      <c r="D228" t="s">
        <v>651</v>
      </c>
      <c r="E228" t="s">
        <v>652</v>
      </c>
      <c r="F228" t="s">
        <v>6510</v>
      </c>
      <c r="G228" t="s">
        <v>6504</v>
      </c>
    </row>
    <row r="229" spans="1:7" x14ac:dyDescent="0.25">
      <c r="A229" t="s">
        <v>653</v>
      </c>
      <c r="B229" s="1">
        <v>6</v>
      </c>
      <c r="C229" t="s">
        <v>1</v>
      </c>
      <c r="D229" t="s">
        <v>654</v>
      </c>
      <c r="E229" t="s">
        <v>655</v>
      </c>
      <c r="F229" t="s">
        <v>6510</v>
      </c>
      <c r="G229" t="s">
        <v>6504</v>
      </c>
    </row>
    <row r="230" spans="1:7" x14ac:dyDescent="0.25">
      <c r="A230" t="s">
        <v>656</v>
      </c>
      <c r="B230" s="1">
        <v>6</v>
      </c>
      <c r="C230" t="s">
        <v>1</v>
      </c>
      <c r="D230" t="s">
        <v>657</v>
      </c>
      <c r="E230" t="s">
        <v>658</v>
      </c>
      <c r="F230" t="s">
        <v>6510</v>
      </c>
      <c r="G230" t="s">
        <v>6504</v>
      </c>
    </row>
    <row r="231" spans="1:7" x14ac:dyDescent="0.25">
      <c r="A231" t="s">
        <v>659</v>
      </c>
      <c r="B231" s="1">
        <v>6</v>
      </c>
      <c r="C231" t="s">
        <v>1</v>
      </c>
      <c r="D231" t="s">
        <v>660</v>
      </c>
      <c r="E231" t="s">
        <v>661</v>
      </c>
      <c r="F231" t="s">
        <v>6508</v>
      </c>
      <c r="G231" t="s">
        <v>6505</v>
      </c>
    </row>
    <row r="232" spans="1:7" x14ac:dyDescent="0.25">
      <c r="A232" t="s">
        <v>662</v>
      </c>
      <c r="B232" s="1">
        <v>6</v>
      </c>
      <c r="C232" t="s">
        <v>1</v>
      </c>
      <c r="D232" t="s">
        <v>663</v>
      </c>
      <c r="E232" t="s">
        <v>664</v>
      </c>
      <c r="F232" t="s">
        <v>6510</v>
      </c>
      <c r="G232" t="s">
        <v>6504</v>
      </c>
    </row>
    <row r="233" spans="1:7" x14ac:dyDescent="0.25">
      <c r="A233" t="s">
        <v>665</v>
      </c>
      <c r="B233" s="1">
        <v>6</v>
      </c>
      <c r="C233" t="s">
        <v>1</v>
      </c>
      <c r="D233" t="s">
        <v>666</v>
      </c>
      <c r="E233" t="s">
        <v>667</v>
      </c>
      <c r="F233" t="s">
        <v>6510</v>
      </c>
      <c r="G233" t="s">
        <v>6504</v>
      </c>
    </row>
    <row r="234" spans="1:7" x14ac:dyDescent="0.25">
      <c r="A234" t="s">
        <v>668</v>
      </c>
      <c r="B234" s="1">
        <v>6</v>
      </c>
      <c r="C234" t="s">
        <v>1</v>
      </c>
      <c r="D234" t="s">
        <v>669</v>
      </c>
      <c r="E234" t="s">
        <v>670</v>
      </c>
      <c r="F234" t="s">
        <v>6510</v>
      </c>
      <c r="G234" t="s">
        <v>6505</v>
      </c>
    </row>
    <row r="235" spans="1:7" x14ac:dyDescent="0.25">
      <c r="A235" t="s">
        <v>671</v>
      </c>
      <c r="B235" s="1">
        <v>6</v>
      </c>
      <c r="C235" t="s">
        <v>1</v>
      </c>
      <c r="D235" t="s">
        <v>672</v>
      </c>
      <c r="E235" t="s">
        <v>673</v>
      </c>
      <c r="F235" t="s">
        <v>6510</v>
      </c>
      <c r="G235" t="s">
        <v>6503</v>
      </c>
    </row>
    <row r="236" spans="1:7" x14ac:dyDescent="0.25">
      <c r="A236" t="s">
        <v>674</v>
      </c>
      <c r="B236" s="1">
        <v>6</v>
      </c>
      <c r="C236" t="s">
        <v>1</v>
      </c>
      <c r="D236" t="s">
        <v>675</v>
      </c>
      <c r="E236" t="s">
        <v>676</v>
      </c>
      <c r="F236" t="s">
        <v>6510</v>
      </c>
      <c r="G236" t="s">
        <v>6504</v>
      </c>
    </row>
    <row r="237" spans="1:7" x14ac:dyDescent="0.25">
      <c r="A237" t="s">
        <v>677</v>
      </c>
      <c r="B237" s="1">
        <v>6</v>
      </c>
      <c r="C237" t="s">
        <v>1</v>
      </c>
      <c r="D237" t="s">
        <v>678</v>
      </c>
      <c r="E237" t="s">
        <v>679</v>
      </c>
      <c r="F237" t="s">
        <v>6508</v>
      </c>
      <c r="G237" t="s">
        <v>6505</v>
      </c>
    </row>
    <row r="238" spans="1:7" x14ac:dyDescent="0.25">
      <c r="A238" t="s">
        <v>680</v>
      </c>
      <c r="B238" s="1">
        <v>6</v>
      </c>
      <c r="C238" t="s">
        <v>1</v>
      </c>
      <c r="D238" t="s">
        <v>681</v>
      </c>
      <c r="E238" t="s">
        <v>682</v>
      </c>
      <c r="F238" t="s">
        <v>6510</v>
      </c>
      <c r="G238" t="s">
        <v>6504</v>
      </c>
    </row>
    <row r="239" spans="1:7" x14ac:dyDescent="0.25">
      <c r="A239" t="s">
        <v>683</v>
      </c>
      <c r="B239" s="1">
        <v>6</v>
      </c>
      <c r="C239" t="s">
        <v>1</v>
      </c>
      <c r="D239" t="s">
        <v>684</v>
      </c>
      <c r="E239" t="s">
        <v>685</v>
      </c>
      <c r="F239" t="s">
        <v>6508</v>
      </c>
      <c r="G239" t="s">
        <v>6505</v>
      </c>
    </row>
    <row r="240" spans="1:7" x14ac:dyDescent="0.25">
      <c r="A240" t="s">
        <v>686</v>
      </c>
      <c r="B240" s="1">
        <v>0</v>
      </c>
      <c r="C240" t="s">
        <v>1</v>
      </c>
      <c r="D240" t="s">
        <v>687</v>
      </c>
      <c r="E240" t="s">
        <v>688</v>
      </c>
      <c r="F240" t="s">
        <v>6508</v>
      </c>
      <c r="G240" t="s">
        <v>6504</v>
      </c>
    </row>
    <row r="241" spans="1:7" x14ac:dyDescent="0.25">
      <c r="A241" t="s">
        <v>689</v>
      </c>
      <c r="B241" s="1">
        <v>6</v>
      </c>
      <c r="C241" t="s">
        <v>1</v>
      </c>
      <c r="D241" t="s">
        <v>690</v>
      </c>
      <c r="E241" t="s">
        <v>691</v>
      </c>
      <c r="F241" t="s">
        <v>6508</v>
      </c>
      <c r="G241" t="s">
        <v>6503</v>
      </c>
    </row>
    <row r="242" spans="1:7" x14ac:dyDescent="0.25">
      <c r="A242" t="s">
        <v>692</v>
      </c>
      <c r="B242" s="1">
        <v>6</v>
      </c>
      <c r="C242" t="s">
        <v>1</v>
      </c>
      <c r="D242" t="s">
        <v>693</v>
      </c>
      <c r="E242" t="s">
        <v>694</v>
      </c>
      <c r="F242" t="s">
        <v>6508</v>
      </c>
      <c r="G242" t="s">
        <v>6505</v>
      </c>
    </row>
    <row r="243" spans="1:7" x14ac:dyDescent="0.25">
      <c r="A243" t="s">
        <v>695</v>
      </c>
      <c r="B243" s="1">
        <v>6</v>
      </c>
      <c r="C243" t="s">
        <v>1</v>
      </c>
      <c r="D243" t="s">
        <v>696</v>
      </c>
      <c r="E243" t="s">
        <v>697</v>
      </c>
      <c r="F243" t="s">
        <v>6508</v>
      </c>
      <c r="G243" t="s">
        <v>6504</v>
      </c>
    </row>
    <row r="244" spans="1:7" x14ac:dyDescent="0.25">
      <c r="A244" t="s">
        <v>698</v>
      </c>
      <c r="B244" s="1">
        <v>6</v>
      </c>
      <c r="C244" t="s">
        <v>1</v>
      </c>
      <c r="D244" t="s">
        <v>699</v>
      </c>
      <c r="E244" t="s">
        <v>700</v>
      </c>
      <c r="F244" t="s">
        <v>6510</v>
      </c>
      <c r="G244" t="s">
        <v>6503</v>
      </c>
    </row>
    <row r="245" spans="1:7" x14ac:dyDescent="0.25">
      <c r="A245" t="s">
        <v>701</v>
      </c>
      <c r="B245" s="1">
        <v>6</v>
      </c>
      <c r="C245" t="s">
        <v>1</v>
      </c>
      <c r="D245" t="s">
        <v>702</v>
      </c>
      <c r="E245" t="s">
        <v>703</v>
      </c>
      <c r="F245" t="s">
        <v>6508</v>
      </c>
      <c r="G245" t="s">
        <v>6505</v>
      </c>
    </row>
    <row r="246" spans="1:7" x14ac:dyDescent="0.25">
      <c r="A246" t="s">
        <v>704</v>
      </c>
      <c r="B246" s="1">
        <v>6</v>
      </c>
      <c r="C246" t="s">
        <v>1</v>
      </c>
      <c r="D246" t="s">
        <v>705</v>
      </c>
      <c r="E246" t="s">
        <v>706</v>
      </c>
      <c r="F246" t="s">
        <v>6508</v>
      </c>
      <c r="G246" t="s">
        <v>6502</v>
      </c>
    </row>
    <row r="247" spans="1:7" x14ac:dyDescent="0.25">
      <c r="A247" t="s">
        <v>707</v>
      </c>
      <c r="B247" s="1">
        <v>6</v>
      </c>
      <c r="C247" t="s">
        <v>1</v>
      </c>
      <c r="D247" t="s">
        <v>708</v>
      </c>
      <c r="E247" t="s">
        <v>709</v>
      </c>
      <c r="F247" t="s">
        <v>6508</v>
      </c>
      <c r="G247" t="s">
        <v>6505</v>
      </c>
    </row>
    <row r="248" spans="1:7" x14ac:dyDescent="0.25">
      <c r="A248" t="s">
        <v>710</v>
      </c>
      <c r="B248" s="1">
        <v>6</v>
      </c>
      <c r="C248" t="s">
        <v>1</v>
      </c>
      <c r="D248" t="s">
        <v>711</v>
      </c>
      <c r="E248" t="s">
        <v>712</v>
      </c>
      <c r="F248" t="s">
        <v>6510</v>
      </c>
      <c r="G248" t="s">
        <v>6503</v>
      </c>
    </row>
    <row r="249" spans="1:7" x14ac:dyDescent="0.25">
      <c r="A249" t="s">
        <v>713</v>
      </c>
      <c r="B249" s="1">
        <v>6</v>
      </c>
      <c r="C249" t="s">
        <v>1</v>
      </c>
      <c r="D249" t="s">
        <v>714</v>
      </c>
      <c r="E249" t="s">
        <v>715</v>
      </c>
      <c r="F249" t="s">
        <v>6510</v>
      </c>
      <c r="G249" t="s">
        <v>6504</v>
      </c>
    </row>
    <row r="250" spans="1:7" x14ac:dyDescent="0.25">
      <c r="A250" t="s">
        <v>716</v>
      </c>
      <c r="B250" s="1">
        <v>6</v>
      </c>
      <c r="C250" t="s">
        <v>1</v>
      </c>
      <c r="D250" t="s">
        <v>717</v>
      </c>
      <c r="E250" t="s">
        <v>718</v>
      </c>
      <c r="F250" t="s">
        <v>6508</v>
      </c>
      <c r="G250" t="s">
        <v>6505</v>
      </c>
    </row>
    <row r="251" spans="1:7" x14ac:dyDescent="0.25">
      <c r="A251" t="s">
        <v>719</v>
      </c>
      <c r="B251" s="1">
        <v>6</v>
      </c>
      <c r="C251" t="s">
        <v>1</v>
      </c>
      <c r="D251" t="s">
        <v>720</v>
      </c>
      <c r="E251" t="s">
        <v>721</v>
      </c>
      <c r="F251" t="s">
        <v>6508</v>
      </c>
      <c r="G251" t="s">
        <v>6505</v>
      </c>
    </row>
    <row r="252" spans="1:7" x14ac:dyDescent="0.25">
      <c r="A252" t="s">
        <v>722</v>
      </c>
      <c r="B252" s="1">
        <v>6</v>
      </c>
      <c r="C252" t="s">
        <v>1</v>
      </c>
      <c r="D252" t="s">
        <v>723</v>
      </c>
      <c r="E252" t="s">
        <v>724</v>
      </c>
      <c r="F252" t="s">
        <v>6510</v>
      </c>
      <c r="G252" t="s">
        <v>6505</v>
      </c>
    </row>
    <row r="253" spans="1:7" x14ac:dyDescent="0.25">
      <c r="A253" t="s">
        <v>725</v>
      </c>
      <c r="B253" s="1">
        <v>6</v>
      </c>
      <c r="C253" t="s">
        <v>1</v>
      </c>
      <c r="D253" t="s">
        <v>726</v>
      </c>
      <c r="E253" t="s">
        <v>727</v>
      </c>
      <c r="F253" t="s">
        <v>6510</v>
      </c>
      <c r="G253" t="s">
        <v>6504</v>
      </c>
    </row>
    <row r="254" spans="1:7" x14ac:dyDescent="0.25">
      <c r="A254" t="s">
        <v>728</v>
      </c>
      <c r="B254" s="1">
        <v>6</v>
      </c>
      <c r="C254" t="s">
        <v>1</v>
      </c>
      <c r="D254" t="s">
        <v>729</v>
      </c>
      <c r="E254" t="s">
        <v>730</v>
      </c>
      <c r="F254" t="s">
        <v>6508</v>
      </c>
      <c r="G254" t="s">
        <v>6505</v>
      </c>
    </row>
    <row r="255" spans="1:7" x14ac:dyDescent="0.25">
      <c r="A255" t="s">
        <v>731</v>
      </c>
      <c r="B255" s="1">
        <v>6</v>
      </c>
      <c r="C255" t="s">
        <v>1</v>
      </c>
      <c r="D255" t="s">
        <v>732</v>
      </c>
      <c r="E255" t="s">
        <v>733</v>
      </c>
      <c r="F255" t="s">
        <v>6510</v>
      </c>
      <c r="G255" t="s">
        <v>6504</v>
      </c>
    </row>
    <row r="256" spans="1:7" x14ac:dyDescent="0.25">
      <c r="A256" t="s">
        <v>734</v>
      </c>
      <c r="B256" s="1">
        <v>6</v>
      </c>
      <c r="C256" t="s">
        <v>1</v>
      </c>
      <c r="D256" t="s">
        <v>735</v>
      </c>
      <c r="E256" t="s">
        <v>736</v>
      </c>
      <c r="F256" t="s">
        <v>6510</v>
      </c>
      <c r="G256" t="s">
        <v>6504</v>
      </c>
    </row>
    <row r="257" spans="1:7" x14ac:dyDescent="0.25">
      <c r="A257" t="s">
        <v>737</v>
      </c>
      <c r="B257" s="1">
        <v>6</v>
      </c>
      <c r="C257" t="s">
        <v>1</v>
      </c>
      <c r="D257" t="s">
        <v>738</v>
      </c>
      <c r="E257" t="s">
        <v>739</v>
      </c>
      <c r="F257" t="s">
        <v>6510</v>
      </c>
      <c r="G257" t="s">
        <v>6504</v>
      </c>
    </row>
    <row r="258" spans="1:7" x14ac:dyDescent="0.25">
      <c r="A258" t="s">
        <v>740</v>
      </c>
      <c r="B258" s="1">
        <v>6</v>
      </c>
      <c r="C258" t="s">
        <v>1</v>
      </c>
      <c r="D258" t="s">
        <v>741</v>
      </c>
      <c r="E258" t="s">
        <v>742</v>
      </c>
      <c r="F258" t="s">
        <v>6510</v>
      </c>
      <c r="G258" t="s">
        <v>6503</v>
      </c>
    </row>
    <row r="259" spans="1:7" x14ac:dyDescent="0.25">
      <c r="A259" t="s">
        <v>743</v>
      </c>
      <c r="B259" s="1">
        <v>6</v>
      </c>
      <c r="C259" t="s">
        <v>1</v>
      </c>
      <c r="D259" t="s">
        <v>744</v>
      </c>
      <c r="E259" t="s">
        <v>745</v>
      </c>
      <c r="F259" t="s">
        <v>6510</v>
      </c>
      <c r="G259" t="s">
        <v>6504</v>
      </c>
    </row>
    <row r="260" spans="1:7" x14ac:dyDescent="0.25">
      <c r="A260" t="s">
        <v>746</v>
      </c>
      <c r="B260" s="1">
        <v>6</v>
      </c>
      <c r="C260" t="s">
        <v>1</v>
      </c>
      <c r="D260" t="s">
        <v>747</v>
      </c>
      <c r="E260" t="s">
        <v>748</v>
      </c>
      <c r="F260" t="s">
        <v>6508</v>
      </c>
      <c r="G260" t="s">
        <v>6505</v>
      </c>
    </row>
    <row r="261" spans="1:7" x14ac:dyDescent="0.25">
      <c r="A261" t="s">
        <v>749</v>
      </c>
      <c r="B261" s="1">
        <v>6</v>
      </c>
      <c r="C261" t="s">
        <v>1</v>
      </c>
      <c r="D261" t="s">
        <v>750</v>
      </c>
      <c r="E261" t="s">
        <v>751</v>
      </c>
      <c r="F261" t="s">
        <v>6510</v>
      </c>
      <c r="G261" t="s">
        <v>6503</v>
      </c>
    </row>
    <row r="262" spans="1:7" x14ac:dyDescent="0.25">
      <c r="A262" t="s">
        <v>752</v>
      </c>
      <c r="B262" s="1">
        <v>6</v>
      </c>
      <c r="C262" t="s">
        <v>1</v>
      </c>
      <c r="D262" t="s">
        <v>753</v>
      </c>
      <c r="E262" t="s">
        <v>754</v>
      </c>
      <c r="F262" t="s">
        <v>6508</v>
      </c>
      <c r="G262" t="s">
        <v>6504</v>
      </c>
    </row>
    <row r="263" spans="1:7" x14ac:dyDescent="0.25">
      <c r="A263" t="s">
        <v>755</v>
      </c>
      <c r="B263" s="1">
        <v>6</v>
      </c>
      <c r="C263" t="s">
        <v>1</v>
      </c>
      <c r="D263" t="s">
        <v>756</v>
      </c>
      <c r="E263" t="s">
        <v>757</v>
      </c>
      <c r="F263" t="s">
        <v>6508</v>
      </c>
      <c r="G263" t="s">
        <v>6505</v>
      </c>
    </row>
    <row r="264" spans="1:7" x14ac:dyDescent="0.25">
      <c r="A264" t="s">
        <v>758</v>
      </c>
      <c r="B264" s="1">
        <v>6</v>
      </c>
      <c r="C264" t="s">
        <v>1</v>
      </c>
      <c r="D264" t="s">
        <v>759</v>
      </c>
      <c r="E264" t="s">
        <v>760</v>
      </c>
      <c r="F264" t="s">
        <v>6510</v>
      </c>
      <c r="G264" t="s">
        <v>6504</v>
      </c>
    </row>
    <row r="265" spans="1:7" x14ac:dyDescent="0.25">
      <c r="A265" t="s">
        <v>761</v>
      </c>
      <c r="B265" s="1">
        <v>6</v>
      </c>
      <c r="C265" t="s">
        <v>1</v>
      </c>
      <c r="D265" t="s">
        <v>762</v>
      </c>
      <c r="E265" t="s">
        <v>763</v>
      </c>
      <c r="F265" t="s">
        <v>6510</v>
      </c>
      <c r="G265" t="s">
        <v>6504</v>
      </c>
    </row>
    <row r="266" spans="1:7" x14ac:dyDescent="0.25">
      <c r="A266" t="s">
        <v>764</v>
      </c>
      <c r="B266" s="1">
        <v>6</v>
      </c>
      <c r="C266" t="s">
        <v>1</v>
      </c>
      <c r="D266" t="s">
        <v>765</v>
      </c>
      <c r="E266" t="s">
        <v>766</v>
      </c>
      <c r="F266" t="s">
        <v>6510</v>
      </c>
      <c r="G266" t="s">
        <v>6504</v>
      </c>
    </row>
    <row r="267" spans="1:7" x14ac:dyDescent="0.25">
      <c r="A267" t="s">
        <v>767</v>
      </c>
      <c r="B267" s="1">
        <v>6</v>
      </c>
      <c r="C267" t="s">
        <v>76</v>
      </c>
      <c r="D267" t="s">
        <v>768</v>
      </c>
      <c r="E267" t="s">
        <v>769</v>
      </c>
      <c r="F267" t="s">
        <v>6510</v>
      </c>
      <c r="G267" t="s">
        <v>6504</v>
      </c>
    </row>
    <row r="268" spans="1:7" x14ac:dyDescent="0.25">
      <c r="A268" t="s">
        <v>770</v>
      </c>
      <c r="B268" s="1">
        <v>6</v>
      </c>
      <c r="C268" t="s">
        <v>76</v>
      </c>
      <c r="D268" t="s">
        <v>771</v>
      </c>
      <c r="E268" t="s">
        <v>772</v>
      </c>
      <c r="F268" t="s">
        <v>6508</v>
      </c>
      <c r="G268" t="s">
        <v>6503</v>
      </c>
    </row>
    <row r="269" spans="1:7" x14ac:dyDescent="0.25">
      <c r="A269" t="s">
        <v>773</v>
      </c>
      <c r="B269" s="1">
        <v>6</v>
      </c>
      <c r="C269" t="s">
        <v>76</v>
      </c>
      <c r="D269" t="s">
        <v>771</v>
      </c>
      <c r="E269" t="s">
        <v>774</v>
      </c>
      <c r="F269" t="s">
        <v>6508</v>
      </c>
      <c r="G269" t="s">
        <v>6504</v>
      </c>
    </row>
    <row r="270" spans="1:7" x14ac:dyDescent="0.25">
      <c r="A270" t="s">
        <v>775</v>
      </c>
      <c r="B270" s="1">
        <v>6</v>
      </c>
      <c r="C270" t="s">
        <v>776</v>
      </c>
      <c r="D270" t="s">
        <v>777</v>
      </c>
      <c r="E270" t="s">
        <v>774</v>
      </c>
      <c r="F270" t="s">
        <v>6508</v>
      </c>
      <c r="G270" t="s">
        <v>6505</v>
      </c>
    </row>
    <row r="271" spans="1:7" x14ac:dyDescent="0.25">
      <c r="A271" t="s">
        <v>778</v>
      </c>
      <c r="B271" s="1" t="s">
        <v>779</v>
      </c>
      <c r="C271" t="s">
        <v>97</v>
      </c>
      <c r="D271" t="s">
        <v>2</v>
      </c>
      <c r="E271" t="s">
        <v>780</v>
      </c>
      <c r="F271" t="s">
        <v>6508</v>
      </c>
      <c r="G271" t="s">
        <v>6503</v>
      </c>
    </row>
    <row r="272" spans="1:7" x14ac:dyDescent="0.25">
      <c r="A272" t="s">
        <v>781</v>
      </c>
      <c r="B272" s="1">
        <v>6</v>
      </c>
      <c r="C272" t="s">
        <v>1</v>
      </c>
      <c r="D272" t="s">
        <v>782</v>
      </c>
      <c r="E272" t="s">
        <v>783</v>
      </c>
      <c r="F272" t="s">
        <v>6508</v>
      </c>
      <c r="G272" t="s">
        <v>6505</v>
      </c>
    </row>
    <row r="273" spans="1:7" x14ac:dyDescent="0.25">
      <c r="A273" t="s">
        <v>784</v>
      </c>
      <c r="B273" s="1">
        <v>6</v>
      </c>
      <c r="C273" t="s">
        <v>1</v>
      </c>
      <c r="D273" t="s">
        <v>785</v>
      </c>
      <c r="E273" t="s">
        <v>786</v>
      </c>
      <c r="F273" t="s">
        <v>6508</v>
      </c>
      <c r="G273" t="s">
        <v>6505</v>
      </c>
    </row>
    <row r="274" spans="1:7" x14ac:dyDescent="0.25">
      <c r="A274" t="s">
        <v>787</v>
      </c>
      <c r="B274" s="1">
        <v>6</v>
      </c>
      <c r="C274" t="s">
        <v>1</v>
      </c>
      <c r="D274" t="s">
        <v>788</v>
      </c>
      <c r="E274" t="s">
        <v>789</v>
      </c>
      <c r="F274" t="s">
        <v>6508</v>
      </c>
      <c r="G274" t="s">
        <v>6505</v>
      </c>
    </row>
    <row r="275" spans="1:7" x14ac:dyDescent="0.25">
      <c r="A275" t="s">
        <v>790</v>
      </c>
      <c r="B275" s="1" t="s">
        <v>779</v>
      </c>
      <c r="C275" t="s">
        <v>1</v>
      </c>
      <c r="D275" t="s">
        <v>2</v>
      </c>
      <c r="E275" t="s">
        <v>791</v>
      </c>
      <c r="F275" t="s">
        <v>6508</v>
      </c>
      <c r="G275" t="s">
        <v>6502</v>
      </c>
    </row>
    <row r="276" spans="1:7" x14ac:dyDescent="0.25">
      <c r="A276" t="s">
        <v>792</v>
      </c>
      <c r="B276" s="1" t="s">
        <v>779</v>
      </c>
      <c r="C276" t="s">
        <v>793</v>
      </c>
      <c r="D276" t="s">
        <v>794</v>
      </c>
      <c r="E276" t="s">
        <v>795</v>
      </c>
      <c r="F276" t="s">
        <v>6508</v>
      </c>
      <c r="G276" t="s">
        <v>6502</v>
      </c>
    </row>
    <row r="277" spans="1:7" x14ac:dyDescent="0.25">
      <c r="A277" t="s">
        <v>796</v>
      </c>
      <c r="B277" s="1" t="s">
        <v>779</v>
      </c>
      <c r="C277" t="s">
        <v>1</v>
      </c>
      <c r="D277" t="s">
        <v>2</v>
      </c>
      <c r="E277" t="s">
        <v>797</v>
      </c>
      <c r="F277" t="s">
        <v>6508</v>
      </c>
      <c r="G277" t="s">
        <v>6502</v>
      </c>
    </row>
    <row r="278" spans="1:7" x14ac:dyDescent="0.25">
      <c r="A278" t="s">
        <v>798</v>
      </c>
      <c r="B278" s="1" t="s">
        <v>779</v>
      </c>
      <c r="C278" t="s">
        <v>1</v>
      </c>
      <c r="D278" t="s">
        <v>2</v>
      </c>
      <c r="E278" t="s">
        <v>799</v>
      </c>
      <c r="F278" t="s">
        <v>6508</v>
      </c>
      <c r="G278" t="s">
        <v>6502</v>
      </c>
    </row>
    <row r="279" spans="1:7" x14ac:dyDescent="0.25">
      <c r="A279" t="s">
        <v>800</v>
      </c>
      <c r="B279" s="1" t="s">
        <v>801</v>
      </c>
      <c r="C279" t="s">
        <v>1</v>
      </c>
      <c r="D279" t="s">
        <v>2</v>
      </c>
      <c r="E279" t="s">
        <v>802</v>
      </c>
      <c r="F279" t="s">
        <v>6508</v>
      </c>
      <c r="G279" t="s">
        <v>6505</v>
      </c>
    </row>
    <row r="280" spans="1:7" x14ac:dyDescent="0.25">
      <c r="A280" t="s">
        <v>803</v>
      </c>
      <c r="B280" s="1" t="s">
        <v>804</v>
      </c>
      <c r="C280" t="s">
        <v>1</v>
      </c>
      <c r="D280" t="s">
        <v>2</v>
      </c>
      <c r="E280" t="s">
        <v>805</v>
      </c>
      <c r="F280" t="s">
        <v>6508</v>
      </c>
      <c r="G280" t="s">
        <v>6503</v>
      </c>
    </row>
    <row r="281" spans="1:7" x14ac:dyDescent="0.25">
      <c r="A281" t="s">
        <v>806</v>
      </c>
      <c r="B281" s="1" t="s">
        <v>807</v>
      </c>
      <c r="C281" t="s">
        <v>1</v>
      </c>
      <c r="D281" t="s">
        <v>2</v>
      </c>
      <c r="E281" t="s">
        <v>808</v>
      </c>
      <c r="F281" t="s">
        <v>6508</v>
      </c>
      <c r="G281" t="s">
        <v>6504</v>
      </c>
    </row>
    <row r="282" spans="1:7" x14ac:dyDescent="0.25">
      <c r="A282" t="s">
        <v>809</v>
      </c>
      <c r="B282" s="1" t="s">
        <v>779</v>
      </c>
      <c r="C282" t="s">
        <v>810</v>
      </c>
      <c r="D282" t="s">
        <v>811</v>
      </c>
      <c r="E282" t="s">
        <v>812</v>
      </c>
      <c r="F282" t="s">
        <v>6508</v>
      </c>
      <c r="G282" t="s">
        <v>6504</v>
      </c>
    </row>
    <row r="283" spans="1:7" x14ac:dyDescent="0.25">
      <c r="A283" t="s">
        <v>813</v>
      </c>
      <c r="B283" s="1" t="s">
        <v>779</v>
      </c>
      <c r="C283" t="s">
        <v>814</v>
      </c>
      <c r="D283" t="s">
        <v>815</v>
      </c>
      <c r="E283" t="s">
        <v>816</v>
      </c>
      <c r="F283" t="s">
        <v>6508</v>
      </c>
      <c r="G283" t="s">
        <v>6502</v>
      </c>
    </row>
    <row r="284" spans="1:7" x14ac:dyDescent="0.25">
      <c r="A284" t="s">
        <v>817</v>
      </c>
      <c r="B284" s="1" t="s">
        <v>779</v>
      </c>
      <c r="C284" t="s">
        <v>793</v>
      </c>
      <c r="D284" t="s">
        <v>794</v>
      </c>
      <c r="E284" t="s">
        <v>818</v>
      </c>
      <c r="F284" t="s">
        <v>6508</v>
      </c>
      <c r="G284" t="s">
        <v>6502</v>
      </c>
    </row>
    <row r="285" spans="1:7" x14ac:dyDescent="0.25">
      <c r="A285" t="s">
        <v>819</v>
      </c>
      <c r="B285" s="1" t="s">
        <v>779</v>
      </c>
      <c r="C285" t="s">
        <v>1</v>
      </c>
      <c r="D285" t="s">
        <v>2</v>
      </c>
      <c r="E285" t="s">
        <v>820</v>
      </c>
      <c r="F285" t="s">
        <v>6508</v>
      </c>
      <c r="G285" t="s">
        <v>6504</v>
      </c>
    </row>
    <row r="286" spans="1:7" x14ac:dyDescent="0.25">
      <c r="A286" t="s">
        <v>821</v>
      </c>
      <c r="B286" s="1" t="s">
        <v>779</v>
      </c>
      <c r="C286" t="s">
        <v>97</v>
      </c>
      <c r="D286" t="s">
        <v>2</v>
      </c>
      <c r="E286" t="s">
        <v>822</v>
      </c>
      <c r="F286" t="s">
        <v>6508</v>
      </c>
      <c r="G286" t="s">
        <v>6503</v>
      </c>
    </row>
    <row r="287" spans="1:7" x14ac:dyDescent="0.25">
      <c r="A287" t="s">
        <v>823</v>
      </c>
      <c r="B287" s="1" t="s">
        <v>779</v>
      </c>
      <c r="C287" t="s">
        <v>97</v>
      </c>
      <c r="D287" t="s">
        <v>2</v>
      </c>
      <c r="E287" t="s">
        <v>824</v>
      </c>
      <c r="F287" t="s">
        <v>6508</v>
      </c>
      <c r="G287" t="s">
        <v>6503</v>
      </c>
    </row>
    <row r="288" spans="1:7" x14ac:dyDescent="0.25">
      <c r="A288" t="s">
        <v>825</v>
      </c>
      <c r="B288" s="1" t="s">
        <v>779</v>
      </c>
      <c r="C288" t="s">
        <v>97</v>
      </c>
      <c r="D288" t="s">
        <v>2</v>
      </c>
      <c r="E288" t="s">
        <v>826</v>
      </c>
      <c r="F288" t="s">
        <v>6508</v>
      </c>
      <c r="G288" t="s">
        <v>6503</v>
      </c>
    </row>
    <row r="289" spans="1:7" x14ac:dyDescent="0.25">
      <c r="A289" t="s">
        <v>827</v>
      </c>
      <c r="B289" s="1">
        <v>7</v>
      </c>
      <c r="C289" t="s">
        <v>76</v>
      </c>
      <c r="D289" t="s">
        <v>828</v>
      </c>
      <c r="E289" t="s">
        <v>829</v>
      </c>
      <c r="F289" t="s">
        <v>6510</v>
      </c>
      <c r="G289" t="s">
        <v>6504</v>
      </c>
    </row>
    <row r="290" spans="1:7" x14ac:dyDescent="0.25">
      <c r="A290" t="s">
        <v>830</v>
      </c>
      <c r="B290" s="1">
        <v>7</v>
      </c>
      <c r="C290" t="s">
        <v>1</v>
      </c>
      <c r="D290" t="s">
        <v>831</v>
      </c>
      <c r="E290" t="s">
        <v>832</v>
      </c>
      <c r="F290" t="s">
        <v>6510</v>
      </c>
      <c r="G290" t="s">
        <v>6504</v>
      </c>
    </row>
    <row r="291" spans="1:7" x14ac:dyDescent="0.25">
      <c r="A291" t="s">
        <v>833</v>
      </c>
      <c r="B291" s="1">
        <v>7</v>
      </c>
      <c r="C291" t="s">
        <v>1</v>
      </c>
      <c r="D291" t="s">
        <v>834</v>
      </c>
      <c r="E291" t="s">
        <v>835</v>
      </c>
      <c r="F291" t="s">
        <v>6510</v>
      </c>
      <c r="G291" t="s">
        <v>6504</v>
      </c>
    </row>
    <row r="292" spans="1:7" x14ac:dyDescent="0.25">
      <c r="A292" t="s">
        <v>836</v>
      </c>
      <c r="B292" s="1">
        <v>7</v>
      </c>
      <c r="C292" t="s">
        <v>1</v>
      </c>
      <c r="D292" t="s">
        <v>837</v>
      </c>
      <c r="E292" t="s">
        <v>838</v>
      </c>
      <c r="F292" t="s">
        <v>6510</v>
      </c>
      <c r="G292" t="s">
        <v>6504</v>
      </c>
    </row>
    <row r="293" spans="1:7" x14ac:dyDescent="0.25">
      <c r="A293" t="s">
        <v>839</v>
      </c>
      <c r="B293" s="1">
        <v>7</v>
      </c>
      <c r="C293" t="s">
        <v>1</v>
      </c>
      <c r="D293" t="s">
        <v>840</v>
      </c>
      <c r="E293" t="s">
        <v>841</v>
      </c>
      <c r="F293" t="s">
        <v>6510</v>
      </c>
      <c r="G293" t="s">
        <v>6504</v>
      </c>
    </row>
    <row r="294" spans="1:7" x14ac:dyDescent="0.25">
      <c r="A294" t="s">
        <v>842</v>
      </c>
      <c r="B294" s="1">
        <v>7</v>
      </c>
      <c r="C294" t="s">
        <v>1</v>
      </c>
      <c r="D294" t="s">
        <v>843</v>
      </c>
      <c r="E294" t="s">
        <v>844</v>
      </c>
      <c r="F294" t="s">
        <v>6508</v>
      </c>
      <c r="G294" t="s">
        <v>6505</v>
      </c>
    </row>
    <row r="295" spans="1:7" x14ac:dyDescent="0.25">
      <c r="A295" t="s">
        <v>845</v>
      </c>
      <c r="B295" s="1">
        <v>7</v>
      </c>
      <c r="C295" t="s">
        <v>1</v>
      </c>
      <c r="D295" t="s">
        <v>846</v>
      </c>
      <c r="E295" t="s">
        <v>847</v>
      </c>
      <c r="F295" t="s">
        <v>6510</v>
      </c>
      <c r="G295" t="s">
        <v>6502</v>
      </c>
    </row>
    <row r="296" spans="1:7" x14ac:dyDescent="0.25">
      <c r="A296" t="s">
        <v>848</v>
      </c>
      <c r="B296" s="1">
        <v>7</v>
      </c>
      <c r="C296" t="s">
        <v>1</v>
      </c>
      <c r="D296" t="s">
        <v>849</v>
      </c>
      <c r="E296" t="s">
        <v>850</v>
      </c>
      <c r="F296" t="s">
        <v>6508</v>
      </c>
      <c r="G296" t="s">
        <v>6505</v>
      </c>
    </row>
    <row r="297" spans="1:7" x14ac:dyDescent="0.25">
      <c r="A297" t="s">
        <v>851</v>
      </c>
      <c r="B297" s="1">
        <v>7</v>
      </c>
      <c r="C297" t="s">
        <v>1</v>
      </c>
      <c r="D297" t="s">
        <v>852</v>
      </c>
      <c r="E297" t="s">
        <v>853</v>
      </c>
      <c r="F297" t="s">
        <v>6508</v>
      </c>
      <c r="G297" t="s">
        <v>6505</v>
      </c>
    </row>
    <row r="298" spans="1:7" x14ac:dyDescent="0.25">
      <c r="A298" t="s">
        <v>854</v>
      </c>
      <c r="B298" s="1">
        <v>7</v>
      </c>
      <c r="C298" t="s">
        <v>1</v>
      </c>
      <c r="D298" t="s">
        <v>855</v>
      </c>
      <c r="E298" t="s">
        <v>856</v>
      </c>
      <c r="F298" t="s">
        <v>6510</v>
      </c>
      <c r="G298" t="s">
        <v>6504</v>
      </c>
    </row>
    <row r="299" spans="1:7" x14ac:dyDescent="0.25">
      <c r="A299" t="s">
        <v>857</v>
      </c>
      <c r="B299" s="1">
        <v>7</v>
      </c>
      <c r="C299" t="s">
        <v>1</v>
      </c>
      <c r="D299" t="s">
        <v>858</v>
      </c>
      <c r="E299" t="s">
        <v>859</v>
      </c>
      <c r="F299" t="s">
        <v>6510</v>
      </c>
      <c r="G299" t="s">
        <v>6504</v>
      </c>
    </row>
    <row r="300" spans="1:7" x14ac:dyDescent="0.25">
      <c r="A300" t="s">
        <v>860</v>
      </c>
      <c r="B300" s="1">
        <v>7</v>
      </c>
      <c r="C300" t="s">
        <v>1</v>
      </c>
      <c r="D300" t="s">
        <v>861</v>
      </c>
      <c r="E300" t="s">
        <v>862</v>
      </c>
      <c r="F300" t="s">
        <v>6510</v>
      </c>
      <c r="G300" t="s">
        <v>6504</v>
      </c>
    </row>
    <row r="301" spans="1:7" x14ac:dyDescent="0.25">
      <c r="A301" t="s">
        <v>863</v>
      </c>
      <c r="B301" s="1">
        <v>7</v>
      </c>
      <c r="C301" t="s">
        <v>1</v>
      </c>
      <c r="D301" t="s">
        <v>864</v>
      </c>
      <c r="E301" t="s">
        <v>865</v>
      </c>
      <c r="F301" t="s">
        <v>6508</v>
      </c>
      <c r="G301" t="s">
        <v>6505</v>
      </c>
    </row>
    <row r="302" spans="1:7" x14ac:dyDescent="0.25">
      <c r="A302" t="s">
        <v>866</v>
      </c>
      <c r="B302" s="1">
        <v>7</v>
      </c>
      <c r="C302" t="s">
        <v>1</v>
      </c>
      <c r="D302" t="s">
        <v>867</v>
      </c>
      <c r="E302" t="s">
        <v>868</v>
      </c>
      <c r="F302" t="s">
        <v>6508</v>
      </c>
      <c r="G302" t="s">
        <v>6505</v>
      </c>
    </row>
    <row r="303" spans="1:7" x14ac:dyDescent="0.25">
      <c r="A303" t="s">
        <v>869</v>
      </c>
      <c r="B303" s="1" t="s">
        <v>870</v>
      </c>
      <c r="C303" t="s">
        <v>97</v>
      </c>
      <c r="D303" t="s">
        <v>2</v>
      </c>
      <c r="E303" t="s">
        <v>871</v>
      </c>
      <c r="F303" t="s">
        <v>6508</v>
      </c>
      <c r="G303" t="s">
        <v>6504</v>
      </c>
    </row>
    <row r="304" spans="1:7" x14ac:dyDescent="0.25">
      <c r="A304" t="s">
        <v>872</v>
      </c>
      <c r="B304" s="1" t="s">
        <v>870</v>
      </c>
      <c r="C304" t="s">
        <v>97</v>
      </c>
      <c r="D304" t="s">
        <v>2</v>
      </c>
      <c r="E304" t="s">
        <v>873</v>
      </c>
      <c r="F304" t="s">
        <v>6508</v>
      </c>
      <c r="G304" t="s">
        <v>6505</v>
      </c>
    </row>
    <row r="305" spans="1:7" x14ac:dyDescent="0.25">
      <c r="A305" t="s">
        <v>874</v>
      </c>
      <c r="B305" s="1" t="s">
        <v>870</v>
      </c>
      <c r="C305" t="s">
        <v>1</v>
      </c>
      <c r="D305" t="s">
        <v>2</v>
      </c>
      <c r="E305" t="s">
        <v>875</v>
      </c>
      <c r="F305" t="s">
        <v>6508</v>
      </c>
      <c r="G305" t="s">
        <v>6504</v>
      </c>
    </row>
    <row r="306" spans="1:7" x14ac:dyDescent="0.25">
      <c r="A306" t="s">
        <v>876</v>
      </c>
      <c r="B306" s="1" t="s">
        <v>870</v>
      </c>
      <c r="C306" t="s">
        <v>877</v>
      </c>
      <c r="D306" t="s">
        <v>878</v>
      </c>
      <c r="E306" t="s">
        <v>879</v>
      </c>
      <c r="F306" t="s">
        <v>6508</v>
      </c>
      <c r="G306" t="s">
        <v>6504</v>
      </c>
    </row>
    <row r="307" spans="1:7" x14ac:dyDescent="0.25">
      <c r="A307" t="s">
        <v>880</v>
      </c>
      <c r="B307" s="1" t="s">
        <v>870</v>
      </c>
      <c r="C307" t="s">
        <v>881</v>
      </c>
      <c r="D307" t="s">
        <v>882</v>
      </c>
      <c r="E307" t="s">
        <v>883</v>
      </c>
      <c r="F307" t="s">
        <v>6508</v>
      </c>
      <c r="G307" t="s">
        <v>6504</v>
      </c>
    </row>
    <row r="308" spans="1:7" x14ac:dyDescent="0.25">
      <c r="A308" t="s">
        <v>884</v>
      </c>
      <c r="B308" s="1" t="s">
        <v>870</v>
      </c>
      <c r="C308" t="s">
        <v>885</v>
      </c>
      <c r="D308" t="s">
        <v>886</v>
      </c>
      <c r="E308" t="s">
        <v>887</v>
      </c>
      <c r="F308" t="s">
        <v>6508</v>
      </c>
      <c r="G308" t="s">
        <v>6503</v>
      </c>
    </row>
    <row r="309" spans="1:7" x14ac:dyDescent="0.25">
      <c r="A309" t="s">
        <v>888</v>
      </c>
      <c r="B309" s="1" t="s">
        <v>870</v>
      </c>
      <c r="C309" t="s">
        <v>889</v>
      </c>
      <c r="D309" t="s">
        <v>890</v>
      </c>
      <c r="E309" t="s">
        <v>891</v>
      </c>
      <c r="F309" t="s">
        <v>6508</v>
      </c>
      <c r="G309" t="s">
        <v>6504</v>
      </c>
    </row>
    <row r="310" spans="1:7" x14ac:dyDescent="0.25">
      <c r="A310" t="s">
        <v>892</v>
      </c>
      <c r="B310" s="1" t="s">
        <v>870</v>
      </c>
      <c r="C310" t="s">
        <v>1</v>
      </c>
      <c r="D310" t="s">
        <v>2</v>
      </c>
      <c r="E310" t="s">
        <v>893</v>
      </c>
      <c r="F310" t="s">
        <v>6508</v>
      </c>
      <c r="G310" t="s">
        <v>6504</v>
      </c>
    </row>
    <row r="311" spans="1:7" x14ac:dyDescent="0.25">
      <c r="A311" t="s">
        <v>894</v>
      </c>
      <c r="B311" s="1" t="s">
        <v>870</v>
      </c>
      <c r="C311" t="s">
        <v>895</v>
      </c>
      <c r="D311" t="s">
        <v>896</v>
      </c>
      <c r="E311" t="s">
        <v>897</v>
      </c>
      <c r="F311" t="s">
        <v>6508</v>
      </c>
      <c r="G311" t="s">
        <v>6505</v>
      </c>
    </row>
    <row r="312" spans="1:7" x14ac:dyDescent="0.25">
      <c r="A312" t="s">
        <v>898</v>
      </c>
      <c r="B312" s="1" t="s">
        <v>870</v>
      </c>
      <c r="C312" t="s">
        <v>1</v>
      </c>
      <c r="D312" t="s">
        <v>2</v>
      </c>
      <c r="E312" t="s">
        <v>899</v>
      </c>
      <c r="F312" t="s">
        <v>6508</v>
      </c>
      <c r="G312" t="s">
        <v>6503</v>
      </c>
    </row>
    <row r="313" spans="1:7" x14ac:dyDescent="0.25">
      <c r="A313" t="s">
        <v>900</v>
      </c>
      <c r="B313" s="1">
        <v>8</v>
      </c>
      <c r="C313" t="s">
        <v>1</v>
      </c>
      <c r="D313" t="s">
        <v>901</v>
      </c>
      <c r="E313" t="s">
        <v>902</v>
      </c>
      <c r="F313" t="s">
        <v>6510</v>
      </c>
      <c r="G313" t="s">
        <v>6503</v>
      </c>
    </row>
    <row r="314" spans="1:7" x14ac:dyDescent="0.25">
      <c r="A314" t="s">
        <v>903</v>
      </c>
      <c r="B314" s="1">
        <v>8</v>
      </c>
      <c r="C314" t="s">
        <v>1</v>
      </c>
      <c r="D314" t="s">
        <v>904</v>
      </c>
      <c r="E314" t="s">
        <v>905</v>
      </c>
      <c r="F314" t="s">
        <v>6510</v>
      </c>
      <c r="G314" t="s">
        <v>6504</v>
      </c>
    </row>
    <row r="315" spans="1:7" x14ac:dyDescent="0.25">
      <c r="A315" t="s">
        <v>906</v>
      </c>
      <c r="B315" s="1">
        <v>8</v>
      </c>
      <c r="C315" t="s">
        <v>1</v>
      </c>
      <c r="D315" t="s">
        <v>907</v>
      </c>
      <c r="E315" t="s">
        <v>908</v>
      </c>
      <c r="F315" t="s">
        <v>6510</v>
      </c>
      <c r="G315" t="s">
        <v>6503</v>
      </c>
    </row>
    <row r="316" spans="1:7" x14ac:dyDescent="0.25">
      <c r="A316" t="s">
        <v>909</v>
      </c>
      <c r="B316" s="1">
        <v>8</v>
      </c>
      <c r="C316" t="s">
        <v>1</v>
      </c>
      <c r="D316" t="s">
        <v>910</v>
      </c>
      <c r="E316" t="s">
        <v>911</v>
      </c>
      <c r="F316" t="s">
        <v>6510</v>
      </c>
      <c r="G316" t="s">
        <v>6504</v>
      </c>
    </row>
    <row r="317" spans="1:7" x14ac:dyDescent="0.25">
      <c r="A317" t="s">
        <v>912</v>
      </c>
      <c r="B317" s="1">
        <v>8</v>
      </c>
      <c r="C317" t="s">
        <v>1</v>
      </c>
      <c r="D317" t="s">
        <v>913</v>
      </c>
      <c r="E317" t="s">
        <v>914</v>
      </c>
      <c r="F317" t="s">
        <v>6510</v>
      </c>
      <c r="G317" t="s">
        <v>6504</v>
      </c>
    </row>
    <row r="318" spans="1:7" x14ac:dyDescent="0.25">
      <c r="A318" t="s">
        <v>915</v>
      </c>
      <c r="B318" s="1">
        <v>8</v>
      </c>
      <c r="C318" t="s">
        <v>1</v>
      </c>
      <c r="D318" t="s">
        <v>916</v>
      </c>
      <c r="E318" t="s">
        <v>917</v>
      </c>
      <c r="F318" t="s">
        <v>6508</v>
      </c>
      <c r="G318" t="s">
        <v>6505</v>
      </c>
    </row>
    <row r="319" spans="1:7" x14ac:dyDescent="0.25">
      <c r="A319" t="s">
        <v>918</v>
      </c>
      <c r="B319" s="1">
        <v>8</v>
      </c>
      <c r="C319" t="s">
        <v>1</v>
      </c>
      <c r="D319" t="s">
        <v>919</v>
      </c>
      <c r="E319" t="s">
        <v>920</v>
      </c>
      <c r="F319" t="s">
        <v>6508</v>
      </c>
      <c r="G319" t="s">
        <v>6505</v>
      </c>
    </row>
    <row r="320" spans="1:7" x14ac:dyDescent="0.25">
      <c r="A320" t="s">
        <v>921</v>
      </c>
      <c r="B320" s="1">
        <v>8</v>
      </c>
      <c r="C320" t="s">
        <v>1</v>
      </c>
      <c r="D320" t="s">
        <v>922</v>
      </c>
      <c r="E320" t="s">
        <v>923</v>
      </c>
      <c r="F320" t="s">
        <v>6508</v>
      </c>
      <c r="G320" t="s">
        <v>6505</v>
      </c>
    </row>
    <row r="321" spans="1:7" x14ac:dyDescent="0.25">
      <c r="A321" t="s">
        <v>924</v>
      </c>
      <c r="B321" s="1">
        <v>8</v>
      </c>
      <c r="C321" t="s">
        <v>1</v>
      </c>
      <c r="D321" t="s">
        <v>925</v>
      </c>
      <c r="E321" t="s">
        <v>926</v>
      </c>
      <c r="F321" t="s">
        <v>6508</v>
      </c>
      <c r="G321" t="s">
        <v>6505</v>
      </c>
    </row>
    <row r="322" spans="1:7" x14ac:dyDescent="0.25">
      <c r="A322" t="s">
        <v>927</v>
      </c>
      <c r="B322" s="1">
        <v>8</v>
      </c>
      <c r="C322" t="s">
        <v>1</v>
      </c>
      <c r="D322" t="s">
        <v>928</v>
      </c>
      <c r="E322" t="s">
        <v>929</v>
      </c>
      <c r="F322" t="s">
        <v>6510</v>
      </c>
      <c r="G322" t="s">
        <v>6504</v>
      </c>
    </row>
    <row r="323" spans="1:7" x14ac:dyDescent="0.25">
      <c r="A323" t="s">
        <v>930</v>
      </c>
      <c r="B323" s="1">
        <v>8</v>
      </c>
      <c r="C323" t="s">
        <v>1</v>
      </c>
      <c r="D323" t="s">
        <v>931</v>
      </c>
      <c r="E323" t="s">
        <v>932</v>
      </c>
      <c r="F323" t="s">
        <v>6508</v>
      </c>
      <c r="G323" t="s">
        <v>6503</v>
      </c>
    </row>
    <row r="324" spans="1:7" x14ac:dyDescent="0.25">
      <c r="A324" t="s">
        <v>933</v>
      </c>
      <c r="B324" s="1">
        <v>8</v>
      </c>
      <c r="C324" t="s">
        <v>1</v>
      </c>
      <c r="D324" t="s">
        <v>934</v>
      </c>
      <c r="E324" t="s">
        <v>935</v>
      </c>
      <c r="F324" t="s">
        <v>6510</v>
      </c>
      <c r="G324" t="s">
        <v>6504</v>
      </c>
    </row>
    <row r="325" spans="1:7" x14ac:dyDescent="0.25">
      <c r="A325" t="s">
        <v>936</v>
      </c>
      <c r="B325" s="1">
        <v>8</v>
      </c>
      <c r="C325" t="s">
        <v>1</v>
      </c>
      <c r="D325" t="s">
        <v>937</v>
      </c>
      <c r="E325" t="s">
        <v>938</v>
      </c>
      <c r="F325" t="s">
        <v>6508</v>
      </c>
      <c r="G325" t="s">
        <v>6505</v>
      </c>
    </row>
    <row r="326" spans="1:7" x14ac:dyDescent="0.25">
      <c r="A326" t="s">
        <v>939</v>
      </c>
      <c r="B326" s="1">
        <v>8</v>
      </c>
      <c r="C326" t="s">
        <v>1</v>
      </c>
      <c r="D326" t="s">
        <v>940</v>
      </c>
      <c r="E326" t="s">
        <v>941</v>
      </c>
      <c r="F326" t="s">
        <v>6510</v>
      </c>
      <c r="G326" t="s">
        <v>6503</v>
      </c>
    </row>
    <row r="327" spans="1:7" x14ac:dyDescent="0.25">
      <c r="A327" t="s">
        <v>942</v>
      </c>
      <c r="B327" s="1">
        <v>8</v>
      </c>
      <c r="C327" t="s">
        <v>1</v>
      </c>
      <c r="D327" t="s">
        <v>943</v>
      </c>
      <c r="E327" t="s">
        <v>944</v>
      </c>
      <c r="F327" t="s">
        <v>6508</v>
      </c>
      <c r="G327" t="s">
        <v>6503</v>
      </c>
    </row>
    <row r="328" spans="1:7" x14ac:dyDescent="0.25">
      <c r="A328" t="s">
        <v>945</v>
      </c>
      <c r="B328" s="1">
        <v>8</v>
      </c>
      <c r="C328" t="s">
        <v>1</v>
      </c>
      <c r="D328" t="s">
        <v>946</v>
      </c>
      <c r="E328" t="s">
        <v>947</v>
      </c>
      <c r="F328" t="s">
        <v>6508</v>
      </c>
      <c r="G328" t="s">
        <v>6505</v>
      </c>
    </row>
    <row r="329" spans="1:7" x14ac:dyDescent="0.25">
      <c r="A329" t="s">
        <v>948</v>
      </c>
      <c r="B329" s="1" t="s">
        <v>870</v>
      </c>
      <c r="C329" t="s">
        <v>1</v>
      </c>
      <c r="D329" t="s">
        <v>2</v>
      </c>
      <c r="E329" t="s">
        <v>949</v>
      </c>
      <c r="F329" t="s">
        <v>6508</v>
      </c>
      <c r="G329" t="s">
        <v>6505</v>
      </c>
    </row>
    <row r="330" spans="1:7" x14ac:dyDescent="0.25">
      <c r="A330" t="s">
        <v>950</v>
      </c>
      <c r="B330" s="1">
        <v>8</v>
      </c>
      <c r="C330" t="s">
        <v>1</v>
      </c>
      <c r="D330" t="s">
        <v>951</v>
      </c>
      <c r="E330" t="s">
        <v>952</v>
      </c>
      <c r="F330" t="s">
        <v>6510</v>
      </c>
      <c r="G330" t="s">
        <v>6504</v>
      </c>
    </row>
    <row r="331" spans="1:7" x14ac:dyDescent="0.25">
      <c r="A331" t="s">
        <v>953</v>
      </c>
      <c r="B331" s="1">
        <v>8</v>
      </c>
      <c r="C331" t="s">
        <v>1</v>
      </c>
      <c r="D331" t="s">
        <v>954</v>
      </c>
      <c r="E331" t="s">
        <v>955</v>
      </c>
      <c r="F331" t="s">
        <v>6510</v>
      </c>
      <c r="G331" t="s">
        <v>6504</v>
      </c>
    </row>
    <row r="332" spans="1:7" x14ac:dyDescent="0.25">
      <c r="A332" t="s">
        <v>956</v>
      </c>
      <c r="B332" s="1">
        <v>8</v>
      </c>
      <c r="C332" t="s">
        <v>1</v>
      </c>
      <c r="D332" t="s">
        <v>957</v>
      </c>
      <c r="E332" t="s">
        <v>958</v>
      </c>
      <c r="F332" t="s">
        <v>6508</v>
      </c>
      <c r="G332" t="s">
        <v>6505</v>
      </c>
    </row>
    <row r="333" spans="1:7" x14ac:dyDescent="0.25">
      <c r="A333" t="s">
        <v>959</v>
      </c>
      <c r="B333" s="1">
        <v>8</v>
      </c>
      <c r="C333" t="s">
        <v>1</v>
      </c>
      <c r="D333" t="s">
        <v>960</v>
      </c>
      <c r="E333" t="s">
        <v>961</v>
      </c>
      <c r="F333" t="s">
        <v>6510</v>
      </c>
      <c r="G333" t="s">
        <v>6504</v>
      </c>
    </row>
    <row r="334" spans="1:7" x14ac:dyDescent="0.25">
      <c r="A334" t="s">
        <v>962</v>
      </c>
      <c r="B334" s="1">
        <v>8</v>
      </c>
      <c r="C334" t="s">
        <v>1</v>
      </c>
      <c r="D334" t="s">
        <v>963</v>
      </c>
      <c r="E334" t="s">
        <v>964</v>
      </c>
      <c r="F334" t="s">
        <v>6508</v>
      </c>
      <c r="G334" t="s">
        <v>6505</v>
      </c>
    </row>
    <row r="335" spans="1:7" x14ac:dyDescent="0.25">
      <c r="A335" t="s">
        <v>965</v>
      </c>
      <c r="B335" s="1">
        <v>8</v>
      </c>
      <c r="C335" t="s">
        <v>1</v>
      </c>
      <c r="D335" t="s">
        <v>966</v>
      </c>
      <c r="E335" t="s">
        <v>967</v>
      </c>
      <c r="F335" t="s">
        <v>6508</v>
      </c>
      <c r="G335" t="s">
        <v>6505</v>
      </c>
    </row>
    <row r="336" spans="1:7" x14ac:dyDescent="0.25">
      <c r="A336" t="s">
        <v>968</v>
      </c>
      <c r="B336" s="1">
        <v>8</v>
      </c>
      <c r="C336" t="s">
        <v>1</v>
      </c>
      <c r="D336" t="s">
        <v>966</v>
      </c>
      <c r="E336" t="s">
        <v>969</v>
      </c>
      <c r="F336" t="s">
        <v>6508</v>
      </c>
      <c r="G336" t="s">
        <v>6505</v>
      </c>
    </row>
    <row r="337" spans="1:7" x14ac:dyDescent="0.25">
      <c r="A337" t="s">
        <v>970</v>
      </c>
      <c r="B337" s="1">
        <v>8</v>
      </c>
      <c r="C337" t="s">
        <v>1</v>
      </c>
      <c r="D337" t="s">
        <v>971</v>
      </c>
      <c r="E337" t="s">
        <v>972</v>
      </c>
      <c r="F337" t="s">
        <v>6508</v>
      </c>
      <c r="G337" t="s">
        <v>6502</v>
      </c>
    </row>
    <row r="338" spans="1:7" x14ac:dyDescent="0.25">
      <c r="A338" t="s">
        <v>973</v>
      </c>
      <c r="B338" s="1">
        <v>8</v>
      </c>
      <c r="C338" t="s">
        <v>1</v>
      </c>
      <c r="D338" t="s">
        <v>974</v>
      </c>
      <c r="E338" t="s">
        <v>975</v>
      </c>
      <c r="F338" t="s">
        <v>6508</v>
      </c>
      <c r="G338" t="s">
        <v>6505</v>
      </c>
    </row>
    <row r="339" spans="1:7" x14ac:dyDescent="0.25">
      <c r="A339" t="s">
        <v>976</v>
      </c>
      <c r="B339" s="1">
        <v>8</v>
      </c>
      <c r="C339" t="s">
        <v>1</v>
      </c>
      <c r="D339" t="s">
        <v>977</v>
      </c>
      <c r="E339" t="s">
        <v>978</v>
      </c>
      <c r="F339" t="s">
        <v>6510</v>
      </c>
      <c r="G339" t="s">
        <v>6505</v>
      </c>
    </row>
    <row r="340" spans="1:7" x14ac:dyDescent="0.25">
      <c r="A340" t="s">
        <v>979</v>
      </c>
      <c r="B340" s="1">
        <v>8</v>
      </c>
      <c r="C340" t="s">
        <v>1</v>
      </c>
      <c r="D340" t="s">
        <v>980</v>
      </c>
      <c r="E340" t="s">
        <v>981</v>
      </c>
      <c r="F340" t="s">
        <v>6510</v>
      </c>
      <c r="G340" t="s">
        <v>6504</v>
      </c>
    </row>
    <row r="341" spans="1:7" x14ac:dyDescent="0.25">
      <c r="A341" t="s">
        <v>982</v>
      </c>
      <c r="B341" s="1">
        <v>8</v>
      </c>
      <c r="C341" t="s">
        <v>1</v>
      </c>
      <c r="D341" t="s">
        <v>983</v>
      </c>
      <c r="E341" t="s">
        <v>984</v>
      </c>
      <c r="F341" t="s">
        <v>6510</v>
      </c>
      <c r="G341" t="s">
        <v>6504</v>
      </c>
    </row>
    <row r="342" spans="1:7" x14ac:dyDescent="0.25">
      <c r="A342" t="s">
        <v>985</v>
      </c>
      <c r="B342" s="1">
        <v>8</v>
      </c>
      <c r="C342" t="s">
        <v>1</v>
      </c>
      <c r="D342" t="s">
        <v>986</v>
      </c>
      <c r="E342" t="s">
        <v>987</v>
      </c>
      <c r="F342" t="s">
        <v>6508</v>
      </c>
      <c r="G342" t="s">
        <v>6505</v>
      </c>
    </row>
    <row r="343" spans="1:7" x14ac:dyDescent="0.25">
      <c r="A343" t="s">
        <v>988</v>
      </c>
      <c r="B343" s="1">
        <v>8</v>
      </c>
      <c r="C343" t="s">
        <v>1</v>
      </c>
      <c r="D343" t="s">
        <v>989</v>
      </c>
      <c r="E343" t="s">
        <v>990</v>
      </c>
      <c r="F343" t="s">
        <v>6510</v>
      </c>
      <c r="G343" t="s">
        <v>6503</v>
      </c>
    </row>
    <row r="344" spans="1:7" x14ac:dyDescent="0.25">
      <c r="A344" t="s">
        <v>991</v>
      </c>
      <c r="B344" s="1">
        <v>8</v>
      </c>
      <c r="C344" t="s">
        <v>1</v>
      </c>
      <c r="D344" t="s">
        <v>992</v>
      </c>
      <c r="E344" t="s">
        <v>993</v>
      </c>
      <c r="F344" t="s">
        <v>6510</v>
      </c>
      <c r="G344" t="s">
        <v>6504</v>
      </c>
    </row>
    <row r="345" spans="1:7" x14ac:dyDescent="0.25">
      <c r="A345" t="s">
        <v>994</v>
      </c>
      <c r="B345" s="1">
        <v>8</v>
      </c>
      <c r="C345" t="s">
        <v>1</v>
      </c>
      <c r="D345" t="s">
        <v>995</v>
      </c>
      <c r="E345" t="s">
        <v>996</v>
      </c>
      <c r="F345" t="s">
        <v>6510</v>
      </c>
      <c r="G345" t="s">
        <v>6505</v>
      </c>
    </row>
    <row r="346" spans="1:7" x14ac:dyDescent="0.25">
      <c r="A346" t="s">
        <v>997</v>
      </c>
      <c r="B346" s="1">
        <v>8</v>
      </c>
      <c r="C346" t="s">
        <v>1</v>
      </c>
      <c r="D346" t="s">
        <v>998</v>
      </c>
      <c r="E346" t="s">
        <v>999</v>
      </c>
      <c r="F346" t="s">
        <v>6510</v>
      </c>
      <c r="G346" t="s">
        <v>6504</v>
      </c>
    </row>
    <row r="347" spans="1:7" x14ac:dyDescent="0.25">
      <c r="A347" t="s">
        <v>1000</v>
      </c>
      <c r="B347" s="1">
        <v>8</v>
      </c>
      <c r="C347" t="s">
        <v>1</v>
      </c>
      <c r="D347" t="s">
        <v>1001</v>
      </c>
      <c r="E347" t="s">
        <v>1002</v>
      </c>
      <c r="F347" t="s">
        <v>6508</v>
      </c>
      <c r="G347" t="s">
        <v>6505</v>
      </c>
    </row>
    <row r="348" spans="1:7" x14ac:dyDescent="0.25">
      <c r="A348" t="s">
        <v>1003</v>
      </c>
      <c r="B348" s="1">
        <v>8</v>
      </c>
      <c r="C348" t="s">
        <v>1</v>
      </c>
      <c r="D348" t="s">
        <v>1004</v>
      </c>
      <c r="E348" t="s">
        <v>1005</v>
      </c>
      <c r="F348" t="s">
        <v>6510</v>
      </c>
      <c r="G348" t="s">
        <v>6503</v>
      </c>
    </row>
    <row r="349" spans="1:7" x14ac:dyDescent="0.25">
      <c r="A349" t="s">
        <v>1006</v>
      </c>
      <c r="B349" s="1">
        <v>8</v>
      </c>
      <c r="C349" t="s">
        <v>1</v>
      </c>
      <c r="D349" t="s">
        <v>1007</v>
      </c>
      <c r="E349" t="s">
        <v>1008</v>
      </c>
      <c r="F349" t="s">
        <v>6510</v>
      </c>
      <c r="G349" t="s">
        <v>6503</v>
      </c>
    </row>
    <row r="350" spans="1:7" x14ac:dyDescent="0.25">
      <c r="A350" t="s">
        <v>1009</v>
      </c>
      <c r="B350" s="1">
        <v>8</v>
      </c>
      <c r="C350" t="s">
        <v>1</v>
      </c>
      <c r="D350" t="s">
        <v>1010</v>
      </c>
      <c r="E350" t="s">
        <v>1011</v>
      </c>
      <c r="F350" t="s">
        <v>6510</v>
      </c>
      <c r="G350" t="s">
        <v>6503</v>
      </c>
    </row>
    <row r="351" spans="1:7" x14ac:dyDescent="0.25">
      <c r="A351" t="s">
        <v>1012</v>
      </c>
      <c r="B351" s="1">
        <v>8</v>
      </c>
      <c r="C351" t="s">
        <v>1</v>
      </c>
      <c r="D351" t="s">
        <v>1013</v>
      </c>
      <c r="E351" t="s">
        <v>1014</v>
      </c>
      <c r="F351" t="s">
        <v>6510</v>
      </c>
      <c r="G351" t="s">
        <v>6505</v>
      </c>
    </row>
    <row r="352" spans="1:7" x14ac:dyDescent="0.25">
      <c r="A352" t="s">
        <v>1015</v>
      </c>
      <c r="B352" s="1">
        <v>8</v>
      </c>
      <c r="C352" t="s">
        <v>1</v>
      </c>
      <c r="D352" t="s">
        <v>1016</v>
      </c>
      <c r="E352" t="s">
        <v>1017</v>
      </c>
      <c r="F352" t="s">
        <v>6510</v>
      </c>
      <c r="G352" t="s">
        <v>6504</v>
      </c>
    </row>
    <row r="353" spans="1:7" x14ac:dyDescent="0.25">
      <c r="A353" t="s">
        <v>1018</v>
      </c>
      <c r="B353" s="1">
        <v>8</v>
      </c>
      <c r="C353" t="s">
        <v>1</v>
      </c>
      <c r="D353" t="s">
        <v>1019</v>
      </c>
      <c r="E353" t="s">
        <v>1020</v>
      </c>
      <c r="F353" t="s">
        <v>6508</v>
      </c>
      <c r="G353" t="s">
        <v>6505</v>
      </c>
    </row>
    <row r="354" spans="1:7" x14ac:dyDescent="0.25">
      <c r="A354" t="s">
        <v>1021</v>
      </c>
      <c r="B354" s="1">
        <v>8</v>
      </c>
      <c r="C354" t="s">
        <v>1</v>
      </c>
      <c r="D354" t="s">
        <v>1022</v>
      </c>
      <c r="E354" t="s">
        <v>1023</v>
      </c>
      <c r="F354" t="s">
        <v>6508</v>
      </c>
      <c r="G354" t="s">
        <v>6505</v>
      </c>
    </row>
    <row r="355" spans="1:7" x14ac:dyDescent="0.25">
      <c r="A355" t="s">
        <v>1024</v>
      </c>
      <c r="B355" s="1">
        <v>8</v>
      </c>
      <c r="C355" t="s">
        <v>1</v>
      </c>
      <c r="D355" t="s">
        <v>1025</v>
      </c>
      <c r="E355" t="s">
        <v>1026</v>
      </c>
      <c r="F355" t="s">
        <v>6508</v>
      </c>
      <c r="G355" t="s">
        <v>6502</v>
      </c>
    </row>
    <row r="356" spans="1:7" x14ac:dyDescent="0.25">
      <c r="A356" t="s">
        <v>1027</v>
      </c>
      <c r="B356" s="1">
        <v>8</v>
      </c>
      <c r="C356" t="s">
        <v>1</v>
      </c>
      <c r="D356" t="s">
        <v>1028</v>
      </c>
      <c r="E356" t="s">
        <v>1029</v>
      </c>
      <c r="F356" t="s">
        <v>6510</v>
      </c>
      <c r="G356" t="s">
        <v>6504</v>
      </c>
    </row>
    <row r="357" spans="1:7" x14ac:dyDescent="0.25">
      <c r="A357" t="s">
        <v>1030</v>
      </c>
      <c r="B357" s="1">
        <v>8</v>
      </c>
      <c r="C357" t="s">
        <v>1</v>
      </c>
      <c r="D357" t="s">
        <v>1031</v>
      </c>
      <c r="E357" t="s">
        <v>1032</v>
      </c>
      <c r="F357" t="s">
        <v>6510</v>
      </c>
      <c r="G357" t="s">
        <v>6503</v>
      </c>
    </row>
    <row r="358" spans="1:7" x14ac:dyDescent="0.25">
      <c r="A358" t="s">
        <v>1033</v>
      </c>
      <c r="B358" s="1">
        <v>8</v>
      </c>
      <c r="C358" t="s">
        <v>1</v>
      </c>
      <c r="D358" t="s">
        <v>1034</v>
      </c>
      <c r="E358" t="s">
        <v>1035</v>
      </c>
      <c r="F358" t="s">
        <v>6508</v>
      </c>
      <c r="G358" t="s">
        <v>6505</v>
      </c>
    </row>
    <row r="359" spans="1:7" x14ac:dyDescent="0.25">
      <c r="A359" t="s">
        <v>1036</v>
      </c>
      <c r="B359" s="1">
        <v>8</v>
      </c>
      <c r="C359" t="s">
        <v>1</v>
      </c>
      <c r="D359" t="s">
        <v>1037</v>
      </c>
      <c r="E359" t="s">
        <v>1038</v>
      </c>
      <c r="F359" t="s">
        <v>6508</v>
      </c>
      <c r="G359" t="s">
        <v>6505</v>
      </c>
    </row>
    <row r="360" spans="1:7" x14ac:dyDescent="0.25">
      <c r="A360" t="s">
        <v>1039</v>
      </c>
      <c r="B360" s="1">
        <v>8</v>
      </c>
      <c r="C360" t="s">
        <v>1</v>
      </c>
      <c r="D360" t="s">
        <v>1034</v>
      </c>
      <c r="E360" t="s">
        <v>1040</v>
      </c>
      <c r="F360" t="s">
        <v>6508</v>
      </c>
      <c r="G360" t="s">
        <v>6505</v>
      </c>
    </row>
    <row r="361" spans="1:7" x14ac:dyDescent="0.25">
      <c r="A361" t="s">
        <v>1041</v>
      </c>
      <c r="B361" s="1">
        <v>8</v>
      </c>
      <c r="C361" t="s">
        <v>1</v>
      </c>
      <c r="D361" t="s">
        <v>1042</v>
      </c>
      <c r="E361" t="s">
        <v>1043</v>
      </c>
      <c r="F361" t="s">
        <v>6510</v>
      </c>
      <c r="G361" t="s">
        <v>6503</v>
      </c>
    </row>
    <row r="362" spans="1:7" x14ac:dyDescent="0.25">
      <c r="A362" t="s">
        <v>1044</v>
      </c>
      <c r="B362" s="1">
        <v>8</v>
      </c>
      <c r="C362" t="s">
        <v>1</v>
      </c>
      <c r="D362" t="s">
        <v>1045</v>
      </c>
      <c r="E362" t="s">
        <v>1046</v>
      </c>
      <c r="F362" t="s">
        <v>6510</v>
      </c>
      <c r="G362" t="s">
        <v>6504</v>
      </c>
    </row>
    <row r="363" spans="1:7" x14ac:dyDescent="0.25">
      <c r="A363" t="s">
        <v>1047</v>
      </c>
      <c r="B363" s="1">
        <v>8</v>
      </c>
      <c r="C363" t="s">
        <v>1</v>
      </c>
      <c r="D363" t="s">
        <v>1048</v>
      </c>
      <c r="E363" t="s">
        <v>1049</v>
      </c>
      <c r="F363" t="s">
        <v>6508</v>
      </c>
      <c r="G363" t="s">
        <v>6505</v>
      </c>
    </row>
    <row r="364" spans="1:7" x14ac:dyDescent="0.25">
      <c r="A364" t="s">
        <v>1050</v>
      </c>
      <c r="B364" s="1">
        <v>8</v>
      </c>
      <c r="C364" t="s">
        <v>1</v>
      </c>
      <c r="D364" t="s">
        <v>1051</v>
      </c>
      <c r="E364" t="s">
        <v>1052</v>
      </c>
      <c r="F364" t="s">
        <v>6508</v>
      </c>
      <c r="G364" t="s">
        <v>6505</v>
      </c>
    </row>
    <row r="365" spans="1:7" x14ac:dyDescent="0.25">
      <c r="A365" t="s">
        <v>1053</v>
      </c>
      <c r="B365" s="1">
        <v>8</v>
      </c>
      <c r="C365" t="s">
        <v>1</v>
      </c>
      <c r="D365" t="s">
        <v>1054</v>
      </c>
      <c r="E365" t="s">
        <v>1055</v>
      </c>
      <c r="F365" t="s">
        <v>6510</v>
      </c>
      <c r="G365" t="s">
        <v>6504</v>
      </c>
    </row>
    <row r="366" spans="1:7" x14ac:dyDescent="0.25">
      <c r="A366" t="s">
        <v>1056</v>
      </c>
      <c r="B366" s="1">
        <v>8</v>
      </c>
      <c r="C366" t="s">
        <v>1</v>
      </c>
      <c r="D366" t="s">
        <v>1057</v>
      </c>
      <c r="E366" t="s">
        <v>1058</v>
      </c>
      <c r="F366" t="s">
        <v>6508</v>
      </c>
      <c r="G366" t="s">
        <v>6505</v>
      </c>
    </row>
    <row r="367" spans="1:7" x14ac:dyDescent="0.25">
      <c r="A367" t="s">
        <v>1059</v>
      </c>
      <c r="B367" s="1" t="s">
        <v>1060</v>
      </c>
      <c r="C367" t="s">
        <v>97</v>
      </c>
      <c r="D367" t="s">
        <v>2</v>
      </c>
      <c r="E367" t="s">
        <v>1061</v>
      </c>
      <c r="F367" t="s">
        <v>6508</v>
      </c>
      <c r="G367" t="s">
        <v>6505</v>
      </c>
    </row>
    <row r="368" spans="1:7" x14ac:dyDescent="0.25">
      <c r="A368" t="s">
        <v>1062</v>
      </c>
      <c r="B368" s="1" t="s">
        <v>1060</v>
      </c>
      <c r="C368" t="s">
        <v>97</v>
      </c>
      <c r="D368" t="s">
        <v>2</v>
      </c>
      <c r="E368" t="s">
        <v>1063</v>
      </c>
      <c r="F368" t="s">
        <v>6508</v>
      </c>
      <c r="G368" t="s">
        <v>6505</v>
      </c>
    </row>
    <row r="369" spans="1:7" x14ac:dyDescent="0.25">
      <c r="A369" t="s">
        <v>1064</v>
      </c>
      <c r="B369" s="1" t="s">
        <v>1060</v>
      </c>
      <c r="C369" t="s">
        <v>1065</v>
      </c>
      <c r="D369" t="s">
        <v>2</v>
      </c>
      <c r="E369" t="s">
        <v>1066</v>
      </c>
      <c r="F369" t="s">
        <v>6508</v>
      </c>
      <c r="G369" t="s">
        <v>6504</v>
      </c>
    </row>
    <row r="370" spans="1:7" x14ac:dyDescent="0.25">
      <c r="A370" t="s">
        <v>1067</v>
      </c>
      <c r="B370" s="1" t="s">
        <v>1060</v>
      </c>
      <c r="C370" t="s">
        <v>1065</v>
      </c>
      <c r="D370" t="s">
        <v>2</v>
      </c>
      <c r="E370" t="s">
        <v>1068</v>
      </c>
      <c r="F370" t="s">
        <v>6508</v>
      </c>
      <c r="G370" t="s">
        <v>6504</v>
      </c>
    </row>
    <row r="371" spans="1:7" x14ac:dyDescent="0.25">
      <c r="A371" t="s">
        <v>1069</v>
      </c>
      <c r="B371" s="1" t="s">
        <v>1060</v>
      </c>
      <c r="C371" t="s">
        <v>387</v>
      </c>
      <c r="D371" t="s">
        <v>794</v>
      </c>
      <c r="E371" t="s">
        <v>1070</v>
      </c>
      <c r="F371" t="s">
        <v>6508</v>
      </c>
      <c r="G371" t="s">
        <v>6502</v>
      </c>
    </row>
    <row r="372" spans="1:7" x14ac:dyDescent="0.25">
      <c r="A372" t="s">
        <v>1071</v>
      </c>
      <c r="B372" s="1" t="s">
        <v>1060</v>
      </c>
      <c r="C372" t="s">
        <v>1065</v>
      </c>
      <c r="D372" t="s">
        <v>2</v>
      </c>
      <c r="E372" t="s">
        <v>1072</v>
      </c>
      <c r="F372" t="s">
        <v>6508</v>
      </c>
      <c r="G372" t="s">
        <v>6504</v>
      </c>
    </row>
    <row r="373" spans="1:7" x14ac:dyDescent="0.25">
      <c r="A373" t="s">
        <v>1073</v>
      </c>
      <c r="B373" s="1" t="s">
        <v>1060</v>
      </c>
      <c r="C373" t="s">
        <v>1074</v>
      </c>
      <c r="D373" t="s">
        <v>1075</v>
      </c>
      <c r="E373" t="s">
        <v>1076</v>
      </c>
      <c r="F373" t="s">
        <v>6508</v>
      </c>
      <c r="G373" t="s">
        <v>6504</v>
      </c>
    </row>
    <row r="374" spans="1:7" x14ac:dyDescent="0.25">
      <c r="A374" t="s">
        <v>1077</v>
      </c>
      <c r="B374" s="1" t="s">
        <v>1060</v>
      </c>
      <c r="C374" t="s">
        <v>1065</v>
      </c>
      <c r="D374" t="s">
        <v>2</v>
      </c>
      <c r="E374" t="s">
        <v>1078</v>
      </c>
      <c r="F374" t="s">
        <v>6508</v>
      </c>
      <c r="G374" t="s">
        <v>6504</v>
      </c>
    </row>
    <row r="375" spans="1:7" x14ac:dyDescent="0.25">
      <c r="A375" t="s">
        <v>1079</v>
      </c>
      <c r="B375" s="1" t="s">
        <v>1060</v>
      </c>
      <c r="C375" t="s">
        <v>97</v>
      </c>
      <c r="D375" t="s">
        <v>2</v>
      </c>
      <c r="E375" t="s">
        <v>1080</v>
      </c>
      <c r="F375" t="s">
        <v>6508</v>
      </c>
      <c r="G375" t="s">
        <v>6505</v>
      </c>
    </row>
    <row r="376" spans="1:7" x14ac:dyDescent="0.25">
      <c r="A376" t="s">
        <v>1081</v>
      </c>
      <c r="B376" s="1">
        <v>9</v>
      </c>
      <c r="C376" t="s">
        <v>1</v>
      </c>
      <c r="D376" t="s">
        <v>1082</v>
      </c>
      <c r="E376" t="s">
        <v>1083</v>
      </c>
      <c r="F376" t="s">
        <v>6510</v>
      </c>
      <c r="G376" t="s">
        <v>6504</v>
      </c>
    </row>
    <row r="377" spans="1:7" x14ac:dyDescent="0.25">
      <c r="A377" t="s">
        <v>1084</v>
      </c>
      <c r="B377" s="1">
        <v>9</v>
      </c>
      <c r="C377" t="s">
        <v>1</v>
      </c>
      <c r="D377" t="s">
        <v>1085</v>
      </c>
      <c r="E377" t="s">
        <v>1086</v>
      </c>
      <c r="F377" t="s">
        <v>6510</v>
      </c>
      <c r="G377" t="s">
        <v>6504</v>
      </c>
    </row>
    <row r="378" spans="1:7" x14ac:dyDescent="0.25">
      <c r="A378" t="s">
        <v>1087</v>
      </c>
      <c r="B378" s="1">
        <v>9</v>
      </c>
      <c r="C378" t="s">
        <v>1</v>
      </c>
      <c r="D378" t="s">
        <v>1088</v>
      </c>
      <c r="E378" t="s">
        <v>1089</v>
      </c>
      <c r="F378" t="s">
        <v>6508</v>
      </c>
      <c r="G378" t="s">
        <v>6502</v>
      </c>
    </row>
    <row r="379" spans="1:7" x14ac:dyDescent="0.25">
      <c r="A379" t="s">
        <v>1090</v>
      </c>
      <c r="B379" s="1">
        <v>9</v>
      </c>
      <c r="C379" t="s">
        <v>1</v>
      </c>
      <c r="D379" t="s">
        <v>1091</v>
      </c>
      <c r="E379" t="s">
        <v>1092</v>
      </c>
      <c r="F379" t="s">
        <v>6510</v>
      </c>
      <c r="G379" t="s">
        <v>6504</v>
      </c>
    </row>
    <row r="380" spans="1:7" x14ac:dyDescent="0.25">
      <c r="A380" t="s">
        <v>1093</v>
      </c>
      <c r="B380" s="1">
        <v>9</v>
      </c>
      <c r="C380" t="s">
        <v>1</v>
      </c>
      <c r="D380" t="s">
        <v>1094</v>
      </c>
      <c r="E380" t="s">
        <v>1095</v>
      </c>
      <c r="F380" t="s">
        <v>6508</v>
      </c>
      <c r="G380" t="s">
        <v>6505</v>
      </c>
    </row>
    <row r="381" spans="1:7" x14ac:dyDescent="0.25">
      <c r="A381" t="s">
        <v>1096</v>
      </c>
      <c r="B381" s="1">
        <v>9</v>
      </c>
      <c r="C381" t="s">
        <v>1</v>
      </c>
      <c r="D381" t="s">
        <v>1094</v>
      </c>
      <c r="E381" t="s">
        <v>1097</v>
      </c>
      <c r="F381" t="s">
        <v>6508</v>
      </c>
      <c r="G381" t="s">
        <v>6505</v>
      </c>
    </row>
    <row r="382" spans="1:7" x14ac:dyDescent="0.25">
      <c r="A382" t="s">
        <v>1098</v>
      </c>
      <c r="B382" s="1">
        <v>9</v>
      </c>
      <c r="C382" t="s">
        <v>1</v>
      </c>
      <c r="D382" t="s">
        <v>1099</v>
      </c>
      <c r="E382" t="s">
        <v>1100</v>
      </c>
      <c r="F382" t="s">
        <v>6508</v>
      </c>
      <c r="G382" t="s">
        <v>6505</v>
      </c>
    </row>
    <row r="383" spans="1:7" x14ac:dyDescent="0.25">
      <c r="A383" t="s">
        <v>1101</v>
      </c>
      <c r="B383" s="1">
        <v>9</v>
      </c>
      <c r="C383" t="s">
        <v>1</v>
      </c>
      <c r="D383" t="s">
        <v>1102</v>
      </c>
      <c r="E383" t="s">
        <v>1103</v>
      </c>
      <c r="F383" t="s">
        <v>6510</v>
      </c>
      <c r="G383" t="s">
        <v>6504</v>
      </c>
    </row>
    <row r="384" spans="1:7" x14ac:dyDescent="0.25">
      <c r="A384" t="s">
        <v>1104</v>
      </c>
      <c r="B384" s="1">
        <v>9</v>
      </c>
      <c r="C384" t="s">
        <v>1</v>
      </c>
      <c r="D384" t="s">
        <v>1105</v>
      </c>
      <c r="E384" t="s">
        <v>1106</v>
      </c>
      <c r="F384" t="s">
        <v>6510</v>
      </c>
      <c r="G384" t="s">
        <v>6504</v>
      </c>
    </row>
    <row r="385" spans="1:7" x14ac:dyDescent="0.25">
      <c r="A385" t="s">
        <v>1107</v>
      </c>
      <c r="B385" s="1">
        <v>9</v>
      </c>
      <c r="C385" t="s">
        <v>1</v>
      </c>
      <c r="D385" t="s">
        <v>1108</v>
      </c>
      <c r="E385" t="s">
        <v>1109</v>
      </c>
      <c r="F385" t="s">
        <v>6510</v>
      </c>
      <c r="G385" t="s">
        <v>6503</v>
      </c>
    </row>
    <row r="386" spans="1:7" x14ac:dyDescent="0.25">
      <c r="A386" t="s">
        <v>1110</v>
      </c>
      <c r="B386" s="1">
        <v>9</v>
      </c>
      <c r="C386" t="s">
        <v>1</v>
      </c>
      <c r="D386" t="s">
        <v>1111</v>
      </c>
      <c r="E386" t="s">
        <v>1112</v>
      </c>
      <c r="F386" t="s">
        <v>6510</v>
      </c>
      <c r="G386" t="s">
        <v>6504</v>
      </c>
    </row>
    <row r="387" spans="1:7" x14ac:dyDescent="0.25">
      <c r="A387" t="s">
        <v>1113</v>
      </c>
      <c r="B387" s="1">
        <v>9</v>
      </c>
      <c r="C387" t="s">
        <v>1</v>
      </c>
      <c r="D387" t="s">
        <v>1114</v>
      </c>
      <c r="E387" t="s">
        <v>1115</v>
      </c>
      <c r="F387" t="s">
        <v>6510</v>
      </c>
      <c r="G387" t="s">
        <v>6503</v>
      </c>
    </row>
    <row r="388" spans="1:7" x14ac:dyDescent="0.25">
      <c r="A388" t="s">
        <v>1116</v>
      </c>
      <c r="B388" s="1">
        <v>9</v>
      </c>
      <c r="C388" t="s">
        <v>1</v>
      </c>
      <c r="D388" t="s">
        <v>1117</v>
      </c>
      <c r="E388" t="s">
        <v>1118</v>
      </c>
      <c r="F388" t="s">
        <v>6508</v>
      </c>
      <c r="G388" t="s">
        <v>6505</v>
      </c>
    </row>
    <row r="389" spans="1:7" x14ac:dyDescent="0.25">
      <c r="A389" t="s">
        <v>1119</v>
      </c>
      <c r="B389" s="1">
        <v>9</v>
      </c>
      <c r="C389" t="s">
        <v>1</v>
      </c>
      <c r="D389" t="s">
        <v>1117</v>
      </c>
      <c r="E389" t="s">
        <v>1120</v>
      </c>
      <c r="F389" t="s">
        <v>6508</v>
      </c>
      <c r="G389" t="s">
        <v>6505</v>
      </c>
    </row>
    <row r="390" spans="1:7" x14ac:dyDescent="0.25">
      <c r="A390" t="s">
        <v>1121</v>
      </c>
      <c r="B390" s="1">
        <v>9</v>
      </c>
      <c r="C390" t="s">
        <v>1</v>
      </c>
      <c r="D390" t="s">
        <v>1122</v>
      </c>
      <c r="E390" t="s">
        <v>1123</v>
      </c>
      <c r="F390" t="s">
        <v>6510</v>
      </c>
      <c r="G390" t="s">
        <v>6504</v>
      </c>
    </row>
    <row r="391" spans="1:7" x14ac:dyDescent="0.25">
      <c r="A391" t="s">
        <v>1124</v>
      </c>
      <c r="B391" s="1">
        <v>9</v>
      </c>
      <c r="C391" t="s">
        <v>1</v>
      </c>
      <c r="D391" t="s">
        <v>1125</v>
      </c>
      <c r="E391" t="s">
        <v>1126</v>
      </c>
      <c r="F391" t="s">
        <v>6508</v>
      </c>
      <c r="G391" t="s">
        <v>6505</v>
      </c>
    </row>
    <row r="392" spans="1:7" x14ac:dyDescent="0.25">
      <c r="A392" t="s">
        <v>1127</v>
      </c>
      <c r="B392" s="1">
        <v>9</v>
      </c>
      <c r="C392" t="s">
        <v>1</v>
      </c>
      <c r="D392" t="s">
        <v>1128</v>
      </c>
      <c r="E392" t="s">
        <v>1129</v>
      </c>
      <c r="F392" t="s">
        <v>6508</v>
      </c>
      <c r="G392" t="s">
        <v>6505</v>
      </c>
    </row>
    <row r="393" spans="1:7" x14ac:dyDescent="0.25">
      <c r="A393" t="s">
        <v>1130</v>
      </c>
      <c r="B393" s="1">
        <v>9</v>
      </c>
      <c r="C393" t="s">
        <v>1</v>
      </c>
      <c r="D393" t="s">
        <v>1131</v>
      </c>
      <c r="E393" t="s">
        <v>1132</v>
      </c>
      <c r="F393" t="s">
        <v>6510</v>
      </c>
      <c r="G393" t="s">
        <v>6503</v>
      </c>
    </row>
    <row r="394" spans="1:7" x14ac:dyDescent="0.25">
      <c r="A394" t="s">
        <v>1133</v>
      </c>
      <c r="B394" s="1">
        <v>9</v>
      </c>
      <c r="C394" t="s">
        <v>1</v>
      </c>
      <c r="D394" t="s">
        <v>1134</v>
      </c>
      <c r="E394" t="s">
        <v>1135</v>
      </c>
      <c r="F394" t="s">
        <v>6510</v>
      </c>
      <c r="G394" t="s">
        <v>6503</v>
      </c>
    </row>
    <row r="395" spans="1:7" x14ac:dyDescent="0.25">
      <c r="A395" t="s">
        <v>1136</v>
      </c>
      <c r="B395" s="1">
        <v>9</v>
      </c>
      <c r="C395" t="s">
        <v>1</v>
      </c>
      <c r="D395" t="s">
        <v>1137</v>
      </c>
      <c r="E395" t="s">
        <v>1138</v>
      </c>
      <c r="F395" t="s">
        <v>6508</v>
      </c>
      <c r="G395" t="s">
        <v>6504</v>
      </c>
    </row>
    <row r="396" spans="1:7" x14ac:dyDescent="0.25">
      <c r="A396" t="s">
        <v>1139</v>
      </c>
      <c r="B396" s="1">
        <v>9</v>
      </c>
      <c r="C396" t="s">
        <v>76</v>
      </c>
      <c r="D396" t="s">
        <v>1140</v>
      </c>
      <c r="E396" t="s">
        <v>1141</v>
      </c>
      <c r="F396" t="s">
        <v>6510</v>
      </c>
      <c r="G396" t="s">
        <v>6504</v>
      </c>
    </row>
    <row r="397" spans="1:7" x14ac:dyDescent="0.25">
      <c r="A397" t="s">
        <v>1142</v>
      </c>
      <c r="B397" s="1" t="s">
        <v>1143</v>
      </c>
      <c r="C397" t="s">
        <v>97</v>
      </c>
      <c r="D397" t="s">
        <v>2</v>
      </c>
      <c r="E397" t="s">
        <v>1144</v>
      </c>
      <c r="F397" t="s">
        <v>6508</v>
      </c>
      <c r="G397" t="s">
        <v>6505</v>
      </c>
    </row>
    <row r="398" spans="1:7" x14ac:dyDescent="0.25">
      <c r="A398" t="s">
        <v>1145</v>
      </c>
      <c r="B398" s="1" t="s">
        <v>1143</v>
      </c>
      <c r="C398" t="s">
        <v>97</v>
      </c>
      <c r="D398" t="s">
        <v>2</v>
      </c>
      <c r="E398" t="s">
        <v>1146</v>
      </c>
      <c r="F398" t="s">
        <v>6508</v>
      </c>
      <c r="G398" t="s">
        <v>6505</v>
      </c>
    </row>
    <row r="399" spans="1:7" x14ac:dyDescent="0.25">
      <c r="A399" t="s">
        <v>1147</v>
      </c>
      <c r="B399" s="1" t="s">
        <v>1143</v>
      </c>
      <c r="C399" t="s">
        <v>1</v>
      </c>
      <c r="D399" t="s">
        <v>2</v>
      </c>
      <c r="E399" t="s">
        <v>1148</v>
      </c>
      <c r="F399" t="s">
        <v>6508</v>
      </c>
      <c r="G399" t="s">
        <v>6503</v>
      </c>
    </row>
    <row r="400" spans="1:7" x14ac:dyDescent="0.25">
      <c r="A400" t="s">
        <v>1149</v>
      </c>
      <c r="B400" s="1" t="s">
        <v>1143</v>
      </c>
      <c r="C400" t="s">
        <v>1</v>
      </c>
      <c r="D400" t="s">
        <v>2</v>
      </c>
      <c r="E400" t="s">
        <v>1150</v>
      </c>
      <c r="F400" t="s">
        <v>6508</v>
      </c>
      <c r="G400" t="s">
        <v>6502</v>
      </c>
    </row>
    <row r="401" spans="1:7" x14ac:dyDescent="0.25">
      <c r="A401" t="s">
        <v>1151</v>
      </c>
      <c r="B401" s="1" t="s">
        <v>1143</v>
      </c>
      <c r="C401" t="s">
        <v>97</v>
      </c>
      <c r="D401" t="s">
        <v>2</v>
      </c>
      <c r="E401" t="s">
        <v>1152</v>
      </c>
      <c r="F401" t="s">
        <v>6508</v>
      </c>
      <c r="G401" t="s">
        <v>6503</v>
      </c>
    </row>
    <row r="402" spans="1:7" x14ac:dyDescent="0.25">
      <c r="A402" t="s">
        <v>1153</v>
      </c>
      <c r="B402" s="1">
        <v>10</v>
      </c>
      <c r="C402" t="s">
        <v>1</v>
      </c>
      <c r="D402" t="s">
        <v>1154</v>
      </c>
      <c r="E402" t="s">
        <v>1155</v>
      </c>
      <c r="F402" t="s">
        <v>6510</v>
      </c>
      <c r="G402" t="s">
        <v>6504</v>
      </c>
    </row>
    <row r="403" spans="1:7" x14ac:dyDescent="0.25">
      <c r="A403" t="s">
        <v>1156</v>
      </c>
      <c r="B403" s="1">
        <v>10</v>
      </c>
      <c r="C403" t="s">
        <v>1</v>
      </c>
      <c r="D403" t="s">
        <v>1157</v>
      </c>
      <c r="E403" t="s">
        <v>1158</v>
      </c>
      <c r="F403" t="s">
        <v>6510</v>
      </c>
      <c r="G403" t="s">
        <v>6503</v>
      </c>
    </row>
    <row r="404" spans="1:7" x14ac:dyDescent="0.25">
      <c r="A404" t="s">
        <v>1159</v>
      </c>
      <c r="B404" s="1">
        <v>10</v>
      </c>
      <c r="C404" t="s">
        <v>1</v>
      </c>
      <c r="D404" t="s">
        <v>1160</v>
      </c>
      <c r="E404" t="s">
        <v>1161</v>
      </c>
      <c r="F404" t="s">
        <v>6510</v>
      </c>
      <c r="G404" t="s">
        <v>6503</v>
      </c>
    </row>
    <row r="405" spans="1:7" x14ac:dyDescent="0.25">
      <c r="A405" t="s">
        <v>1162</v>
      </c>
      <c r="B405" s="1">
        <v>10</v>
      </c>
      <c r="C405" t="s">
        <v>1</v>
      </c>
      <c r="D405" t="s">
        <v>1163</v>
      </c>
      <c r="E405" t="s">
        <v>1164</v>
      </c>
      <c r="F405" t="s">
        <v>6510</v>
      </c>
      <c r="G405" t="s">
        <v>6504</v>
      </c>
    </row>
    <row r="406" spans="1:7" x14ac:dyDescent="0.25">
      <c r="A406" t="s">
        <v>1165</v>
      </c>
      <c r="B406" s="1">
        <v>10</v>
      </c>
      <c r="C406" t="s">
        <v>1</v>
      </c>
      <c r="D406" t="s">
        <v>1166</v>
      </c>
      <c r="E406" t="s">
        <v>1167</v>
      </c>
      <c r="F406" t="s">
        <v>6510</v>
      </c>
      <c r="G406" t="s">
        <v>6504</v>
      </c>
    </row>
    <row r="407" spans="1:7" x14ac:dyDescent="0.25">
      <c r="A407" t="s">
        <v>1168</v>
      </c>
      <c r="B407" s="1">
        <v>10</v>
      </c>
      <c r="C407" t="s">
        <v>1</v>
      </c>
      <c r="D407" t="s">
        <v>1169</v>
      </c>
      <c r="E407" t="s">
        <v>1170</v>
      </c>
      <c r="F407" t="s">
        <v>6510</v>
      </c>
      <c r="G407" t="s">
        <v>6503</v>
      </c>
    </row>
    <row r="408" spans="1:7" x14ac:dyDescent="0.25">
      <c r="A408" t="s">
        <v>1171</v>
      </c>
      <c r="B408" s="1">
        <v>10</v>
      </c>
      <c r="C408" t="s">
        <v>1</v>
      </c>
      <c r="D408" t="s">
        <v>1172</v>
      </c>
      <c r="E408" t="s">
        <v>1173</v>
      </c>
      <c r="F408" t="s">
        <v>6510</v>
      </c>
      <c r="G408" t="s">
        <v>6504</v>
      </c>
    </row>
    <row r="409" spans="1:7" x14ac:dyDescent="0.25">
      <c r="A409" t="s">
        <v>1174</v>
      </c>
      <c r="B409" s="1">
        <v>10</v>
      </c>
      <c r="C409" t="s">
        <v>1</v>
      </c>
      <c r="D409" t="s">
        <v>1175</v>
      </c>
      <c r="E409" t="s">
        <v>1176</v>
      </c>
      <c r="F409" t="s">
        <v>6510</v>
      </c>
      <c r="G409" t="s">
        <v>6504</v>
      </c>
    </row>
    <row r="410" spans="1:7" x14ac:dyDescent="0.25">
      <c r="A410" t="s">
        <v>1177</v>
      </c>
      <c r="B410" s="1">
        <v>10</v>
      </c>
      <c r="C410" t="s">
        <v>1</v>
      </c>
      <c r="D410" t="s">
        <v>1178</v>
      </c>
      <c r="E410" t="s">
        <v>1179</v>
      </c>
      <c r="F410" t="s">
        <v>6510</v>
      </c>
      <c r="G410" t="s">
        <v>6502</v>
      </c>
    </row>
    <row r="411" spans="1:7" x14ac:dyDescent="0.25">
      <c r="A411" t="s">
        <v>1180</v>
      </c>
      <c r="B411" s="1">
        <v>10</v>
      </c>
      <c r="C411" t="s">
        <v>1</v>
      </c>
      <c r="D411" t="s">
        <v>1181</v>
      </c>
      <c r="E411" t="s">
        <v>1182</v>
      </c>
      <c r="F411" t="s">
        <v>6508</v>
      </c>
      <c r="G411" t="s">
        <v>6506</v>
      </c>
    </row>
    <row r="412" spans="1:7" x14ac:dyDescent="0.25">
      <c r="A412" t="s">
        <v>1183</v>
      </c>
      <c r="B412" s="1">
        <v>10</v>
      </c>
      <c r="C412" t="s">
        <v>1</v>
      </c>
      <c r="D412" t="s">
        <v>1184</v>
      </c>
      <c r="E412" t="s">
        <v>1185</v>
      </c>
      <c r="F412" t="s">
        <v>6510</v>
      </c>
      <c r="G412" t="s">
        <v>6504</v>
      </c>
    </row>
    <row r="413" spans="1:7" x14ac:dyDescent="0.25">
      <c r="A413" t="s">
        <v>1186</v>
      </c>
      <c r="B413" s="1">
        <v>10</v>
      </c>
      <c r="C413" t="s">
        <v>1</v>
      </c>
      <c r="D413" t="s">
        <v>1187</v>
      </c>
      <c r="E413" t="s">
        <v>1188</v>
      </c>
      <c r="F413" t="s">
        <v>6508</v>
      </c>
      <c r="G413" t="s">
        <v>6503</v>
      </c>
    </row>
    <row r="414" spans="1:7" x14ac:dyDescent="0.25">
      <c r="A414" t="s">
        <v>1189</v>
      </c>
      <c r="B414" s="1">
        <v>10</v>
      </c>
      <c r="C414" t="s">
        <v>1</v>
      </c>
      <c r="D414" t="s">
        <v>1190</v>
      </c>
      <c r="E414" t="s">
        <v>1191</v>
      </c>
      <c r="F414" t="s">
        <v>6510</v>
      </c>
      <c r="G414" t="s">
        <v>6504</v>
      </c>
    </row>
    <row r="415" spans="1:7" x14ac:dyDescent="0.25">
      <c r="A415" t="s">
        <v>1192</v>
      </c>
      <c r="B415" s="1">
        <v>10</v>
      </c>
      <c r="C415" t="s">
        <v>1</v>
      </c>
      <c r="D415" t="s">
        <v>1193</v>
      </c>
      <c r="E415" t="s">
        <v>1194</v>
      </c>
      <c r="F415" t="s">
        <v>6510</v>
      </c>
      <c r="G415" t="s">
        <v>6504</v>
      </c>
    </row>
    <row r="416" spans="1:7" x14ac:dyDescent="0.25">
      <c r="A416" t="s">
        <v>1195</v>
      </c>
      <c r="B416" s="1">
        <v>10</v>
      </c>
      <c r="C416" t="s">
        <v>1</v>
      </c>
      <c r="D416" t="s">
        <v>1196</v>
      </c>
      <c r="E416" t="s">
        <v>1197</v>
      </c>
      <c r="F416" t="s">
        <v>6508</v>
      </c>
      <c r="G416" t="s">
        <v>6505</v>
      </c>
    </row>
    <row r="417" spans="1:7" x14ac:dyDescent="0.25">
      <c r="A417" t="s">
        <v>1198</v>
      </c>
      <c r="B417" s="1">
        <v>10</v>
      </c>
      <c r="C417" t="s">
        <v>1</v>
      </c>
      <c r="D417" t="s">
        <v>1199</v>
      </c>
      <c r="E417" t="s">
        <v>1200</v>
      </c>
      <c r="F417" t="s">
        <v>6508</v>
      </c>
      <c r="G417" t="s">
        <v>6505</v>
      </c>
    </row>
    <row r="418" spans="1:7" x14ac:dyDescent="0.25">
      <c r="A418" t="s">
        <v>1201</v>
      </c>
      <c r="B418" s="1">
        <v>10</v>
      </c>
      <c r="C418" t="s">
        <v>1</v>
      </c>
      <c r="D418" t="s">
        <v>1202</v>
      </c>
      <c r="E418" t="s">
        <v>1203</v>
      </c>
      <c r="F418" t="s">
        <v>6510</v>
      </c>
      <c r="G418" t="s">
        <v>6503</v>
      </c>
    </row>
    <row r="419" spans="1:7" x14ac:dyDescent="0.25">
      <c r="A419" t="s">
        <v>1204</v>
      </c>
      <c r="B419" s="1">
        <v>10</v>
      </c>
      <c r="C419" t="s">
        <v>1</v>
      </c>
      <c r="D419" t="s">
        <v>1205</v>
      </c>
      <c r="E419" t="s">
        <v>1206</v>
      </c>
      <c r="F419" t="s">
        <v>6510</v>
      </c>
      <c r="G419" t="s">
        <v>6504</v>
      </c>
    </row>
    <row r="420" spans="1:7" x14ac:dyDescent="0.25">
      <c r="A420" t="s">
        <v>1207</v>
      </c>
      <c r="B420" s="1">
        <v>10</v>
      </c>
      <c r="C420" t="s">
        <v>1</v>
      </c>
      <c r="D420" t="s">
        <v>1208</v>
      </c>
      <c r="E420" t="s">
        <v>1209</v>
      </c>
      <c r="F420" t="s">
        <v>6510</v>
      </c>
      <c r="G420" t="s">
        <v>6503</v>
      </c>
    </row>
    <row r="421" spans="1:7" x14ac:dyDescent="0.25">
      <c r="A421" t="s">
        <v>1210</v>
      </c>
      <c r="B421" s="1">
        <v>10</v>
      </c>
      <c r="C421" t="s">
        <v>1</v>
      </c>
      <c r="D421" t="s">
        <v>1211</v>
      </c>
      <c r="E421" t="s">
        <v>1212</v>
      </c>
      <c r="F421" t="s">
        <v>6508</v>
      </c>
      <c r="G421" t="s">
        <v>6505</v>
      </c>
    </row>
    <row r="422" spans="1:7" x14ac:dyDescent="0.25">
      <c r="A422" t="s">
        <v>1213</v>
      </c>
      <c r="B422" s="1">
        <v>10</v>
      </c>
      <c r="C422" t="s">
        <v>1</v>
      </c>
      <c r="D422" t="s">
        <v>1214</v>
      </c>
      <c r="E422" t="s">
        <v>1215</v>
      </c>
      <c r="F422" t="s">
        <v>6508</v>
      </c>
      <c r="G422" t="s">
        <v>6505</v>
      </c>
    </row>
    <row r="423" spans="1:7" x14ac:dyDescent="0.25">
      <c r="A423" t="s">
        <v>1216</v>
      </c>
      <c r="B423" s="1">
        <v>10</v>
      </c>
      <c r="C423" t="s">
        <v>1</v>
      </c>
      <c r="D423" t="s">
        <v>1217</v>
      </c>
      <c r="E423" t="s">
        <v>1218</v>
      </c>
      <c r="F423" t="s">
        <v>6510</v>
      </c>
      <c r="G423" t="s">
        <v>6504</v>
      </c>
    </row>
    <row r="424" spans="1:7" x14ac:dyDescent="0.25">
      <c r="A424" t="s">
        <v>1219</v>
      </c>
      <c r="B424" s="1">
        <v>10</v>
      </c>
      <c r="C424" t="s">
        <v>1</v>
      </c>
      <c r="D424" t="s">
        <v>1220</v>
      </c>
      <c r="E424" t="s">
        <v>1221</v>
      </c>
      <c r="F424" t="s">
        <v>6508</v>
      </c>
      <c r="G424" t="s">
        <v>6505</v>
      </c>
    </row>
    <row r="425" spans="1:7" x14ac:dyDescent="0.25">
      <c r="A425" t="s">
        <v>1222</v>
      </c>
      <c r="B425" s="1">
        <v>10</v>
      </c>
      <c r="C425" t="s">
        <v>1</v>
      </c>
      <c r="D425" t="s">
        <v>1223</v>
      </c>
      <c r="E425" t="s">
        <v>1224</v>
      </c>
      <c r="F425" t="s">
        <v>6508</v>
      </c>
      <c r="G425" t="s">
        <v>6505</v>
      </c>
    </row>
    <row r="426" spans="1:7" x14ac:dyDescent="0.25">
      <c r="A426" t="s">
        <v>1225</v>
      </c>
      <c r="B426" s="1">
        <v>10</v>
      </c>
      <c r="C426" t="s">
        <v>1</v>
      </c>
      <c r="D426" t="s">
        <v>1226</v>
      </c>
      <c r="E426" t="s">
        <v>1227</v>
      </c>
      <c r="F426" t="s">
        <v>6510</v>
      </c>
      <c r="G426" t="s">
        <v>6504</v>
      </c>
    </row>
    <row r="427" spans="1:7" x14ac:dyDescent="0.25">
      <c r="A427" t="s">
        <v>1228</v>
      </c>
      <c r="B427" s="1">
        <v>10</v>
      </c>
      <c r="C427" t="s">
        <v>1</v>
      </c>
      <c r="D427" t="s">
        <v>1229</v>
      </c>
      <c r="E427" t="s">
        <v>1230</v>
      </c>
      <c r="F427" t="s">
        <v>6510</v>
      </c>
      <c r="G427" t="s">
        <v>6503</v>
      </c>
    </row>
    <row r="428" spans="1:7" x14ac:dyDescent="0.25">
      <c r="A428" t="s">
        <v>1231</v>
      </c>
      <c r="B428" s="1">
        <v>10</v>
      </c>
      <c r="C428" t="s">
        <v>1</v>
      </c>
      <c r="D428" t="s">
        <v>1232</v>
      </c>
      <c r="E428" t="s">
        <v>1233</v>
      </c>
      <c r="F428" t="s">
        <v>6508</v>
      </c>
      <c r="G428" t="s">
        <v>6505</v>
      </c>
    </row>
    <row r="429" spans="1:7" x14ac:dyDescent="0.25">
      <c r="A429" t="s">
        <v>1234</v>
      </c>
      <c r="B429" s="1">
        <v>10</v>
      </c>
      <c r="C429" t="s">
        <v>1</v>
      </c>
      <c r="D429" t="s">
        <v>1235</v>
      </c>
      <c r="E429" t="s">
        <v>1236</v>
      </c>
      <c r="F429" t="s">
        <v>6510</v>
      </c>
      <c r="G429" t="s">
        <v>6505</v>
      </c>
    </row>
    <row r="430" spans="1:7" x14ac:dyDescent="0.25">
      <c r="A430" t="s">
        <v>1237</v>
      </c>
      <c r="B430" s="1">
        <v>10</v>
      </c>
      <c r="C430" t="s">
        <v>1</v>
      </c>
      <c r="D430" t="s">
        <v>1238</v>
      </c>
      <c r="E430" t="s">
        <v>1239</v>
      </c>
      <c r="F430" t="s">
        <v>6508</v>
      </c>
      <c r="G430" t="s">
        <v>6504</v>
      </c>
    </row>
    <row r="431" spans="1:7" x14ac:dyDescent="0.25">
      <c r="A431" t="s">
        <v>1240</v>
      </c>
      <c r="B431" s="1">
        <v>10</v>
      </c>
      <c r="C431" t="s">
        <v>1</v>
      </c>
      <c r="D431" t="s">
        <v>1241</v>
      </c>
      <c r="E431" t="s">
        <v>1242</v>
      </c>
      <c r="F431" t="s">
        <v>6508</v>
      </c>
      <c r="G431" t="s">
        <v>6505</v>
      </c>
    </row>
    <row r="432" spans="1:7" x14ac:dyDescent="0.25">
      <c r="A432" t="s">
        <v>1243</v>
      </c>
      <c r="B432" s="1">
        <v>10</v>
      </c>
      <c r="C432" t="s">
        <v>1</v>
      </c>
      <c r="D432" t="s">
        <v>1244</v>
      </c>
      <c r="E432" t="s">
        <v>1245</v>
      </c>
      <c r="F432" t="s">
        <v>6510</v>
      </c>
      <c r="G432" t="s">
        <v>6504</v>
      </c>
    </row>
    <row r="433" spans="1:7" x14ac:dyDescent="0.25">
      <c r="A433" t="s">
        <v>1246</v>
      </c>
      <c r="B433" s="1">
        <v>10</v>
      </c>
      <c r="C433" t="s">
        <v>76</v>
      </c>
      <c r="D433" t="s">
        <v>1247</v>
      </c>
      <c r="E433" t="s">
        <v>1248</v>
      </c>
      <c r="F433" t="s">
        <v>6508</v>
      </c>
      <c r="G433" t="s">
        <v>6505</v>
      </c>
    </row>
    <row r="434" spans="1:7" x14ac:dyDescent="0.25">
      <c r="A434" t="s">
        <v>1249</v>
      </c>
      <c r="B434" s="1">
        <v>10</v>
      </c>
      <c r="C434" t="s">
        <v>76</v>
      </c>
      <c r="D434" t="s">
        <v>1250</v>
      </c>
      <c r="E434" t="s">
        <v>1251</v>
      </c>
      <c r="F434" t="s">
        <v>6508</v>
      </c>
      <c r="G434" t="s">
        <v>6505</v>
      </c>
    </row>
    <row r="435" spans="1:7" x14ac:dyDescent="0.25">
      <c r="A435" t="s">
        <v>1252</v>
      </c>
      <c r="B435" s="1" t="s">
        <v>1253</v>
      </c>
      <c r="C435" t="s">
        <v>97</v>
      </c>
      <c r="D435" t="s">
        <v>2</v>
      </c>
      <c r="E435" t="s">
        <v>1254</v>
      </c>
      <c r="F435" t="s">
        <v>6508</v>
      </c>
      <c r="G435" t="s">
        <v>6504</v>
      </c>
    </row>
    <row r="436" spans="1:7" x14ac:dyDescent="0.25">
      <c r="A436" t="s">
        <v>1255</v>
      </c>
      <c r="B436" s="1" t="s">
        <v>1253</v>
      </c>
      <c r="C436" t="s">
        <v>97</v>
      </c>
      <c r="D436" t="s">
        <v>2</v>
      </c>
      <c r="E436" t="s">
        <v>1256</v>
      </c>
      <c r="F436" t="s">
        <v>6508</v>
      </c>
      <c r="G436" t="s">
        <v>6504</v>
      </c>
    </row>
    <row r="437" spans="1:7" x14ac:dyDescent="0.25">
      <c r="A437" t="s">
        <v>1257</v>
      </c>
      <c r="B437" s="1" t="s">
        <v>1253</v>
      </c>
      <c r="C437" t="s">
        <v>97</v>
      </c>
      <c r="D437" t="s">
        <v>2</v>
      </c>
      <c r="E437" t="s">
        <v>1258</v>
      </c>
      <c r="F437" t="s">
        <v>6508</v>
      </c>
      <c r="G437" t="s">
        <v>6504</v>
      </c>
    </row>
    <row r="438" spans="1:7" x14ac:dyDescent="0.25">
      <c r="A438" t="s">
        <v>1259</v>
      </c>
      <c r="B438" s="1" t="s">
        <v>1253</v>
      </c>
      <c r="C438" t="s">
        <v>76</v>
      </c>
      <c r="D438" t="s">
        <v>2</v>
      </c>
      <c r="E438" t="s">
        <v>1260</v>
      </c>
      <c r="F438" t="s">
        <v>6508</v>
      </c>
      <c r="G438" t="s">
        <v>6504</v>
      </c>
    </row>
    <row r="439" spans="1:7" x14ac:dyDescent="0.25">
      <c r="A439" t="s">
        <v>1261</v>
      </c>
      <c r="B439" s="1" t="s">
        <v>1253</v>
      </c>
      <c r="C439" t="s">
        <v>76</v>
      </c>
      <c r="D439" t="s">
        <v>2</v>
      </c>
      <c r="E439" t="s">
        <v>1262</v>
      </c>
      <c r="F439" t="s">
        <v>6508</v>
      </c>
      <c r="G439" t="s">
        <v>6502</v>
      </c>
    </row>
    <row r="440" spans="1:7" x14ac:dyDescent="0.25">
      <c r="A440" t="s">
        <v>1263</v>
      </c>
      <c r="B440" s="1" t="s">
        <v>1253</v>
      </c>
      <c r="C440" t="s">
        <v>76</v>
      </c>
      <c r="D440" t="s">
        <v>2</v>
      </c>
      <c r="E440" t="s">
        <v>1264</v>
      </c>
      <c r="F440" t="s">
        <v>6508</v>
      </c>
      <c r="G440" t="s">
        <v>6502</v>
      </c>
    </row>
    <row r="441" spans="1:7" x14ac:dyDescent="0.25">
      <c r="A441" t="s">
        <v>1265</v>
      </c>
      <c r="B441" s="1" t="s">
        <v>1253</v>
      </c>
      <c r="C441" t="s">
        <v>97</v>
      </c>
      <c r="D441" t="s">
        <v>2</v>
      </c>
      <c r="E441" t="s">
        <v>1266</v>
      </c>
      <c r="F441" t="s">
        <v>6508</v>
      </c>
      <c r="G441" t="s">
        <v>6503</v>
      </c>
    </row>
    <row r="442" spans="1:7" x14ac:dyDescent="0.25">
      <c r="A442" t="s">
        <v>1267</v>
      </c>
      <c r="B442" s="1">
        <v>11</v>
      </c>
      <c r="C442" t="s">
        <v>76</v>
      </c>
      <c r="D442" t="s">
        <v>1268</v>
      </c>
      <c r="E442" t="s">
        <v>1269</v>
      </c>
      <c r="F442" t="s">
        <v>6510</v>
      </c>
      <c r="G442" t="s">
        <v>6504</v>
      </c>
    </row>
    <row r="443" spans="1:7" x14ac:dyDescent="0.25">
      <c r="A443" t="s">
        <v>1270</v>
      </c>
      <c r="B443" s="1">
        <v>11</v>
      </c>
      <c r="C443" t="s">
        <v>76</v>
      </c>
      <c r="D443" t="s">
        <v>1271</v>
      </c>
      <c r="E443" t="s">
        <v>1272</v>
      </c>
      <c r="F443" t="s">
        <v>6508</v>
      </c>
      <c r="G443" t="s">
        <v>6505</v>
      </c>
    </row>
    <row r="444" spans="1:7" x14ac:dyDescent="0.25">
      <c r="A444" t="s">
        <v>1273</v>
      </c>
      <c r="B444" s="1">
        <v>11</v>
      </c>
      <c r="C444" t="s">
        <v>76</v>
      </c>
      <c r="D444" t="s">
        <v>1274</v>
      </c>
      <c r="E444" t="s">
        <v>1275</v>
      </c>
      <c r="F444" t="s">
        <v>6510</v>
      </c>
      <c r="G444" t="s">
        <v>6504</v>
      </c>
    </row>
    <row r="445" spans="1:7" x14ac:dyDescent="0.25">
      <c r="A445" t="s">
        <v>1276</v>
      </c>
      <c r="B445" s="1">
        <v>11</v>
      </c>
      <c r="C445" t="s">
        <v>1</v>
      </c>
      <c r="D445" t="s">
        <v>1277</v>
      </c>
      <c r="E445" t="s">
        <v>1278</v>
      </c>
      <c r="F445" t="s">
        <v>6510</v>
      </c>
      <c r="G445" t="s">
        <v>6504</v>
      </c>
    </row>
    <row r="446" spans="1:7" x14ac:dyDescent="0.25">
      <c r="A446" t="s">
        <v>1279</v>
      </c>
      <c r="B446" s="1">
        <v>11</v>
      </c>
      <c r="C446" t="s">
        <v>1</v>
      </c>
      <c r="D446" t="s">
        <v>1280</v>
      </c>
      <c r="E446" t="s">
        <v>1281</v>
      </c>
      <c r="F446" t="s">
        <v>6510</v>
      </c>
      <c r="G446" t="s">
        <v>6503</v>
      </c>
    </row>
    <row r="447" spans="1:7" x14ac:dyDescent="0.25">
      <c r="A447" t="s">
        <v>1282</v>
      </c>
      <c r="B447" s="1">
        <v>11</v>
      </c>
      <c r="C447" t="s">
        <v>1</v>
      </c>
      <c r="D447" t="s">
        <v>1283</v>
      </c>
      <c r="E447" t="s">
        <v>1284</v>
      </c>
      <c r="F447" t="s">
        <v>6510</v>
      </c>
      <c r="G447" t="s">
        <v>6504</v>
      </c>
    </row>
    <row r="448" spans="1:7" x14ac:dyDescent="0.25">
      <c r="A448" t="s">
        <v>1285</v>
      </c>
      <c r="B448" s="1">
        <v>11</v>
      </c>
      <c r="C448" t="s">
        <v>1</v>
      </c>
      <c r="D448" t="s">
        <v>1286</v>
      </c>
      <c r="E448" t="s">
        <v>1287</v>
      </c>
      <c r="F448" t="s">
        <v>6510</v>
      </c>
      <c r="G448" t="s">
        <v>6503</v>
      </c>
    </row>
    <row r="449" spans="1:7" x14ac:dyDescent="0.25">
      <c r="A449" t="s">
        <v>1288</v>
      </c>
      <c r="B449" s="1">
        <v>11</v>
      </c>
      <c r="C449" t="s">
        <v>1</v>
      </c>
      <c r="D449" t="s">
        <v>1289</v>
      </c>
      <c r="E449" t="s">
        <v>1290</v>
      </c>
      <c r="F449" t="s">
        <v>6510</v>
      </c>
      <c r="G449" t="s">
        <v>6504</v>
      </c>
    </row>
    <row r="450" spans="1:7" x14ac:dyDescent="0.25">
      <c r="A450" t="s">
        <v>1291</v>
      </c>
      <c r="B450" s="1">
        <v>11</v>
      </c>
      <c r="C450" t="s">
        <v>1</v>
      </c>
      <c r="D450" t="s">
        <v>1292</v>
      </c>
      <c r="E450" t="s">
        <v>1293</v>
      </c>
      <c r="F450" t="s">
        <v>6508</v>
      </c>
      <c r="G450" t="s">
        <v>6505</v>
      </c>
    </row>
    <row r="451" spans="1:7" x14ac:dyDescent="0.25">
      <c r="A451" t="s">
        <v>1294</v>
      </c>
      <c r="B451" s="1">
        <v>11</v>
      </c>
      <c r="C451" t="s">
        <v>1</v>
      </c>
      <c r="D451" t="s">
        <v>1295</v>
      </c>
      <c r="E451" t="s">
        <v>1296</v>
      </c>
      <c r="F451" t="s">
        <v>6508</v>
      </c>
      <c r="G451" t="s">
        <v>6505</v>
      </c>
    </row>
    <row r="452" spans="1:7" x14ac:dyDescent="0.25">
      <c r="A452" t="s">
        <v>1297</v>
      </c>
      <c r="B452" s="1">
        <v>11</v>
      </c>
      <c r="C452" t="s">
        <v>1</v>
      </c>
      <c r="D452" t="s">
        <v>1298</v>
      </c>
      <c r="E452" t="s">
        <v>1299</v>
      </c>
      <c r="F452" t="s">
        <v>6508</v>
      </c>
      <c r="G452" t="s">
        <v>6505</v>
      </c>
    </row>
    <row r="453" spans="1:7" x14ac:dyDescent="0.25">
      <c r="A453" t="s">
        <v>1300</v>
      </c>
      <c r="B453" s="1">
        <v>11</v>
      </c>
      <c r="C453" t="s">
        <v>1</v>
      </c>
      <c r="D453" t="s">
        <v>1301</v>
      </c>
      <c r="E453" t="s">
        <v>1302</v>
      </c>
      <c r="F453" t="s">
        <v>6508</v>
      </c>
      <c r="G453" t="s">
        <v>6505</v>
      </c>
    </row>
    <row r="454" spans="1:7" x14ac:dyDescent="0.25">
      <c r="A454" t="s">
        <v>1303</v>
      </c>
      <c r="B454" s="1">
        <v>11</v>
      </c>
      <c r="C454" t="s">
        <v>1</v>
      </c>
      <c r="D454" t="s">
        <v>1304</v>
      </c>
      <c r="E454" t="s">
        <v>1305</v>
      </c>
      <c r="F454" t="s">
        <v>6510</v>
      </c>
      <c r="G454" t="s">
        <v>6504</v>
      </c>
    </row>
    <row r="455" spans="1:7" x14ac:dyDescent="0.25">
      <c r="A455" t="s">
        <v>1306</v>
      </c>
      <c r="B455" s="1">
        <v>11</v>
      </c>
      <c r="C455" t="s">
        <v>1</v>
      </c>
      <c r="D455" t="s">
        <v>1307</v>
      </c>
      <c r="E455" t="s">
        <v>1308</v>
      </c>
      <c r="F455" t="s">
        <v>6510</v>
      </c>
      <c r="G455" t="s">
        <v>6504</v>
      </c>
    </row>
    <row r="456" spans="1:7" x14ac:dyDescent="0.25">
      <c r="A456" t="s">
        <v>1309</v>
      </c>
      <c r="B456" s="1">
        <v>11</v>
      </c>
      <c r="C456" t="s">
        <v>1</v>
      </c>
      <c r="D456" t="s">
        <v>1310</v>
      </c>
      <c r="E456" t="s">
        <v>1311</v>
      </c>
      <c r="F456" t="s">
        <v>6508</v>
      </c>
      <c r="G456" t="s">
        <v>6505</v>
      </c>
    </row>
    <row r="457" spans="1:7" x14ac:dyDescent="0.25">
      <c r="A457" t="s">
        <v>1312</v>
      </c>
      <c r="B457" s="1">
        <v>11</v>
      </c>
      <c r="C457" t="s">
        <v>1</v>
      </c>
      <c r="D457" t="s">
        <v>1313</v>
      </c>
      <c r="E457" t="s">
        <v>1314</v>
      </c>
      <c r="F457" t="s">
        <v>6508</v>
      </c>
      <c r="G457" t="s">
        <v>6505</v>
      </c>
    </row>
    <row r="458" spans="1:7" x14ac:dyDescent="0.25">
      <c r="A458" t="s">
        <v>1315</v>
      </c>
      <c r="B458" s="1">
        <v>11</v>
      </c>
      <c r="C458" t="s">
        <v>1</v>
      </c>
      <c r="D458" t="s">
        <v>1316</v>
      </c>
      <c r="E458" t="s">
        <v>1317</v>
      </c>
      <c r="F458" t="s">
        <v>6508</v>
      </c>
      <c r="G458" t="s">
        <v>6505</v>
      </c>
    </row>
    <row r="459" spans="1:7" x14ac:dyDescent="0.25">
      <c r="A459" t="s">
        <v>1318</v>
      </c>
      <c r="B459" s="1">
        <v>11</v>
      </c>
      <c r="C459" t="s">
        <v>1</v>
      </c>
      <c r="D459" t="s">
        <v>1319</v>
      </c>
      <c r="E459" t="s">
        <v>1320</v>
      </c>
      <c r="F459" t="s">
        <v>6510</v>
      </c>
      <c r="G459" t="s">
        <v>6502</v>
      </c>
    </row>
    <row r="460" spans="1:7" x14ac:dyDescent="0.25">
      <c r="A460" t="s">
        <v>1321</v>
      </c>
      <c r="B460" s="1">
        <v>11</v>
      </c>
      <c r="C460" t="s">
        <v>1</v>
      </c>
      <c r="D460" t="s">
        <v>1322</v>
      </c>
      <c r="E460" t="s">
        <v>1323</v>
      </c>
      <c r="F460" t="s">
        <v>6508</v>
      </c>
      <c r="G460" t="s">
        <v>6505</v>
      </c>
    </row>
    <row r="461" spans="1:7" x14ac:dyDescent="0.25">
      <c r="A461" t="s">
        <v>1324</v>
      </c>
      <c r="B461" s="1">
        <v>11</v>
      </c>
      <c r="C461" t="s">
        <v>1</v>
      </c>
      <c r="D461" t="s">
        <v>1325</v>
      </c>
      <c r="E461" t="s">
        <v>1326</v>
      </c>
      <c r="F461" t="s">
        <v>6510</v>
      </c>
      <c r="G461" t="s">
        <v>6504</v>
      </c>
    </row>
    <row r="462" spans="1:7" x14ac:dyDescent="0.25">
      <c r="A462" t="s">
        <v>1327</v>
      </c>
      <c r="B462" s="1">
        <v>11</v>
      </c>
      <c r="C462" t="s">
        <v>1</v>
      </c>
      <c r="D462" t="s">
        <v>1328</v>
      </c>
      <c r="E462" t="s">
        <v>1329</v>
      </c>
      <c r="F462" t="s">
        <v>6510</v>
      </c>
      <c r="G462" t="s">
        <v>6504</v>
      </c>
    </row>
    <row r="463" spans="1:7" x14ac:dyDescent="0.25">
      <c r="A463" t="s">
        <v>1330</v>
      </c>
      <c r="B463" s="1">
        <v>11</v>
      </c>
      <c r="C463" t="s">
        <v>1</v>
      </c>
      <c r="D463" t="s">
        <v>1331</v>
      </c>
      <c r="E463" t="s">
        <v>1332</v>
      </c>
      <c r="F463" t="s">
        <v>6508</v>
      </c>
      <c r="G463" t="s">
        <v>6505</v>
      </c>
    </row>
    <row r="464" spans="1:7" x14ac:dyDescent="0.25">
      <c r="A464" t="s">
        <v>1333</v>
      </c>
      <c r="B464" s="1">
        <v>11</v>
      </c>
      <c r="C464" t="s">
        <v>1</v>
      </c>
      <c r="D464" t="s">
        <v>1331</v>
      </c>
      <c r="E464" t="s">
        <v>1334</v>
      </c>
      <c r="F464" t="s">
        <v>6508</v>
      </c>
      <c r="G464" t="s">
        <v>6505</v>
      </c>
    </row>
    <row r="465" spans="1:7" x14ac:dyDescent="0.25">
      <c r="A465" t="s">
        <v>1335</v>
      </c>
      <c r="B465" s="1">
        <v>11</v>
      </c>
      <c r="C465" t="s">
        <v>1</v>
      </c>
      <c r="D465" t="s">
        <v>1336</v>
      </c>
      <c r="E465" t="s">
        <v>1337</v>
      </c>
      <c r="F465" t="s">
        <v>6510</v>
      </c>
      <c r="G465" t="s">
        <v>6504</v>
      </c>
    </row>
    <row r="466" spans="1:7" x14ac:dyDescent="0.25">
      <c r="A466" t="s">
        <v>1338</v>
      </c>
      <c r="B466" s="1">
        <v>11</v>
      </c>
      <c r="C466" t="s">
        <v>1</v>
      </c>
      <c r="D466" t="s">
        <v>1339</v>
      </c>
      <c r="E466" t="s">
        <v>1340</v>
      </c>
      <c r="F466" t="s">
        <v>6508</v>
      </c>
      <c r="G466" t="s">
        <v>6502</v>
      </c>
    </row>
    <row r="467" spans="1:7" x14ac:dyDescent="0.25">
      <c r="A467" t="s">
        <v>1341</v>
      </c>
      <c r="B467" s="1">
        <v>11</v>
      </c>
      <c r="C467" t="s">
        <v>1</v>
      </c>
      <c r="D467" t="s">
        <v>1342</v>
      </c>
      <c r="E467" t="s">
        <v>1343</v>
      </c>
      <c r="F467" t="s">
        <v>6510</v>
      </c>
      <c r="G467" t="s">
        <v>6504</v>
      </c>
    </row>
    <row r="468" spans="1:7" x14ac:dyDescent="0.25">
      <c r="A468" t="s">
        <v>1344</v>
      </c>
      <c r="B468" s="1">
        <v>11</v>
      </c>
      <c r="C468" t="s">
        <v>1</v>
      </c>
      <c r="D468" t="s">
        <v>1345</v>
      </c>
      <c r="E468" t="s">
        <v>1346</v>
      </c>
      <c r="F468" t="s">
        <v>6508</v>
      </c>
      <c r="G468" t="s">
        <v>6503</v>
      </c>
    </row>
    <row r="469" spans="1:7" x14ac:dyDescent="0.25">
      <c r="A469" t="s">
        <v>1347</v>
      </c>
      <c r="B469" s="1">
        <v>11</v>
      </c>
      <c r="C469" t="s">
        <v>1</v>
      </c>
      <c r="D469" t="s">
        <v>1348</v>
      </c>
      <c r="E469" t="s">
        <v>1349</v>
      </c>
      <c r="F469" t="s">
        <v>6508</v>
      </c>
      <c r="G469" t="s">
        <v>6505</v>
      </c>
    </row>
    <row r="470" spans="1:7" x14ac:dyDescent="0.25">
      <c r="A470" t="s">
        <v>1350</v>
      </c>
      <c r="B470" s="1">
        <v>11</v>
      </c>
      <c r="C470" t="s">
        <v>1</v>
      </c>
      <c r="D470" t="s">
        <v>1351</v>
      </c>
      <c r="E470" t="s">
        <v>1352</v>
      </c>
      <c r="F470" t="s">
        <v>6510</v>
      </c>
      <c r="G470" t="s">
        <v>6503</v>
      </c>
    </row>
    <row r="471" spans="1:7" x14ac:dyDescent="0.25">
      <c r="A471" t="s">
        <v>1353</v>
      </c>
      <c r="B471" s="1">
        <v>11</v>
      </c>
      <c r="C471" t="s">
        <v>1</v>
      </c>
      <c r="D471" t="s">
        <v>1354</v>
      </c>
      <c r="E471" t="s">
        <v>1355</v>
      </c>
      <c r="F471" t="s">
        <v>6510</v>
      </c>
      <c r="G471" t="s">
        <v>6504</v>
      </c>
    </row>
    <row r="472" spans="1:7" x14ac:dyDescent="0.25">
      <c r="A472" t="s">
        <v>1356</v>
      </c>
      <c r="B472" s="1">
        <v>11</v>
      </c>
      <c r="C472" t="s">
        <v>1</v>
      </c>
      <c r="D472" t="s">
        <v>1357</v>
      </c>
      <c r="E472" t="s">
        <v>1358</v>
      </c>
      <c r="F472" t="s">
        <v>6510</v>
      </c>
      <c r="G472" t="s">
        <v>6503</v>
      </c>
    </row>
    <row r="473" spans="1:7" x14ac:dyDescent="0.25">
      <c r="A473" t="s">
        <v>1359</v>
      </c>
      <c r="B473" s="1">
        <v>11</v>
      </c>
      <c r="C473" t="s">
        <v>1</v>
      </c>
      <c r="D473" t="s">
        <v>1360</v>
      </c>
      <c r="E473" t="s">
        <v>1361</v>
      </c>
      <c r="F473" t="s">
        <v>6510</v>
      </c>
      <c r="G473" t="s">
        <v>6503</v>
      </c>
    </row>
    <row r="474" spans="1:7" x14ac:dyDescent="0.25">
      <c r="A474" t="s">
        <v>1362</v>
      </c>
      <c r="B474" s="1">
        <v>11</v>
      </c>
      <c r="C474" t="s">
        <v>1</v>
      </c>
      <c r="D474" t="s">
        <v>1363</v>
      </c>
      <c r="E474" t="s">
        <v>1364</v>
      </c>
      <c r="F474" t="s">
        <v>6510</v>
      </c>
      <c r="G474" t="s">
        <v>6503</v>
      </c>
    </row>
    <row r="475" spans="1:7" x14ac:dyDescent="0.25">
      <c r="A475" t="s">
        <v>1365</v>
      </c>
      <c r="B475" s="1">
        <v>11</v>
      </c>
      <c r="C475" t="s">
        <v>1</v>
      </c>
      <c r="D475" t="s">
        <v>1366</v>
      </c>
      <c r="E475" t="s">
        <v>1367</v>
      </c>
      <c r="F475" t="s">
        <v>6510</v>
      </c>
      <c r="G475" t="s">
        <v>6503</v>
      </c>
    </row>
    <row r="476" spans="1:7" x14ac:dyDescent="0.25">
      <c r="A476" t="s">
        <v>1368</v>
      </c>
      <c r="B476" s="1">
        <v>11</v>
      </c>
      <c r="C476" t="s">
        <v>1</v>
      </c>
      <c r="D476" t="s">
        <v>1369</v>
      </c>
      <c r="E476" t="s">
        <v>1370</v>
      </c>
      <c r="F476" t="s">
        <v>6510</v>
      </c>
      <c r="G476" t="s">
        <v>6504</v>
      </c>
    </row>
    <row r="477" spans="1:7" x14ac:dyDescent="0.25">
      <c r="A477" t="s">
        <v>1371</v>
      </c>
      <c r="B477" s="1">
        <v>11</v>
      </c>
      <c r="C477" t="s">
        <v>1</v>
      </c>
      <c r="D477" t="s">
        <v>1372</v>
      </c>
      <c r="E477" t="s">
        <v>1373</v>
      </c>
      <c r="F477" t="s">
        <v>6510</v>
      </c>
      <c r="G477" t="s">
        <v>6504</v>
      </c>
    </row>
    <row r="478" spans="1:7" x14ac:dyDescent="0.25">
      <c r="A478" t="s">
        <v>1374</v>
      </c>
      <c r="B478" s="1">
        <v>11</v>
      </c>
      <c r="C478" t="s">
        <v>1</v>
      </c>
      <c r="D478" t="s">
        <v>1372</v>
      </c>
      <c r="E478" t="s">
        <v>1375</v>
      </c>
      <c r="F478" t="s">
        <v>6510</v>
      </c>
      <c r="G478" t="s">
        <v>6504</v>
      </c>
    </row>
    <row r="479" spans="1:7" x14ac:dyDescent="0.25">
      <c r="A479" t="s">
        <v>1376</v>
      </c>
      <c r="B479" s="1">
        <v>11</v>
      </c>
      <c r="C479" t="s">
        <v>76</v>
      </c>
      <c r="D479" t="s">
        <v>1377</v>
      </c>
      <c r="E479" t="s">
        <v>1378</v>
      </c>
      <c r="F479" t="s">
        <v>6510</v>
      </c>
      <c r="G479" t="s">
        <v>6504</v>
      </c>
    </row>
    <row r="480" spans="1:7" x14ac:dyDescent="0.25">
      <c r="A480" t="s">
        <v>1379</v>
      </c>
      <c r="B480" s="1">
        <v>11</v>
      </c>
      <c r="C480" t="s">
        <v>76</v>
      </c>
      <c r="D480" t="s">
        <v>1380</v>
      </c>
      <c r="E480" t="s">
        <v>1381</v>
      </c>
      <c r="F480" t="s">
        <v>6508</v>
      </c>
      <c r="G480" t="s">
        <v>6504</v>
      </c>
    </row>
    <row r="481" spans="1:7" x14ac:dyDescent="0.25">
      <c r="A481" t="s">
        <v>1382</v>
      </c>
      <c r="B481" s="1">
        <v>11</v>
      </c>
      <c r="C481" t="s">
        <v>76</v>
      </c>
      <c r="D481" t="s">
        <v>1383</v>
      </c>
      <c r="E481" t="s">
        <v>1384</v>
      </c>
      <c r="F481" t="s">
        <v>6508</v>
      </c>
      <c r="G481" t="s">
        <v>6504</v>
      </c>
    </row>
    <row r="482" spans="1:7" x14ac:dyDescent="0.25">
      <c r="A482" t="s">
        <v>1385</v>
      </c>
      <c r="B482" s="1" t="s">
        <v>1386</v>
      </c>
      <c r="C482" t="s">
        <v>97</v>
      </c>
      <c r="D482" t="s">
        <v>2</v>
      </c>
      <c r="E482" t="s">
        <v>1387</v>
      </c>
      <c r="F482" t="s">
        <v>6508</v>
      </c>
      <c r="G482" t="s">
        <v>6503</v>
      </c>
    </row>
    <row r="483" spans="1:7" x14ac:dyDescent="0.25">
      <c r="A483" t="s">
        <v>1388</v>
      </c>
      <c r="B483" s="1" t="s">
        <v>1386</v>
      </c>
      <c r="C483" t="s">
        <v>1389</v>
      </c>
      <c r="D483" t="s">
        <v>1390</v>
      </c>
      <c r="E483" t="s">
        <v>1391</v>
      </c>
      <c r="F483" t="s">
        <v>6508</v>
      </c>
      <c r="G483" t="s">
        <v>6504</v>
      </c>
    </row>
    <row r="484" spans="1:7" x14ac:dyDescent="0.25">
      <c r="A484" t="s">
        <v>1392</v>
      </c>
      <c r="B484" s="1" t="s">
        <v>1393</v>
      </c>
      <c r="C484" t="s">
        <v>1</v>
      </c>
      <c r="D484" t="s">
        <v>2</v>
      </c>
      <c r="E484" t="s">
        <v>1394</v>
      </c>
      <c r="F484" t="s">
        <v>6508</v>
      </c>
      <c r="G484" t="s">
        <v>6503</v>
      </c>
    </row>
    <row r="485" spans="1:7" x14ac:dyDescent="0.25">
      <c r="A485" t="s">
        <v>1395</v>
      </c>
      <c r="B485" s="1" t="s">
        <v>1386</v>
      </c>
      <c r="C485" t="s">
        <v>76</v>
      </c>
      <c r="D485" t="s">
        <v>2</v>
      </c>
      <c r="E485" t="s">
        <v>1396</v>
      </c>
      <c r="F485" t="s">
        <v>6508</v>
      </c>
      <c r="G485" t="s">
        <v>6502</v>
      </c>
    </row>
    <row r="486" spans="1:7" x14ac:dyDescent="0.25">
      <c r="A486" t="s">
        <v>1397</v>
      </c>
      <c r="B486" s="1" t="s">
        <v>1386</v>
      </c>
      <c r="C486" t="s">
        <v>1398</v>
      </c>
      <c r="D486" t="s">
        <v>1399</v>
      </c>
      <c r="E486" t="s">
        <v>1400</v>
      </c>
      <c r="F486" t="s">
        <v>6508</v>
      </c>
      <c r="G486" t="s">
        <v>6504</v>
      </c>
    </row>
    <row r="487" spans="1:7" x14ac:dyDescent="0.25">
      <c r="A487" t="s">
        <v>1401</v>
      </c>
      <c r="B487" s="1" t="s">
        <v>1386</v>
      </c>
      <c r="C487" t="s">
        <v>1</v>
      </c>
      <c r="D487" t="s">
        <v>2</v>
      </c>
      <c r="E487" t="s">
        <v>1402</v>
      </c>
      <c r="F487" t="s">
        <v>6508</v>
      </c>
      <c r="G487" t="s">
        <v>6503</v>
      </c>
    </row>
    <row r="488" spans="1:7" x14ac:dyDescent="0.25">
      <c r="A488" t="s">
        <v>1403</v>
      </c>
      <c r="B488" s="1">
        <v>12</v>
      </c>
      <c r="C488" t="s">
        <v>76</v>
      </c>
      <c r="D488" t="s">
        <v>1404</v>
      </c>
      <c r="E488" t="s">
        <v>1405</v>
      </c>
      <c r="F488" t="s">
        <v>6510</v>
      </c>
      <c r="G488" t="s">
        <v>6504</v>
      </c>
    </row>
    <row r="489" spans="1:7" x14ac:dyDescent="0.25">
      <c r="A489" t="s">
        <v>1406</v>
      </c>
      <c r="B489" s="1">
        <v>12</v>
      </c>
      <c r="C489" t="s">
        <v>76</v>
      </c>
      <c r="D489" t="s">
        <v>1407</v>
      </c>
      <c r="E489" t="s">
        <v>1408</v>
      </c>
      <c r="F489" t="s">
        <v>6510</v>
      </c>
      <c r="G489" t="s">
        <v>6503</v>
      </c>
    </row>
    <row r="490" spans="1:7" x14ac:dyDescent="0.25">
      <c r="A490" t="s">
        <v>1409</v>
      </c>
      <c r="B490" s="1">
        <v>12</v>
      </c>
      <c r="C490" t="s">
        <v>76</v>
      </c>
      <c r="D490" t="s">
        <v>1410</v>
      </c>
      <c r="E490" t="s">
        <v>1411</v>
      </c>
      <c r="F490" t="s">
        <v>6508</v>
      </c>
      <c r="G490" t="s">
        <v>6505</v>
      </c>
    </row>
    <row r="491" spans="1:7" x14ac:dyDescent="0.25">
      <c r="A491" t="s">
        <v>1412</v>
      </c>
      <c r="B491" s="1">
        <v>12</v>
      </c>
      <c r="C491" t="s">
        <v>1</v>
      </c>
      <c r="D491" t="s">
        <v>1413</v>
      </c>
      <c r="E491" t="s">
        <v>1414</v>
      </c>
      <c r="F491" t="s">
        <v>6508</v>
      </c>
      <c r="G491" t="s">
        <v>6505</v>
      </c>
    </row>
    <row r="492" spans="1:7" x14ac:dyDescent="0.25">
      <c r="A492" t="s">
        <v>1415</v>
      </c>
      <c r="B492" s="1">
        <v>12</v>
      </c>
      <c r="C492" t="s">
        <v>1</v>
      </c>
      <c r="D492" t="s">
        <v>1416</v>
      </c>
      <c r="E492" t="s">
        <v>1417</v>
      </c>
      <c r="F492" t="s">
        <v>6508</v>
      </c>
      <c r="G492" t="s">
        <v>6505</v>
      </c>
    </row>
    <row r="493" spans="1:7" x14ac:dyDescent="0.25">
      <c r="A493" t="s">
        <v>1418</v>
      </c>
      <c r="B493" s="1">
        <v>12</v>
      </c>
      <c r="C493" t="s">
        <v>1</v>
      </c>
      <c r="D493" t="s">
        <v>1419</v>
      </c>
      <c r="E493" t="s">
        <v>1420</v>
      </c>
      <c r="F493" t="s">
        <v>6508</v>
      </c>
      <c r="G493" t="s">
        <v>6504</v>
      </c>
    </row>
    <row r="494" spans="1:7" x14ac:dyDescent="0.25">
      <c r="A494" t="s">
        <v>1421</v>
      </c>
      <c r="B494" s="1">
        <v>12</v>
      </c>
      <c r="C494" t="s">
        <v>1</v>
      </c>
      <c r="D494" t="s">
        <v>1422</v>
      </c>
      <c r="E494" t="s">
        <v>1423</v>
      </c>
      <c r="F494" t="s">
        <v>6510</v>
      </c>
      <c r="G494" t="s">
        <v>6503</v>
      </c>
    </row>
    <row r="495" spans="1:7" x14ac:dyDescent="0.25">
      <c r="A495" t="s">
        <v>1424</v>
      </c>
      <c r="B495" s="1">
        <v>12</v>
      </c>
      <c r="C495" t="s">
        <v>1</v>
      </c>
      <c r="D495" t="s">
        <v>1425</v>
      </c>
      <c r="E495" t="s">
        <v>1426</v>
      </c>
      <c r="F495" t="s">
        <v>6510</v>
      </c>
      <c r="G495" t="s">
        <v>6504</v>
      </c>
    </row>
    <row r="496" spans="1:7" x14ac:dyDescent="0.25">
      <c r="A496" t="s">
        <v>1427</v>
      </c>
      <c r="B496" s="1">
        <v>12</v>
      </c>
      <c r="C496" t="s">
        <v>1</v>
      </c>
      <c r="D496" t="s">
        <v>1428</v>
      </c>
      <c r="E496" t="s">
        <v>1429</v>
      </c>
      <c r="F496" t="s">
        <v>6510</v>
      </c>
      <c r="G496" t="s">
        <v>6504</v>
      </c>
    </row>
    <row r="497" spans="1:7" x14ac:dyDescent="0.25">
      <c r="A497" t="s">
        <v>1430</v>
      </c>
      <c r="B497" s="1">
        <v>12</v>
      </c>
      <c r="C497" t="s">
        <v>1</v>
      </c>
      <c r="D497" t="s">
        <v>1431</v>
      </c>
      <c r="E497" t="s">
        <v>1432</v>
      </c>
      <c r="F497" t="s">
        <v>6508</v>
      </c>
      <c r="G497" t="s">
        <v>6505</v>
      </c>
    </row>
    <row r="498" spans="1:7" x14ac:dyDescent="0.25">
      <c r="A498" t="s">
        <v>1433</v>
      </c>
      <c r="B498" s="1">
        <v>12</v>
      </c>
      <c r="C498" t="s">
        <v>1</v>
      </c>
      <c r="D498" t="s">
        <v>1434</v>
      </c>
      <c r="E498" t="s">
        <v>1435</v>
      </c>
      <c r="F498" t="s">
        <v>6510</v>
      </c>
      <c r="G498" t="s">
        <v>6504</v>
      </c>
    </row>
    <row r="499" spans="1:7" x14ac:dyDescent="0.25">
      <c r="A499" t="s">
        <v>1436</v>
      </c>
      <c r="B499" s="1">
        <v>12</v>
      </c>
      <c r="C499" t="s">
        <v>1</v>
      </c>
      <c r="D499" t="s">
        <v>1437</v>
      </c>
      <c r="E499" t="s">
        <v>1438</v>
      </c>
      <c r="F499" t="s">
        <v>6510</v>
      </c>
      <c r="G499" t="s">
        <v>6504</v>
      </c>
    </row>
    <row r="500" spans="1:7" x14ac:dyDescent="0.25">
      <c r="A500" t="s">
        <v>1439</v>
      </c>
      <c r="B500" s="1">
        <v>12</v>
      </c>
      <c r="C500" t="s">
        <v>1</v>
      </c>
      <c r="D500" t="s">
        <v>1440</v>
      </c>
      <c r="E500" t="s">
        <v>1441</v>
      </c>
      <c r="F500" t="s">
        <v>6510</v>
      </c>
      <c r="G500" t="s">
        <v>6504</v>
      </c>
    </row>
    <row r="501" spans="1:7" x14ac:dyDescent="0.25">
      <c r="A501" t="s">
        <v>1442</v>
      </c>
      <c r="B501" s="1">
        <v>12</v>
      </c>
      <c r="C501" t="s">
        <v>1</v>
      </c>
      <c r="D501" t="s">
        <v>1443</v>
      </c>
      <c r="E501" t="s">
        <v>1444</v>
      </c>
      <c r="F501" t="s">
        <v>6508</v>
      </c>
      <c r="G501" t="s">
        <v>6505</v>
      </c>
    </row>
    <row r="502" spans="1:7" x14ac:dyDescent="0.25">
      <c r="A502" t="s">
        <v>1445</v>
      </c>
      <c r="B502" s="1">
        <v>12</v>
      </c>
      <c r="C502" t="s">
        <v>1</v>
      </c>
      <c r="D502" t="s">
        <v>1446</v>
      </c>
      <c r="E502" t="s">
        <v>1447</v>
      </c>
      <c r="F502" t="s">
        <v>6510</v>
      </c>
      <c r="G502" t="s">
        <v>6505</v>
      </c>
    </row>
    <row r="503" spans="1:7" x14ac:dyDescent="0.25">
      <c r="A503" t="s">
        <v>1448</v>
      </c>
      <c r="B503" s="1">
        <v>12</v>
      </c>
      <c r="C503" t="s">
        <v>1</v>
      </c>
      <c r="D503" t="s">
        <v>1449</v>
      </c>
      <c r="E503" t="s">
        <v>1450</v>
      </c>
      <c r="F503" t="s">
        <v>6510</v>
      </c>
      <c r="G503" t="s">
        <v>6504</v>
      </c>
    </row>
    <row r="504" spans="1:7" x14ac:dyDescent="0.25">
      <c r="A504" t="s">
        <v>1451</v>
      </c>
      <c r="B504" s="1">
        <v>12</v>
      </c>
      <c r="C504" t="s">
        <v>1</v>
      </c>
      <c r="D504" t="s">
        <v>1452</v>
      </c>
      <c r="E504" t="s">
        <v>1453</v>
      </c>
      <c r="F504" t="s">
        <v>6510</v>
      </c>
      <c r="G504" t="s">
        <v>6504</v>
      </c>
    </row>
    <row r="505" spans="1:7" x14ac:dyDescent="0.25">
      <c r="A505" t="s">
        <v>1454</v>
      </c>
      <c r="B505" s="1">
        <v>12</v>
      </c>
      <c r="C505" t="s">
        <v>1</v>
      </c>
      <c r="D505" t="s">
        <v>1455</v>
      </c>
      <c r="E505" t="s">
        <v>1456</v>
      </c>
      <c r="F505" t="s">
        <v>6510</v>
      </c>
      <c r="G505" t="s">
        <v>6504</v>
      </c>
    </row>
    <row r="506" spans="1:7" x14ac:dyDescent="0.25">
      <c r="A506" t="s">
        <v>1457</v>
      </c>
      <c r="B506" s="1">
        <v>12</v>
      </c>
      <c r="C506" t="s">
        <v>1</v>
      </c>
      <c r="D506" t="s">
        <v>1458</v>
      </c>
      <c r="E506" t="s">
        <v>1459</v>
      </c>
      <c r="F506" t="s">
        <v>6508</v>
      </c>
      <c r="G506" t="s">
        <v>6505</v>
      </c>
    </row>
    <row r="507" spans="1:7" x14ac:dyDescent="0.25">
      <c r="A507" t="s">
        <v>1460</v>
      </c>
      <c r="B507" s="1">
        <v>12</v>
      </c>
      <c r="C507" t="s">
        <v>1</v>
      </c>
      <c r="D507" t="s">
        <v>1461</v>
      </c>
      <c r="E507" t="s">
        <v>1462</v>
      </c>
      <c r="F507" t="s">
        <v>6508</v>
      </c>
      <c r="G507" t="s">
        <v>6502</v>
      </c>
    </row>
    <row r="508" spans="1:7" x14ac:dyDescent="0.25">
      <c r="A508" t="s">
        <v>1463</v>
      </c>
      <c r="B508" s="1">
        <v>12</v>
      </c>
      <c r="C508" t="s">
        <v>1</v>
      </c>
      <c r="D508" t="s">
        <v>1464</v>
      </c>
      <c r="E508" t="s">
        <v>1465</v>
      </c>
      <c r="F508" t="s">
        <v>6510</v>
      </c>
      <c r="G508" t="s">
        <v>6504</v>
      </c>
    </row>
    <row r="509" spans="1:7" x14ac:dyDescent="0.25">
      <c r="A509" t="s">
        <v>1466</v>
      </c>
      <c r="B509" s="1">
        <v>12</v>
      </c>
      <c r="C509" t="s">
        <v>1</v>
      </c>
      <c r="D509" t="s">
        <v>1467</v>
      </c>
      <c r="E509" t="s">
        <v>1468</v>
      </c>
      <c r="F509" t="s">
        <v>6508</v>
      </c>
      <c r="G509" t="s">
        <v>6505</v>
      </c>
    </row>
    <row r="510" spans="1:7" x14ac:dyDescent="0.25">
      <c r="A510" t="s">
        <v>1469</v>
      </c>
      <c r="B510" s="1">
        <v>12</v>
      </c>
      <c r="C510" t="s">
        <v>1</v>
      </c>
      <c r="D510" t="s">
        <v>1470</v>
      </c>
      <c r="E510" t="s">
        <v>1471</v>
      </c>
      <c r="F510" t="s">
        <v>6508</v>
      </c>
      <c r="G510" t="s">
        <v>6505</v>
      </c>
    </row>
    <row r="511" spans="1:7" x14ac:dyDescent="0.25">
      <c r="A511" t="s">
        <v>1472</v>
      </c>
      <c r="B511" s="1">
        <v>12</v>
      </c>
      <c r="C511" t="s">
        <v>1</v>
      </c>
      <c r="D511" t="s">
        <v>1473</v>
      </c>
      <c r="E511" t="s">
        <v>1474</v>
      </c>
      <c r="F511" t="s">
        <v>6510</v>
      </c>
      <c r="G511" t="s">
        <v>6505</v>
      </c>
    </row>
    <row r="512" spans="1:7" x14ac:dyDescent="0.25">
      <c r="A512" t="s">
        <v>1475</v>
      </c>
      <c r="B512" s="1">
        <v>12</v>
      </c>
      <c r="C512" t="s">
        <v>1</v>
      </c>
      <c r="D512" t="s">
        <v>1476</v>
      </c>
      <c r="E512" t="s">
        <v>1477</v>
      </c>
      <c r="F512" t="s">
        <v>6508</v>
      </c>
      <c r="G512" t="s">
        <v>6505</v>
      </c>
    </row>
    <row r="513" spans="1:7" x14ac:dyDescent="0.25">
      <c r="A513" t="s">
        <v>1478</v>
      </c>
      <c r="B513" s="1">
        <v>12</v>
      </c>
      <c r="C513" t="s">
        <v>1</v>
      </c>
      <c r="D513" t="s">
        <v>1479</v>
      </c>
      <c r="E513" t="s">
        <v>1480</v>
      </c>
      <c r="F513" t="s">
        <v>6510</v>
      </c>
      <c r="G513" t="s">
        <v>6504</v>
      </c>
    </row>
    <row r="514" spans="1:7" x14ac:dyDescent="0.25">
      <c r="A514" t="s">
        <v>1481</v>
      </c>
      <c r="B514" s="1">
        <v>12</v>
      </c>
      <c r="C514" t="s">
        <v>1</v>
      </c>
      <c r="D514" t="s">
        <v>1482</v>
      </c>
      <c r="E514" t="s">
        <v>1483</v>
      </c>
      <c r="F514" t="s">
        <v>6508</v>
      </c>
      <c r="G514" t="s">
        <v>6505</v>
      </c>
    </row>
    <row r="515" spans="1:7" x14ac:dyDescent="0.25">
      <c r="A515" t="s">
        <v>1484</v>
      </c>
      <c r="B515" s="1">
        <v>12</v>
      </c>
      <c r="C515" t="s">
        <v>1</v>
      </c>
      <c r="D515" t="s">
        <v>1485</v>
      </c>
      <c r="E515" t="s">
        <v>1486</v>
      </c>
      <c r="F515" t="s">
        <v>6510</v>
      </c>
      <c r="G515" t="s">
        <v>6504</v>
      </c>
    </row>
    <row r="516" spans="1:7" x14ac:dyDescent="0.25">
      <c r="A516" t="s">
        <v>1487</v>
      </c>
      <c r="B516" s="1">
        <v>12</v>
      </c>
      <c r="C516" t="s">
        <v>1</v>
      </c>
      <c r="D516" t="s">
        <v>1488</v>
      </c>
      <c r="E516" t="s">
        <v>1489</v>
      </c>
      <c r="F516" t="s">
        <v>6510</v>
      </c>
      <c r="G516" t="s">
        <v>6504</v>
      </c>
    </row>
    <row r="517" spans="1:7" x14ac:dyDescent="0.25">
      <c r="A517" t="s">
        <v>1490</v>
      </c>
      <c r="B517" s="1">
        <v>12</v>
      </c>
      <c r="C517" t="s">
        <v>1</v>
      </c>
      <c r="D517" t="s">
        <v>1491</v>
      </c>
      <c r="E517" t="s">
        <v>1492</v>
      </c>
      <c r="F517" t="s">
        <v>6508</v>
      </c>
      <c r="G517" t="s">
        <v>6505</v>
      </c>
    </row>
    <row r="518" spans="1:7" x14ac:dyDescent="0.25">
      <c r="A518" t="s">
        <v>1493</v>
      </c>
      <c r="B518" s="1">
        <v>12</v>
      </c>
      <c r="C518" t="s">
        <v>1</v>
      </c>
      <c r="D518" t="s">
        <v>1491</v>
      </c>
      <c r="E518" t="s">
        <v>1494</v>
      </c>
      <c r="F518" t="s">
        <v>6508</v>
      </c>
      <c r="G518" t="s">
        <v>6505</v>
      </c>
    </row>
    <row r="519" spans="1:7" x14ac:dyDescent="0.25">
      <c r="A519" t="s">
        <v>1495</v>
      </c>
      <c r="B519" s="1">
        <v>12</v>
      </c>
      <c r="C519" t="s">
        <v>1</v>
      </c>
      <c r="D519" t="s">
        <v>1496</v>
      </c>
      <c r="E519" t="s">
        <v>1497</v>
      </c>
      <c r="F519" t="s">
        <v>6510</v>
      </c>
      <c r="G519" t="s">
        <v>6504</v>
      </c>
    </row>
    <row r="520" spans="1:7" x14ac:dyDescent="0.25">
      <c r="A520" t="s">
        <v>1498</v>
      </c>
      <c r="B520" s="1">
        <v>12</v>
      </c>
      <c r="C520" t="s">
        <v>1</v>
      </c>
      <c r="D520" t="s">
        <v>1499</v>
      </c>
      <c r="E520" t="s">
        <v>1500</v>
      </c>
      <c r="F520" t="s">
        <v>6510</v>
      </c>
      <c r="G520" t="s">
        <v>6504</v>
      </c>
    </row>
    <row r="521" spans="1:7" x14ac:dyDescent="0.25">
      <c r="A521" t="s">
        <v>1501</v>
      </c>
      <c r="B521" s="1">
        <v>12</v>
      </c>
      <c r="C521" t="s">
        <v>1</v>
      </c>
      <c r="D521" t="s">
        <v>1502</v>
      </c>
      <c r="E521" t="s">
        <v>1503</v>
      </c>
      <c r="F521" t="s">
        <v>6508</v>
      </c>
      <c r="G521" t="s">
        <v>6505</v>
      </c>
    </row>
    <row r="522" spans="1:7" x14ac:dyDescent="0.25">
      <c r="A522" t="s">
        <v>1504</v>
      </c>
      <c r="B522" s="1">
        <v>12</v>
      </c>
      <c r="C522" t="s">
        <v>1</v>
      </c>
      <c r="D522" t="s">
        <v>1505</v>
      </c>
      <c r="E522" t="s">
        <v>1506</v>
      </c>
      <c r="F522" t="s">
        <v>6510</v>
      </c>
      <c r="G522" t="s">
        <v>6505</v>
      </c>
    </row>
    <row r="523" spans="1:7" x14ac:dyDescent="0.25">
      <c r="A523" t="s">
        <v>1507</v>
      </c>
      <c r="B523" s="1">
        <v>12</v>
      </c>
      <c r="C523" t="s">
        <v>1</v>
      </c>
      <c r="D523" t="s">
        <v>1505</v>
      </c>
      <c r="E523" t="s">
        <v>1508</v>
      </c>
      <c r="F523" t="s">
        <v>6510</v>
      </c>
      <c r="G523" t="s">
        <v>6504</v>
      </c>
    </row>
    <row r="524" spans="1:7" x14ac:dyDescent="0.25">
      <c r="A524" t="s">
        <v>1509</v>
      </c>
      <c r="B524" s="1">
        <v>12</v>
      </c>
      <c r="C524" t="s">
        <v>1</v>
      </c>
      <c r="D524" t="s">
        <v>1510</v>
      </c>
      <c r="E524" t="s">
        <v>1511</v>
      </c>
      <c r="F524" t="s">
        <v>6508</v>
      </c>
      <c r="G524" t="s">
        <v>6505</v>
      </c>
    </row>
    <row r="525" spans="1:7" x14ac:dyDescent="0.25">
      <c r="A525" t="s">
        <v>1512</v>
      </c>
      <c r="B525" s="1">
        <v>12</v>
      </c>
      <c r="C525" t="s">
        <v>1</v>
      </c>
      <c r="D525" t="s">
        <v>1513</v>
      </c>
      <c r="E525" t="s">
        <v>1514</v>
      </c>
      <c r="F525" t="s">
        <v>6508</v>
      </c>
      <c r="G525" t="s">
        <v>6502</v>
      </c>
    </row>
    <row r="526" spans="1:7" x14ac:dyDescent="0.25">
      <c r="A526" t="s">
        <v>1515</v>
      </c>
      <c r="B526" s="1">
        <v>12</v>
      </c>
      <c r="C526" t="s">
        <v>1</v>
      </c>
      <c r="D526" t="s">
        <v>1516</v>
      </c>
      <c r="E526" t="s">
        <v>1517</v>
      </c>
      <c r="F526" t="s">
        <v>6510</v>
      </c>
      <c r="G526" t="s">
        <v>6504</v>
      </c>
    </row>
    <row r="527" spans="1:7" x14ac:dyDescent="0.25">
      <c r="A527" t="s">
        <v>1518</v>
      </c>
      <c r="B527" s="1">
        <v>12</v>
      </c>
      <c r="C527" t="s">
        <v>1</v>
      </c>
      <c r="D527" t="s">
        <v>1519</v>
      </c>
      <c r="E527" t="s">
        <v>1520</v>
      </c>
      <c r="F527" t="s">
        <v>6508</v>
      </c>
      <c r="G527" t="s">
        <v>6504</v>
      </c>
    </row>
    <row r="528" spans="1:7" x14ac:dyDescent="0.25">
      <c r="A528" t="s">
        <v>1521</v>
      </c>
      <c r="B528" s="1">
        <v>12</v>
      </c>
      <c r="C528" t="s">
        <v>1</v>
      </c>
      <c r="D528" t="s">
        <v>1522</v>
      </c>
      <c r="E528" t="s">
        <v>1523</v>
      </c>
      <c r="F528" t="s">
        <v>6510</v>
      </c>
      <c r="G528" t="s">
        <v>6503</v>
      </c>
    </row>
    <row r="529" spans="1:7" x14ac:dyDescent="0.25">
      <c r="A529" t="s">
        <v>1524</v>
      </c>
      <c r="B529" s="1">
        <v>12</v>
      </c>
      <c r="C529" t="s">
        <v>1</v>
      </c>
      <c r="D529" t="s">
        <v>1525</v>
      </c>
      <c r="E529" t="s">
        <v>1526</v>
      </c>
      <c r="F529" t="s">
        <v>6510</v>
      </c>
      <c r="G529" t="s">
        <v>6504</v>
      </c>
    </row>
    <row r="530" spans="1:7" x14ac:dyDescent="0.25">
      <c r="A530" t="s">
        <v>1527</v>
      </c>
      <c r="B530" s="1">
        <v>12</v>
      </c>
      <c r="C530" t="s">
        <v>1</v>
      </c>
      <c r="D530" t="s">
        <v>1528</v>
      </c>
      <c r="E530" t="s">
        <v>1529</v>
      </c>
      <c r="F530" t="s">
        <v>6510</v>
      </c>
      <c r="G530" t="s">
        <v>6503</v>
      </c>
    </row>
    <row r="531" spans="1:7" x14ac:dyDescent="0.25">
      <c r="A531" t="s">
        <v>1530</v>
      </c>
      <c r="B531" s="1">
        <v>12</v>
      </c>
      <c r="C531" t="s">
        <v>1</v>
      </c>
      <c r="D531" t="s">
        <v>1531</v>
      </c>
      <c r="E531" t="s">
        <v>1532</v>
      </c>
      <c r="F531" t="s">
        <v>6508</v>
      </c>
      <c r="G531" t="s">
        <v>6505</v>
      </c>
    </row>
    <row r="532" spans="1:7" x14ac:dyDescent="0.25">
      <c r="A532" t="s">
        <v>1533</v>
      </c>
      <c r="B532" s="1">
        <v>12</v>
      </c>
      <c r="C532" t="s">
        <v>1</v>
      </c>
      <c r="D532" t="s">
        <v>1534</v>
      </c>
      <c r="E532" t="s">
        <v>1535</v>
      </c>
      <c r="F532" t="s">
        <v>6510</v>
      </c>
      <c r="G532" t="s">
        <v>6504</v>
      </c>
    </row>
    <row r="533" spans="1:7" x14ac:dyDescent="0.25">
      <c r="A533" t="s">
        <v>1536</v>
      </c>
      <c r="B533" s="1">
        <v>12</v>
      </c>
      <c r="C533" t="s">
        <v>1</v>
      </c>
      <c r="D533" t="s">
        <v>1537</v>
      </c>
      <c r="E533" t="s">
        <v>1538</v>
      </c>
      <c r="F533" t="s">
        <v>6508</v>
      </c>
      <c r="G533" t="s">
        <v>6505</v>
      </c>
    </row>
    <row r="534" spans="1:7" x14ac:dyDescent="0.25">
      <c r="A534" t="s">
        <v>1539</v>
      </c>
      <c r="B534" s="1">
        <v>12</v>
      </c>
      <c r="C534" t="s">
        <v>1</v>
      </c>
      <c r="D534" t="s">
        <v>1537</v>
      </c>
      <c r="E534" t="s">
        <v>1540</v>
      </c>
      <c r="F534" t="s">
        <v>6508</v>
      </c>
      <c r="G534" t="s">
        <v>6505</v>
      </c>
    </row>
    <row r="535" spans="1:7" x14ac:dyDescent="0.25">
      <c r="A535" t="s">
        <v>1541</v>
      </c>
      <c r="B535" s="1">
        <v>12</v>
      </c>
      <c r="C535" t="s">
        <v>1</v>
      </c>
      <c r="D535" t="s">
        <v>1542</v>
      </c>
      <c r="E535" t="s">
        <v>1543</v>
      </c>
      <c r="F535" t="s">
        <v>6508</v>
      </c>
      <c r="G535" t="s">
        <v>6502</v>
      </c>
    </row>
    <row r="536" spans="1:7" x14ac:dyDescent="0.25">
      <c r="A536" t="s">
        <v>1544</v>
      </c>
      <c r="B536" s="1">
        <v>12</v>
      </c>
      <c r="C536" t="s">
        <v>1</v>
      </c>
      <c r="D536" t="s">
        <v>1545</v>
      </c>
      <c r="E536" t="s">
        <v>1546</v>
      </c>
      <c r="F536" t="s">
        <v>6510</v>
      </c>
      <c r="G536" t="s">
        <v>6504</v>
      </c>
    </row>
    <row r="537" spans="1:7" x14ac:dyDescent="0.25">
      <c r="A537" t="s">
        <v>1547</v>
      </c>
      <c r="B537" s="1">
        <v>12</v>
      </c>
      <c r="C537" t="s">
        <v>1</v>
      </c>
      <c r="D537" t="s">
        <v>1548</v>
      </c>
      <c r="E537" t="s">
        <v>1549</v>
      </c>
      <c r="F537" t="s">
        <v>6510</v>
      </c>
      <c r="G537" t="s">
        <v>6504</v>
      </c>
    </row>
    <row r="538" spans="1:7" x14ac:dyDescent="0.25">
      <c r="A538" t="s">
        <v>1550</v>
      </c>
      <c r="B538" s="1">
        <v>12</v>
      </c>
      <c r="C538" t="s">
        <v>1</v>
      </c>
      <c r="D538" t="s">
        <v>1551</v>
      </c>
      <c r="E538" t="s">
        <v>1552</v>
      </c>
      <c r="F538" t="s">
        <v>6508</v>
      </c>
      <c r="G538" t="s">
        <v>6505</v>
      </c>
    </row>
    <row r="539" spans="1:7" x14ac:dyDescent="0.25">
      <c r="A539" t="s">
        <v>1553</v>
      </c>
      <c r="B539" s="1">
        <v>12</v>
      </c>
      <c r="C539" t="s">
        <v>1</v>
      </c>
      <c r="D539" t="s">
        <v>1554</v>
      </c>
      <c r="E539" t="s">
        <v>1555</v>
      </c>
      <c r="F539" t="s">
        <v>6510</v>
      </c>
      <c r="G539" t="s">
        <v>6503</v>
      </c>
    </row>
    <row r="540" spans="1:7" x14ac:dyDescent="0.25">
      <c r="A540" t="s">
        <v>1556</v>
      </c>
      <c r="B540" s="1">
        <v>12</v>
      </c>
      <c r="C540" t="s">
        <v>1</v>
      </c>
      <c r="D540" t="s">
        <v>1557</v>
      </c>
      <c r="E540" t="s">
        <v>1558</v>
      </c>
      <c r="F540" t="s">
        <v>6510</v>
      </c>
      <c r="G540" t="s">
        <v>6503</v>
      </c>
    </row>
    <row r="541" spans="1:7" x14ac:dyDescent="0.25">
      <c r="A541" t="s">
        <v>1559</v>
      </c>
      <c r="B541" s="1">
        <v>12</v>
      </c>
      <c r="C541" t="s">
        <v>1</v>
      </c>
      <c r="D541" t="s">
        <v>1560</v>
      </c>
      <c r="E541" t="s">
        <v>1561</v>
      </c>
      <c r="F541" t="s">
        <v>6510</v>
      </c>
      <c r="G541" t="s">
        <v>6504</v>
      </c>
    </row>
    <row r="542" spans="1:7" x14ac:dyDescent="0.25">
      <c r="A542" t="s">
        <v>1562</v>
      </c>
      <c r="B542" s="1">
        <v>12</v>
      </c>
      <c r="C542" t="s">
        <v>1</v>
      </c>
      <c r="D542" t="s">
        <v>1563</v>
      </c>
      <c r="E542" t="s">
        <v>1564</v>
      </c>
      <c r="F542" t="s">
        <v>6508</v>
      </c>
      <c r="G542" t="s">
        <v>6505</v>
      </c>
    </row>
    <row r="543" spans="1:7" x14ac:dyDescent="0.25">
      <c r="A543" t="s">
        <v>1565</v>
      </c>
      <c r="B543" s="1">
        <v>12</v>
      </c>
      <c r="C543" t="s">
        <v>1</v>
      </c>
      <c r="D543" t="s">
        <v>1566</v>
      </c>
      <c r="E543" t="s">
        <v>1567</v>
      </c>
      <c r="F543" t="s">
        <v>6510</v>
      </c>
      <c r="G543" t="s">
        <v>6503</v>
      </c>
    </row>
    <row r="544" spans="1:7" x14ac:dyDescent="0.25">
      <c r="A544" t="s">
        <v>1568</v>
      </c>
      <c r="B544" s="1">
        <v>12</v>
      </c>
      <c r="C544" t="s">
        <v>1</v>
      </c>
      <c r="D544" t="s">
        <v>1569</v>
      </c>
      <c r="E544" t="s">
        <v>1570</v>
      </c>
      <c r="F544" t="s">
        <v>6510</v>
      </c>
      <c r="G544" t="s">
        <v>6504</v>
      </c>
    </row>
    <row r="545" spans="1:7" x14ac:dyDescent="0.25">
      <c r="A545" t="s">
        <v>1571</v>
      </c>
      <c r="B545" s="1">
        <v>12</v>
      </c>
      <c r="C545" t="s">
        <v>1</v>
      </c>
      <c r="D545" t="s">
        <v>1572</v>
      </c>
      <c r="E545" t="s">
        <v>1573</v>
      </c>
      <c r="F545" t="s">
        <v>6510</v>
      </c>
      <c r="G545" t="s">
        <v>6504</v>
      </c>
    </row>
    <row r="546" spans="1:7" x14ac:dyDescent="0.25">
      <c r="A546" t="s">
        <v>1574</v>
      </c>
      <c r="B546" s="1">
        <v>12</v>
      </c>
      <c r="C546" t="s">
        <v>1</v>
      </c>
      <c r="D546" t="s">
        <v>1575</v>
      </c>
      <c r="E546" t="s">
        <v>1576</v>
      </c>
      <c r="F546" t="s">
        <v>6510</v>
      </c>
      <c r="G546" t="s">
        <v>6504</v>
      </c>
    </row>
    <row r="547" spans="1:7" x14ac:dyDescent="0.25">
      <c r="A547" t="s">
        <v>1577</v>
      </c>
      <c r="B547" s="1">
        <v>12</v>
      </c>
      <c r="C547" t="s">
        <v>1</v>
      </c>
      <c r="D547" t="s">
        <v>1578</v>
      </c>
      <c r="E547" t="s">
        <v>1579</v>
      </c>
      <c r="F547" t="s">
        <v>6510</v>
      </c>
      <c r="G547" t="s">
        <v>6503</v>
      </c>
    </row>
    <row r="548" spans="1:7" x14ac:dyDescent="0.25">
      <c r="A548" t="s">
        <v>1580</v>
      </c>
      <c r="B548" s="1">
        <v>12</v>
      </c>
      <c r="C548" t="s">
        <v>1</v>
      </c>
      <c r="D548" t="s">
        <v>1581</v>
      </c>
      <c r="E548" t="s">
        <v>1582</v>
      </c>
      <c r="F548" t="s">
        <v>6510</v>
      </c>
      <c r="G548" t="s">
        <v>6503</v>
      </c>
    </row>
    <row r="549" spans="1:7" x14ac:dyDescent="0.25">
      <c r="A549" t="s">
        <v>1583</v>
      </c>
      <c r="B549" s="1">
        <v>12</v>
      </c>
      <c r="C549" t="s">
        <v>1</v>
      </c>
      <c r="D549" t="s">
        <v>1584</v>
      </c>
      <c r="E549" t="s">
        <v>1585</v>
      </c>
      <c r="F549" t="s">
        <v>6508</v>
      </c>
      <c r="G549" t="s">
        <v>6505</v>
      </c>
    </row>
    <row r="550" spans="1:7" x14ac:dyDescent="0.25">
      <c r="A550" t="s">
        <v>1586</v>
      </c>
      <c r="B550" s="1">
        <v>12</v>
      </c>
      <c r="C550" t="s">
        <v>1</v>
      </c>
      <c r="D550" t="s">
        <v>1587</v>
      </c>
      <c r="E550" t="s">
        <v>1588</v>
      </c>
      <c r="F550" t="s">
        <v>6508</v>
      </c>
      <c r="G550" t="s">
        <v>6505</v>
      </c>
    </row>
    <row r="551" spans="1:7" x14ac:dyDescent="0.25">
      <c r="A551" t="s">
        <v>1589</v>
      </c>
      <c r="B551" s="1">
        <v>12</v>
      </c>
      <c r="C551" t="s">
        <v>1</v>
      </c>
      <c r="D551" t="s">
        <v>1590</v>
      </c>
      <c r="E551" t="s">
        <v>1591</v>
      </c>
      <c r="F551" t="s">
        <v>6510</v>
      </c>
      <c r="G551" t="s">
        <v>6503</v>
      </c>
    </row>
    <row r="552" spans="1:7" x14ac:dyDescent="0.25">
      <c r="A552" t="s">
        <v>1592</v>
      </c>
      <c r="B552" s="1">
        <v>12</v>
      </c>
      <c r="C552" t="s">
        <v>76</v>
      </c>
      <c r="D552" t="s">
        <v>1593</v>
      </c>
      <c r="E552" t="s">
        <v>1594</v>
      </c>
      <c r="F552" t="s">
        <v>6510</v>
      </c>
      <c r="G552" t="s">
        <v>6504</v>
      </c>
    </row>
    <row r="553" spans="1:7" x14ac:dyDescent="0.25">
      <c r="A553" t="s">
        <v>1595</v>
      </c>
      <c r="B553" s="1">
        <v>12</v>
      </c>
      <c r="C553" t="s">
        <v>76</v>
      </c>
      <c r="D553" t="s">
        <v>1596</v>
      </c>
      <c r="E553" t="s">
        <v>1597</v>
      </c>
      <c r="F553" t="s">
        <v>6510</v>
      </c>
      <c r="G553" t="s">
        <v>6505</v>
      </c>
    </row>
    <row r="554" spans="1:7" x14ac:dyDescent="0.25">
      <c r="A554" t="s">
        <v>1598</v>
      </c>
      <c r="B554" s="1" t="s">
        <v>1599</v>
      </c>
      <c r="C554" t="s">
        <v>97</v>
      </c>
      <c r="D554" t="s">
        <v>2</v>
      </c>
      <c r="E554" t="s">
        <v>1600</v>
      </c>
      <c r="F554" t="s">
        <v>6508</v>
      </c>
      <c r="G554" t="s">
        <v>6503</v>
      </c>
    </row>
    <row r="555" spans="1:7" x14ac:dyDescent="0.25">
      <c r="A555" t="s">
        <v>1601</v>
      </c>
      <c r="B555" s="1" t="s">
        <v>1599</v>
      </c>
      <c r="C555" t="s">
        <v>97</v>
      </c>
      <c r="D555" t="s">
        <v>2</v>
      </c>
      <c r="E555" t="s">
        <v>1602</v>
      </c>
      <c r="F555" t="s">
        <v>6508</v>
      </c>
      <c r="G555" t="s">
        <v>6505</v>
      </c>
    </row>
    <row r="556" spans="1:7" x14ac:dyDescent="0.25">
      <c r="A556" t="s">
        <v>1603</v>
      </c>
      <c r="B556" s="1" t="s">
        <v>1599</v>
      </c>
      <c r="C556" t="s">
        <v>97</v>
      </c>
      <c r="D556" t="s">
        <v>2</v>
      </c>
      <c r="E556" t="s">
        <v>1604</v>
      </c>
      <c r="F556" t="s">
        <v>6508</v>
      </c>
      <c r="G556" t="s">
        <v>6505</v>
      </c>
    </row>
    <row r="557" spans="1:7" x14ac:dyDescent="0.25">
      <c r="A557" t="s">
        <v>1605</v>
      </c>
      <c r="B557" s="1" t="s">
        <v>1599</v>
      </c>
      <c r="C557" t="s">
        <v>97</v>
      </c>
      <c r="D557" t="s">
        <v>2</v>
      </c>
      <c r="E557" t="s">
        <v>1606</v>
      </c>
      <c r="F557" t="s">
        <v>6508</v>
      </c>
      <c r="G557" t="s">
        <v>6505</v>
      </c>
    </row>
    <row r="558" spans="1:7" x14ac:dyDescent="0.25">
      <c r="A558" t="s">
        <v>1607</v>
      </c>
      <c r="B558" s="1" t="s">
        <v>1599</v>
      </c>
      <c r="C558" t="s">
        <v>1</v>
      </c>
      <c r="D558" t="s">
        <v>2</v>
      </c>
      <c r="E558" t="s">
        <v>1608</v>
      </c>
      <c r="F558" t="s">
        <v>6508</v>
      </c>
      <c r="G558" t="s">
        <v>6502</v>
      </c>
    </row>
    <row r="559" spans="1:7" x14ac:dyDescent="0.25">
      <c r="A559" t="s">
        <v>1609</v>
      </c>
      <c r="B559" s="1">
        <v>13</v>
      </c>
      <c r="C559" t="s">
        <v>97</v>
      </c>
      <c r="D559" t="s">
        <v>2</v>
      </c>
      <c r="E559" t="s">
        <v>1610</v>
      </c>
      <c r="F559" t="s">
        <v>6508</v>
      </c>
      <c r="G559" t="s">
        <v>6505</v>
      </c>
    </row>
    <row r="560" spans="1:7" x14ac:dyDescent="0.25">
      <c r="A560" t="s">
        <v>1611</v>
      </c>
      <c r="B560" s="1">
        <v>13</v>
      </c>
      <c r="C560" t="s">
        <v>1</v>
      </c>
      <c r="D560" t="s">
        <v>1612</v>
      </c>
      <c r="E560" t="s">
        <v>1613</v>
      </c>
      <c r="F560" t="s">
        <v>6508</v>
      </c>
      <c r="G560" t="s">
        <v>6505</v>
      </c>
    </row>
    <row r="561" spans="1:7" x14ac:dyDescent="0.25">
      <c r="A561" t="s">
        <v>1614</v>
      </c>
      <c r="B561" s="1">
        <v>13</v>
      </c>
      <c r="C561" t="s">
        <v>1</v>
      </c>
      <c r="D561" t="s">
        <v>1615</v>
      </c>
      <c r="E561" t="s">
        <v>1616</v>
      </c>
      <c r="F561" t="s">
        <v>6510</v>
      </c>
      <c r="G561" t="s">
        <v>6504</v>
      </c>
    </row>
    <row r="562" spans="1:7" x14ac:dyDescent="0.25">
      <c r="A562" t="s">
        <v>1617</v>
      </c>
      <c r="B562" s="1">
        <v>13</v>
      </c>
      <c r="C562" t="s">
        <v>1</v>
      </c>
      <c r="D562" t="s">
        <v>1618</v>
      </c>
      <c r="E562" t="s">
        <v>1619</v>
      </c>
      <c r="F562" t="s">
        <v>6510</v>
      </c>
      <c r="G562" t="s">
        <v>6504</v>
      </c>
    </row>
    <row r="563" spans="1:7" x14ac:dyDescent="0.25">
      <c r="A563" t="s">
        <v>1620</v>
      </c>
      <c r="B563" s="1">
        <v>13</v>
      </c>
      <c r="C563" t="s">
        <v>1</v>
      </c>
      <c r="D563" t="s">
        <v>1621</v>
      </c>
      <c r="E563" t="s">
        <v>1622</v>
      </c>
      <c r="F563" t="s">
        <v>6510</v>
      </c>
      <c r="G563" t="s">
        <v>6503</v>
      </c>
    </row>
    <row r="564" spans="1:7" x14ac:dyDescent="0.25">
      <c r="A564" t="s">
        <v>1623</v>
      </c>
      <c r="B564" s="1">
        <v>13</v>
      </c>
      <c r="C564" t="s">
        <v>1</v>
      </c>
      <c r="D564" t="s">
        <v>1624</v>
      </c>
      <c r="E564" t="s">
        <v>1625</v>
      </c>
      <c r="F564" t="s">
        <v>6510</v>
      </c>
      <c r="G564" t="s">
        <v>6504</v>
      </c>
    </row>
    <row r="565" spans="1:7" x14ac:dyDescent="0.25">
      <c r="A565" t="s">
        <v>1626</v>
      </c>
      <c r="B565" s="1">
        <v>13</v>
      </c>
      <c r="C565" t="s">
        <v>1</v>
      </c>
      <c r="D565" t="s">
        <v>1627</v>
      </c>
      <c r="E565" t="s">
        <v>1628</v>
      </c>
      <c r="F565" t="s">
        <v>6510</v>
      </c>
      <c r="G565" t="s">
        <v>6504</v>
      </c>
    </row>
    <row r="566" spans="1:7" x14ac:dyDescent="0.25">
      <c r="A566" t="s">
        <v>1629</v>
      </c>
      <c r="B566" s="1">
        <v>13</v>
      </c>
      <c r="C566" t="s">
        <v>1</v>
      </c>
      <c r="D566" t="s">
        <v>1630</v>
      </c>
      <c r="E566" t="s">
        <v>1631</v>
      </c>
      <c r="F566" t="s">
        <v>6510</v>
      </c>
      <c r="G566" t="s">
        <v>6504</v>
      </c>
    </row>
    <row r="567" spans="1:7" x14ac:dyDescent="0.25">
      <c r="A567" t="s">
        <v>1632</v>
      </c>
      <c r="B567" s="1">
        <v>13</v>
      </c>
      <c r="C567" t="s">
        <v>1</v>
      </c>
      <c r="D567" t="s">
        <v>1633</v>
      </c>
      <c r="E567" t="s">
        <v>1634</v>
      </c>
      <c r="F567" t="s">
        <v>6510</v>
      </c>
      <c r="G567" t="s">
        <v>6504</v>
      </c>
    </row>
    <row r="568" spans="1:7" x14ac:dyDescent="0.25">
      <c r="A568" t="s">
        <v>1635</v>
      </c>
      <c r="B568" s="1">
        <v>13</v>
      </c>
      <c r="C568" t="s">
        <v>1</v>
      </c>
      <c r="D568" t="s">
        <v>1636</v>
      </c>
      <c r="E568" t="s">
        <v>1637</v>
      </c>
      <c r="F568" t="s">
        <v>6508</v>
      </c>
      <c r="G568" t="s">
        <v>6505</v>
      </c>
    </row>
    <row r="569" spans="1:7" x14ac:dyDescent="0.25">
      <c r="A569" t="s">
        <v>1638</v>
      </c>
      <c r="B569" s="1">
        <v>13</v>
      </c>
      <c r="C569" t="s">
        <v>1</v>
      </c>
      <c r="D569" t="s">
        <v>1639</v>
      </c>
      <c r="E569" t="s">
        <v>1640</v>
      </c>
      <c r="F569" t="s">
        <v>6510</v>
      </c>
      <c r="G569" t="s">
        <v>6503</v>
      </c>
    </row>
    <row r="570" spans="1:7" x14ac:dyDescent="0.25">
      <c r="A570" t="s">
        <v>1641</v>
      </c>
      <c r="B570" s="1">
        <v>13</v>
      </c>
      <c r="C570" t="s">
        <v>1</v>
      </c>
      <c r="D570" t="s">
        <v>1642</v>
      </c>
      <c r="E570" t="s">
        <v>1643</v>
      </c>
      <c r="F570" t="s">
        <v>6510</v>
      </c>
      <c r="G570" t="s">
        <v>6504</v>
      </c>
    </row>
    <row r="571" spans="1:7" x14ac:dyDescent="0.25">
      <c r="A571" t="s">
        <v>1644</v>
      </c>
      <c r="B571" s="1">
        <v>13</v>
      </c>
      <c r="C571" t="s">
        <v>1</v>
      </c>
      <c r="D571" t="s">
        <v>1645</v>
      </c>
      <c r="E571" t="s">
        <v>1646</v>
      </c>
      <c r="F571" t="s">
        <v>6510</v>
      </c>
      <c r="G571" t="s">
        <v>6505</v>
      </c>
    </row>
    <row r="572" spans="1:7" x14ac:dyDescent="0.25">
      <c r="A572" t="s">
        <v>1647</v>
      </c>
      <c r="B572" s="1">
        <v>13</v>
      </c>
      <c r="C572" t="s">
        <v>1</v>
      </c>
      <c r="D572" t="s">
        <v>1648</v>
      </c>
      <c r="E572" t="s">
        <v>1649</v>
      </c>
      <c r="F572" t="s">
        <v>6510</v>
      </c>
      <c r="G572" t="s">
        <v>6505</v>
      </c>
    </row>
    <row r="573" spans="1:7" x14ac:dyDescent="0.25">
      <c r="A573" t="s">
        <v>1650</v>
      </c>
      <c r="B573" s="1">
        <v>13</v>
      </c>
      <c r="C573" t="s">
        <v>1</v>
      </c>
      <c r="D573" t="s">
        <v>1651</v>
      </c>
      <c r="E573" t="s">
        <v>1652</v>
      </c>
      <c r="F573" t="s">
        <v>6510</v>
      </c>
      <c r="G573" t="s">
        <v>6504</v>
      </c>
    </row>
    <row r="574" spans="1:7" x14ac:dyDescent="0.25">
      <c r="A574" t="s">
        <v>1653</v>
      </c>
      <c r="B574" s="1">
        <v>13</v>
      </c>
      <c r="C574" t="s">
        <v>1</v>
      </c>
      <c r="D574" t="s">
        <v>1654</v>
      </c>
      <c r="E574" t="s">
        <v>1655</v>
      </c>
      <c r="F574" t="s">
        <v>6510</v>
      </c>
      <c r="G574" t="s">
        <v>6505</v>
      </c>
    </row>
    <row r="575" spans="1:7" x14ac:dyDescent="0.25">
      <c r="A575" t="s">
        <v>1656</v>
      </c>
      <c r="B575" s="1">
        <v>13</v>
      </c>
      <c r="C575" t="s">
        <v>1</v>
      </c>
      <c r="D575" t="s">
        <v>1657</v>
      </c>
      <c r="E575" t="s">
        <v>1658</v>
      </c>
      <c r="F575" t="s">
        <v>6510</v>
      </c>
      <c r="G575" t="s">
        <v>6504</v>
      </c>
    </row>
    <row r="576" spans="1:7" x14ac:dyDescent="0.25">
      <c r="A576" t="s">
        <v>1659</v>
      </c>
      <c r="B576" s="1">
        <v>13</v>
      </c>
      <c r="C576" t="s">
        <v>1</v>
      </c>
      <c r="D576" t="s">
        <v>1660</v>
      </c>
      <c r="E576" t="s">
        <v>1661</v>
      </c>
      <c r="F576" t="s">
        <v>6510</v>
      </c>
      <c r="G576" t="s">
        <v>6504</v>
      </c>
    </row>
    <row r="577" spans="1:7" x14ac:dyDescent="0.25">
      <c r="A577" t="s">
        <v>1662</v>
      </c>
      <c r="B577" s="1">
        <v>13</v>
      </c>
      <c r="C577" t="s">
        <v>1</v>
      </c>
      <c r="D577" t="s">
        <v>1663</v>
      </c>
      <c r="E577" t="s">
        <v>1664</v>
      </c>
      <c r="F577" t="s">
        <v>6510</v>
      </c>
      <c r="G577" t="s">
        <v>6504</v>
      </c>
    </row>
    <row r="578" spans="1:7" x14ac:dyDescent="0.25">
      <c r="A578" t="s">
        <v>1665</v>
      </c>
      <c r="B578" s="1">
        <v>13</v>
      </c>
      <c r="C578" t="s">
        <v>1</v>
      </c>
      <c r="D578" t="s">
        <v>1666</v>
      </c>
      <c r="E578" t="s">
        <v>1667</v>
      </c>
      <c r="F578" t="s">
        <v>6508</v>
      </c>
      <c r="G578" t="s">
        <v>6505</v>
      </c>
    </row>
    <row r="579" spans="1:7" x14ac:dyDescent="0.25">
      <c r="A579" t="s">
        <v>1668</v>
      </c>
      <c r="B579" s="1">
        <v>13</v>
      </c>
      <c r="C579" t="s">
        <v>1</v>
      </c>
      <c r="D579" t="s">
        <v>1669</v>
      </c>
      <c r="E579" t="s">
        <v>1670</v>
      </c>
      <c r="F579" t="s">
        <v>6510</v>
      </c>
      <c r="G579" t="s">
        <v>6504</v>
      </c>
    </row>
    <row r="580" spans="1:7" x14ac:dyDescent="0.25">
      <c r="A580" t="s">
        <v>1671</v>
      </c>
      <c r="B580" s="1">
        <v>13</v>
      </c>
      <c r="C580" t="s">
        <v>1</v>
      </c>
      <c r="D580" t="s">
        <v>1672</v>
      </c>
      <c r="E580" t="s">
        <v>1673</v>
      </c>
      <c r="F580" t="s">
        <v>6508</v>
      </c>
      <c r="G580" t="s">
        <v>6502</v>
      </c>
    </row>
    <row r="581" spans="1:7" x14ac:dyDescent="0.25">
      <c r="A581" t="s">
        <v>1674</v>
      </c>
      <c r="B581" s="1">
        <v>13</v>
      </c>
      <c r="C581" t="s">
        <v>1</v>
      </c>
      <c r="D581" t="s">
        <v>1675</v>
      </c>
      <c r="E581" t="s">
        <v>1676</v>
      </c>
      <c r="F581" t="s">
        <v>6510</v>
      </c>
      <c r="G581" t="s">
        <v>6505</v>
      </c>
    </row>
    <row r="582" spans="1:7" x14ac:dyDescent="0.25">
      <c r="A582" t="s">
        <v>1677</v>
      </c>
      <c r="B582" s="1">
        <v>13</v>
      </c>
      <c r="C582" t="s">
        <v>1</v>
      </c>
      <c r="D582" t="s">
        <v>1675</v>
      </c>
      <c r="E582" t="s">
        <v>1678</v>
      </c>
      <c r="F582" t="s">
        <v>6510</v>
      </c>
      <c r="G582" t="s">
        <v>6504</v>
      </c>
    </row>
    <row r="583" spans="1:7" x14ac:dyDescent="0.25">
      <c r="A583" t="s">
        <v>1679</v>
      </c>
      <c r="B583" s="1">
        <v>13</v>
      </c>
      <c r="C583" t="s">
        <v>1</v>
      </c>
      <c r="D583" t="s">
        <v>1675</v>
      </c>
      <c r="E583" t="s">
        <v>1680</v>
      </c>
      <c r="F583" t="s">
        <v>6510</v>
      </c>
      <c r="G583" t="s">
        <v>6503</v>
      </c>
    </row>
    <row r="584" spans="1:7" x14ac:dyDescent="0.25">
      <c r="A584" t="s">
        <v>1681</v>
      </c>
      <c r="B584" s="1">
        <v>13</v>
      </c>
      <c r="C584" t="s">
        <v>1</v>
      </c>
      <c r="D584" t="s">
        <v>1682</v>
      </c>
      <c r="E584" t="s">
        <v>1683</v>
      </c>
      <c r="F584" t="s">
        <v>6510</v>
      </c>
      <c r="G584" t="s">
        <v>6504</v>
      </c>
    </row>
    <row r="585" spans="1:7" x14ac:dyDescent="0.25">
      <c r="A585" t="s">
        <v>1684</v>
      </c>
      <c r="B585" s="1">
        <v>13</v>
      </c>
      <c r="C585" t="s">
        <v>1</v>
      </c>
      <c r="D585" t="s">
        <v>1685</v>
      </c>
      <c r="E585" t="s">
        <v>1686</v>
      </c>
      <c r="F585" t="s">
        <v>6510</v>
      </c>
      <c r="G585" t="s">
        <v>6505</v>
      </c>
    </row>
    <row r="586" spans="1:7" x14ac:dyDescent="0.25">
      <c r="A586" t="s">
        <v>1687</v>
      </c>
      <c r="B586" s="1">
        <v>13</v>
      </c>
      <c r="C586" t="s">
        <v>1</v>
      </c>
      <c r="D586" t="s">
        <v>1688</v>
      </c>
      <c r="E586" t="s">
        <v>1689</v>
      </c>
      <c r="F586" t="s">
        <v>6510</v>
      </c>
      <c r="G586" t="s">
        <v>6503</v>
      </c>
    </row>
    <row r="587" spans="1:7" x14ac:dyDescent="0.25">
      <c r="A587" t="s">
        <v>1690</v>
      </c>
      <c r="B587" s="1">
        <v>13</v>
      </c>
      <c r="C587" t="s">
        <v>1</v>
      </c>
      <c r="D587" t="s">
        <v>1691</v>
      </c>
      <c r="E587" t="s">
        <v>1692</v>
      </c>
      <c r="F587" t="s">
        <v>6510</v>
      </c>
      <c r="G587" t="s">
        <v>6504</v>
      </c>
    </row>
    <row r="588" spans="1:7" x14ac:dyDescent="0.25">
      <c r="A588" t="s">
        <v>1693</v>
      </c>
      <c r="B588" s="1">
        <v>13</v>
      </c>
      <c r="C588" t="s">
        <v>1</v>
      </c>
      <c r="D588" t="s">
        <v>1694</v>
      </c>
      <c r="E588" t="s">
        <v>1695</v>
      </c>
      <c r="F588" t="s">
        <v>6508</v>
      </c>
      <c r="G588" t="s">
        <v>6505</v>
      </c>
    </row>
    <row r="589" spans="1:7" x14ac:dyDescent="0.25">
      <c r="A589" t="s">
        <v>1696</v>
      </c>
      <c r="B589" s="1">
        <v>13</v>
      </c>
      <c r="C589" t="s">
        <v>1</v>
      </c>
      <c r="D589" t="s">
        <v>1697</v>
      </c>
      <c r="E589" t="s">
        <v>1698</v>
      </c>
      <c r="F589" t="s">
        <v>6510</v>
      </c>
      <c r="G589" t="s">
        <v>6503</v>
      </c>
    </row>
    <row r="590" spans="1:7" x14ac:dyDescent="0.25">
      <c r="A590" t="s">
        <v>1699</v>
      </c>
      <c r="B590" s="1">
        <v>13</v>
      </c>
      <c r="C590" t="s">
        <v>1</v>
      </c>
      <c r="D590" t="s">
        <v>1700</v>
      </c>
      <c r="E590" t="s">
        <v>1701</v>
      </c>
      <c r="F590" t="s">
        <v>6508</v>
      </c>
      <c r="G590" t="s">
        <v>6505</v>
      </c>
    </row>
    <row r="591" spans="1:7" x14ac:dyDescent="0.25">
      <c r="A591" t="s">
        <v>1702</v>
      </c>
      <c r="B591" s="1">
        <v>13</v>
      </c>
      <c r="C591" t="s">
        <v>1</v>
      </c>
      <c r="D591" t="s">
        <v>1703</v>
      </c>
      <c r="E591" t="s">
        <v>1704</v>
      </c>
      <c r="F591" t="s">
        <v>6510</v>
      </c>
      <c r="G591" t="s">
        <v>6504</v>
      </c>
    </row>
    <row r="592" spans="1:7" x14ac:dyDescent="0.25">
      <c r="A592" t="s">
        <v>1705</v>
      </c>
      <c r="B592" s="1">
        <v>13</v>
      </c>
      <c r="C592" t="s">
        <v>1</v>
      </c>
      <c r="D592" t="s">
        <v>1706</v>
      </c>
      <c r="E592" t="s">
        <v>1707</v>
      </c>
      <c r="F592" t="s">
        <v>6510</v>
      </c>
      <c r="G592" t="s">
        <v>6503</v>
      </c>
    </row>
    <row r="593" spans="1:7" x14ac:dyDescent="0.25">
      <c r="A593" t="s">
        <v>1708</v>
      </c>
      <c r="B593" s="1">
        <v>13</v>
      </c>
      <c r="C593" t="s">
        <v>1</v>
      </c>
      <c r="D593" t="s">
        <v>1709</v>
      </c>
      <c r="E593" t="s">
        <v>1710</v>
      </c>
      <c r="F593" t="s">
        <v>6510</v>
      </c>
      <c r="G593" t="s">
        <v>6503</v>
      </c>
    </row>
    <row r="594" spans="1:7" x14ac:dyDescent="0.25">
      <c r="A594" t="s">
        <v>1711</v>
      </c>
      <c r="B594" s="1">
        <v>13</v>
      </c>
      <c r="C594" t="s">
        <v>1</v>
      </c>
      <c r="D594" t="s">
        <v>1712</v>
      </c>
      <c r="E594" t="s">
        <v>1713</v>
      </c>
      <c r="F594" t="s">
        <v>6508</v>
      </c>
      <c r="G594" t="s">
        <v>6505</v>
      </c>
    </row>
    <row r="595" spans="1:7" x14ac:dyDescent="0.25">
      <c r="A595" t="s">
        <v>1714</v>
      </c>
      <c r="B595" s="1">
        <v>13</v>
      </c>
      <c r="C595" t="s">
        <v>1</v>
      </c>
      <c r="D595" t="s">
        <v>1715</v>
      </c>
      <c r="E595" t="s">
        <v>1716</v>
      </c>
      <c r="F595" t="s">
        <v>6510</v>
      </c>
      <c r="G595" t="s">
        <v>6503</v>
      </c>
    </row>
    <row r="596" spans="1:7" x14ac:dyDescent="0.25">
      <c r="A596" t="s">
        <v>1717</v>
      </c>
      <c r="B596" s="1">
        <v>13</v>
      </c>
      <c r="C596" t="s">
        <v>1</v>
      </c>
      <c r="D596" t="s">
        <v>1718</v>
      </c>
      <c r="E596" t="s">
        <v>1719</v>
      </c>
      <c r="F596" t="s">
        <v>6510</v>
      </c>
      <c r="G596" t="s">
        <v>6503</v>
      </c>
    </row>
    <row r="597" spans="1:7" x14ac:dyDescent="0.25">
      <c r="A597" t="s">
        <v>1720</v>
      </c>
      <c r="B597" s="1">
        <v>13</v>
      </c>
      <c r="C597" t="s">
        <v>1</v>
      </c>
      <c r="D597" t="s">
        <v>1721</v>
      </c>
      <c r="E597" t="s">
        <v>1722</v>
      </c>
      <c r="F597" t="s">
        <v>6510</v>
      </c>
      <c r="G597" t="s">
        <v>6504</v>
      </c>
    </row>
    <row r="598" spans="1:7" x14ac:dyDescent="0.25">
      <c r="A598" t="s">
        <v>1723</v>
      </c>
      <c r="B598" s="1">
        <v>13</v>
      </c>
      <c r="C598" t="s">
        <v>1</v>
      </c>
      <c r="D598" t="s">
        <v>1724</v>
      </c>
      <c r="E598" t="s">
        <v>1725</v>
      </c>
      <c r="F598" t="s">
        <v>6508</v>
      </c>
      <c r="G598" t="s">
        <v>6505</v>
      </c>
    </row>
    <row r="599" spans="1:7" x14ac:dyDescent="0.25">
      <c r="A599" t="s">
        <v>1726</v>
      </c>
      <c r="B599" s="1">
        <v>13</v>
      </c>
      <c r="C599" t="s">
        <v>1</v>
      </c>
      <c r="D599" t="s">
        <v>1727</v>
      </c>
      <c r="E599" t="s">
        <v>1728</v>
      </c>
      <c r="F599" t="s">
        <v>6510</v>
      </c>
      <c r="G599" t="s">
        <v>6504</v>
      </c>
    </row>
    <row r="600" spans="1:7" x14ac:dyDescent="0.25">
      <c r="A600" t="s">
        <v>1729</v>
      </c>
      <c r="B600" s="1">
        <v>13</v>
      </c>
      <c r="C600" t="s">
        <v>1</v>
      </c>
      <c r="D600" t="s">
        <v>1730</v>
      </c>
      <c r="E600" t="s">
        <v>1731</v>
      </c>
      <c r="F600" t="s">
        <v>6510</v>
      </c>
      <c r="G600" t="s">
        <v>6504</v>
      </c>
    </row>
    <row r="601" spans="1:7" x14ac:dyDescent="0.25">
      <c r="A601" t="s">
        <v>1732</v>
      </c>
      <c r="B601" s="1">
        <v>13</v>
      </c>
      <c r="C601" t="s">
        <v>1</v>
      </c>
      <c r="D601" t="s">
        <v>1733</v>
      </c>
      <c r="E601" t="s">
        <v>1734</v>
      </c>
      <c r="F601" t="s">
        <v>6508</v>
      </c>
      <c r="G601" t="s">
        <v>6505</v>
      </c>
    </row>
    <row r="602" spans="1:7" x14ac:dyDescent="0.25">
      <c r="A602" t="s">
        <v>1735</v>
      </c>
      <c r="B602" s="1">
        <v>13</v>
      </c>
      <c r="C602" t="s">
        <v>1</v>
      </c>
      <c r="D602" t="s">
        <v>1736</v>
      </c>
      <c r="E602" t="s">
        <v>1737</v>
      </c>
      <c r="F602" t="s">
        <v>6510</v>
      </c>
      <c r="G602" t="s">
        <v>6503</v>
      </c>
    </row>
    <row r="603" spans="1:7" x14ac:dyDescent="0.25">
      <c r="A603" t="s">
        <v>1738</v>
      </c>
      <c r="B603" s="1">
        <v>13</v>
      </c>
      <c r="C603" t="s">
        <v>1</v>
      </c>
      <c r="D603" t="s">
        <v>1739</v>
      </c>
      <c r="E603" t="s">
        <v>1740</v>
      </c>
      <c r="F603" t="s">
        <v>6508</v>
      </c>
      <c r="G603" t="s">
        <v>6505</v>
      </c>
    </row>
    <row r="604" spans="1:7" x14ac:dyDescent="0.25">
      <c r="A604" t="s">
        <v>1741</v>
      </c>
      <c r="B604" s="1">
        <v>13</v>
      </c>
      <c r="C604" t="s">
        <v>1</v>
      </c>
      <c r="D604" t="s">
        <v>1742</v>
      </c>
      <c r="E604" t="s">
        <v>1743</v>
      </c>
      <c r="F604" t="s">
        <v>6508</v>
      </c>
      <c r="G604" t="s">
        <v>6505</v>
      </c>
    </row>
    <row r="605" spans="1:7" x14ac:dyDescent="0.25">
      <c r="A605" t="s">
        <v>1744</v>
      </c>
      <c r="B605" s="1">
        <v>13</v>
      </c>
      <c r="C605" t="s">
        <v>1</v>
      </c>
      <c r="D605" t="s">
        <v>1745</v>
      </c>
      <c r="E605" t="s">
        <v>1746</v>
      </c>
      <c r="F605" t="s">
        <v>6510</v>
      </c>
      <c r="G605" t="s">
        <v>6503</v>
      </c>
    </row>
    <row r="606" spans="1:7" x14ac:dyDescent="0.25">
      <c r="A606" t="s">
        <v>1747</v>
      </c>
      <c r="B606" s="1">
        <v>13</v>
      </c>
      <c r="C606" t="s">
        <v>1</v>
      </c>
      <c r="D606" t="s">
        <v>1748</v>
      </c>
      <c r="E606" t="s">
        <v>1749</v>
      </c>
      <c r="F606" t="s">
        <v>6510</v>
      </c>
      <c r="G606" t="s">
        <v>6505</v>
      </c>
    </row>
    <row r="607" spans="1:7" x14ac:dyDescent="0.25">
      <c r="A607" t="s">
        <v>1750</v>
      </c>
      <c r="B607" s="1">
        <v>13</v>
      </c>
      <c r="C607" t="s">
        <v>1</v>
      </c>
      <c r="D607" t="s">
        <v>1751</v>
      </c>
      <c r="E607" t="s">
        <v>1752</v>
      </c>
      <c r="F607" t="s">
        <v>6508</v>
      </c>
      <c r="G607" t="s">
        <v>6505</v>
      </c>
    </row>
    <row r="608" spans="1:7" x14ac:dyDescent="0.25">
      <c r="A608" t="s">
        <v>1753</v>
      </c>
      <c r="B608" s="1">
        <v>13</v>
      </c>
      <c r="C608" t="s">
        <v>1</v>
      </c>
      <c r="D608" t="s">
        <v>1754</v>
      </c>
      <c r="E608" t="s">
        <v>1755</v>
      </c>
      <c r="F608" t="s">
        <v>6510</v>
      </c>
      <c r="G608" t="s">
        <v>6504</v>
      </c>
    </row>
    <row r="609" spans="1:7" x14ac:dyDescent="0.25">
      <c r="A609" t="s">
        <v>1756</v>
      </c>
      <c r="B609" s="1">
        <v>13</v>
      </c>
      <c r="C609" t="s">
        <v>1</v>
      </c>
      <c r="D609" t="s">
        <v>1757</v>
      </c>
      <c r="E609" t="s">
        <v>1758</v>
      </c>
      <c r="F609" t="s">
        <v>6510</v>
      </c>
      <c r="G609" t="s">
        <v>6503</v>
      </c>
    </row>
    <row r="610" spans="1:7" x14ac:dyDescent="0.25">
      <c r="A610" t="s">
        <v>1759</v>
      </c>
      <c r="B610" s="1">
        <v>13</v>
      </c>
      <c r="C610" t="s">
        <v>1</v>
      </c>
      <c r="D610" t="s">
        <v>1760</v>
      </c>
      <c r="E610" t="s">
        <v>1761</v>
      </c>
      <c r="F610" t="s">
        <v>6508</v>
      </c>
      <c r="G610" t="s">
        <v>6505</v>
      </c>
    </row>
    <row r="611" spans="1:7" x14ac:dyDescent="0.25">
      <c r="A611" t="s">
        <v>1762</v>
      </c>
      <c r="B611" s="1">
        <v>13</v>
      </c>
      <c r="C611" t="s">
        <v>1</v>
      </c>
      <c r="D611" t="s">
        <v>1763</v>
      </c>
      <c r="E611" t="s">
        <v>1764</v>
      </c>
      <c r="F611" t="s">
        <v>6510</v>
      </c>
      <c r="G611" t="s">
        <v>6503</v>
      </c>
    </row>
    <row r="612" spans="1:7" x14ac:dyDescent="0.25">
      <c r="A612" t="s">
        <v>1765</v>
      </c>
      <c r="B612" s="1">
        <v>13</v>
      </c>
      <c r="C612" t="s">
        <v>1</v>
      </c>
      <c r="D612" t="s">
        <v>1766</v>
      </c>
      <c r="E612" t="s">
        <v>1767</v>
      </c>
      <c r="F612" t="s">
        <v>6508</v>
      </c>
      <c r="G612" t="s">
        <v>6505</v>
      </c>
    </row>
    <row r="613" spans="1:7" x14ac:dyDescent="0.25">
      <c r="A613" t="s">
        <v>1768</v>
      </c>
      <c r="B613" s="1">
        <v>13</v>
      </c>
      <c r="C613" t="s">
        <v>1</v>
      </c>
      <c r="D613" t="s">
        <v>1769</v>
      </c>
      <c r="E613" t="s">
        <v>1770</v>
      </c>
      <c r="F613" t="s">
        <v>6510</v>
      </c>
      <c r="G613" t="s">
        <v>6503</v>
      </c>
    </row>
    <row r="614" spans="1:7" x14ac:dyDescent="0.25">
      <c r="A614" t="s">
        <v>1771</v>
      </c>
      <c r="B614" s="1">
        <v>13</v>
      </c>
      <c r="C614" t="s">
        <v>1</v>
      </c>
      <c r="D614" t="s">
        <v>1772</v>
      </c>
      <c r="E614" t="s">
        <v>1773</v>
      </c>
      <c r="F614" t="s">
        <v>6510</v>
      </c>
      <c r="G614" t="s">
        <v>6504</v>
      </c>
    </row>
    <row r="615" spans="1:7" x14ac:dyDescent="0.25">
      <c r="A615" t="s">
        <v>1774</v>
      </c>
      <c r="B615" s="1">
        <v>13</v>
      </c>
      <c r="C615" t="s">
        <v>1</v>
      </c>
      <c r="D615" t="s">
        <v>1775</v>
      </c>
      <c r="E615" t="s">
        <v>1776</v>
      </c>
      <c r="F615" t="s">
        <v>6510</v>
      </c>
      <c r="G615" t="s">
        <v>6504</v>
      </c>
    </row>
    <row r="616" spans="1:7" x14ac:dyDescent="0.25">
      <c r="A616" t="s">
        <v>1777</v>
      </c>
      <c r="B616" s="1">
        <v>13</v>
      </c>
      <c r="C616" t="s">
        <v>1</v>
      </c>
      <c r="D616" t="s">
        <v>1778</v>
      </c>
      <c r="E616" t="s">
        <v>1779</v>
      </c>
      <c r="F616" t="s">
        <v>6510</v>
      </c>
      <c r="G616" t="s">
        <v>6504</v>
      </c>
    </row>
    <row r="617" spans="1:7" x14ac:dyDescent="0.25">
      <c r="A617" t="s">
        <v>1780</v>
      </c>
      <c r="B617" s="1">
        <v>13</v>
      </c>
      <c r="C617" t="s">
        <v>1</v>
      </c>
      <c r="D617" t="s">
        <v>1781</v>
      </c>
      <c r="E617" t="s">
        <v>1782</v>
      </c>
      <c r="F617" t="s">
        <v>6510</v>
      </c>
      <c r="G617" t="s">
        <v>6504</v>
      </c>
    </row>
    <row r="618" spans="1:7" x14ac:dyDescent="0.25">
      <c r="A618" t="s">
        <v>1783</v>
      </c>
      <c r="B618" s="1">
        <v>13</v>
      </c>
      <c r="C618" t="s">
        <v>1</v>
      </c>
      <c r="D618" t="s">
        <v>1784</v>
      </c>
      <c r="E618" t="s">
        <v>1785</v>
      </c>
      <c r="F618" t="s">
        <v>6510</v>
      </c>
      <c r="G618" t="s">
        <v>6503</v>
      </c>
    </row>
    <row r="619" spans="1:7" x14ac:dyDescent="0.25">
      <c r="A619" t="s">
        <v>1786</v>
      </c>
      <c r="B619" s="1">
        <v>13</v>
      </c>
      <c r="C619" t="s">
        <v>1</v>
      </c>
      <c r="D619" t="s">
        <v>1787</v>
      </c>
      <c r="E619" t="s">
        <v>1788</v>
      </c>
      <c r="F619" t="s">
        <v>6510</v>
      </c>
      <c r="G619" t="s">
        <v>6504</v>
      </c>
    </row>
    <row r="620" spans="1:7" x14ac:dyDescent="0.25">
      <c r="A620" t="s">
        <v>1789</v>
      </c>
      <c r="B620" s="1">
        <v>13</v>
      </c>
      <c r="C620" t="s">
        <v>1</v>
      </c>
      <c r="D620" t="s">
        <v>1790</v>
      </c>
      <c r="E620" t="s">
        <v>1791</v>
      </c>
      <c r="F620" t="s">
        <v>6510</v>
      </c>
      <c r="G620" t="s">
        <v>6504</v>
      </c>
    </row>
    <row r="621" spans="1:7" x14ac:dyDescent="0.25">
      <c r="A621" t="s">
        <v>1792</v>
      </c>
      <c r="B621" s="1">
        <v>13</v>
      </c>
      <c r="C621" t="s">
        <v>1</v>
      </c>
      <c r="D621" t="s">
        <v>1793</v>
      </c>
      <c r="E621" t="s">
        <v>1794</v>
      </c>
      <c r="F621" t="s">
        <v>6510</v>
      </c>
      <c r="G621" t="s">
        <v>6504</v>
      </c>
    </row>
    <row r="622" spans="1:7" x14ac:dyDescent="0.25">
      <c r="A622" t="s">
        <v>1795</v>
      </c>
      <c r="B622" s="1">
        <v>13</v>
      </c>
      <c r="C622" t="s">
        <v>1</v>
      </c>
      <c r="D622" t="s">
        <v>1796</v>
      </c>
      <c r="E622" t="s">
        <v>1797</v>
      </c>
      <c r="F622" t="s">
        <v>6510</v>
      </c>
      <c r="G622" t="s">
        <v>6503</v>
      </c>
    </row>
    <row r="623" spans="1:7" x14ac:dyDescent="0.25">
      <c r="A623" t="s">
        <v>1798</v>
      </c>
      <c r="B623" s="1">
        <v>13</v>
      </c>
      <c r="C623" t="s">
        <v>1</v>
      </c>
      <c r="D623" t="s">
        <v>1799</v>
      </c>
      <c r="E623" t="s">
        <v>1800</v>
      </c>
      <c r="F623" t="s">
        <v>6510</v>
      </c>
      <c r="G623" t="s">
        <v>6504</v>
      </c>
    </row>
    <row r="624" spans="1:7" x14ac:dyDescent="0.25">
      <c r="A624" t="s">
        <v>1801</v>
      </c>
      <c r="B624" s="1">
        <v>13</v>
      </c>
      <c r="C624" t="s">
        <v>1</v>
      </c>
      <c r="D624" t="s">
        <v>1802</v>
      </c>
      <c r="E624" t="s">
        <v>1803</v>
      </c>
      <c r="F624" t="s">
        <v>6510</v>
      </c>
      <c r="G624" t="s">
        <v>6502</v>
      </c>
    </row>
    <row r="625" spans="1:7" x14ac:dyDescent="0.25">
      <c r="A625" t="s">
        <v>1804</v>
      </c>
      <c r="B625" s="1">
        <v>13</v>
      </c>
      <c r="C625" t="s">
        <v>1</v>
      </c>
      <c r="D625" t="s">
        <v>1805</v>
      </c>
      <c r="E625" t="s">
        <v>1806</v>
      </c>
      <c r="F625" t="s">
        <v>6510</v>
      </c>
      <c r="G625" t="s">
        <v>6504</v>
      </c>
    </row>
    <row r="626" spans="1:7" x14ac:dyDescent="0.25">
      <c r="A626" t="s">
        <v>1807</v>
      </c>
      <c r="B626" s="1">
        <v>13</v>
      </c>
      <c r="C626" t="s">
        <v>1</v>
      </c>
      <c r="D626" t="s">
        <v>1808</v>
      </c>
      <c r="E626" t="s">
        <v>1809</v>
      </c>
      <c r="F626" t="s">
        <v>6508</v>
      </c>
      <c r="G626" t="s">
        <v>6502</v>
      </c>
    </row>
    <row r="627" spans="1:7" x14ac:dyDescent="0.25">
      <c r="A627" t="s">
        <v>1810</v>
      </c>
      <c r="B627" s="1">
        <v>13</v>
      </c>
      <c r="C627" t="s">
        <v>1</v>
      </c>
      <c r="D627" t="s">
        <v>1811</v>
      </c>
      <c r="E627" t="s">
        <v>1812</v>
      </c>
      <c r="F627" t="s">
        <v>6510</v>
      </c>
      <c r="G627" t="s">
        <v>6505</v>
      </c>
    </row>
    <row r="628" spans="1:7" x14ac:dyDescent="0.25">
      <c r="A628" t="s">
        <v>1813</v>
      </c>
      <c r="B628" s="1">
        <v>13</v>
      </c>
      <c r="C628" t="s">
        <v>1</v>
      </c>
      <c r="D628" t="s">
        <v>1814</v>
      </c>
      <c r="E628" t="s">
        <v>1815</v>
      </c>
      <c r="F628" t="s">
        <v>6510</v>
      </c>
      <c r="G628" t="s">
        <v>6504</v>
      </c>
    </row>
    <row r="629" spans="1:7" x14ac:dyDescent="0.25">
      <c r="A629" t="s">
        <v>1816</v>
      </c>
      <c r="B629" s="1" t="s">
        <v>1817</v>
      </c>
      <c r="C629" t="s">
        <v>97</v>
      </c>
      <c r="D629" t="s">
        <v>2</v>
      </c>
      <c r="E629" t="s">
        <v>1818</v>
      </c>
      <c r="F629" t="s">
        <v>6508</v>
      </c>
      <c r="G629" t="s">
        <v>6505</v>
      </c>
    </row>
    <row r="630" spans="1:7" x14ac:dyDescent="0.25">
      <c r="A630" t="s">
        <v>1819</v>
      </c>
      <c r="B630" s="1" t="s">
        <v>1817</v>
      </c>
      <c r="C630" t="s">
        <v>97</v>
      </c>
      <c r="D630" t="s">
        <v>2</v>
      </c>
      <c r="E630" t="s">
        <v>1820</v>
      </c>
      <c r="F630" t="s">
        <v>6508</v>
      </c>
      <c r="G630" t="s">
        <v>6504</v>
      </c>
    </row>
    <row r="631" spans="1:7" x14ac:dyDescent="0.25">
      <c r="A631" t="s">
        <v>1821</v>
      </c>
      <c r="B631" s="1" t="s">
        <v>1822</v>
      </c>
      <c r="C631" t="s">
        <v>94</v>
      </c>
      <c r="D631" t="s">
        <v>2</v>
      </c>
      <c r="E631" t="s">
        <v>1823</v>
      </c>
      <c r="F631" t="s">
        <v>6508</v>
      </c>
      <c r="G631" t="s">
        <v>6503</v>
      </c>
    </row>
    <row r="632" spans="1:7" x14ac:dyDescent="0.25">
      <c r="A632" t="s">
        <v>1824</v>
      </c>
      <c r="B632" s="1" t="s">
        <v>1817</v>
      </c>
      <c r="C632" t="s">
        <v>97</v>
      </c>
      <c r="D632" t="s">
        <v>2</v>
      </c>
      <c r="E632" t="s">
        <v>1825</v>
      </c>
      <c r="F632" t="s">
        <v>6508</v>
      </c>
      <c r="G632" t="s">
        <v>6504</v>
      </c>
    </row>
    <row r="633" spans="1:7" x14ac:dyDescent="0.25">
      <c r="A633" t="s">
        <v>1826</v>
      </c>
      <c r="B633" s="1" t="s">
        <v>1817</v>
      </c>
      <c r="C633" t="s">
        <v>1827</v>
      </c>
      <c r="D633" t="s">
        <v>1828</v>
      </c>
      <c r="E633" t="s">
        <v>1829</v>
      </c>
      <c r="F633" t="s">
        <v>6508</v>
      </c>
      <c r="G633" t="s">
        <v>6503</v>
      </c>
    </row>
    <row r="634" spans="1:7" x14ac:dyDescent="0.25">
      <c r="A634" t="s">
        <v>1830</v>
      </c>
      <c r="B634" s="1" t="s">
        <v>1817</v>
      </c>
      <c r="C634" t="s">
        <v>1831</v>
      </c>
      <c r="D634" t="s">
        <v>1832</v>
      </c>
      <c r="E634" t="s">
        <v>1833</v>
      </c>
      <c r="F634" t="s">
        <v>6508</v>
      </c>
      <c r="G634" t="s">
        <v>6504</v>
      </c>
    </row>
    <row r="635" spans="1:7" x14ac:dyDescent="0.25">
      <c r="A635" t="s">
        <v>1834</v>
      </c>
      <c r="B635" s="1" t="s">
        <v>1817</v>
      </c>
      <c r="C635" t="s">
        <v>1</v>
      </c>
      <c r="D635" t="s">
        <v>2</v>
      </c>
      <c r="E635" t="s">
        <v>1835</v>
      </c>
      <c r="F635" t="s">
        <v>6508</v>
      </c>
      <c r="G635" t="s">
        <v>6502</v>
      </c>
    </row>
    <row r="636" spans="1:7" x14ac:dyDescent="0.25">
      <c r="A636" t="s">
        <v>1836</v>
      </c>
      <c r="B636" s="1" t="s">
        <v>1817</v>
      </c>
      <c r="C636" t="s">
        <v>1837</v>
      </c>
      <c r="D636" t="s">
        <v>1838</v>
      </c>
      <c r="E636" t="s">
        <v>1839</v>
      </c>
      <c r="F636" t="s">
        <v>6508</v>
      </c>
      <c r="G636" t="s">
        <v>6503</v>
      </c>
    </row>
    <row r="637" spans="1:7" x14ac:dyDescent="0.25">
      <c r="A637" t="s">
        <v>1840</v>
      </c>
      <c r="B637" s="1" t="s">
        <v>1817</v>
      </c>
      <c r="C637" t="s">
        <v>1841</v>
      </c>
      <c r="D637" t="s">
        <v>1842</v>
      </c>
      <c r="E637" t="s">
        <v>1843</v>
      </c>
      <c r="F637" t="s">
        <v>6508</v>
      </c>
      <c r="G637" t="s">
        <v>6504</v>
      </c>
    </row>
    <row r="638" spans="1:7" x14ac:dyDescent="0.25">
      <c r="A638" t="s">
        <v>1844</v>
      </c>
      <c r="B638" s="1" t="s">
        <v>1822</v>
      </c>
      <c r="C638" t="s">
        <v>1</v>
      </c>
      <c r="D638" t="s">
        <v>2</v>
      </c>
      <c r="E638" t="s">
        <v>1845</v>
      </c>
      <c r="F638" t="s">
        <v>6508</v>
      </c>
      <c r="G638" t="s">
        <v>6503</v>
      </c>
    </row>
    <row r="639" spans="1:7" x14ac:dyDescent="0.25">
      <c r="A639" t="s">
        <v>1846</v>
      </c>
      <c r="B639" s="1" t="s">
        <v>1817</v>
      </c>
      <c r="C639" t="s">
        <v>1</v>
      </c>
      <c r="D639" t="s">
        <v>2</v>
      </c>
      <c r="E639" t="s">
        <v>1847</v>
      </c>
      <c r="F639" t="s">
        <v>6508</v>
      </c>
      <c r="G639" t="s">
        <v>6502</v>
      </c>
    </row>
    <row r="640" spans="1:7" x14ac:dyDescent="0.25">
      <c r="A640" t="s">
        <v>1848</v>
      </c>
      <c r="B640" s="1" t="s">
        <v>1817</v>
      </c>
      <c r="C640" t="s">
        <v>1</v>
      </c>
      <c r="D640" t="s">
        <v>2</v>
      </c>
      <c r="E640" t="s">
        <v>1849</v>
      </c>
      <c r="F640" t="s">
        <v>6508</v>
      </c>
      <c r="G640" t="s">
        <v>6502</v>
      </c>
    </row>
    <row r="641" spans="1:7" x14ac:dyDescent="0.25">
      <c r="A641" t="s">
        <v>1850</v>
      </c>
      <c r="B641" s="1" t="s">
        <v>1817</v>
      </c>
      <c r="C641" t="s">
        <v>1851</v>
      </c>
      <c r="D641" t="s">
        <v>1852</v>
      </c>
      <c r="E641" t="s">
        <v>1853</v>
      </c>
      <c r="F641" t="s">
        <v>6508</v>
      </c>
      <c r="G641" t="s">
        <v>6504</v>
      </c>
    </row>
    <row r="642" spans="1:7" x14ac:dyDescent="0.25">
      <c r="A642" t="s">
        <v>1854</v>
      </c>
      <c r="B642" s="1" t="s">
        <v>1817</v>
      </c>
      <c r="C642" t="s">
        <v>1855</v>
      </c>
      <c r="D642" t="s">
        <v>1856</v>
      </c>
      <c r="E642" t="s">
        <v>1857</v>
      </c>
      <c r="F642" t="s">
        <v>6508</v>
      </c>
      <c r="G642" t="s">
        <v>6503</v>
      </c>
    </row>
    <row r="643" spans="1:7" x14ac:dyDescent="0.25">
      <c r="A643" t="s">
        <v>1858</v>
      </c>
      <c r="B643" s="1" t="s">
        <v>1817</v>
      </c>
      <c r="C643" t="s">
        <v>1</v>
      </c>
      <c r="D643" t="s">
        <v>2</v>
      </c>
      <c r="E643" t="s">
        <v>1859</v>
      </c>
      <c r="F643" t="s">
        <v>6508</v>
      </c>
      <c r="G643" t="s">
        <v>6502</v>
      </c>
    </row>
    <row r="644" spans="1:7" x14ac:dyDescent="0.25">
      <c r="A644" t="s">
        <v>1860</v>
      </c>
      <c r="B644" s="1" t="s">
        <v>1817</v>
      </c>
      <c r="C644" t="s">
        <v>1861</v>
      </c>
      <c r="D644" t="s">
        <v>1862</v>
      </c>
      <c r="E644" t="s">
        <v>1863</v>
      </c>
      <c r="F644" t="s">
        <v>6508</v>
      </c>
      <c r="G644" t="s">
        <v>6504</v>
      </c>
    </row>
    <row r="645" spans="1:7" x14ac:dyDescent="0.25">
      <c r="A645" t="s">
        <v>1864</v>
      </c>
      <c r="B645" s="2" t="s">
        <v>1822</v>
      </c>
      <c r="C645" t="s">
        <v>1</v>
      </c>
      <c r="D645" t="s">
        <v>2</v>
      </c>
      <c r="E645" t="s">
        <v>1865</v>
      </c>
      <c r="F645" t="s">
        <v>6508</v>
      </c>
      <c r="G645" t="s">
        <v>6505</v>
      </c>
    </row>
    <row r="646" spans="1:7" x14ac:dyDescent="0.25">
      <c r="A646" t="s">
        <v>1866</v>
      </c>
      <c r="B646" s="1" t="s">
        <v>1817</v>
      </c>
      <c r="C646" t="s">
        <v>97</v>
      </c>
      <c r="D646" t="s">
        <v>2</v>
      </c>
      <c r="E646" t="s">
        <v>1867</v>
      </c>
      <c r="F646" t="s">
        <v>6508</v>
      </c>
      <c r="G646" t="s">
        <v>6505</v>
      </c>
    </row>
    <row r="647" spans="1:7" x14ac:dyDescent="0.25">
      <c r="A647" t="s">
        <v>1868</v>
      </c>
      <c r="B647" s="1" t="s">
        <v>1817</v>
      </c>
      <c r="C647" t="s">
        <v>97</v>
      </c>
      <c r="D647" t="s">
        <v>2</v>
      </c>
      <c r="E647" t="s">
        <v>1869</v>
      </c>
      <c r="F647" t="s">
        <v>6508</v>
      </c>
      <c r="G647" t="s">
        <v>6505</v>
      </c>
    </row>
    <row r="648" spans="1:7" x14ac:dyDescent="0.25">
      <c r="A648" t="s">
        <v>1870</v>
      </c>
      <c r="B648" s="1">
        <v>14</v>
      </c>
      <c r="C648" t="s">
        <v>387</v>
      </c>
      <c r="D648" t="s">
        <v>1871</v>
      </c>
      <c r="E648" t="s">
        <v>1872</v>
      </c>
      <c r="F648" t="s">
        <v>6508</v>
      </c>
      <c r="G648" t="s">
        <v>6502</v>
      </c>
    </row>
    <row r="649" spans="1:7" x14ac:dyDescent="0.25">
      <c r="A649" t="s">
        <v>1873</v>
      </c>
      <c r="B649" s="1">
        <v>14</v>
      </c>
      <c r="C649" t="s">
        <v>1</v>
      </c>
      <c r="D649" t="s">
        <v>1874</v>
      </c>
      <c r="E649" t="s">
        <v>1875</v>
      </c>
      <c r="F649" t="s">
        <v>6510</v>
      </c>
      <c r="G649" t="s">
        <v>6504</v>
      </c>
    </row>
    <row r="650" spans="1:7" x14ac:dyDescent="0.25">
      <c r="A650" t="s">
        <v>1876</v>
      </c>
      <c r="B650" s="1">
        <v>14</v>
      </c>
      <c r="C650" t="s">
        <v>1</v>
      </c>
      <c r="D650" t="s">
        <v>1877</v>
      </c>
      <c r="E650" t="s">
        <v>1878</v>
      </c>
      <c r="F650" t="s">
        <v>6510</v>
      </c>
      <c r="G650" t="s">
        <v>6505</v>
      </c>
    </row>
    <row r="651" spans="1:7" x14ac:dyDescent="0.25">
      <c r="A651" t="s">
        <v>1879</v>
      </c>
      <c r="B651" s="1">
        <v>14</v>
      </c>
      <c r="C651" t="s">
        <v>1</v>
      </c>
      <c r="D651" t="s">
        <v>1880</v>
      </c>
      <c r="E651" t="s">
        <v>1881</v>
      </c>
      <c r="F651" t="s">
        <v>6510</v>
      </c>
      <c r="G651" t="s">
        <v>6505</v>
      </c>
    </row>
    <row r="652" spans="1:7" x14ac:dyDescent="0.25">
      <c r="A652" t="s">
        <v>1882</v>
      </c>
      <c r="B652" s="1">
        <v>14</v>
      </c>
      <c r="C652" t="s">
        <v>1</v>
      </c>
      <c r="D652" t="s">
        <v>1883</v>
      </c>
      <c r="E652" t="s">
        <v>1884</v>
      </c>
      <c r="F652" t="s">
        <v>6510</v>
      </c>
      <c r="G652" t="s">
        <v>6504</v>
      </c>
    </row>
    <row r="653" spans="1:7" x14ac:dyDescent="0.25">
      <c r="A653" t="s">
        <v>1885</v>
      </c>
      <c r="B653" s="1">
        <v>14</v>
      </c>
      <c r="C653" t="s">
        <v>1</v>
      </c>
      <c r="D653" t="s">
        <v>1886</v>
      </c>
      <c r="E653" t="s">
        <v>1887</v>
      </c>
      <c r="F653" t="s">
        <v>6508</v>
      </c>
      <c r="G653" t="s">
        <v>6505</v>
      </c>
    </row>
    <row r="654" spans="1:7" x14ac:dyDescent="0.25">
      <c r="A654" t="s">
        <v>1888</v>
      </c>
      <c r="B654" s="1">
        <v>14</v>
      </c>
      <c r="C654" t="s">
        <v>1</v>
      </c>
      <c r="D654" t="s">
        <v>1889</v>
      </c>
      <c r="E654" t="s">
        <v>1890</v>
      </c>
      <c r="F654" t="s">
        <v>6510</v>
      </c>
      <c r="G654" t="s">
        <v>6504</v>
      </c>
    </row>
    <row r="655" spans="1:7" x14ac:dyDescent="0.25">
      <c r="A655" t="s">
        <v>1891</v>
      </c>
      <c r="B655" s="1">
        <v>14</v>
      </c>
      <c r="C655" t="s">
        <v>1</v>
      </c>
      <c r="D655" t="s">
        <v>1892</v>
      </c>
      <c r="E655" t="s">
        <v>1893</v>
      </c>
      <c r="F655" t="s">
        <v>6510</v>
      </c>
      <c r="G655" t="s">
        <v>6504</v>
      </c>
    </row>
    <row r="656" spans="1:7" x14ac:dyDescent="0.25">
      <c r="A656" t="s">
        <v>1894</v>
      </c>
      <c r="B656" s="1">
        <v>14</v>
      </c>
      <c r="C656" t="s">
        <v>1</v>
      </c>
      <c r="D656" t="s">
        <v>1895</v>
      </c>
      <c r="E656" t="s">
        <v>1896</v>
      </c>
      <c r="F656" t="s">
        <v>6510</v>
      </c>
      <c r="G656" t="s">
        <v>6502</v>
      </c>
    </row>
    <row r="657" spans="1:7" x14ac:dyDescent="0.25">
      <c r="A657" t="s">
        <v>1897</v>
      </c>
      <c r="B657" s="1">
        <v>14</v>
      </c>
      <c r="C657" t="s">
        <v>1</v>
      </c>
      <c r="D657" t="s">
        <v>1898</v>
      </c>
      <c r="E657" t="s">
        <v>1899</v>
      </c>
      <c r="F657" t="s">
        <v>6510</v>
      </c>
      <c r="G657" t="s">
        <v>6504</v>
      </c>
    </row>
    <row r="658" spans="1:7" x14ac:dyDescent="0.25">
      <c r="A658" t="s">
        <v>1900</v>
      </c>
      <c r="B658" s="1">
        <v>14</v>
      </c>
      <c r="C658" t="s">
        <v>1</v>
      </c>
      <c r="D658" t="s">
        <v>1901</v>
      </c>
      <c r="E658" t="s">
        <v>1902</v>
      </c>
      <c r="F658" t="s">
        <v>6510</v>
      </c>
      <c r="G658" t="s">
        <v>6505</v>
      </c>
    </row>
    <row r="659" spans="1:7" x14ac:dyDescent="0.25">
      <c r="A659" t="s">
        <v>1903</v>
      </c>
      <c r="B659" s="1">
        <v>14</v>
      </c>
      <c r="C659" t="s">
        <v>1</v>
      </c>
      <c r="D659" t="s">
        <v>1904</v>
      </c>
      <c r="E659" t="s">
        <v>1905</v>
      </c>
      <c r="F659" t="s">
        <v>6508</v>
      </c>
      <c r="G659" t="s">
        <v>6505</v>
      </c>
    </row>
    <row r="660" spans="1:7" x14ac:dyDescent="0.25">
      <c r="A660" t="s">
        <v>1906</v>
      </c>
      <c r="B660" s="1">
        <v>14</v>
      </c>
      <c r="C660" t="s">
        <v>1</v>
      </c>
      <c r="D660" t="s">
        <v>1904</v>
      </c>
      <c r="E660" t="s">
        <v>1907</v>
      </c>
      <c r="F660" t="s">
        <v>6508</v>
      </c>
      <c r="G660" t="s">
        <v>6505</v>
      </c>
    </row>
    <row r="661" spans="1:7" x14ac:dyDescent="0.25">
      <c r="A661" t="s">
        <v>1908</v>
      </c>
      <c r="B661" s="1">
        <v>14</v>
      </c>
      <c r="C661" t="s">
        <v>1</v>
      </c>
      <c r="D661" t="s">
        <v>1909</v>
      </c>
      <c r="E661" t="s">
        <v>1910</v>
      </c>
      <c r="F661" t="s">
        <v>6508</v>
      </c>
      <c r="G661" t="s">
        <v>6505</v>
      </c>
    </row>
    <row r="662" spans="1:7" x14ac:dyDescent="0.25">
      <c r="A662" t="s">
        <v>1911</v>
      </c>
      <c r="B662" s="1">
        <v>14</v>
      </c>
      <c r="C662" t="s">
        <v>1</v>
      </c>
      <c r="D662" t="s">
        <v>1912</v>
      </c>
      <c r="E662" t="s">
        <v>1913</v>
      </c>
      <c r="F662" t="s">
        <v>6510</v>
      </c>
      <c r="G662" t="s">
        <v>6504</v>
      </c>
    </row>
    <row r="663" spans="1:7" x14ac:dyDescent="0.25">
      <c r="A663" t="s">
        <v>1914</v>
      </c>
      <c r="B663" s="1">
        <v>14</v>
      </c>
      <c r="C663" t="s">
        <v>1</v>
      </c>
      <c r="D663" t="s">
        <v>1915</v>
      </c>
      <c r="E663" t="s">
        <v>1916</v>
      </c>
      <c r="F663" t="s">
        <v>6510</v>
      </c>
      <c r="G663" t="s">
        <v>6504</v>
      </c>
    </row>
    <row r="664" spans="1:7" x14ac:dyDescent="0.25">
      <c r="A664" t="s">
        <v>1917</v>
      </c>
      <c r="B664" s="1">
        <v>14</v>
      </c>
      <c r="C664" t="s">
        <v>1</v>
      </c>
      <c r="D664" t="s">
        <v>1918</v>
      </c>
      <c r="E664" t="s">
        <v>1919</v>
      </c>
      <c r="F664" t="s">
        <v>6508</v>
      </c>
      <c r="G664" t="s">
        <v>6505</v>
      </c>
    </row>
    <row r="665" spans="1:7" x14ac:dyDescent="0.25">
      <c r="A665" t="s">
        <v>1920</v>
      </c>
      <c r="B665" s="1">
        <v>14</v>
      </c>
      <c r="C665" t="s">
        <v>1</v>
      </c>
      <c r="D665" t="s">
        <v>1921</v>
      </c>
      <c r="E665" t="s">
        <v>1922</v>
      </c>
      <c r="F665" t="s">
        <v>6508</v>
      </c>
      <c r="G665" t="s">
        <v>6505</v>
      </c>
    </row>
    <row r="666" spans="1:7" x14ac:dyDescent="0.25">
      <c r="A666" t="s">
        <v>1923</v>
      </c>
      <c r="B666" s="1">
        <v>14</v>
      </c>
      <c r="C666" t="s">
        <v>1</v>
      </c>
      <c r="D666" t="s">
        <v>1924</v>
      </c>
      <c r="E666" t="s">
        <v>1925</v>
      </c>
      <c r="F666" t="s">
        <v>6508</v>
      </c>
      <c r="G666" t="s">
        <v>6505</v>
      </c>
    </row>
    <row r="667" spans="1:7" x14ac:dyDescent="0.25">
      <c r="A667" t="s">
        <v>1926</v>
      </c>
      <c r="B667" s="1">
        <v>14</v>
      </c>
      <c r="C667" t="s">
        <v>1</v>
      </c>
      <c r="D667" t="s">
        <v>1927</v>
      </c>
      <c r="E667" t="s">
        <v>1928</v>
      </c>
      <c r="F667" t="s">
        <v>6510</v>
      </c>
      <c r="G667" t="s">
        <v>6505</v>
      </c>
    </row>
    <row r="668" spans="1:7" x14ac:dyDescent="0.25">
      <c r="A668" t="s">
        <v>1929</v>
      </c>
      <c r="B668" s="1">
        <v>14</v>
      </c>
      <c r="C668" t="s">
        <v>1</v>
      </c>
      <c r="D668" t="s">
        <v>1930</v>
      </c>
      <c r="E668" t="s">
        <v>1931</v>
      </c>
      <c r="F668" t="s">
        <v>6508</v>
      </c>
      <c r="G668" t="s">
        <v>6505</v>
      </c>
    </row>
    <row r="669" spans="1:7" x14ac:dyDescent="0.25">
      <c r="A669" t="s">
        <v>1932</v>
      </c>
      <c r="B669" s="1">
        <v>14</v>
      </c>
      <c r="C669" t="s">
        <v>1</v>
      </c>
      <c r="D669" t="s">
        <v>1933</v>
      </c>
      <c r="E669" t="s">
        <v>1934</v>
      </c>
      <c r="F669" t="s">
        <v>6508</v>
      </c>
      <c r="G669" t="s">
        <v>6504</v>
      </c>
    </row>
    <row r="670" spans="1:7" x14ac:dyDescent="0.25">
      <c r="A670" t="s">
        <v>1935</v>
      </c>
      <c r="B670" s="1">
        <v>14</v>
      </c>
      <c r="C670" t="s">
        <v>1</v>
      </c>
      <c r="D670" t="s">
        <v>1936</v>
      </c>
      <c r="E670" t="s">
        <v>1937</v>
      </c>
      <c r="F670" t="s">
        <v>6510</v>
      </c>
      <c r="G670" t="s">
        <v>6503</v>
      </c>
    </row>
    <row r="671" spans="1:7" x14ac:dyDescent="0.25">
      <c r="A671" t="s">
        <v>1938</v>
      </c>
      <c r="B671" s="1">
        <v>14</v>
      </c>
      <c r="C671" t="s">
        <v>1</v>
      </c>
      <c r="D671" t="s">
        <v>1939</v>
      </c>
      <c r="E671" t="s">
        <v>1940</v>
      </c>
      <c r="F671" t="s">
        <v>6508</v>
      </c>
      <c r="G671" t="s">
        <v>6505</v>
      </c>
    </row>
    <row r="672" spans="1:7" x14ac:dyDescent="0.25">
      <c r="A672" t="s">
        <v>1941</v>
      </c>
      <c r="B672" s="1">
        <v>14</v>
      </c>
      <c r="C672" t="s">
        <v>1</v>
      </c>
      <c r="D672" t="s">
        <v>1942</v>
      </c>
      <c r="E672" t="s">
        <v>1943</v>
      </c>
      <c r="F672" t="s">
        <v>6510</v>
      </c>
      <c r="G672" t="s">
        <v>6504</v>
      </c>
    </row>
    <row r="673" spans="1:7" x14ac:dyDescent="0.25">
      <c r="A673" t="s">
        <v>1944</v>
      </c>
      <c r="B673" s="1">
        <v>14</v>
      </c>
      <c r="C673" t="s">
        <v>1</v>
      </c>
      <c r="D673" t="s">
        <v>1945</v>
      </c>
      <c r="E673" t="s">
        <v>1946</v>
      </c>
      <c r="F673" t="s">
        <v>6508</v>
      </c>
      <c r="G673" t="s">
        <v>6505</v>
      </c>
    </row>
    <row r="674" spans="1:7" x14ac:dyDescent="0.25">
      <c r="A674" t="s">
        <v>1947</v>
      </c>
      <c r="B674" s="1">
        <v>14</v>
      </c>
      <c r="C674" t="s">
        <v>1</v>
      </c>
      <c r="D674" t="s">
        <v>1948</v>
      </c>
      <c r="E674" t="s">
        <v>1949</v>
      </c>
      <c r="F674" t="s">
        <v>6510</v>
      </c>
      <c r="G674" t="s">
        <v>6503</v>
      </c>
    </row>
    <row r="675" spans="1:7" x14ac:dyDescent="0.25">
      <c r="A675" t="s">
        <v>1950</v>
      </c>
      <c r="B675" s="1">
        <v>14</v>
      </c>
      <c r="C675" t="s">
        <v>1</v>
      </c>
      <c r="D675" t="s">
        <v>1951</v>
      </c>
      <c r="E675" t="s">
        <v>1952</v>
      </c>
      <c r="F675" t="s">
        <v>6510</v>
      </c>
      <c r="G675" t="s">
        <v>6504</v>
      </c>
    </row>
    <row r="676" spans="1:7" x14ac:dyDescent="0.25">
      <c r="A676" t="s">
        <v>1953</v>
      </c>
      <c r="B676" s="1">
        <v>14</v>
      </c>
      <c r="C676" t="s">
        <v>1</v>
      </c>
      <c r="D676" t="s">
        <v>1954</v>
      </c>
      <c r="E676" t="s">
        <v>1955</v>
      </c>
      <c r="F676" t="s">
        <v>6508</v>
      </c>
      <c r="G676" t="s">
        <v>6505</v>
      </c>
    </row>
    <row r="677" spans="1:7" x14ac:dyDescent="0.25">
      <c r="A677" t="s">
        <v>1956</v>
      </c>
      <c r="B677" s="1">
        <v>14</v>
      </c>
      <c r="C677" t="s">
        <v>1</v>
      </c>
      <c r="D677" t="s">
        <v>1957</v>
      </c>
      <c r="E677" t="s">
        <v>1958</v>
      </c>
      <c r="F677" t="s">
        <v>6508</v>
      </c>
      <c r="G677" t="s">
        <v>6505</v>
      </c>
    </row>
    <row r="678" spans="1:7" x14ac:dyDescent="0.25">
      <c r="A678" t="s">
        <v>1959</v>
      </c>
      <c r="B678" s="1">
        <v>14</v>
      </c>
      <c r="C678" t="s">
        <v>1</v>
      </c>
      <c r="D678" t="s">
        <v>1960</v>
      </c>
      <c r="E678" t="s">
        <v>1961</v>
      </c>
      <c r="F678" t="s">
        <v>6510</v>
      </c>
      <c r="G678" t="s">
        <v>6504</v>
      </c>
    </row>
    <row r="679" spans="1:7" x14ac:dyDescent="0.25">
      <c r="A679" t="s">
        <v>1962</v>
      </c>
      <c r="B679" s="1">
        <v>14</v>
      </c>
      <c r="C679" t="s">
        <v>1</v>
      </c>
      <c r="D679" t="s">
        <v>1963</v>
      </c>
      <c r="E679" t="s">
        <v>1964</v>
      </c>
      <c r="F679" t="s">
        <v>6510</v>
      </c>
      <c r="G679" t="s">
        <v>6505</v>
      </c>
    </row>
    <row r="680" spans="1:7" x14ac:dyDescent="0.25">
      <c r="A680" t="s">
        <v>1965</v>
      </c>
      <c r="B680" s="1">
        <v>14</v>
      </c>
      <c r="C680" t="s">
        <v>1</v>
      </c>
      <c r="D680" t="s">
        <v>1966</v>
      </c>
      <c r="E680" t="s">
        <v>1967</v>
      </c>
      <c r="F680" t="s">
        <v>6510</v>
      </c>
      <c r="G680" t="s">
        <v>6504</v>
      </c>
    </row>
    <row r="681" spans="1:7" x14ac:dyDescent="0.25">
      <c r="A681" t="s">
        <v>1968</v>
      </c>
      <c r="B681" s="1">
        <v>14</v>
      </c>
      <c r="C681" t="s">
        <v>1</v>
      </c>
      <c r="D681" t="s">
        <v>1969</v>
      </c>
      <c r="E681" t="s">
        <v>1970</v>
      </c>
      <c r="F681" t="s">
        <v>6510</v>
      </c>
      <c r="G681" t="s">
        <v>6504</v>
      </c>
    </row>
    <row r="682" spans="1:7" x14ac:dyDescent="0.25">
      <c r="A682" t="s">
        <v>1971</v>
      </c>
      <c r="B682" s="1">
        <v>14</v>
      </c>
      <c r="C682" t="s">
        <v>1</v>
      </c>
      <c r="D682" t="s">
        <v>1972</v>
      </c>
      <c r="E682" t="s">
        <v>1973</v>
      </c>
      <c r="F682" t="s">
        <v>6508</v>
      </c>
      <c r="G682" t="s">
        <v>6505</v>
      </c>
    </row>
    <row r="683" spans="1:7" x14ac:dyDescent="0.25">
      <c r="A683" t="s">
        <v>1974</v>
      </c>
      <c r="B683" s="1">
        <v>14</v>
      </c>
      <c r="C683" t="s">
        <v>1</v>
      </c>
      <c r="D683" t="s">
        <v>1975</v>
      </c>
      <c r="E683" t="s">
        <v>1976</v>
      </c>
      <c r="F683" t="s">
        <v>6510</v>
      </c>
      <c r="G683" t="s">
        <v>6504</v>
      </c>
    </row>
    <row r="684" spans="1:7" x14ac:dyDescent="0.25">
      <c r="A684" t="s">
        <v>1977</v>
      </c>
      <c r="B684" s="1">
        <v>14</v>
      </c>
      <c r="C684" t="s">
        <v>1</v>
      </c>
      <c r="D684" t="s">
        <v>1978</v>
      </c>
      <c r="E684" t="s">
        <v>1979</v>
      </c>
      <c r="F684" t="s">
        <v>6508</v>
      </c>
      <c r="G684" t="s">
        <v>6505</v>
      </c>
    </row>
    <row r="685" spans="1:7" x14ac:dyDescent="0.25">
      <c r="A685" t="s">
        <v>1980</v>
      </c>
      <c r="B685" s="1">
        <v>14</v>
      </c>
      <c r="C685" t="s">
        <v>1</v>
      </c>
      <c r="D685" t="s">
        <v>1981</v>
      </c>
      <c r="E685" t="s">
        <v>1982</v>
      </c>
      <c r="F685" t="s">
        <v>6510</v>
      </c>
      <c r="G685" t="s">
        <v>6504</v>
      </c>
    </row>
    <row r="686" spans="1:7" x14ac:dyDescent="0.25">
      <c r="A686" t="s">
        <v>1983</v>
      </c>
      <c r="B686" s="1">
        <v>14</v>
      </c>
      <c r="C686" t="s">
        <v>1</v>
      </c>
      <c r="D686" t="s">
        <v>1984</v>
      </c>
      <c r="E686" t="s">
        <v>1985</v>
      </c>
      <c r="F686" t="s">
        <v>6508</v>
      </c>
      <c r="G686" t="s">
        <v>6502</v>
      </c>
    </row>
    <row r="687" spans="1:7" x14ac:dyDescent="0.25">
      <c r="A687" t="s">
        <v>1986</v>
      </c>
      <c r="B687" s="1">
        <v>14</v>
      </c>
      <c r="C687" t="s">
        <v>1</v>
      </c>
      <c r="D687" t="s">
        <v>1987</v>
      </c>
      <c r="E687" t="s">
        <v>1988</v>
      </c>
      <c r="F687" t="s">
        <v>6510</v>
      </c>
      <c r="G687" t="s">
        <v>6504</v>
      </c>
    </row>
    <row r="688" spans="1:7" x14ac:dyDescent="0.25">
      <c r="A688" t="s">
        <v>1989</v>
      </c>
      <c r="B688" s="1">
        <v>14</v>
      </c>
      <c r="C688" t="s">
        <v>1</v>
      </c>
      <c r="D688" t="s">
        <v>1990</v>
      </c>
      <c r="E688" t="s">
        <v>1991</v>
      </c>
      <c r="F688" t="s">
        <v>6510</v>
      </c>
      <c r="G688" t="s">
        <v>6504</v>
      </c>
    </row>
    <row r="689" spans="1:7" x14ac:dyDescent="0.25">
      <c r="A689" t="s">
        <v>1992</v>
      </c>
      <c r="B689" s="1" t="s">
        <v>1993</v>
      </c>
      <c r="C689" t="s">
        <v>97</v>
      </c>
      <c r="D689" t="s">
        <v>2</v>
      </c>
      <c r="E689" t="s">
        <v>1994</v>
      </c>
      <c r="F689" t="s">
        <v>6508</v>
      </c>
      <c r="G689" t="s">
        <v>6505</v>
      </c>
    </row>
    <row r="690" spans="1:7" x14ac:dyDescent="0.25">
      <c r="A690" t="s">
        <v>1995</v>
      </c>
      <c r="B690" s="1" t="s">
        <v>1993</v>
      </c>
      <c r="C690" t="s">
        <v>97</v>
      </c>
      <c r="D690" t="s">
        <v>2</v>
      </c>
      <c r="E690" t="s">
        <v>1996</v>
      </c>
      <c r="F690" t="s">
        <v>6508</v>
      </c>
      <c r="G690" t="s">
        <v>6505</v>
      </c>
    </row>
    <row r="691" spans="1:7" x14ac:dyDescent="0.25">
      <c r="A691" t="s">
        <v>1997</v>
      </c>
      <c r="B691" s="1" t="s">
        <v>1993</v>
      </c>
      <c r="C691" t="s">
        <v>97</v>
      </c>
      <c r="D691" t="s">
        <v>2</v>
      </c>
      <c r="E691" t="s">
        <v>1998</v>
      </c>
      <c r="F691" t="s">
        <v>6508</v>
      </c>
      <c r="G691" t="s">
        <v>6505</v>
      </c>
    </row>
    <row r="692" spans="1:7" x14ac:dyDescent="0.25">
      <c r="A692" t="s">
        <v>1999</v>
      </c>
      <c r="B692" s="1" t="s">
        <v>1993</v>
      </c>
      <c r="C692" t="s">
        <v>793</v>
      </c>
      <c r="D692" t="s">
        <v>794</v>
      </c>
      <c r="E692" t="s">
        <v>2000</v>
      </c>
      <c r="F692" t="s">
        <v>6508</v>
      </c>
      <c r="G692" t="s">
        <v>6502</v>
      </c>
    </row>
    <row r="693" spans="1:7" x14ac:dyDescent="0.25">
      <c r="A693" t="s">
        <v>2001</v>
      </c>
      <c r="B693" s="1" t="s">
        <v>2002</v>
      </c>
      <c r="C693" t="s">
        <v>1</v>
      </c>
      <c r="D693" t="s">
        <v>2</v>
      </c>
      <c r="E693" t="s">
        <v>2003</v>
      </c>
      <c r="F693" t="s">
        <v>6508</v>
      </c>
      <c r="G693" t="s">
        <v>6503</v>
      </c>
    </row>
    <row r="694" spans="1:7" x14ac:dyDescent="0.25">
      <c r="A694" t="s">
        <v>2004</v>
      </c>
      <c r="B694" s="1" t="s">
        <v>1993</v>
      </c>
      <c r="C694" t="s">
        <v>2005</v>
      </c>
      <c r="D694" t="s">
        <v>2006</v>
      </c>
      <c r="E694" t="s">
        <v>2007</v>
      </c>
      <c r="F694" t="s">
        <v>6508</v>
      </c>
      <c r="G694" t="s">
        <v>6503</v>
      </c>
    </row>
    <row r="695" spans="1:7" x14ac:dyDescent="0.25">
      <c r="A695" t="s">
        <v>2008</v>
      </c>
      <c r="B695" s="1" t="s">
        <v>1993</v>
      </c>
      <c r="C695" t="s">
        <v>1</v>
      </c>
      <c r="D695" t="s">
        <v>2</v>
      </c>
      <c r="E695" t="s">
        <v>2009</v>
      </c>
      <c r="F695" t="s">
        <v>6508</v>
      </c>
      <c r="G695" t="s">
        <v>6504</v>
      </c>
    </row>
    <row r="696" spans="1:7" x14ac:dyDescent="0.25">
      <c r="A696" t="s">
        <v>2010</v>
      </c>
      <c r="B696" s="1" t="s">
        <v>1993</v>
      </c>
      <c r="C696" t="s">
        <v>94</v>
      </c>
      <c r="D696" t="s">
        <v>2</v>
      </c>
      <c r="E696" t="s">
        <v>2011</v>
      </c>
      <c r="F696" t="s">
        <v>6508</v>
      </c>
      <c r="G696" t="s">
        <v>6504</v>
      </c>
    </row>
    <row r="697" spans="1:7" x14ac:dyDescent="0.25">
      <c r="A697" t="s">
        <v>2012</v>
      </c>
      <c r="B697" s="1">
        <v>15</v>
      </c>
      <c r="C697" t="s">
        <v>1</v>
      </c>
      <c r="D697" t="s">
        <v>2013</v>
      </c>
      <c r="E697" t="s">
        <v>2014</v>
      </c>
      <c r="F697" t="s">
        <v>6508</v>
      </c>
      <c r="G697" t="s">
        <v>6505</v>
      </c>
    </row>
    <row r="698" spans="1:7" x14ac:dyDescent="0.25">
      <c r="A698" t="s">
        <v>2015</v>
      </c>
      <c r="B698" s="1">
        <v>15</v>
      </c>
      <c r="C698" t="s">
        <v>1</v>
      </c>
      <c r="D698" t="s">
        <v>2016</v>
      </c>
      <c r="E698" t="s">
        <v>2017</v>
      </c>
      <c r="F698" t="s">
        <v>6510</v>
      </c>
      <c r="G698" t="s">
        <v>6504</v>
      </c>
    </row>
    <row r="699" spans="1:7" x14ac:dyDescent="0.25">
      <c r="A699" t="s">
        <v>2018</v>
      </c>
      <c r="B699" s="1">
        <v>15</v>
      </c>
      <c r="C699" t="s">
        <v>1</v>
      </c>
      <c r="D699" t="s">
        <v>2019</v>
      </c>
      <c r="E699" t="s">
        <v>2020</v>
      </c>
      <c r="F699" t="s">
        <v>6508</v>
      </c>
      <c r="G699" t="s">
        <v>6505</v>
      </c>
    </row>
    <row r="700" spans="1:7" x14ac:dyDescent="0.25">
      <c r="A700" t="s">
        <v>2021</v>
      </c>
      <c r="B700" s="1">
        <v>15</v>
      </c>
      <c r="C700" t="s">
        <v>1</v>
      </c>
      <c r="D700" t="s">
        <v>2022</v>
      </c>
      <c r="E700" t="s">
        <v>2023</v>
      </c>
      <c r="F700" t="s">
        <v>6510</v>
      </c>
      <c r="G700" t="s">
        <v>6504</v>
      </c>
    </row>
    <row r="701" spans="1:7" x14ac:dyDescent="0.25">
      <c r="A701" t="s">
        <v>2024</v>
      </c>
      <c r="B701" s="1">
        <v>15</v>
      </c>
      <c r="C701" t="s">
        <v>1</v>
      </c>
      <c r="D701" t="s">
        <v>2025</v>
      </c>
      <c r="E701" t="s">
        <v>2026</v>
      </c>
      <c r="F701" t="s">
        <v>6508</v>
      </c>
      <c r="G701" t="s">
        <v>6504</v>
      </c>
    </row>
    <row r="702" spans="1:7" x14ac:dyDescent="0.25">
      <c r="A702" t="s">
        <v>2027</v>
      </c>
      <c r="B702" s="1">
        <v>15</v>
      </c>
      <c r="C702" t="s">
        <v>1</v>
      </c>
      <c r="D702" t="s">
        <v>2028</v>
      </c>
      <c r="E702" t="s">
        <v>2029</v>
      </c>
      <c r="F702" t="s">
        <v>6508</v>
      </c>
      <c r="G702" t="s">
        <v>6504</v>
      </c>
    </row>
    <row r="703" spans="1:7" x14ac:dyDescent="0.25">
      <c r="A703" t="s">
        <v>2030</v>
      </c>
      <c r="B703" s="1">
        <v>15</v>
      </c>
      <c r="C703" t="s">
        <v>1</v>
      </c>
      <c r="D703" t="s">
        <v>2031</v>
      </c>
      <c r="E703" t="s">
        <v>2032</v>
      </c>
      <c r="F703" t="s">
        <v>6510</v>
      </c>
      <c r="G703" t="s">
        <v>6504</v>
      </c>
    </row>
    <row r="704" spans="1:7" x14ac:dyDescent="0.25">
      <c r="A704" t="s">
        <v>2033</v>
      </c>
      <c r="B704" s="1">
        <v>15</v>
      </c>
      <c r="C704" t="s">
        <v>1</v>
      </c>
      <c r="D704" t="s">
        <v>2034</v>
      </c>
      <c r="E704" t="s">
        <v>2035</v>
      </c>
      <c r="F704" t="s">
        <v>6508</v>
      </c>
      <c r="G704" t="s">
        <v>6505</v>
      </c>
    </row>
    <row r="705" spans="1:7" x14ac:dyDescent="0.25">
      <c r="A705" t="s">
        <v>2036</v>
      </c>
      <c r="B705" s="1">
        <v>15</v>
      </c>
      <c r="C705" t="s">
        <v>1</v>
      </c>
      <c r="D705" t="s">
        <v>2037</v>
      </c>
      <c r="E705" t="s">
        <v>2038</v>
      </c>
      <c r="F705" t="s">
        <v>6508</v>
      </c>
      <c r="G705" t="s">
        <v>6505</v>
      </c>
    </row>
    <row r="706" spans="1:7" x14ac:dyDescent="0.25">
      <c r="A706" t="s">
        <v>2039</v>
      </c>
      <c r="B706" s="1">
        <v>15</v>
      </c>
      <c r="C706" t="s">
        <v>1</v>
      </c>
      <c r="D706" t="s">
        <v>2040</v>
      </c>
      <c r="E706" t="s">
        <v>2041</v>
      </c>
      <c r="F706" t="s">
        <v>6510</v>
      </c>
      <c r="G706" t="s">
        <v>6503</v>
      </c>
    </row>
    <row r="707" spans="1:7" x14ac:dyDescent="0.25">
      <c r="A707" t="s">
        <v>2042</v>
      </c>
      <c r="B707" s="1">
        <v>15</v>
      </c>
      <c r="C707" t="s">
        <v>1</v>
      </c>
      <c r="D707" t="s">
        <v>2043</v>
      </c>
      <c r="E707" t="s">
        <v>2044</v>
      </c>
      <c r="F707" t="s">
        <v>6510</v>
      </c>
      <c r="G707" t="s">
        <v>6503</v>
      </c>
    </row>
    <row r="708" spans="1:7" x14ac:dyDescent="0.25">
      <c r="A708" t="s">
        <v>2045</v>
      </c>
      <c r="B708" s="1">
        <v>15</v>
      </c>
      <c r="C708" t="s">
        <v>1</v>
      </c>
      <c r="D708" t="s">
        <v>2046</v>
      </c>
      <c r="E708" t="s">
        <v>2047</v>
      </c>
      <c r="F708" t="s">
        <v>6510</v>
      </c>
      <c r="G708" t="s">
        <v>6504</v>
      </c>
    </row>
    <row r="709" spans="1:7" x14ac:dyDescent="0.25">
      <c r="A709" t="s">
        <v>2048</v>
      </c>
      <c r="B709" s="1">
        <v>15</v>
      </c>
      <c r="C709" t="s">
        <v>1</v>
      </c>
      <c r="D709" t="s">
        <v>2049</v>
      </c>
      <c r="E709" t="s">
        <v>2050</v>
      </c>
      <c r="F709" t="s">
        <v>6510</v>
      </c>
      <c r="G709" t="s">
        <v>6504</v>
      </c>
    </row>
    <row r="710" spans="1:7" x14ac:dyDescent="0.25">
      <c r="A710" t="s">
        <v>2051</v>
      </c>
      <c r="B710" s="1">
        <v>15</v>
      </c>
      <c r="C710" t="s">
        <v>1</v>
      </c>
      <c r="D710" t="s">
        <v>2052</v>
      </c>
      <c r="E710" t="s">
        <v>2053</v>
      </c>
      <c r="F710" t="s">
        <v>6510</v>
      </c>
      <c r="G710" t="s">
        <v>6503</v>
      </c>
    </row>
    <row r="711" spans="1:7" x14ac:dyDescent="0.25">
      <c r="A711" t="s">
        <v>2054</v>
      </c>
      <c r="B711" s="1">
        <v>15</v>
      </c>
      <c r="C711" t="s">
        <v>1</v>
      </c>
      <c r="D711" t="s">
        <v>2055</v>
      </c>
      <c r="E711" t="s">
        <v>2056</v>
      </c>
      <c r="F711" t="s">
        <v>6510</v>
      </c>
      <c r="G711" t="s">
        <v>6503</v>
      </c>
    </row>
    <row r="712" spans="1:7" x14ac:dyDescent="0.25">
      <c r="A712" t="s">
        <v>2057</v>
      </c>
      <c r="B712" s="1">
        <v>15</v>
      </c>
      <c r="C712" t="s">
        <v>1</v>
      </c>
      <c r="D712" t="s">
        <v>2058</v>
      </c>
      <c r="E712" t="s">
        <v>2059</v>
      </c>
      <c r="F712" t="s">
        <v>6510</v>
      </c>
      <c r="G712" t="s">
        <v>6504</v>
      </c>
    </row>
    <row r="713" spans="1:7" x14ac:dyDescent="0.25">
      <c r="A713" t="s">
        <v>2060</v>
      </c>
      <c r="B713" s="1">
        <v>15</v>
      </c>
      <c r="C713" t="s">
        <v>1</v>
      </c>
      <c r="D713" t="s">
        <v>2061</v>
      </c>
      <c r="E713" t="s">
        <v>2062</v>
      </c>
      <c r="F713" t="s">
        <v>6510</v>
      </c>
      <c r="G713" t="s">
        <v>6504</v>
      </c>
    </row>
    <row r="714" spans="1:7" x14ac:dyDescent="0.25">
      <c r="A714" t="s">
        <v>2063</v>
      </c>
      <c r="B714" s="1">
        <v>15</v>
      </c>
      <c r="C714" t="s">
        <v>1</v>
      </c>
      <c r="D714" t="s">
        <v>2064</v>
      </c>
      <c r="E714" t="s">
        <v>2065</v>
      </c>
      <c r="F714" t="s">
        <v>6510</v>
      </c>
      <c r="G714" t="s">
        <v>6503</v>
      </c>
    </row>
    <row r="715" spans="1:7" x14ac:dyDescent="0.25">
      <c r="A715" t="s">
        <v>2066</v>
      </c>
      <c r="B715" s="1">
        <v>15</v>
      </c>
      <c r="C715" t="s">
        <v>1</v>
      </c>
      <c r="D715" t="s">
        <v>2067</v>
      </c>
      <c r="E715" t="s">
        <v>2068</v>
      </c>
      <c r="F715" t="s">
        <v>6510</v>
      </c>
      <c r="G715" t="s">
        <v>6503</v>
      </c>
    </row>
    <row r="716" spans="1:7" x14ac:dyDescent="0.25">
      <c r="A716" t="s">
        <v>2069</v>
      </c>
      <c r="B716" s="1">
        <v>15</v>
      </c>
      <c r="C716" t="s">
        <v>1</v>
      </c>
      <c r="D716" t="s">
        <v>2070</v>
      </c>
      <c r="E716" t="s">
        <v>2071</v>
      </c>
      <c r="F716" t="s">
        <v>6510</v>
      </c>
      <c r="G716" t="s">
        <v>6504</v>
      </c>
    </row>
    <row r="717" spans="1:7" x14ac:dyDescent="0.25">
      <c r="A717" t="s">
        <v>2072</v>
      </c>
      <c r="B717" s="1">
        <v>15</v>
      </c>
      <c r="C717" t="s">
        <v>1</v>
      </c>
      <c r="D717" t="s">
        <v>2073</v>
      </c>
      <c r="E717" t="s">
        <v>2074</v>
      </c>
      <c r="F717" t="s">
        <v>6508</v>
      </c>
      <c r="G717" t="s">
        <v>6503</v>
      </c>
    </row>
    <row r="718" spans="1:7" x14ac:dyDescent="0.25">
      <c r="A718" t="s">
        <v>2075</v>
      </c>
      <c r="B718" s="1">
        <v>15</v>
      </c>
      <c r="C718" t="s">
        <v>1</v>
      </c>
      <c r="D718" t="s">
        <v>2076</v>
      </c>
      <c r="E718" t="s">
        <v>2077</v>
      </c>
      <c r="F718" t="s">
        <v>6510</v>
      </c>
      <c r="G718" t="s">
        <v>6504</v>
      </c>
    </row>
    <row r="719" spans="1:7" x14ac:dyDescent="0.25">
      <c r="A719" t="s">
        <v>2078</v>
      </c>
      <c r="B719" s="1">
        <v>15</v>
      </c>
      <c r="C719" t="s">
        <v>1</v>
      </c>
      <c r="D719" t="s">
        <v>2079</v>
      </c>
      <c r="E719" t="s">
        <v>2080</v>
      </c>
      <c r="F719" t="s">
        <v>6510</v>
      </c>
      <c r="G719" t="s">
        <v>6504</v>
      </c>
    </row>
    <row r="720" spans="1:7" x14ac:dyDescent="0.25">
      <c r="A720" t="s">
        <v>2081</v>
      </c>
      <c r="B720" s="1">
        <v>15</v>
      </c>
      <c r="C720" t="s">
        <v>1</v>
      </c>
      <c r="D720" t="s">
        <v>2082</v>
      </c>
      <c r="E720" t="s">
        <v>2083</v>
      </c>
      <c r="F720" t="s">
        <v>6510</v>
      </c>
      <c r="G720" t="s">
        <v>6504</v>
      </c>
    </row>
    <row r="721" spans="1:7" x14ac:dyDescent="0.25">
      <c r="A721" t="s">
        <v>2084</v>
      </c>
      <c r="B721" s="1">
        <v>15</v>
      </c>
      <c r="C721" t="s">
        <v>1</v>
      </c>
      <c r="D721" t="s">
        <v>2085</v>
      </c>
      <c r="E721" t="s">
        <v>2086</v>
      </c>
      <c r="F721" t="s">
        <v>6508</v>
      </c>
      <c r="G721" t="s">
        <v>6505</v>
      </c>
    </row>
    <row r="722" spans="1:7" x14ac:dyDescent="0.25">
      <c r="A722" t="s">
        <v>2087</v>
      </c>
      <c r="B722" s="1">
        <v>15</v>
      </c>
      <c r="C722" t="s">
        <v>1</v>
      </c>
      <c r="D722" t="s">
        <v>2088</v>
      </c>
      <c r="E722" t="s">
        <v>2089</v>
      </c>
      <c r="F722" t="s">
        <v>6508</v>
      </c>
      <c r="G722" t="s">
        <v>6505</v>
      </c>
    </row>
    <row r="723" spans="1:7" x14ac:dyDescent="0.25">
      <c r="A723" t="s">
        <v>2090</v>
      </c>
      <c r="B723" s="1">
        <v>15</v>
      </c>
      <c r="C723" t="s">
        <v>1</v>
      </c>
      <c r="D723" t="s">
        <v>2091</v>
      </c>
      <c r="E723" t="s">
        <v>2092</v>
      </c>
      <c r="F723" t="s">
        <v>6510</v>
      </c>
      <c r="G723" t="s">
        <v>6504</v>
      </c>
    </row>
    <row r="724" spans="1:7" x14ac:dyDescent="0.25">
      <c r="A724" t="s">
        <v>2093</v>
      </c>
      <c r="B724" s="1">
        <v>15</v>
      </c>
      <c r="C724" t="s">
        <v>1</v>
      </c>
      <c r="D724" t="s">
        <v>2094</v>
      </c>
      <c r="E724" t="s">
        <v>2095</v>
      </c>
      <c r="F724" t="s">
        <v>6510</v>
      </c>
      <c r="G724" t="s">
        <v>6504</v>
      </c>
    </row>
    <row r="725" spans="1:7" x14ac:dyDescent="0.25">
      <c r="A725" t="s">
        <v>2096</v>
      </c>
      <c r="B725" s="1">
        <v>15</v>
      </c>
      <c r="C725" t="s">
        <v>1</v>
      </c>
      <c r="D725" t="s">
        <v>2097</v>
      </c>
      <c r="E725" t="s">
        <v>2098</v>
      </c>
      <c r="F725" t="s">
        <v>6508</v>
      </c>
      <c r="G725" t="s">
        <v>6505</v>
      </c>
    </row>
    <row r="726" spans="1:7" x14ac:dyDescent="0.25">
      <c r="A726" t="s">
        <v>2099</v>
      </c>
      <c r="B726" s="1">
        <v>15</v>
      </c>
      <c r="C726" t="s">
        <v>1</v>
      </c>
      <c r="D726" t="s">
        <v>2100</v>
      </c>
      <c r="E726" t="s">
        <v>2101</v>
      </c>
      <c r="F726" t="s">
        <v>6510</v>
      </c>
      <c r="G726" t="s">
        <v>6505</v>
      </c>
    </row>
    <row r="727" spans="1:7" x14ac:dyDescent="0.25">
      <c r="A727" t="s">
        <v>2102</v>
      </c>
      <c r="B727" s="1">
        <v>15</v>
      </c>
      <c r="C727" t="s">
        <v>1</v>
      </c>
      <c r="D727" t="s">
        <v>2103</v>
      </c>
      <c r="E727" t="s">
        <v>2104</v>
      </c>
      <c r="F727" t="s">
        <v>6508</v>
      </c>
      <c r="G727" t="s">
        <v>6503</v>
      </c>
    </row>
    <row r="728" spans="1:7" x14ac:dyDescent="0.25">
      <c r="A728" t="s">
        <v>2105</v>
      </c>
      <c r="B728" s="1">
        <v>15</v>
      </c>
      <c r="C728" t="s">
        <v>1</v>
      </c>
      <c r="D728" t="s">
        <v>2106</v>
      </c>
      <c r="E728" t="s">
        <v>2107</v>
      </c>
      <c r="F728" t="s">
        <v>6510</v>
      </c>
      <c r="G728" t="s">
        <v>6504</v>
      </c>
    </row>
    <row r="729" spans="1:7" x14ac:dyDescent="0.25">
      <c r="A729" t="s">
        <v>2108</v>
      </c>
      <c r="B729" s="1">
        <v>15</v>
      </c>
      <c r="C729" t="s">
        <v>1</v>
      </c>
      <c r="D729" t="s">
        <v>2109</v>
      </c>
      <c r="E729" t="s">
        <v>2110</v>
      </c>
      <c r="F729" t="s">
        <v>6508</v>
      </c>
      <c r="G729" t="s">
        <v>6505</v>
      </c>
    </row>
    <row r="730" spans="1:7" x14ac:dyDescent="0.25">
      <c r="A730" t="s">
        <v>2111</v>
      </c>
      <c r="B730" s="1">
        <v>15</v>
      </c>
      <c r="C730" t="s">
        <v>1</v>
      </c>
      <c r="D730" t="s">
        <v>2112</v>
      </c>
      <c r="E730" t="s">
        <v>2113</v>
      </c>
      <c r="F730" t="s">
        <v>6508</v>
      </c>
      <c r="G730" t="s">
        <v>6502</v>
      </c>
    </row>
    <row r="731" spans="1:7" x14ac:dyDescent="0.25">
      <c r="A731" t="s">
        <v>2114</v>
      </c>
      <c r="B731" s="1">
        <v>15</v>
      </c>
      <c r="C731" t="s">
        <v>1</v>
      </c>
      <c r="D731" t="s">
        <v>2115</v>
      </c>
      <c r="E731" t="s">
        <v>2116</v>
      </c>
      <c r="F731" t="s">
        <v>6510</v>
      </c>
      <c r="G731" t="s">
        <v>6504</v>
      </c>
    </row>
    <row r="732" spans="1:7" x14ac:dyDescent="0.25">
      <c r="A732" t="s">
        <v>2117</v>
      </c>
      <c r="B732" s="1">
        <v>15</v>
      </c>
      <c r="C732" t="s">
        <v>1</v>
      </c>
      <c r="D732" t="s">
        <v>2118</v>
      </c>
      <c r="E732" t="s">
        <v>2119</v>
      </c>
      <c r="F732" t="s">
        <v>6508</v>
      </c>
      <c r="G732" t="s">
        <v>6505</v>
      </c>
    </row>
    <row r="733" spans="1:7" x14ac:dyDescent="0.25">
      <c r="A733" t="s">
        <v>2120</v>
      </c>
      <c r="B733" s="1">
        <v>15</v>
      </c>
      <c r="C733" t="s">
        <v>1</v>
      </c>
      <c r="D733" t="s">
        <v>2121</v>
      </c>
      <c r="E733" t="s">
        <v>2122</v>
      </c>
      <c r="F733" t="s">
        <v>6508</v>
      </c>
      <c r="G733" t="s">
        <v>6505</v>
      </c>
    </row>
    <row r="734" spans="1:7" x14ac:dyDescent="0.25">
      <c r="A734" t="s">
        <v>2123</v>
      </c>
      <c r="B734" s="1">
        <v>15</v>
      </c>
      <c r="C734" t="s">
        <v>1</v>
      </c>
      <c r="D734" t="s">
        <v>2124</v>
      </c>
      <c r="E734" t="s">
        <v>2125</v>
      </c>
      <c r="F734" t="s">
        <v>6510</v>
      </c>
      <c r="G734" t="s">
        <v>6504</v>
      </c>
    </row>
    <row r="735" spans="1:7" x14ac:dyDescent="0.25">
      <c r="A735" t="s">
        <v>2126</v>
      </c>
      <c r="B735" s="1">
        <v>15</v>
      </c>
      <c r="C735" t="s">
        <v>1</v>
      </c>
      <c r="D735" t="s">
        <v>2127</v>
      </c>
      <c r="E735" t="s">
        <v>2128</v>
      </c>
      <c r="F735" t="s">
        <v>6510</v>
      </c>
      <c r="G735" t="s">
        <v>6504</v>
      </c>
    </row>
    <row r="736" spans="1:7" x14ac:dyDescent="0.25">
      <c r="A736" t="s">
        <v>2129</v>
      </c>
      <c r="B736" s="1">
        <v>15</v>
      </c>
      <c r="C736" t="s">
        <v>1</v>
      </c>
      <c r="D736" t="s">
        <v>2130</v>
      </c>
      <c r="E736" t="s">
        <v>2131</v>
      </c>
      <c r="F736" t="s">
        <v>6508</v>
      </c>
      <c r="G736" t="s">
        <v>6505</v>
      </c>
    </row>
    <row r="737" spans="1:7" x14ac:dyDescent="0.25">
      <c r="A737" t="s">
        <v>2132</v>
      </c>
      <c r="B737" s="1">
        <v>15</v>
      </c>
      <c r="C737" t="s">
        <v>1</v>
      </c>
      <c r="D737" t="s">
        <v>2133</v>
      </c>
      <c r="E737" t="s">
        <v>2134</v>
      </c>
      <c r="F737" t="s">
        <v>6510</v>
      </c>
      <c r="G737" t="s">
        <v>6504</v>
      </c>
    </row>
    <row r="738" spans="1:7" x14ac:dyDescent="0.25">
      <c r="A738" t="s">
        <v>2135</v>
      </c>
      <c r="B738" s="1">
        <v>15</v>
      </c>
      <c r="C738" t="s">
        <v>94</v>
      </c>
      <c r="D738" t="s">
        <v>2136</v>
      </c>
      <c r="E738" t="s">
        <v>2137</v>
      </c>
      <c r="F738" t="s">
        <v>6508</v>
      </c>
      <c r="G738" t="s">
        <v>6503</v>
      </c>
    </row>
    <row r="739" spans="1:7" x14ac:dyDescent="0.25">
      <c r="A739" t="s">
        <v>2138</v>
      </c>
      <c r="B739" s="1" t="s">
        <v>2139</v>
      </c>
      <c r="C739" t="s">
        <v>97</v>
      </c>
      <c r="D739" t="s">
        <v>2</v>
      </c>
      <c r="E739" t="s">
        <v>2140</v>
      </c>
      <c r="F739" t="s">
        <v>6508</v>
      </c>
      <c r="G739" t="s">
        <v>6503</v>
      </c>
    </row>
    <row r="740" spans="1:7" x14ac:dyDescent="0.25">
      <c r="A740" t="s">
        <v>2141</v>
      </c>
      <c r="B740" s="1" t="s">
        <v>2139</v>
      </c>
      <c r="C740" t="s">
        <v>94</v>
      </c>
      <c r="D740" t="s">
        <v>2</v>
      </c>
      <c r="E740" t="s">
        <v>2142</v>
      </c>
      <c r="F740" t="s">
        <v>6508</v>
      </c>
      <c r="G740" t="s">
        <v>6504</v>
      </c>
    </row>
    <row r="741" spans="1:7" x14ac:dyDescent="0.25">
      <c r="A741" t="s">
        <v>2143</v>
      </c>
      <c r="B741" s="1" t="s">
        <v>2139</v>
      </c>
      <c r="C741" t="s">
        <v>2144</v>
      </c>
      <c r="D741" t="s">
        <v>2145</v>
      </c>
      <c r="E741" t="s">
        <v>2146</v>
      </c>
      <c r="F741" t="s">
        <v>6508</v>
      </c>
      <c r="G741" t="s">
        <v>6504</v>
      </c>
    </row>
    <row r="742" spans="1:7" x14ac:dyDescent="0.25">
      <c r="A742" t="s">
        <v>2147</v>
      </c>
      <c r="B742" s="1" t="s">
        <v>2139</v>
      </c>
      <c r="C742" t="s">
        <v>94</v>
      </c>
      <c r="D742" t="s">
        <v>2</v>
      </c>
      <c r="E742" t="s">
        <v>2148</v>
      </c>
      <c r="F742" t="s">
        <v>6508</v>
      </c>
      <c r="G742" t="s">
        <v>6504</v>
      </c>
    </row>
    <row r="743" spans="1:7" x14ac:dyDescent="0.25">
      <c r="A743" t="s">
        <v>2149</v>
      </c>
      <c r="B743" s="1" t="s">
        <v>2139</v>
      </c>
      <c r="C743" t="s">
        <v>97</v>
      </c>
      <c r="D743" t="s">
        <v>2</v>
      </c>
      <c r="E743" t="s">
        <v>2150</v>
      </c>
      <c r="F743" t="s">
        <v>6508</v>
      </c>
      <c r="G743" t="s">
        <v>6505</v>
      </c>
    </row>
    <row r="744" spans="1:7" x14ac:dyDescent="0.25">
      <c r="A744" t="s">
        <v>2151</v>
      </c>
      <c r="B744" s="1" t="s">
        <v>2139</v>
      </c>
      <c r="C744" t="s">
        <v>97</v>
      </c>
      <c r="D744" t="s">
        <v>2</v>
      </c>
      <c r="E744" t="s">
        <v>2152</v>
      </c>
      <c r="F744" t="s">
        <v>6508</v>
      </c>
      <c r="G744" t="s">
        <v>6505</v>
      </c>
    </row>
    <row r="745" spans="1:7" x14ac:dyDescent="0.25">
      <c r="A745" t="s">
        <v>2153</v>
      </c>
      <c r="B745" s="1">
        <v>16</v>
      </c>
      <c r="C745" t="s">
        <v>76</v>
      </c>
      <c r="D745" t="s">
        <v>2154</v>
      </c>
      <c r="E745" t="s">
        <v>2155</v>
      </c>
      <c r="F745" t="s">
        <v>6510</v>
      </c>
      <c r="G745" t="s">
        <v>6504</v>
      </c>
    </row>
    <row r="746" spans="1:7" x14ac:dyDescent="0.25">
      <c r="A746" t="s">
        <v>2156</v>
      </c>
      <c r="B746" s="1">
        <v>16</v>
      </c>
      <c r="C746" t="s">
        <v>76</v>
      </c>
      <c r="D746" t="s">
        <v>2157</v>
      </c>
      <c r="E746" t="s">
        <v>2158</v>
      </c>
      <c r="F746" t="s">
        <v>6510</v>
      </c>
      <c r="G746" t="s">
        <v>6504</v>
      </c>
    </row>
    <row r="747" spans="1:7" x14ac:dyDescent="0.25">
      <c r="A747" t="s">
        <v>2159</v>
      </c>
      <c r="B747" s="1">
        <v>16</v>
      </c>
      <c r="C747" t="s">
        <v>76</v>
      </c>
      <c r="D747" t="s">
        <v>2160</v>
      </c>
      <c r="E747" t="s">
        <v>2161</v>
      </c>
      <c r="F747" t="s">
        <v>6510</v>
      </c>
      <c r="G747" t="s">
        <v>6503</v>
      </c>
    </row>
    <row r="748" spans="1:7" x14ac:dyDescent="0.25">
      <c r="A748" t="s">
        <v>2162</v>
      </c>
      <c r="B748" s="1">
        <v>16</v>
      </c>
      <c r="C748" t="s">
        <v>76</v>
      </c>
      <c r="D748" t="s">
        <v>2163</v>
      </c>
      <c r="E748" t="s">
        <v>2164</v>
      </c>
      <c r="F748" t="s">
        <v>6508</v>
      </c>
      <c r="G748" t="s">
        <v>6502</v>
      </c>
    </row>
    <row r="749" spans="1:7" x14ac:dyDescent="0.25">
      <c r="A749" t="s">
        <v>2165</v>
      </c>
      <c r="B749" s="1">
        <v>16</v>
      </c>
      <c r="C749" t="s">
        <v>1</v>
      </c>
      <c r="D749" t="s">
        <v>2166</v>
      </c>
      <c r="E749" t="s">
        <v>2167</v>
      </c>
      <c r="F749" t="s">
        <v>6510</v>
      </c>
      <c r="G749" t="s">
        <v>6503</v>
      </c>
    </row>
    <row r="750" spans="1:7" x14ac:dyDescent="0.25">
      <c r="A750" t="s">
        <v>2168</v>
      </c>
      <c r="B750" s="1">
        <v>16</v>
      </c>
      <c r="C750" t="s">
        <v>1</v>
      </c>
      <c r="D750" t="s">
        <v>2169</v>
      </c>
      <c r="E750" t="s">
        <v>2170</v>
      </c>
      <c r="F750" t="s">
        <v>6510</v>
      </c>
      <c r="G750" t="s">
        <v>6504</v>
      </c>
    </row>
    <row r="751" spans="1:7" x14ac:dyDescent="0.25">
      <c r="A751" t="s">
        <v>2171</v>
      </c>
      <c r="B751" s="1">
        <v>16</v>
      </c>
      <c r="C751" t="s">
        <v>1</v>
      </c>
      <c r="D751" t="s">
        <v>2172</v>
      </c>
      <c r="E751" t="s">
        <v>2173</v>
      </c>
      <c r="F751" t="s">
        <v>6508</v>
      </c>
      <c r="G751" t="s">
        <v>6505</v>
      </c>
    </row>
    <row r="752" spans="1:7" x14ac:dyDescent="0.25">
      <c r="A752" t="s">
        <v>2174</v>
      </c>
      <c r="B752" s="1">
        <v>16</v>
      </c>
      <c r="C752" t="s">
        <v>1</v>
      </c>
      <c r="D752" t="s">
        <v>2175</v>
      </c>
      <c r="E752" t="s">
        <v>2176</v>
      </c>
      <c r="F752" t="s">
        <v>6510</v>
      </c>
      <c r="G752" t="s">
        <v>6505</v>
      </c>
    </row>
    <row r="753" spans="1:7" x14ac:dyDescent="0.25">
      <c r="A753" t="s">
        <v>2177</v>
      </c>
      <c r="B753" s="1">
        <v>16</v>
      </c>
      <c r="C753" t="s">
        <v>1</v>
      </c>
      <c r="D753" t="s">
        <v>2178</v>
      </c>
      <c r="E753" t="s">
        <v>2179</v>
      </c>
      <c r="F753" t="s">
        <v>6508</v>
      </c>
      <c r="G753" t="s">
        <v>6505</v>
      </c>
    </row>
    <row r="754" spans="1:7" x14ac:dyDescent="0.25">
      <c r="A754" t="s">
        <v>2180</v>
      </c>
      <c r="B754" s="1">
        <v>16</v>
      </c>
      <c r="C754" t="s">
        <v>1</v>
      </c>
      <c r="D754" t="s">
        <v>2181</v>
      </c>
      <c r="E754" t="s">
        <v>2182</v>
      </c>
      <c r="F754" t="s">
        <v>6508</v>
      </c>
      <c r="G754" t="s">
        <v>6505</v>
      </c>
    </row>
    <row r="755" spans="1:7" x14ac:dyDescent="0.25">
      <c r="A755" t="s">
        <v>2183</v>
      </c>
      <c r="B755" s="1">
        <v>16</v>
      </c>
      <c r="C755" t="s">
        <v>1</v>
      </c>
      <c r="D755" t="s">
        <v>2184</v>
      </c>
      <c r="E755" t="s">
        <v>2185</v>
      </c>
      <c r="F755" t="s">
        <v>6510</v>
      </c>
      <c r="G755" t="s">
        <v>6504</v>
      </c>
    </row>
    <row r="756" spans="1:7" x14ac:dyDescent="0.25">
      <c r="A756" t="s">
        <v>2186</v>
      </c>
      <c r="B756" s="1">
        <v>16</v>
      </c>
      <c r="C756" t="s">
        <v>1</v>
      </c>
      <c r="D756" t="s">
        <v>2187</v>
      </c>
      <c r="E756" t="s">
        <v>2188</v>
      </c>
      <c r="F756" t="s">
        <v>6508</v>
      </c>
      <c r="G756" t="s">
        <v>6505</v>
      </c>
    </row>
    <row r="757" spans="1:7" x14ac:dyDescent="0.25">
      <c r="A757" t="s">
        <v>2189</v>
      </c>
      <c r="B757" s="1">
        <v>16</v>
      </c>
      <c r="C757" t="s">
        <v>1</v>
      </c>
      <c r="D757" t="s">
        <v>2190</v>
      </c>
      <c r="E757" t="s">
        <v>2191</v>
      </c>
      <c r="F757" t="s">
        <v>6510</v>
      </c>
      <c r="G757" t="s">
        <v>6504</v>
      </c>
    </row>
    <row r="758" spans="1:7" x14ac:dyDescent="0.25">
      <c r="A758" t="s">
        <v>2192</v>
      </c>
      <c r="B758" s="1">
        <v>16</v>
      </c>
      <c r="C758" t="s">
        <v>1</v>
      </c>
      <c r="D758" t="s">
        <v>2193</v>
      </c>
      <c r="E758" t="s">
        <v>2194</v>
      </c>
      <c r="F758" t="s">
        <v>6508</v>
      </c>
      <c r="G758" t="s">
        <v>6502</v>
      </c>
    </row>
    <row r="759" spans="1:7" x14ac:dyDescent="0.25">
      <c r="A759" t="s">
        <v>2195</v>
      </c>
      <c r="B759" s="1">
        <v>16</v>
      </c>
      <c r="C759" t="s">
        <v>1</v>
      </c>
      <c r="D759" t="s">
        <v>2196</v>
      </c>
      <c r="E759" t="s">
        <v>2197</v>
      </c>
      <c r="F759" t="s">
        <v>6510</v>
      </c>
      <c r="G759" t="s">
        <v>6503</v>
      </c>
    </row>
    <row r="760" spans="1:7" x14ac:dyDescent="0.25">
      <c r="A760" t="s">
        <v>2198</v>
      </c>
      <c r="B760" s="1">
        <v>16</v>
      </c>
      <c r="C760" t="s">
        <v>1</v>
      </c>
      <c r="D760" t="s">
        <v>2199</v>
      </c>
      <c r="E760" t="s">
        <v>2200</v>
      </c>
      <c r="F760" t="s">
        <v>6510</v>
      </c>
      <c r="G760" t="s">
        <v>6504</v>
      </c>
    </row>
    <row r="761" spans="1:7" x14ac:dyDescent="0.25">
      <c r="A761" t="s">
        <v>2201</v>
      </c>
      <c r="B761" s="1">
        <v>16</v>
      </c>
      <c r="C761" t="s">
        <v>1</v>
      </c>
      <c r="D761" t="s">
        <v>2202</v>
      </c>
      <c r="E761" t="s">
        <v>2203</v>
      </c>
      <c r="F761" t="s">
        <v>6508</v>
      </c>
      <c r="G761" t="s">
        <v>6505</v>
      </c>
    </row>
    <row r="762" spans="1:7" x14ac:dyDescent="0.25">
      <c r="A762" t="s">
        <v>2204</v>
      </c>
      <c r="B762" s="1">
        <v>16</v>
      </c>
      <c r="C762" t="s">
        <v>1</v>
      </c>
      <c r="D762" t="s">
        <v>2205</v>
      </c>
      <c r="E762" t="s">
        <v>2206</v>
      </c>
      <c r="F762" t="s">
        <v>6510</v>
      </c>
      <c r="G762" t="s">
        <v>6504</v>
      </c>
    </row>
    <row r="763" spans="1:7" x14ac:dyDescent="0.25">
      <c r="A763" t="s">
        <v>2207</v>
      </c>
      <c r="B763" s="1">
        <v>16</v>
      </c>
      <c r="C763" t="s">
        <v>1</v>
      </c>
      <c r="D763" t="s">
        <v>2208</v>
      </c>
      <c r="E763" t="s">
        <v>2209</v>
      </c>
      <c r="F763" t="s">
        <v>6510</v>
      </c>
      <c r="G763" t="s">
        <v>6505</v>
      </c>
    </row>
    <row r="764" spans="1:7" x14ac:dyDescent="0.25">
      <c r="A764" t="s">
        <v>2210</v>
      </c>
      <c r="B764" s="1">
        <v>16</v>
      </c>
      <c r="C764" t="s">
        <v>1</v>
      </c>
      <c r="D764" t="s">
        <v>2211</v>
      </c>
      <c r="E764" t="s">
        <v>2212</v>
      </c>
      <c r="F764" t="s">
        <v>6510</v>
      </c>
      <c r="G764" t="s">
        <v>6504</v>
      </c>
    </row>
    <row r="765" spans="1:7" x14ac:dyDescent="0.25">
      <c r="A765" t="s">
        <v>2213</v>
      </c>
      <c r="B765" s="1">
        <v>16</v>
      </c>
      <c r="C765" t="s">
        <v>1</v>
      </c>
      <c r="D765" t="s">
        <v>2214</v>
      </c>
      <c r="E765" t="s">
        <v>2215</v>
      </c>
      <c r="F765" t="s">
        <v>6510</v>
      </c>
      <c r="G765" t="s">
        <v>6505</v>
      </c>
    </row>
    <row r="766" spans="1:7" x14ac:dyDescent="0.25">
      <c r="A766" t="s">
        <v>2216</v>
      </c>
      <c r="B766" s="1">
        <v>16</v>
      </c>
      <c r="C766" t="s">
        <v>1</v>
      </c>
      <c r="D766" t="s">
        <v>2214</v>
      </c>
      <c r="E766" t="s">
        <v>2217</v>
      </c>
      <c r="F766" t="s">
        <v>6510</v>
      </c>
      <c r="G766" t="s">
        <v>6504</v>
      </c>
    </row>
    <row r="767" spans="1:7" x14ac:dyDescent="0.25">
      <c r="A767" t="s">
        <v>2218</v>
      </c>
      <c r="B767" s="1">
        <v>16</v>
      </c>
      <c r="C767" t="s">
        <v>1</v>
      </c>
      <c r="D767" t="s">
        <v>2219</v>
      </c>
      <c r="E767" t="s">
        <v>2220</v>
      </c>
      <c r="F767" t="s">
        <v>6508</v>
      </c>
      <c r="G767" t="s">
        <v>6505</v>
      </c>
    </row>
    <row r="768" spans="1:7" x14ac:dyDescent="0.25">
      <c r="A768" t="s">
        <v>2221</v>
      </c>
      <c r="B768" s="1">
        <v>16</v>
      </c>
      <c r="C768" t="s">
        <v>1</v>
      </c>
      <c r="D768" t="s">
        <v>2222</v>
      </c>
      <c r="E768" t="s">
        <v>2223</v>
      </c>
      <c r="F768" t="s">
        <v>6510</v>
      </c>
      <c r="G768" t="s">
        <v>6502</v>
      </c>
    </row>
    <row r="769" spans="1:7" x14ac:dyDescent="0.25">
      <c r="A769" t="s">
        <v>2224</v>
      </c>
      <c r="B769" s="1">
        <v>16</v>
      </c>
      <c r="C769" t="s">
        <v>1</v>
      </c>
      <c r="D769" t="s">
        <v>2225</v>
      </c>
      <c r="E769" t="s">
        <v>2226</v>
      </c>
      <c r="F769" t="s">
        <v>6510</v>
      </c>
      <c r="G769" t="s">
        <v>6504</v>
      </c>
    </row>
    <row r="770" spans="1:7" x14ac:dyDescent="0.25">
      <c r="A770" t="s">
        <v>2227</v>
      </c>
      <c r="B770" s="1">
        <v>16</v>
      </c>
      <c r="C770" t="s">
        <v>1</v>
      </c>
      <c r="D770" t="s">
        <v>2228</v>
      </c>
      <c r="E770" t="s">
        <v>2229</v>
      </c>
      <c r="F770" t="s">
        <v>6510</v>
      </c>
      <c r="G770" t="s">
        <v>6504</v>
      </c>
    </row>
    <row r="771" spans="1:7" x14ac:dyDescent="0.25">
      <c r="A771" t="s">
        <v>2230</v>
      </c>
      <c r="B771" s="1">
        <v>16</v>
      </c>
      <c r="C771" t="s">
        <v>1</v>
      </c>
      <c r="D771" t="s">
        <v>2231</v>
      </c>
      <c r="E771" t="s">
        <v>2232</v>
      </c>
      <c r="F771" t="s">
        <v>6510</v>
      </c>
      <c r="G771" t="s">
        <v>6502</v>
      </c>
    </row>
    <row r="772" spans="1:7" x14ac:dyDescent="0.25">
      <c r="A772" t="s">
        <v>2233</v>
      </c>
      <c r="B772" s="1">
        <v>16</v>
      </c>
      <c r="C772" t="s">
        <v>1</v>
      </c>
      <c r="D772" t="s">
        <v>2234</v>
      </c>
      <c r="E772" t="s">
        <v>2235</v>
      </c>
      <c r="F772" t="s">
        <v>6508</v>
      </c>
      <c r="G772" t="s">
        <v>6505</v>
      </c>
    </row>
    <row r="773" spans="1:7" x14ac:dyDescent="0.25">
      <c r="A773" t="s">
        <v>2236</v>
      </c>
      <c r="B773" s="1">
        <v>16</v>
      </c>
      <c r="C773" t="s">
        <v>1</v>
      </c>
      <c r="D773" t="s">
        <v>2237</v>
      </c>
      <c r="E773" t="s">
        <v>2238</v>
      </c>
      <c r="F773" t="s">
        <v>6510</v>
      </c>
      <c r="G773" t="s">
        <v>6504</v>
      </c>
    </row>
    <row r="774" spans="1:7" x14ac:dyDescent="0.25">
      <c r="A774" t="s">
        <v>2239</v>
      </c>
      <c r="B774" s="1">
        <v>16</v>
      </c>
      <c r="C774" t="s">
        <v>1</v>
      </c>
      <c r="D774" t="s">
        <v>2240</v>
      </c>
      <c r="E774" t="s">
        <v>2241</v>
      </c>
      <c r="F774" t="s">
        <v>6510</v>
      </c>
      <c r="G774" t="s">
        <v>6504</v>
      </c>
    </row>
    <row r="775" spans="1:7" x14ac:dyDescent="0.25">
      <c r="A775" t="s">
        <v>2242</v>
      </c>
      <c r="B775" s="1">
        <v>16</v>
      </c>
      <c r="C775" t="s">
        <v>1</v>
      </c>
      <c r="D775" t="s">
        <v>2243</v>
      </c>
      <c r="E775" t="s">
        <v>2244</v>
      </c>
      <c r="F775" t="s">
        <v>6508</v>
      </c>
      <c r="G775" t="s">
        <v>6505</v>
      </c>
    </row>
    <row r="776" spans="1:7" x14ac:dyDescent="0.25">
      <c r="A776" t="s">
        <v>2245</v>
      </c>
      <c r="B776" s="1">
        <v>16</v>
      </c>
      <c r="C776" t="s">
        <v>1</v>
      </c>
      <c r="D776" t="s">
        <v>2246</v>
      </c>
      <c r="E776" t="s">
        <v>2247</v>
      </c>
      <c r="F776" t="s">
        <v>6510</v>
      </c>
      <c r="G776" t="s">
        <v>6504</v>
      </c>
    </row>
    <row r="777" spans="1:7" x14ac:dyDescent="0.25">
      <c r="A777" t="s">
        <v>2248</v>
      </c>
      <c r="B777" s="1">
        <v>16</v>
      </c>
      <c r="C777" t="s">
        <v>1</v>
      </c>
      <c r="D777" t="s">
        <v>2249</v>
      </c>
      <c r="E777" t="s">
        <v>2250</v>
      </c>
      <c r="F777" t="s">
        <v>6508</v>
      </c>
      <c r="G777" t="s">
        <v>6505</v>
      </c>
    </row>
    <row r="778" spans="1:7" x14ac:dyDescent="0.25">
      <c r="A778" t="s">
        <v>2251</v>
      </c>
      <c r="B778" s="1">
        <v>16</v>
      </c>
      <c r="C778" t="s">
        <v>1</v>
      </c>
      <c r="D778" t="s">
        <v>2252</v>
      </c>
      <c r="E778" t="s">
        <v>2253</v>
      </c>
      <c r="F778" t="s">
        <v>6510</v>
      </c>
      <c r="G778" t="s">
        <v>6504</v>
      </c>
    </row>
    <row r="779" spans="1:7" x14ac:dyDescent="0.25">
      <c r="A779" t="s">
        <v>2254</v>
      </c>
      <c r="B779" s="1">
        <v>16</v>
      </c>
      <c r="C779" t="s">
        <v>1</v>
      </c>
      <c r="D779" t="s">
        <v>2255</v>
      </c>
      <c r="E779" t="s">
        <v>2256</v>
      </c>
      <c r="F779" t="s">
        <v>6510</v>
      </c>
      <c r="G779" t="s">
        <v>6504</v>
      </c>
    </row>
    <row r="780" spans="1:7" x14ac:dyDescent="0.25">
      <c r="A780" t="s">
        <v>2257</v>
      </c>
      <c r="B780" s="1">
        <v>16</v>
      </c>
      <c r="C780" t="s">
        <v>1</v>
      </c>
      <c r="D780" t="s">
        <v>2258</v>
      </c>
      <c r="E780" t="s">
        <v>2259</v>
      </c>
      <c r="F780" t="s">
        <v>6510</v>
      </c>
      <c r="G780" t="s">
        <v>6504</v>
      </c>
    </row>
    <row r="781" spans="1:7" x14ac:dyDescent="0.25">
      <c r="A781" t="s">
        <v>2260</v>
      </c>
      <c r="B781" s="1">
        <v>16</v>
      </c>
      <c r="C781" t="s">
        <v>1</v>
      </c>
      <c r="D781" t="s">
        <v>2261</v>
      </c>
      <c r="E781" t="s">
        <v>2262</v>
      </c>
      <c r="F781" t="s">
        <v>6508</v>
      </c>
      <c r="G781" t="s">
        <v>6505</v>
      </c>
    </row>
    <row r="782" spans="1:7" x14ac:dyDescent="0.25">
      <c r="A782" t="s">
        <v>2263</v>
      </c>
      <c r="B782" s="1">
        <v>16</v>
      </c>
      <c r="C782" t="s">
        <v>1</v>
      </c>
      <c r="D782" t="s">
        <v>2264</v>
      </c>
      <c r="E782" t="s">
        <v>2265</v>
      </c>
      <c r="F782" t="s">
        <v>6510</v>
      </c>
      <c r="G782" t="s">
        <v>6504</v>
      </c>
    </row>
    <row r="783" spans="1:7" x14ac:dyDescent="0.25">
      <c r="A783" t="s">
        <v>2266</v>
      </c>
      <c r="B783" s="1">
        <v>16</v>
      </c>
      <c r="C783" t="s">
        <v>1</v>
      </c>
      <c r="D783" t="s">
        <v>2267</v>
      </c>
      <c r="E783" t="s">
        <v>2268</v>
      </c>
      <c r="F783" t="s">
        <v>6510</v>
      </c>
      <c r="G783" t="s">
        <v>6503</v>
      </c>
    </row>
    <row r="784" spans="1:7" x14ac:dyDescent="0.25">
      <c r="A784" t="s">
        <v>2269</v>
      </c>
      <c r="B784" s="1">
        <v>16</v>
      </c>
      <c r="C784" t="s">
        <v>1</v>
      </c>
      <c r="D784" t="s">
        <v>2270</v>
      </c>
      <c r="E784" t="s">
        <v>2271</v>
      </c>
      <c r="F784" t="s">
        <v>6508</v>
      </c>
      <c r="G784" t="s">
        <v>6502</v>
      </c>
    </row>
    <row r="785" spans="1:7" x14ac:dyDescent="0.25">
      <c r="A785" t="s">
        <v>2272</v>
      </c>
      <c r="B785" s="1">
        <v>16</v>
      </c>
      <c r="C785" t="s">
        <v>1</v>
      </c>
      <c r="D785" t="s">
        <v>2273</v>
      </c>
      <c r="E785" t="s">
        <v>2274</v>
      </c>
      <c r="F785" t="s">
        <v>6510</v>
      </c>
      <c r="G785" t="s">
        <v>6504</v>
      </c>
    </row>
    <row r="786" spans="1:7" x14ac:dyDescent="0.25">
      <c r="A786" t="s">
        <v>2275</v>
      </c>
      <c r="B786" s="1">
        <v>16</v>
      </c>
      <c r="C786" t="s">
        <v>1</v>
      </c>
      <c r="D786" t="s">
        <v>2276</v>
      </c>
      <c r="E786" t="s">
        <v>2277</v>
      </c>
      <c r="F786" t="s">
        <v>6510</v>
      </c>
      <c r="G786" t="s">
        <v>6504</v>
      </c>
    </row>
    <row r="787" spans="1:7" x14ac:dyDescent="0.25">
      <c r="A787" t="s">
        <v>2278</v>
      </c>
      <c r="B787" s="1">
        <v>16</v>
      </c>
      <c r="C787" t="s">
        <v>1</v>
      </c>
      <c r="D787" t="s">
        <v>2279</v>
      </c>
      <c r="E787" t="s">
        <v>2280</v>
      </c>
      <c r="F787" t="s">
        <v>6510</v>
      </c>
      <c r="G787" t="s">
        <v>6503</v>
      </c>
    </row>
    <row r="788" spans="1:7" x14ac:dyDescent="0.25">
      <c r="A788" t="s">
        <v>2281</v>
      </c>
      <c r="B788" s="1">
        <v>16</v>
      </c>
      <c r="C788" t="s">
        <v>1</v>
      </c>
      <c r="D788" t="s">
        <v>2282</v>
      </c>
      <c r="E788" t="s">
        <v>2283</v>
      </c>
      <c r="F788" t="s">
        <v>6510</v>
      </c>
      <c r="G788" t="s">
        <v>6504</v>
      </c>
    </row>
    <row r="789" spans="1:7" x14ac:dyDescent="0.25">
      <c r="A789" t="s">
        <v>2284</v>
      </c>
      <c r="B789" s="1">
        <v>16</v>
      </c>
      <c r="C789" t="s">
        <v>1</v>
      </c>
      <c r="D789" t="s">
        <v>2285</v>
      </c>
      <c r="E789" t="s">
        <v>2286</v>
      </c>
      <c r="F789" t="s">
        <v>6510</v>
      </c>
      <c r="G789" t="s">
        <v>6504</v>
      </c>
    </row>
    <row r="790" spans="1:7" x14ac:dyDescent="0.25">
      <c r="A790" t="s">
        <v>2287</v>
      </c>
      <c r="B790" s="1">
        <v>16</v>
      </c>
      <c r="C790" t="s">
        <v>1</v>
      </c>
      <c r="D790" t="s">
        <v>2288</v>
      </c>
      <c r="E790" t="s">
        <v>2289</v>
      </c>
      <c r="F790" t="s">
        <v>6510</v>
      </c>
      <c r="G790" t="s">
        <v>6504</v>
      </c>
    </row>
    <row r="791" spans="1:7" x14ac:dyDescent="0.25">
      <c r="A791" t="s">
        <v>2290</v>
      </c>
      <c r="B791" s="1">
        <v>16</v>
      </c>
      <c r="C791" t="s">
        <v>1</v>
      </c>
      <c r="D791" t="s">
        <v>2291</v>
      </c>
      <c r="E791" t="s">
        <v>2292</v>
      </c>
      <c r="F791" t="s">
        <v>6510</v>
      </c>
      <c r="G791" t="s">
        <v>6503</v>
      </c>
    </row>
    <row r="792" spans="1:7" x14ac:dyDescent="0.25">
      <c r="A792" t="s">
        <v>2293</v>
      </c>
      <c r="B792" s="1">
        <v>16</v>
      </c>
      <c r="C792" t="s">
        <v>1</v>
      </c>
      <c r="D792" t="s">
        <v>2294</v>
      </c>
      <c r="E792" t="s">
        <v>2295</v>
      </c>
      <c r="F792" t="s">
        <v>6510</v>
      </c>
      <c r="G792" t="s">
        <v>6503</v>
      </c>
    </row>
    <row r="793" spans="1:7" x14ac:dyDescent="0.25">
      <c r="A793" t="s">
        <v>2296</v>
      </c>
      <c r="B793" s="1">
        <v>16</v>
      </c>
      <c r="C793" t="s">
        <v>1</v>
      </c>
      <c r="D793" t="s">
        <v>2297</v>
      </c>
      <c r="E793" t="s">
        <v>2298</v>
      </c>
      <c r="F793" t="s">
        <v>6508</v>
      </c>
      <c r="G793" t="s">
        <v>6505</v>
      </c>
    </row>
    <row r="794" spans="1:7" x14ac:dyDescent="0.25">
      <c r="A794" t="s">
        <v>2299</v>
      </c>
      <c r="B794" s="1">
        <v>16</v>
      </c>
      <c r="C794" t="s">
        <v>1</v>
      </c>
      <c r="D794" t="s">
        <v>2300</v>
      </c>
      <c r="E794" t="s">
        <v>2301</v>
      </c>
      <c r="F794" t="s">
        <v>6508</v>
      </c>
      <c r="G794" t="s">
        <v>6505</v>
      </c>
    </row>
    <row r="795" spans="1:7" x14ac:dyDescent="0.25">
      <c r="A795" t="s">
        <v>2302</v>
      </c>
      <c r="B795" s="1">
        <v>16</v>
      </c>
      <c r="C795" t="s">
        <v>1</v>
      </c>
      <c r="D795" t="s">
        <v>2303</v>
      </c>
      <c r="E795" t="s">
        <v>2304</v>
      </c>
      <c r="F795" t="s">
        <v>6510</v>
      </c>
      <c r="G795" t="s">
        <v>6504</v>
      </c>
    </row>
    <row r="796" spans="1:7" x14ac:dyDescent="0.25">
      <c r="A796" t="s">
        <v>2305</v>
      </c>
      <c r="B796" s="1">
        <v>16</v>
      </c>
      <c r="C796" t="s">
        <v>1</v>
      </c>
      <c r="D796" t="s">
        <v>2306</v>
      </c>
      <c r="E796" t="s">
        <v>2307</v>
      </c>
      <c r="F796" t="s">
        <v>6508</v>
      </c>
      <c r="G796" t="s">
        <v>6505</v>
      </c>
    </row>
    <row r="797" spans="1:7" x14ac:dyDescent="0.25">
      <c r="A797" t="s">
        <v>2308</v>
      </c>
      <c r="B797" s="1">
        <v>16</v>
      </c>
      <c r="C797" t="s">
        <v>1</v>
      </c>
      <c r="D797" t="s">
        <v>2306</v>
      </c>
      <c r="E797" t="s">
        <v>2309</v>
      </c>
      <c r="F797" t="s">
        <v>6508</v>
      </c>
      <c r="G797" t="s">
        <v>6505</v>
      </c>
    </row>
    <row r="798" spans="1:7" x14ac:dyDescent="0.25">
      <c r="A798" t="s">
        <v>2310</v>
      </c>
      <c r="B798" s="1">
        <v>16</v>
      </c>
      <c r="C798" t="s">
        <v>1</v>
      </c>
      <c r="D798" t="s">
        <v>2311</v>
      </c>
      <c r="E798" t="s">
        <v>2312</v>
      </c>
      <c r="F798" t="s">
        <v>6510</v>
      </c>
      <c r="G798" t="s">
        <v>6503</v>
      </c>
    </row>
    <row r="799" spans="1:7" x14ac:dyDescent="0.25">
      <c r="A799" t="s">
        <v>2313</v>
      </c>
      <c r="B799" s="1">
        <v>16</v>
      </c>
      <c r="C799" t="s">
        <v>1</v>
      </c>
      <c r="D799" t="s">
        <v>2314</v>
      </c>
      <c r="E799" t="s">
        <v>2315</v>
      </c>
      <c r="F799" t="s">
        <v>6508</v>
      </c>
      <c r="G799" t="s">
        <v>6505</v>
      </c>
    </row>
    <row r="800" spans="1:7" x14ac:dyDescent="0.25">
      <c r="A800" t="s">
        <v>2316</v>
      </c>
      <c r="B800" s="1">
        <v>16</v>
      </c>
      <c r="C800" t="s">
        <v>1</v>
      </c>
      <c r="D800" t="s">
        <v>2306</v>
      </c>
      <c r="E800" t="s">
        <v>2317</v>
      </c>
      <c r="F800" t="s">
        <v>6508</v>
      </c>
      <c r="G800" t="s">
        <v>6505</v>
      </c>
    </row>
    <row r="801" spans="1:7" x14ac:dyDescent="0.25">
      <c r="A801" t="s">
        <v>2318</v>
      </c>
      <c r="B801" s="1">
        <v>16</v>
      </c>
      <c r="C801" t="s">
        <v>1</v>
      </c>
      <c r="D801" t="s">
        <v>2319</v>
      </c>
      <c r="E801" t="s">
        <v>2320</v>
      </c>
      <c r="F801" t="s">
        <v>6508</v>
      </c>
      <c r="G801" t="s">
        <v>6503</v>
      </c>
    </row>
    <row r="802" spans="1:7" x14ac:dyDescent="0.25">
      <c r="A802" t="s">
        <v>2321</v>
      </c>
      <c r="B802" s="1">
        <v>16</v>
      </c>
      <c r="C802" t="s">
        <v>1</v>
      </c>
      <c r="D802" t="s">
        <v>2322</v>
      </c>
      <c r="E802" t="s">
        <v>2323</v>
      </c>
      <c r="F802" t="s">
        <v>6510</v>
      </c>
      <c r="G802" t="s">
        <v>6503</v>
      </c>
    </row>
    <row r="803" spans="1:7" x14ac:dyDescent="0.25">
      <c r="A803" t="s">
        <v>2324</v>
      </c>
      <c r="B803" s="1">
        <v>16</v>
      </c>
      <c r="C803" t="s">
        <v>1</v>
      </c>
      <c r="D803" t="s">
        <v>2325</v>
      </c>
      <c r="E803" t="s">
        <v>2326</v>
      </c>
      <c r="F803" t="s">
        <v>6508</v>
      </c>
      <c r="G803" t="s">
        <v>6505</v>
      </c>
    </row>
    <row r="804" spans="1:7" x14ac:dyDescent="0.25">
      <c r="A804" t="s">
        <v>2327</v>
      </c>
      <c r="B804" s="1">
        <v>16</v>
      </c>
      <c r="C804" t="s">
        <v>1</v>
      </c>
      <c r="D804" t="s">
        <v>2328</v>
      </c>
      <c r="E804" t="s">
        <v>2329</v>
      </c>
      <c r="F804" t="s">
        <v>6510</v>
      </c>
      <c r="G804" t="s">
        <v>6504</v>
      </c>
    </row>
    <row r="805" spans="1:7" x14ac:dyDescent="0.25">
      <c r="A805" t="s">
        <v>2330</v>
      </c>
      <c r="B805" s="1">
        <v>16</v>
      </c>
      <c r="C805" t="s">
        <v>1</v>
      </c>
      <c r="D805" t="s">
        <v>2331</v>
      </c>
      <c r="E805" t="s">
        <v>2332</v>
      </c>
      <c r="F805" t="s">
        <v>6508</v>
      </c>
      <c r="G805" t="s">
        <v>6505</v>
      </c>
    </row>
    <row r="806" spans="1:7" x14ac:dyDescent="0.25">
      <c r="A806" t="s">
        <v>2333</v>
      </c>
      <c r="B806" s="1">
        <v>16</v>
      </c>
      <c r="C806" t="s">
        <v>1</v>
      </c>
      <c r="D806" t="s">
        <v>2334</v>
      </c>
      <c r="E806" t="s">
        <v>2335</v>
      </c>
      <c r="F806" t="s">
        <v>6510</v>
      </c>
      <c r="G806" t="s">
        <v>6504</v>
      </c>
    </row>
    <row r="807" spans="1:7" x14ac:dyDescent="0.25">
      <c r="A807" t="s">
        <v>2336</v>
      </c>
      <c r="B807" s="1">
        <v>16</v>
      </c>
      <c r="C807" t="s">
        <v>1</v>
      </c>
      <c r="D807" t="s">
        <v>2337</v>
      </c>
      <c r="E807" t="s">
        <v>2338</v>
      </c>
      <c r="F807" t="s">
        <v>6510</v>
      </c>
      <c r="G807" t="s">
        <v>6504</v>
      </c>
    </row>
    <row r="808" spans="1:7" x14ac:dyDescent="0.25">
      <c r="A808" t="s">
        <v>2339</v>
      </c>
      <c r="B808" s="1">
        <v>16</v>
      </c>
      <c r="C808" t="s">
        <v>76</v>
      </c>
      <c r="D808" t="s">
        <v>2340</v>
      </c>
      <c r="E808" t="s">
        <v>2341</v>
      </c>
      <c r="F808" t="s">
        <v>6508</v>
      </c>
      <c r="G808" t="s">
        <v>6505</v>
      </c>
    </row>
    <row r="809" spans="1:7" x14ac:dyDescent="0.25">
      <c r="A809" t="s">
        <v>2342</v>
      </c>
      <c r="B809" s="1" t="s">
        <v>2343</v>
      </c>
      <c r="C809" t="s">
        <v>97</v>
      </c>
      <c r="D809" t="s">
        <v>2</v>
      </c>
      <c r="E809" t="s">
        <v>2344</v>
      </c>
      <c r="F809" t="s">
        <v>6508</v>
      </c>
      <c r="G809" t="s">
        <v>6505</v>
      </c>
    </row>
    <row r="810" spans="1:7" x14ac:dyDescent="0.25">
      <c r="A810" t="s">
        <v>2345</v>
      </c>
      <c r="B810" s="1" t="s">
        <v>2346</v>
      </c>
      <c r="C810" t="s">
        <v>97</v>
      </c>
      <c r="D810" t="s">
        <v>2347</v>
      </c>
      <c r="E810" t="s">
        <v>2348</v>
      </c>
      <c r="F810" t="s">
        <v>6508</v>
      </c>
      <c r="G810" t="s">
        <v>6505</v>
      </c>
    </row>
    <row r="811" spans="1:7" x14ac:dyDescent="0.25">
      <c r="A811" t="s">
        <v>2349</v>
      </c>
      <c r="B811" s="1" t="s">
        <v>2346</v>
      </c>
      <c r="C811" t="s">
        <v>97</v>
      </c>
      <c r="D811" t="s">
        <v>2347</v>
      </c>
      <c r="E811" t="s">
        <v>2350</v>
      </c>
      <c r="F811" t="s">
        <v>6508</v>
      </c>
      <c r="G811" t="s">
        <v>6505</v>
      </c>
    </row>
    <row r="812" spans="1:7" x14ac:dyDescent="0.25">
      <c r="A812" t="s">
        <v>2351</v>
      </c>
      <c r="B812" s="1" t="s">
        <v>2343</v>
      </c>
      <c r="C812" t="s">
        <v>1</v>
      </c>
      <c r="D812" t="s">
        <v>2</v>
      </c>
      <c r="E812" t="s">
        <v>2352</v>
      </c>
      <c r="F812" t="s">
        <v>6508</v>
      </c>
      <c r="G812" t="s">
        <v>6502</v>
      </c>
    </row>
    <row r="813" spans="1:7" x14ac:dyDescent="0.25">
      <c r="A813" t="s">
        <v>2353</v>
      </c>
      <c r="B813" s="1" t="s">
        <v>2343</v>
      </c>
      <c r="C813" t="s">
        <v>2354</v>
      </c>
      <c r="D813" t="s">
        <v>2355</v>
      </c>
      <c r="E813" t="s">
        <v>2356</v>
      </c>
      <c r="F813" t="s">
        <v>6508</v>
      </c>
      <c r="G813" t="s">
        <v>6504</v>
      </c>
    </row>
    <row r="814" spans="1:7" x14ac:dyDescent="0.25">
      <c r="A814" t="s">
        <v>2357</v>
      </c>
      <c r="B814" s="1" t="s">
        <v>2343</v>
      </c>
      <c r="C814" t="s">
        <v>793</v>
      </c>
      <c r="D814" t="s">
        <v>794</v>
      </c>
      <c r="E814" t="s">
        <v>2358</v>
      </c>
      <c r="F814" t="s">
        <v>6508</v>
      </c>
      <c r="G814" t="s">
        <v>6502</v>
      </c>
    </row>
    <row r="815" spans="1:7" x14ac:dyDescent="0.25">
      <c r="A815" t="s">
        <v>2359</v>
      </c>
      <c r="B815" s="1" t="s">
        <v>2343</v>
      </c>
      <c r="C815" t="s">
        <v>1</v>
      </c>
      <c r="D815" t="s">
        <v>2</v>
      </c>
      <c r="E815" t="s">
        <v>2360</v>
      </c>
      <c r="F815" t="s">
        <v>6508</v>
      </c>
      <c r="G815" t="s">
        <v>6504</v>
      </c>
    </row>
    <row r="816" spans="1:7" x14ac:dyDescent="0.25">
      <c r="A816" t="s">
        <v>2361</v>
      </c>
      <c r="B816" s="1">
        <v>17</v>
      </c>
      <c r="C816" t="s">
        <v>76</v>
      </c>
      <c r="D816" t="s">
        <v>2362</v>
      </c>
      <c r="E816" t="s">
        <v>2363</v>
      </c>
      <c r="F816" t="s">
        <v>6510</v>
      </c>
      <c r="G816" t="s">
        <v>6504</v>
      </c>
    </row>
    <row r="817" spans="1:7" x14ac:dyDescent="0.25">
      <c r="A817" t="s">
        <v>2364</v>
      </c>
      <c r="B817" s="1">
        <v>17</v>
      </c>
      <c r="C817" t="s">
        <v>2365</v>
      </c>
      <c r="D817" t="s">
        <v>2366</v>
      </c>
      <c r="E817" t="s">
        <v>2367</v>
      </c>
      <c r="F817" t="s">
        <v>6508</v>
      </c>
      <c r="G817" t="s">
        <v>6505</v>
      </c>
    </row>
    <row r="818" spans="1:7" x14ac:dyDescent="0.25">
      <c r="A818" t="s">
        <v>2368</v>
      </c>
      <c r="B818" s="1">
        <v>17</v>
      </c>
      <c r="C818" t="s">
        <v>1</v>
      </c>
      <c r="D818" t="s">
        <v>2369</v>
      </c>
      <c r="E818" t="s">
        <v>2370</v>
      </c>
      <c r="F818" t="s">
        <v>6508</v>
      </c>
      <c r="G818" t="s">
        <v>6505</v>
      </c>
    </row>
    <row r="819" spans="1:7" x14ac:dyDescent="0.25">
      <c r="A819" t="s">
        <v>2371</v>
      </c>
      <c r="B819" s="1">
        <v>17</v>
      </c>
      <c r="C819" t="s">
        <v>1</v>
      </c>
      <c r="D819" t="s">
        <v>2372</v>
      </c>
      <c r="E819" t="s">
        <v>2373</v>
      </c>
      <c r="F819" t="s">
        <v>6508</v>
      </c>
      <c r="G819" t="s">
        <v>6505</v>
      </c>
    </row>
    <row r="820" spans="1:7" x14ac:dyDescent="0.25">
      <c r="A820" t="s">
        <v>2374</v>
      </c>
      <c r="B820" s="1">
        <v>17</v>
      </c>
      <c r="C820" t="s">
        <v>1</v>
      </c>
      <c r="D820" t="s">
        <v>2375</v>
      </c>
      <c r="E820" t="s">
        <v>2376</v>
      </c>
      <c r="F820" t="s">
        <v>6508</v>
      </c>
      <c r="G820" t="s">
        <v>6505</v>
      </c>
    </row>
    <row r="821" spans="1:7" x14ac:dyDescent="0.25">
      <c r="A821" t="s">
        <v>2377</v>
      </c>
      <c r="B821" s="1">
        <v>17</v>
      </c>
      <c r="C821" t="s">
        <v>1</v>
      </c>
      <c r="D821" t="s">
        <v>2378</v>
      </c>
      <c r="E821" t="s">
        <v>2379</v>
      </c>
      <c r="F821" t="s">
        <v>6510</v>
      </c>
      <c r="G821" t="s">
        <v>6503</v>
      </c>
    </row>
    <row r="822" spans="1:7" x14ac:dyDescent="0.25">
      <c r="A822" t="s">
        <v>2380</v>
      </c>
      <c r="B822" s="1">
        <v>17</v>
      </c>
      <c r="C822" t="s">
        <v>1</v>
      </c>
      <c r="D822" t="s">
        <v>2381</v>
      </c>
      <c r="E822" t="s">
        <v>2382</v>
      </c>
      <c r="F822" t="s">
        <v>6510</v>
      </c>
      <c r="G822" t="s">
        <v>6503</v>
      </c>
    </row>
    <row r="823" spans="1:7" x14ac:dyDescent="0.25">
      <c r="A823" t="s">
        <v>2383</v>
      </c>
      <c r="B823" s="1" t="s">
        <v>2384</v>
      </c>
      <c r="C823" t="s">
        <v>1</v>
      </c>
      <c r="D823" t="s">
        <v>2</v>
      </c>
      <c r="E823" t="s">
        <v>2385</v>
      </c>
      <c r="F823" t="s">
        <v>6508</v>
      </c>
      <c r="G823" t="s">
        <v>6503</v>
      </c>
    </row>
    <row r="824" spans="1:7" x14ac:dyDescent="0.25">
      <c r="A824" t="s">
        <v>2386</v>
      </c>
      <c r="B824" s="1">
        <v>17</v>
      </c>
      <c r="C824" t="s">
        <v>1</v>
      </c>
      <c r="D824" t="s">
        <v>2387</v>
      </c>
      <c r="E824" t="s">
        <v>2388</v>
      </c>
      <c r="F824" t="s">
        <v>6508</v>
      </c>
      <c r="G824" t="s">
        <v>6505</v>
      </c>
    </row>
    <row r="825" spans="1:7" x14ac:dyDescent="0.25">
      <c r="A825" t="s">
        <v>2389</v>
      </c>
      <c r="B825" s="1">
        <v>17</v>
      </c>
      <c r="C825" t="s">
        <v>1</v>
      </c>
      <c r="D825" t="s">
        <v>2390</v>
      </c>
      <c r="E825" t="s">
        <v>2391</v>
      </c>
      <c r="F825" t="s">
        <v>6508</v>
      </c>
      <c r="G825" t="s">
        <v>6505</v>
      </c>
    </row>
    <row r="826" spans="1:7" x14ac:dyDescent="0.25">
      <c r="A826" t="s">
        <v>2392</v>
      </c>
      <c r="B826" s="1">
        <v>17</v>
      </c>
      <c r="C826" t="s">
        <v>1</v>
      </c>
      <c r="D826" t="s">
        <v>2393</v>
      </c>
      <c r="E826" t="s">
        <v>2394</v>
      </c>
      <c r="F826" t="s">
        <v>6508</v>
      </c>
      <c r="G826" t="s">
        <v>6505</v>
      </c>
    </row>
    <row r="827" spans="1:7" x14ac:dyDescent="0.25">
      <c r="A827" t="s">
        <v>2395</v>
      </c>
      <c r="B827" s="1">
        <v>17</v>
      </c>
      <c r="C827" t="s">
        <v>1</v>
      </c>
      <c r="D827" t="s">
        <v>2396</v>
      </c>
      <c r="E827" t="s">
        <v>2397</v>
      </c>
      <c r="F827" t="s">
        <v>6510</v>
      </c>
      <c r="G827" t="s">
        <v>6504</v>
      </c>
    </row>
    <row r="828" spans="1:7" x14ac:dyDescent="0.25">
      <c r="A828" t="s">
        <v>2398</v>
      </c>
      <c r="B828" s="1">
        <v>17</v>
      </c>
      <c r="C828" t="s">
        <v>1</v>
      </c>
      <c r="D828" t="s">
        <v>2399</v>
      </c>
      <c r="E828" t="s">
        <v>2400</v>
      </c>
      <c r="F828" t="s">
        <v>6510</v>
      </c>
      <c r="G828" t="s">
        <v>6503</v>
      </c>
    </row>
    <row r="829" spans="1:7" x14ac:dyDescent="0.25">
      <c r="A829" t="s">
        <v>2401</v>
      </c>
      <c r="B829" s="1">
        <v>17</v>
      </c>
      <c r="C829" t="s">
        <v>1</v>
      </c>
      <c r="D829" t="s">
        <v>2402</v>
      </c>
      <c r="E829" t="s">
        <v>2403</v>
      </c>
      <c r="F829" t="s">
        <v>6508</v>
      </c>
      <c r="G829" t="s">
        <v>6505</v>
      </c>
    </row>
    <row r="830" spans="1:7" x14ac:dyDescent="0.25">
      <c r="A830" t="s">
        <v>2404</v>
      </c>
      <c r="B830" s="1">
        <v>17</v>
      </c>
      <c r="C830" t="s">
        <v>1</v>
      </c>
      <c r="D830" t="s">
        <v>2399</v>
      </c>
      <c r="E830" t="s">
        <v>2405</v>
      </c>
      <c r="F830" t="s">
        <v>6510</v>
      </c>
      <c r="G830" t="s">
        <v>6504</v>
      </c>
    </row>
    <row r="831" spans="1:7" x14ac:dyDescent="0.25">
      <c r="A831" t="s">
        <v>2406</v>
      </c>
      <c r="B831" s="1">
        <v>17</v>
      </c>
      <c r="C831" t="s">
        <v>1</v>
      </c>
      <c r="D831" t="s">
        <v>2407</v>
      </c>
      <c r="E831" t="s">
        <v>2408</v>
      </c>
      <c r="F831" t="s">
        <v>6508</v>
      </c>
      <c r="G831" t="s">
        <v>6505</v>
      </c>
    </row>
    <row r="832" spans="1:7" x14ac:dyDescent="0.25">
      <c r="A832" t="s">
        <v>2409</v>
      </c>
      <c r="B832" s="1">
        <v>17</v>
      </c>
      <c r="C832" t="s">
        <v>1</v>
      </c>
      <c r="D832" t="s">
        <v>2410</v>
      </c>
      <c r="E832" t="s">
        <v>2411</v>
      </c>
      <c r="F832" t="s">
        <v>6510</v>
      </c>
      <c r="G832" t="s">
        <v>6504</v>
      </c>
    </row>
    <row r="833" spans="1:7" x14ac:dyDescent="0.25">
      <c r="A833" t="s">
        <v>2412</v>
      </c>
      <c r="B833" s="1">
        <v>17</v>
      </c>
      <c r="C833" t="s">
        <v>1</v>
      </c>
      <c r="D833" t="s">
        <v>2413</v>
      </c>
      <c r="E833" t="s">
        <v>2414</v>
      </c>
      <c r="F833" t="s">
        <v>6508</v>
      </c>
      <c r="G833" t="s">
        <v>6505</v>
      </c>
    </row>
    <row r="834" spans="1:7" x14ac:dyDescent="0.25">
      <c r="A834" t="s">
        <v>2415</v>
      </c>
      <c r="B834" s="1">
        <v>17</v>
      </c>
      <c r="C834" t="s">
        <v>1</v>
      </c>
      <c r="D834" t="s">
        <v>2416</v>
      </c>
      <c r="E834" t="s">
        <v>2417</v>
      </c>
      <c r="F834" t="s">
        <v>6508</v>
      </c>
      <c r="G834" t="s">
        <v>6505</v>
      </c>
    </row>
    <row r="835" spans="1:7" x14ac:dyDescent="0.25">
      <c r="A835" t="s">
        <v>2418</v>
      </c>
      <c r="B835" s="1">
        <v>17</v>
      </c>
      <c r="C835" t="s">
        <v>2419</v>
      </c>
      <c r="D835" t="s">
        <v>2420</v>
      </c>
      <c r="E835" t="s">
        <v>2421</v>
      </c>
      <c r="F835" t="s">
        <v>6508</v>
      </c>
      <c r="G835" t="s">
        <v>6505</v>
      </c>
    </row>
    <row r="836" spans="1:7" x14ac:dyDescent="0.25">
      <c r="A836" t="s">
        <v>2422</v>
      </c>
      <c r="B836" s="1">
        <v>17</v>
      </c>
      <c r="C836" t="s">
        <v>1</v>
      </c>
      <c r="D836" t="s">
        <v>2423</v>
      </c>
      <c r="E836" t="s">
        <v>2424</v>
      </c>
      <c r="F836" t="s">
        <v>6510</v>
      </c>
      <c r="G836" t="s">
        <v>6504</v>
      </c>
    </row>
    <row r="837" spans="1:7" x14ac:dyDescent="0.25">
      <c r="A837" t="s">
        <v>2425</v>
      </c>
      <c r="B837" s="1" t="s">
        <v>2426</v>
      </c>
      <c r="C837" t="s">
        <v>2427</v>
      </c>
      <c r="D837" t="s">
        <v>2428</v>
      </c>
      <c r="E837" t="s">
        <v>2429</v>
      </c>
      <c r="F837" t="s">
        <v>6508</v>
      </c>
      <c r="G837" t="s">
        <v>6504</v>
      </c>
    </row>
    <row r="838" spans="1:7" x14ac:dyDescent="0.25">
      <c r="A838" t="s">
        <v>2430</v>
      </c>
      <c r="B838" s="1">
        <v>18</v>
      </c>
      <c r="C838" t="s">
        <v>1</v>
      </c>
      <c r="D838" t="s">
        <v>2431</v>
      </c>
      <c r="E838" t="s">
        <v>2432</v>
      </c>
      <c r="F838" t="s">
        <v>6508</v>
      </c>
      <c r="G838" t="s">
        <v>6505</v>
      </c>
    </row>
    <row r="839" spans="1:7" x14ac:dyDescent="0.25">
      <c r="A839" t="s">
        <v>2433</v>
      </c>
      <c r="B839" s="1">
        <v>18</v>
      </c>
      <c r="C839" t="s">
        <v>1</v>
      </c>
      <c r="D839" t="s">
        <v>2434</v>
      </c>
      <c r="E839" t="s">
        <v>2435</v>
      </c>
      <c r="F839" t="s">
        <v>6508</v>
      </c>
      <c r="G839" t="s">
        <v>6505</v>
      </c>
    </row>
    <row r="840" spans="1:7" x14ac:dyDescent="0.25">
      <c r="A840" t="s">
        <v>2436</v>
      </c>
      <c r="B840" s="1">
        <v>18</v>
      </c>
      <c r="C840" t="s">
        <v>1</v>
      </c>
      <c r="D840" t="s">
        <v>2437</v>
      </c>
      <c r="E840" t="s">
        <v>2438</v>
      </c>
      <c r="F840" t="s">
        <v>6510</v>
      </c>
      <c r="G840" t="s">
        <v>6504</v>
      </c>
    </row>
    <row r="841" spans="1:7" x14ac:dyDescent="0.25">
      <c r="A841" t="s">
        <v>2439</v>
      </c>
      <c r="B841" s="1">
        <v>18</v>
      </c>
      <c r="C841" t="s">
        <v>1</v>
      </c>
      <c r="D841" t="s">
        <v>2440</v>
      </c>
      <c r="E841" t="s">
        <v>2441</v>
      </c>
      <c r="F841" t="s">
        <v>6510</v>
      </c>
      <c r="G841" t="s">
        <v>6504</v>
      </c>
    </row>
    <row r="842" spans="1:7" x14ac:dyDescent="0.25">
      <c r="A842" t="s">
        <v>2442</v>
      </c>
      <c r="B842" s="1">
        <v>18</v>
      </c>
      <c r="C842" t="s">
        <v>1</v>
      </c>
      <c r="D842" t="s">
        <v>2443</v>
      </c>
      <c r="E842" t="s">
        <v>2444</v>
      </c>
      <c r="F842" t="s">
        <v>6508</v>
      </c>
      <c r="G842" t="s">
        <v>6505</v>
      </c>
    </row>
    <row r="843" spans="1:7" x14ac:dyDescent="0.25">
      <c r="A843" t="s">
        <v>2445</v>
      </c>
      <c r="B843" s="1">
        <v>18</v>
      </c>
      <c r="C843" t="s">
        <v>1</v>
      </c>
      <c r="D843" t="s">
        <v>2446</v>
      </c>
      <c r="E843" t="s">
        <v>2447</v>
      </c>
      <c r="F843" t="s">
        <v>6510</v>
      </c>
      <c r="G843" t="s">
        <v>6504</v>
      </c>
    </row>
    <row r="844" spans="1:7" x14ac:dyDescent="0.25">
      <c r="A844" t="s">
        <v>2448</v>
      </c>
      <c r="B844" s="1">
        <v>18</v>
      </c>
      <c r="C844" t="s">
        <v>1</v>
      </c>
      <c r="D844" t="s">
        <v>2449</v>
      </c>
      <c r="E844" t="s">
        <v>2450</v>
      </c>
      <c r="F844" t="s">
        <v>6508</v>
      </c>
      <c r="G844" t="s">
        <v>6505</v>
      </c>
    </row>
    <row r="845" spans="1:7" x14ac:dyDescent="0.25">
      <c r="A845" t="s">
        <v>2451</v>
      </c>
      <c r="B845" s="1">
        <v>18</v>
      </c>
      <c r="C845" t="s">
        <v>1</v>
      </c>
      <c r="D845" t="s">
        <v>2452</v>
      </c>
      <c r="E845" t="s">
        <v>2453</v>
      </c>
      <c r="F845" t="s">
        <v>6510</v>
      </c>
      <c r="G845" t="s">
        <v>6504</v>
      </c>
    </row>
    <row r="846" spans="1:7" x14ac:dyDescent="0.25">
      <c r="A846" t="s">
        <v>2454</v>
      </c>
      <c r="B846" s="1">
        <v>18</v>
      </c>
      <c r="C846" t="s">
        <v>1</v>
      </c>
      <c r="D846" t="s">
        <v>2455</v>
      </c>
      <c r="E846" t="s">
        <v>2456</v>
      </c>
      <c r="F846" t="s">
        <v>6508</v>
      </c>
      <c r="G846" t="s">
        <v>6505</v>
      </c>
    </row>
    <row r="847" spans="1:7" x14ac:dyDescent="0.25">
      <c r="A847" t="s">
        <v>2457</v>
      </c>
      <c r="B847" s="1">
        <v>18</v>
      </c>
      <c r="C847" t="s">
        <v>1</v>
      </c>
      <c r="D847" t="s">
        <v>2458</v>
      </c>
      <c r="E847" t="s">
        <v>2459</v>
      </c>
      <c r="F847" t="s">
        <v>6508</v>
      </c>
      <c r="G847" t="s">
        <v>6505</v>
      </c>
    </row>
    <row r="848" spans="1:7" x14ac:dyDescent="0.25">
      <c r="A848" t="s">
        <v>2460</v>
      </c>
      <c r="B848" s="1">
        <v>18</v>
      </c>
      <c r="C848" t="s">
        <v>1</v>
      </c>
      <c r="D848" t="s">
        <v>2461</v>
      </c>
      <c r="E848" t="s">
        <v>2462</v>
      </c>
      <c r="F848" t="s">
        <v>6508</v>
      </c>
      <c r="G848" t="s">
        <v>6505</v>
      </c>
    </row>
    <row r="849" spans="1:7" x14ac:dyDescent="0.25">
      <c r="A849" t="s">
        <v>2463</v>
      </c>
      <c r="B849" s="1">
        <v>18</v>
      </c>
      <c r="C849" t="s">
        <v>94</v>
      </c>
      <c r="D849" t="s">
        <v>2464</v>
      </c>
      <c r="E849" t="s">
        <v>2465</v>
      </c>
      <c r="F849" t="s">
        <v>6510</v>
      </c>
      <c r="G849" t="s">
        <v>6503</v>
      </c>
    </row>
    <row r="850" spans="1:7" x14ac:dyDescent="0.25">
      <c r="A850" t="s">
        <v>2466</v>
      </c>
      <c r="B850" s="1" t="s">
        <v>2467</v>
      </c>
      <c r="C850" t="s">
        <v>1</v>
      </c>
      <c r="D850" t="s">
        <v>2</v>
      </c>
      <c r="E850" t="s">
        <v>2468</v>
      </c>
      <c r="F850" t="s">
        <v>6508</v>
      </c>
      <c r="G850" t="s">
        <v>6502</v>
      </c>
    </row>
    <row r="851" spans="1:7" x14ac:dyDescent="0.25">
      <c r="A851" t="s">
        <v>2469</v>
      </c>
      <c r="B851" s="1" t="s">
        <v>2470</v>
      </c>
      <c r="C851" t="s">
        <v>1</v>
      </c>
      <c r="D851" t="s">
        <v>2</v>
      </c>
      <c r="E851" t="s">
        <v>2471</v>
      </c>
      <c r="F851" t="s">
        <v>6508</v>
      </c>
      <c r="G851" t="s">
        <v>6504</v>
      </c>
    </row>
    <row r="852" spans="1:7" x14ac:dyDescent="0.25">
      <c r="A852" t="s">
        <v>2472</v>
      </c>
      <c r="B852" s="1" t="s">
        <v>2467</v>
      </c>
      <c r="C852" t="s">
        <v>94</v>
      </c>
      <c r="D852" t="s">
        <v>2</v>
      </c>
      <c r="E852" t="s">
        <v>2473</v>
      </c>
      <c r="F852" t="s">
        <v>6508</v>
      </c>
      <c r="G852" t="s">
        <v>6502</v>
      </c>
    </row>
    <row r="853" spans="1:7" x14ac:dyDescent="0.25">
      <c r="A853" t="s">
        <v>2474</v>
      </c>
      <c r="B853" s="1">
        <v>19</v>
      </c>
      <c r="C853" t="s">
        <v>1</v>
      </c>
      <c r="D853" t="s">
        <v>2475</v>
      </c>
      <c r="E853" t="s">
        <v>2476</v>
      </c>
      <c r="F853" t="s">
        <v>6508</v>
      </c>
      <c r="G853" t="s">
        <v>6505</v>
      </c>
    </row>
    <row r="854" spans="1:7" x14ac:dyDescent="0.25">
      <c r="A854" t="s">
        <v>2477</v>
      </c>
      <c r="B854" s="1">
        <v>19</v>
      </c>
      <c r="C854" t="s">
        <v>1</v>
      </c>
      <c r="D854" t="s">
        <v>2478</v>
      </c>
      <c r="E854" t="s">
        <v>2479</v>
      </c>
      <c r="F854" t="s">
        <v>6510</v>
      </c>
      <c r="G854" t="s">
        <v>6504</v>
      </c>
    </row>
    <row r="855" spans="1:7" x14ac:dyDescent="0.25">
      <c r="A855" t="s">
        <v>2480</v>
      </c>
      <c r="B855" s="1">
        <v>19</v>
      </c>
      <c r="C855" t="s">
        <v>1</v>
      </c>
      <c r="D855" t="s">
        <v>2481</v>
      </c>
      <c r="E855" t="s">
        <v>2482</v>
      </c>
      <c r="F855" t="s">
        <v>6510</v>
      </c>
      <c r="G855" t="s">
        <v>6502</v>
      </c>
    </row>
    <row r="856" spans="1:7" x14ac:dyDescent="0.25">
      <c r="A856" t="s">
        <v>2483</v>
      </c>
      <c r="B856" s="1">
        <v>19</v>
      </c>
      <c r="C856" t="s">
        <v>1</v>
      </c>
      <c r="D856" t="s">
        <v>2484</v>
      </c>
      <c r="E856" t="s">
        <v>2485</v>
      </c>
      <c r="F856" t="s">
        <v>6508</v>
      </c>
      <c r="G856" t="s">
        <v>6505</v>
      </c>
    </row>
    <row r="857" spans="1:7" x14ac:dyDescent="0.25">
      <c r="A857" t="s">
        <v>2486</v>
      </c>
      <c r="B857" s="1">
        <v>19</v>
      </c>
      <c r="C857" t="s">
        <v>1</v>
      </c>
      <c r="D857" t="s">
        <v>2487</v>
      </c>
      <c r="E857" t="s">
        <v>2488</v>
      </c>
      <c r="F857" t="s">
        <v>6508</v>
      </c>
      <c r="G857" t="s">
        <v>6505</v>
      </c>
    </row>
    <row r="858" spans="1:7" x14ac:dyDescent="0.25">
      <c r="A858" t="s">
        <v>2489</v>
      </c>
      <c r="B858" s="1">
        <v>19</v>
      </c>
      <c r="C858" t="s">
        <v>1</v>
      </c>
      <c r="D858" t="s">
        <v>2490</v>
      </c>
      <c r="E858" t="s">
        <v>2491</v>
      </c>
      <c r="F858" t="s">
        <v>6510</v>
      </c>
      <c r="G858" t="s">
        <v>6504</v>
      </c>
    </row>
    <row r="859" spans="1:7" x14ac:dyDescent="0.25">
      <c r="A859" t="s">
        <v>2492</v>
      </c>
      <c r="B859" s="1">
        <v>19</v>
      </c>
      <c r="C859" t="s">
        <v>1</v>
      </c>
      <c r="D859" t="s">
        <v>2493</v>
      </c>
      <c r="E859" t="s">
        <v>2494</v>
      </c>
      <c r="F859" t="s">
        <v>6508</v>
      </c>
      <c r="G859" t="s">
        <v>6505</v>
      </c>
    </row>
    <row r="860" spans="1:7" x14ac:dyDescent="0.25">
      <c r="A860" t="s">
        <v>2495</v>
      </c>
      <c r="B860" s="1">
        <v>19</v>
      </c>
      <c r="C860" t="s">
        <v>1</v>
      </c>
      <c r="D860" t="s">
        <v>2496</v>
      </c>
      <c r="E860" t="s">
        <v>2497</v>
      </c>
      <c r="F860" t="s">
        <v>6510</v>
      </c>
      <c r="G860" t="s">
        <v>6503</v>
      </c>
    </row>
    <row r="861" spans="1:7" x14ac:dyDescent="0.25">
      <c r="A861" t="s">
        <v>2498</v>
      </c>
      <c r="B861" s="1">
        <v>19</v>
      </c>
      <c r="C861" t="s">
        <v>1</v>
      </c>
      <c r="D861" t="s">
        <v>2499</v>
      </c>
      <c r="E861" t="s">
        <v>2500</v>
      </c>
      <c r="F861" t="s">
        <v>6510</v>
      </c>
      <c r="G861" t="s">
        <v>6503</v>
      </c>
    </row>
    <row r="862" spans="1:7" x14ac:dyDescent="0.25">
      <c r="A862" t="s">
        <v>2501</v>
      </c>
      <c r="B862" s="1">
        <v>19</v>
      </c>
      <c r="C862" t="s">
        <v>1</v>
      </c>
      <c r="D862" t="s">
        <v>2502</v>
      </c>
      <c r="E862" t="s">
        <v>2503</v>
      </c>
      <c r="F862" t="s">
        <v>6510</v>
      </c>
      <c r="G862" t="s">
        <v>6504</v>
      </c>
    </row>
    <row r="863" spans="1:7" x14ac:dyDescent="0.25">
      <c r="A863" t="s">
        <v>2504</v>
      </c>
      <c r="B863" s="1">
        <v>19</v>
      </c>
      <c r="C863" t="s">
        <v>1</v>
      </c>
      <c r="D863" t="s">
        <v>2505</v>
      </c>
      <c r="E863" t="s">
        <v>2506</v>
      </c>
      <c r="F863" t="s">
        <v>6510</v>
      </c>
      <c r="G863" t="s">
        <v>6504</v>
      </c>
    </row>
    <row r="864" spans="1:7" x14ac:dyDescent="0.25">
      <c r="A864" t="s">
        <v>2507</v>
      </c>
      <c r="B864" s="1">
        <v>19</v>
      </c>
      <c r="C864" t="s">
        <v>1</v>
      </c>
      <c r="D864" t="s">
        <v>2508</v>
      </c>
      <c r="E864" t="s">
        <v>2509</v>
      </c>
      <c r="F864" t="s">
        <v>6508</v>
      </c>
      <c r="G864" t="s">
        <v>6504</v>
      </c>
    </row>
    <row r="865" spans="1:7" x14ac:dyDescent="0.25">
      <c r="A865" t="s">
        <v>2510</v>
      </c>
      <c r="B865" s="1">
        <v>19</v>
      </c>
      <c r="C865" t="s">
        <v>1</v>
      </c>
      <c r="D865" t="s">
        <v>2511</v>
      </c>
      <c r="E865" t="s">
        <v>2512</v>
      </c>
      <c r="F865" t="s">
        <v>6510</v>
      </c>
      <c r="G865" t="s">
        <v>6503</v>
      </c>
    </row>
    <row r="866" spans="1:7" x14ac:dyDescent="0.25">
      <c r="A866" t="s">
        <v>2513</v>
      </c>
      <c r="B866" s="1">
        <v>19</v>
      </c>
      <c r="C866" t="s">
        <v>1</v>
      </c>
      <c r="D866" t="s">
        <v>2514</v>
      </c>
      <c r="E866" t="s">
        <v>2515</v>
      </c>
      <c r="F866" t="s">
        <v>6510</v>
      </c>
      <c r="G866" t="s">
        <v>6503</v>
      </c>
    </row>
    <row r="867" spans="1:7" x14ac:dyDescent="0.25">
      <c r="A867" t="s">
        <v>2516</v>
      </c>
      <c r="B867" s="1">
        <v>19</v>
      </c>
      <c r="C867" t="s">
        <v>1</v>
      </c>
      <c r="D867" t="s">
        <v>2517</v>
      </c>
      <c r="E867" t="s">
        <v>2518</v>
      </c>
      <c r="F867" t="s">
        <v>6508</v>
      </c>
      <c r="G867" t="s">
        <v>6505</v>
      </c>
    </row>
    <row r="868" spans="1:7" x14ac:dyDescent="0.25">
      <c r="A868" t="s">
        <v>2519</v>
      </c>
      <c r="B868" s="1">
        <v>19</v>
      </c>
      <c r="C868" t="s">
        <v>1</v>
      </c>
      <c r="D868" t="s">
        <v>2520</v>
      </c>
      <c r="E868" t="s">
        <v>2521</v>
      </c>
      <c r="F868" t="s">
        <v>6510</v>
      </c>
      <c r="G868" t="s">
        <v>6502</v>
      </c>
    </row>
    <row r="869" spans="1:7" x14ac:dyDescent="0.25">
      <c r="A869" t="s">
        <v>2522</v>
      </c>
      <c r="B869" s="1">
        <v>19</v>
      </c>
      <c r="C869" t="s">
        <v>387</v>
      </c>
      <c r="D869" t="s">
        <v>2523</v>
      </c>
      <c r="E869" t="s">
        <v>2524</v>
      </c>
      <c r="F869" t="s">
        <v>6508</v>
      </c>
      <c r="G869" t="s">
        <v>6502</v>
      </c>
    </row>
    <row r="870" spans="1:7" x14ac:dyDescent="0.25">
      <c r="A870" t="s">
        <v>2525</v>
      </c>
      <c r="B870" s="1">
        <v>19</v>
      </c>
      <c r="C870" t="s">
        <v>1</v>
      </c>
      <c r="D870" t="s">
        <v>2526</v>
      </c>
      <c r="E870" t="s">
        <v>2527</v>
      </c>
      <c r="F870" t="s">
        <v>6510</v>
      </c>
      <c r="G870" t="s">
        <v>6503</v>
      </c>
    </row>
    <row r="871" spans="1:7" x14ac:dyDescent="0.25">
      <c r="A871" t="s">
        <v>2528</v>
      </c>
      <c r="B871" s="1">
        <v>19</v>
      </c>
      <c r="C871" t="s">
        <v>1</v>
      </c>
      <c r="D871" t="s">
        <v>2529</v>
      </c>
      <c r="E871" t="s">
        <v>2530</v>
      </c>
      <c r="F871" t="s">
        <v>6508</v>
      </c>
      <c r="G871" t="s">
        <v>6505</v>
      </c>
    </row>
    <row r="872" spans="1:7" x14ac:dyDescent="0.25">
      <c r="A872" t="s">
        <v>2531</v>
      </c>
      <c r="B872" s="1">
        <v>19</v>
      </c>
      <c r="C872" t="s">
        <v>1</v>
      </c>
      <c r="D872" t="s">
        <v>2532</v>
      </c>
      <c r="E872" t="s">
        <v>2533</v>
      </c>
      <c r="F872" t="s">
        <v>6510</v>
      </c>
      <c r="G872" t="s">
        <v>6502</v>
      </c>
    </row>
    <row r="873" spans="1:7" x14ac:dyDescent="0.25">
      <c r="A873" t="s">
        <v>2534</v>
      </c>
      <c r="B873" s="1">
        <v>19</v>
      </c>
      <c r="C873" t="s">
        <v>1</v>
      </c>
      <c r="D873" t="s">
        <v>2535</v>
      </c>
      <c r="E873" t="s">
        <v>2536</v>
      </c>
      <c r="F873" t="s">
        <v>6510</v>
      </c>
      <c r="G873" t="s">
        <v>6504</v>
      </c>
    </row>
    <row r="874" spans="1:7" x14ac:dyDescent="0.25">
      <c r="A874" t="s">
        <v>2537</v>
      </c>
      <c r="B874" s="1">
        <v>19</v>
      </c>
      <c r="C874" t="s">
        <v>1</v>
      </c>
      <c r="D874" t="s">
        <v>2538</v>
      </c>
      <c r="E874" t="s">
        <v>2539</v>
      </c>
      <c r="F874" t="s">
        <v>6510</v>
      </c>
      <c r="G874" t="s">
        <v>6504</v>
      </c>
    </row>
    <row r="875" spans="1:7" x14ac:dyDescent="0.25">
      <c r="A875" t="s">
        <v>2540</v>
      </c>
      <c r="B875" s="1">
        <v>19</v>
      </c>
      <c r="C875" t="s">
        <v>1</v>
      </c>
      <c r="D875" t="s">
        <v>2541</v>
      </c>
      <c r="E875" t="s">
        <v>2542</v>
      </c>
      <c r="F875" t="s">
        <v>6510</v>
      </c>
      <c r="G875" t="s">
        <v>6504</v>
      </c>
    </row>
    <row r="876" spans="1:7" x14ac:dyDescent="0.25">
      <c r="A876" t="s">
        <v>2543</v>
      </c>
      <c r="B876" s="1">
        <v>19</v>
      </c>
      <c r="C876" t="s">
        <v>1</v>
      </c>
      <c r="D876" t="s">
        <v>2544</v>
      </c>
      <c r="E876" t="s">
        <v>2545</v>
      </c>
      <c r="F876" t="s">
        <v>6510</v>
      </c>
      <c r="G876" t="s">
        <v>6503</v>
      </c>
    </row>
    <row r="877" spans="1:7" x14ac:dyDescent="0.25">
      <c r="A877" t="s">
        <v>2546</v>
      </c>
      <c r="B877" s="1">
        <v>19</v>
      </c>
      <c r="C877" t="s">
        <v>1</v>
      </c>
      <c r="D877" t="s">
        <v>2547</v>
      </c>
      <c r="E877" t="s">
        <v>2548</v>
      </c>
      <c r="F877" t="s">
        <v>6510</v>
      </c>
      <c r="G877" t="s">
        <v>6503</v>
      </c>
    </row>
    <row r="878" spans="1:7" x14ac:dyDescent="0.25">
      <c r="A878" t="s">
        <v>2549</v>
      </c>
      <c r="B878" s="1">
        <v>19</v>
      </c>
      <c r="C878" t="s">
        <v>1</v>
      </c>
      <c r="D878" t="s">
        <v>2550</v>
      </c>
      <c r="E878" t="s">
        <v>2551</v>
      </c>
      <c r="F878" t="s">
        <v>6510</v>
      </c>
      <c r="G878" t="s">
        <v>6504</v>
      </c>
    </row>
    <row r="879" spans="1:7" x14ac:dyDescent="0.25">
      <c r="A879" t="s">
        <v>2552</v>
      </c>
      <c r="B879" s="1">
        <v>19</v>
      </c>
      <c r="C879" t="s">
        <v>1</v>
      </c>
      <c r="D879" t="s">
        <v>2553</v>
      </c>
      <c r="E879" t="s">
        <v>2554</v>
      </c>
      <c r="F879" t="s">
        <v>6510</v>
      </c>
      <c r="G879" t="s">
        <v>6504</v>
      </c>
    </row>
    <row r="880" spans="1:7" x14ac:dyDescent="0.25">
      <c r="A880" t="s">
        <v>2555</v>
      </c>
      <c r="B880" s="1">
        <v>19</v>
      </c>
      <c r="C880" t="s">
        <v>1</v>
      </c>
      <c r="D880" t="s">
        <v>2556</v>
      </c>
      <c r="E880" t="s">
        <v>2557</v>
      </c>
      <c r="F880" t="s">
        <v>6510</v>
      </c>
      <c r="G880" t="s">
        <v>6504</v>
      </c>
    </row>
    <row r="881" spans="1:7" x14ac:dyDescent="0.25">
      <c r="A881" t="s">
        <v>2558</v>
      </c>
      <c r="B881" s="1">
        <v>19</v>
      </c>
      <c r="C881" t="s">
        <v>1</v>
      </c>
      <c r="D881" t="s">
        <v>2559</v>
      </c>
      <c r="E881" t="s">
        <v>2560</v>
      </c>
      <c r="F881" t="s">
        <v>6510</v>
      </c>
      <c r="G881" t="s">
        <v>6504</v>
      </c>
    </row>
    <row r="882" spans="1:7" x14ac:dyDescent="0.25">
      <c r="A882" t="s">
        <v>2561</v>
      </c>
      <c r="B882" s="1">
        <v>19</v>
      </c>
      <c r="C882" t="s">
        <v>1</v>
      </c>
      <c r="D882" t="s">
        <v>2562</v>
      </c>
      <c r="E882" t="s">
        <v>2563</v>
      </c>
      <c r="F882" t="s">
        <v>6510</v>
      </c>
      <c r="G882" t="s">
        <v>6503</v>
      </c>
    </row>
    <row r="883" spans="1:7" x14ac:dyDescent="0.25">
      <c r="A883" t="s">
        <v>2564</v>
      </c>
      <c r="B883" s="1">
        <v>19</v>
      </c>
      <c r="C883" t="s">
        <v>1</v>
      </c>
      <c r="D883" t="s">
        <v>2565</v>
      </c>
      <c r="E883" t="s">
        <v>2566</v>
      </c>
      <c r="F883" t="s">
        <v>6510</v>
      </c>
      <c r="G883" t="s">
        <v>6504</v>
      </c>
    </row>
    <row r="884" spans="1:7" x14ac:dyDescent="0.25">
      <c r="A884" t="s">
        <v>2567</v>
      </c>
      <c r="B884" s="1">
        <v>19</v>
      </c>
      <c r="C884" t="s">
        <v>1</v>
      </c>
      <c r="D884" t="s">
        <v>2568</v>
      </c>
      <c r="E884" t="s">
        <v>2569</v>
      </c>
      <c r="F884" t="s">
        <v>6510</v>
      </c>
      <c r="G884" t="s">
        <v>6503</v>
      </c>
    </row>
    <row r="885" spans="1:7" x14ac:dyDescent="0.25">
      <c r="A885" t="s">
        <v>2570</v>
      </c>
      <c r="B885" s="1">
        <v>19</v>
      </c>
      <c r="C885" t="s">
        <v>1</v>
      </c>
      <c r="D885" t="s">
        <v>2571</v>
      </c>
      <c r="E885" t="s">
        <v>2572</v>
      </c>
      <c r="F885" t="s">
        <v>6510</v>
      </c>
      <c r="G885" t="s">
        <v>6504</v>
      </c>
    </row>
    <row r="886" spans="1:7" x14ac:dyDescent="0.25">
      <c r="A886" t="s">
        <v>2573</v>
      </c>
      <c r="B886" s="1">
        <v>19</v>
      </c>
      <c r="C886" t="s">
        <v>1</v>
      </c>
      <c r="D886" t="s">
        <v>2574</v>
      </c>
      <c r="E886" t="s">
        <v>2575</v>
      </c>
      <c r="F886" t="s">
        <v>6510</v>
      </c>
      <c r="G886" t="s">
        <v>6504</v>
      </c>
    </row>
    <row r="887" spans="1:7" x14ac:dyDescent="0.25">
      <c r="A887" t="s">
        <v>2576</v>
      </c>
      <c r="B887" s="1">
        <v>19</v>
      </c>
      <c r="C887" t="s">
        <v>1</v>
      </c>
      <c r="D887" t="s">
        <v>2577</v>
      </c>
      <c r="E887" t="s">
        <v>2578</v>
      </c>
      <c r="F887" t="s">
        <v>6508</v>
      </c>
      <c r="G887" t="s">
        <v>6504</v>
      </c>
    </row>
    <row r="888" spans="1:7" x14ac:dyDescent="0.25">
      <c r="A888" t="s">
        <v>2579</v>
      </c>
      <c r="B888" s="1">
        <v>19</v>
      </c>
      <c r="C888" t="s">
        <v>1</v>
      </c>
      <c r="D888" t="s">
        <v>2580</v>
      </c>
      <c r="E888" t="s">
        <v>2581</v>
      </c>
      <c r="F888" t="s">
        <v>6510</v>
      </c>
      <c r="G888" t="s">
        <v>6503</v>
      </c>
    </row>
    <row r="889" spans="1:7" x14ac:dyDescent="0.25">
      <c r="A889" t="s">
        <v>2582</v>
      </c>
      <c r="B889" s="1">
        <v>19</v>
      </c>
      <c r="C889" t="s">
        <v>1</v>
      </c>
      <c r="D889" t="s">
        <v>2583</v>
      </c>
      <c r="E889" t="s">
        <v>2584</v>
      </c>
      <c r="F889" t="s">
        <v>6510</v>
      </c>
      <c r="G889" t="s">
        <v>6504</v>
      </c>
    </row>
    <row r="890" spans="1:7" x14ac:dyDescent="0.25">
      <c r="A890" t="s">
        <v>2585</v>
      </c>
      <c r="B890" s="1">
        <v>19</v>
      </c>
      <c r="C890" t="s">
        <v>1</v>
      </c>
      <c r="D890" t="s">
        <v>2586</v>
      </c>
      <c r="E890" t="s">
        <v>2587</v>
      </c>
      <c r="F890" t="s">
        <v>6510</v>
      </c>
      <c r="G890" t="s">
        <v>6503</v>
      </c>
    </row>
    <row r="891" spans="1:7" x14ac:dyDescent="0.25">
      <c r="A891" t="s">
        <v>2588</v>
      </c>
      <c r="B891" s="1">
        <v>19</v>
      </c>
      <c r="C891" t="s">
        <v>1</v>
      </c>
      <c r="D891" t="s">
        <v>2589</v>
      </c>
      <c r="E891" t="s">
        <v>2590</v>
      </c>
      <c r="F891" t="s">
        <v>6508</v>
      </c>
      <c r="G891" t="s">
        <v>6502</v>
      </c>
    </row>
    <row r="892" spans="1:7" x14ac:dyDescent="0.25">
      <c r="A892" t="s">
        <v>2591</v>
      </c>
      <c r="B892" s="1">
        <v>19</v>
      </c>
      <c r="C892" t="s">
        <v>1</v>
      </c>
      <c r="D892" t="s">
        <v>2592</v>
      </c>
      <c r="E892" t="s">
        <v>2593</v>
      </c>
      <c r="F892" t="s">
        <v>6510</v>
      </c>
      <c r="G892" t="s">
        <v>6504</v>
      </c>
    </row>
    <row r="893" spans="1:7" x14ac:dyDescent="0.25">
      <c r="A893" t="s">
        <v>2594</v>
      </c>
      <c r="B893" s="1">
        <v>19</v>
      </c>
      <c r="C893" t="s">
        <v>1</v>
      </c>
      <c r="D893" t="s">
        <v>2595</v>
      </c>
      <c r="E893" t="s">
        <v>2596</v>
      </c>
      <c r="F893" t="s">
        <v>6508</v>
      </c>
      <c r="G893" t="s">
        <v>6505</v>
      </c>
    </row>
    <row r="894" spans="1:7" x14ac:dyDescent="0.25">
      <c r="A894" t="s">
        <v>2597</v>
      </c>
      <c r="B894" s="1">
        <v>19</v>
      </c>
      <c r="C894" t="s">
        <v>1</v>
      </c>
      <c r="D894" t="s">
        <v>2598</v>
      </c>
      <c r="E894" t="s">
        <v>2599</v>
      </c>
      <c r="F894" t="s">
        <v>6508</v>
      </c>
      <c r="G894" t="s">
        <v>6505</v>
      </c>
    </row>
    <row r="895" spans="1:7" x14ac:dyDescent="0.25">
      <c r="A895" t="s">
        <v>2600</v>
      </c>
      <c r="B895" s="1">
        <v>19</v>
      </c>
      <c r="C895" t="s">
        <v>1</v>
      </c>
      <c r="D895" t="s">
        <v>2601</v>
      </c>
      <c r="E895" t="s">
        <v>2602</v>
      </c>
      <c r="F895" t="s">
        <v>6508</v>
      </c>
      <c r="G895" t="s">
        <v>6505</v>
      </c>
    </row>
    <row r="896" spans="1:7" x14ac:dyDescent="0.25">
      <c r="A896" t="s">
        <v>2603</v>
      </c>
      <c r="B896" s="1">
        <v>19</v>
      </c>
      <c r="C896" t="s">
        <v>1</v>
      </c>
      <c r="D896" t="s">
        <v>2604</v>
      </c>
      <c r="E896" t="s">
        <v>2605</v>
      </c>
      <c r="F896" t="s">
        <v>6510</v>
      </c>
      <c r="G896" t="s">
        <v>6504</v>
      </c>
    </row>
    <row r="897" spans="1:7" x14ac:dyDescent="0.25">
      <c r="A897" t="s">
        <v>2606</v>
      </c>
      <c r="B897" s="1">
        <v>19</v>
      </c>
      <c r="C897" t="s">
        <v>1</v>
      </c>
      <c r="D897" t="s">
        <v>2607</v>
      </c>
      <c r="E897" t="s">
        <v>2608</v>
      </c>
      <c r="F897" t="s">
        <v>6510</v>
      </c>
      <c r="G897" t="s">
        <v>6504</v>
      </c>
    </row>
    <row r="898" spans="1:7" x14ac:dyDescent="0.25">
      <c r="A898" t="s">
        <v>2609</v>
      </c>
      <c r="B898" s="1">
        <v>19</v>
      </c>
      <c r="C898" t="s">
        <v>1</v>
      </c>
      <c r="D898" t="s">
        <v>2610</v>
      </c>
      <c r="E898" t="s">
        <v>2611</v>
      </c>
      <c r="F898" t="s">
        <v>6510</v>
      </c>
      <c r="G898" t="s">
        <v>6504</v>
      </c>
    </row>
    <row r="899" spans="1:7" x14ac:dyDescent="0.25">
      <c r="A899" t="s">
        <v>2612</v>
      </c>
      <c r="B899" s="1">
        <v>19</v>
      </c>
      <c r="C899" t="s">
        <v>1</v>
      </c>
      <c r="D899" t="s">
        <v>2613</v>
      </c>
      <c r="E899" t="s">
        <v>2614</v>
      </c>
      <c r="F899" t="s">
        <v>6510</v>
      </c>
      <c r="G899" t="s">
        <v>6503</v>
      </c>
    </row>
    <row r="900" spans="1:7" x14ac:dyDescent="0.25">
      <c r="A900" t="s">
        <v>2615</v>
      </c>
      <c r="B900" s="1">
        <v>19</v>
      </c>
      <c r="C900" t="s">
        <v>1</v>
      </c>
      <c r="D900" t="s">
        <v>2616</v>
      </c>
      <c r="E900" t="s">
        <v>2617</v>
      </c>
      <c r="F900" t="s">
        <v>6510</v>
      </c>
      <c r="G900" t="s">
        <v>6505</v>
      </c>
    </row>
    <row r="901" spans="1:7" x14ac:dyDescent="0.25">
      <c r="A901" t="s">
        <v>2618</v>
      </c>
      <c r="B901" s="1">
        <v>19</v>
      </c>
      <c r="C901" t="s">
        <v>1</v>
      </c>
      <c r="D901" t="s">
        <v>2619</v>
      </c>
      <c r="E901" t="s">
        <v>2620</v>
      </c>
      <c r="F901" t="s">
        <v>6510</v>
      </c>
      <c r="G901" t="s">
        <v>6503</v>
      </c>
    </row>
    <row r="902" spans="1:7" x14ac:dyDescent="0.25">
      <c r="A902" t="s">
        <v>2621</v>
      </c>
      <c r="B902" s="1">
        <v>19</v>
      </c>
      <c r="C902" t="s">
        <v>1</v>
      </c>
      <c r="D902" t="s">
        <v>2622</v>
      </c>
      <c r="E902" t="s">
        <v>2623</v>
      </c>
      <c r="F902" t="s">
        <v>6510</v>
      </c>
      <c r="G902" t="s">
        <v>6503</v>
      </c>
    </row>
    <row r="903" spans="1:7" x14ac:dyDescent="0.25">
      <c r="A903" t="s">
        <v>2624</v>
      </c>
      <c r="B903" s="1">
        <v>19</v>
      </c>
      <c r="C903" t="s">
        <v>1</v>
      </c>
      <c r="D903" t="s">
        <v>2625</v>
      </c>
      <c r="E903" t="s">
        <v>2626</v>
      </c>
      <c r="F903" t="s">
        <v>6510</v>
      </c>
      <c r="G903" t="s">
        <v>6503</v>
      </c>
    </row>
    <row r="904" spans="1:7" x14ac:dyDescent="0.25">
      <c r="A904" t="s">
        <v>2627</v>
      </c>
      <c r="B904" s="1">
        <v>19</v>
      </c>
      <c r="C904" t="s">
        <v>1</v>
      </c>
      <c r="D904" t="s">
        <v>2628</v>
      </c>
      <c r="E904" t="s">
        <v>2629</v>
      </c>
      <c r="F904" t="s">
        <v>6510</v>
      </c>
      <c r="G904" t="s">
        <v>6504</v>
      </c>
    </row>
    <row r="905" spans="1:7" x14ac:dyDescent="0.25">
      <c r="A905" t="s">
        <v>2630</v>
      </c>
      <c r="B905" s="1">
        <v>19</v>
      </c>
      <c r="C905" t="s">
        <v>1</v>
      </c>
      <c r="D905" t="s">
        <v>2631</v>
      </c>
      <c r="E905" t="s">
        <v>2632</v>
      </c>
      <c r="F905" t="s">
        <v>6510</v>
      </c>
      <c r="G905" t="s">
        <v>6504</v>
      </c>
    </row>
    <row r="906" spans="1:7" x14ac:dyDescent="0.25">
      <c r="A906" t="s">
        <v>2633</v>
      </c>
      <c r="B906" s="1">
        <v>19</v>
      </c>
      <c r="C906" t="s">
        <v>1</v>
      </c>
      <c r="D906" t="s">
        <v>2634</v>
      </c>
      <c r="E906" t="s">
        <v>2635</v>
      </c>
      <c r="F906" t="s">
        <v>6510</v>
      </c>
      <c r="G906" t="s">
        <v>6504</v>
      </c>
    </row>
    <row r="907" spans="1:7" x14ac:dyDescent="0.25">
      <c r="A907" t="s">
        <v>2636</v>
      </c>
      <c r="B907" s="1">
        <v>19</v>
      </c>
      <c r="C907" t="s">
        <v>1</v>
      </c>
      <c r="D907" t="s">
        <v>2637</v>
      </c>
      <c r="E907" t="s">
        <v>2638</v>
      </c>
      <c r="F907" t="s">
        <v>6510</v>
      </c>
      <c r="G907" t="s">
        <v>6504</v>
      </c>
    </row>
    <row r="908" spans="1:7" x14ac:dyDescent="0.25">
      <c r="A908" t="s">
        <v>2639</v>
      </c>
      <c r="B908" s="1">
        <v>19</v>
      </c>
      <c r="C908" t="s">
        <v>1</v>
      </c>
      <c r="D908" t="s">
        <v>2640</v>
      </c>
      <c r="E908" t="s">
        <v>2641</v>
      </c>
      <c r="F908" t="s">
        <v>6510</v>
      </c>
      <c r="G908" t="s">
        <v>6504</v>
      </c>
    </row>
    <row r="909" spans="1:7" x14ac:dyDescent="0.25">
      <c r="A909" t="s">
        <v>2642</v>
      </c>
      <c r="B909" s="1">
        <v>19</v>
      </c>
      <c r="C909" t="s">
        <v>1</v>
      </c>
      <c r="D909" t="s">
        <v>2643</v>
      </c>
      <c r="E909" t="s">
        <v>2644</v>
      </c>
      <c r="F909" t="s">
        <v>6510</v>
      </c>
      <c r="G909" t="s">
        <v>6504</v>
      </c>
    </row>
    <row r="910" spans="1:7" x14ac:dyDescent="0.25">
      <c r="A910" t="s">
        <v>2645</v>
      </c>
      <c r="B910" s="1">
        <v>19</v>
      </c>
      <c r="C910" t="s">
        <v>1</v>
      </c>
      <c r="D910" t="s">
        <v>2646</v>
      </c>
      <c r="E910" t="s">
        <v>2647</v>
      </c>
      <c r="F910" t="s">
        <v>6510</v>
      </c>
      <c r="G910" t="s">
        <v>6504</v>
      </c>
    </row>
    <row r="911" spans="1:7" x14ac:dyDescent="0.25">
      <c r="A911" t="s">
        <v>2648</v>
      </c>
      <c r="B911" s="1">
        <v>19</v>
      </c>
      <c r="C911" t="s">
        <v>1</v>
      </c>
      <c r="D911" t="s">
        <v>2649</v>
      </c>
      <c r="E911" t="s">
        <v>2650</v>
      </c>
      <c r="F911" t="s">
        <v>6510</v>
      </c>
      <c r="G911" t="s">
        <v>6503</v>
      </c>
    </row>
    <row r="912" spans="1:7" x14ac:dyDescent="0.25">
      <c r="A912" t="s">
        <v>2651</v>
      </c>
      <c r="B912" s="1">
        <v>19</v>
      </c>
      <c r="C912" t="s">
        <v>1</v>
      </c>
      <c r="D912" t="s">
        <v>2652</v>
      </c>
      <c r="E912" t="s">
        <v>2653</v>
      </c>
      <c r="F912" t="s">
        <v>6510</v>
      </c>
      <c r="G912" t="s">
        <v>6504</v>
      </c>
    </row>
    <row r="913" spans="1:7" x14ac:dyDescent="0.25">
      <c r="A913" t="s">
        <v>2654</v>
      </c>
      <c r="B913" s="1">
        <v>19</v>
      </c>
      <c r="C913" t="s">
        <v>1</v>
      </c>
      <c r="D913" t="s">
        <v>2655</v>
      </c>
      <c r="E913" t="s">
        <v>2656</v>
      </c>
      <c r="F913" t="s">
        <v>6510</v>
      </c>
      <c r="G913" t="s">
        <v>6505</v>
      </c>
    </row>
    <row r="914" spans="1:7" x14ac:dyDescent="0.25">
      <c r="A914" t="s">
        <v>2657</v>
      </c>
      <c r="B914" s="1">
        <v>19</v>
      </c>
      <c r="C914" t="s">
        <v>1</v>
      </c>
      <c r="D914" t="s">
        <v>2658</v>
      </c>
      <c r="E914" t="s">
        <v>2659</v>
      </c>
      <c r="F914" t="s">
        <v>6510</v>
      </c>
      <c r="G914" t="s">
        <v>6504</v>
      </c>
    </row>
    <row r="915" spans="1:7" x14ac:dyDescent="0.25">
      <c r="A915" t="s">
        <v>2660</v>
      </c>
      <c r="B915" s="1">
        <v>19</v>
      </c>
      <c r="C915" t="s">
        <v>76</v>
      </c>
      <c r="D915" t="s">
        <v>2661</v>
      </c>
      <c r="E915" t="s">
        <v>2662</v>
      </c>
      <c r="F915" t="s">
        <v>6510</v>
      </c>
      <c r="G915" t="s">
        <v>6504</v>
      </c>
    </row>
    <row r="916" spans="1:7" x14ac:dyDescent="0.25">
      <c r="A916" t="s">
        <v>2663</v>
      </c>
      <c r="B916" s="1">
        <v>19</v>
      </c>
      <c r="C916" t="s">
        <v>1</v>
      </c>
      <c r="D916" t="s">
        <v>2</v>
      </c>
      <c r="E916" t="s">
        <v>2664</v>
      </c>
      <c r="F916" t="s">
        <v>6508</v>
      </c>
      <c r="G916" t="s">
        <v>6504</v>
      </c>
    </row>
    <row r="917" spans="1:7" x14ac:dyDescent="0.25">
      <c r="A917" t="s">
        <v>2665</v>
      </c>
      <c r="B917" s="1">
        <v>19</v>
      </c>
      <c r="C917" t="s">
        <v>1</v>
      </c>
      <c r="D917" t="s">
        <v>2</v>
      </c>
      <c r="E917" t="s">
        <v>2666</v>
      </c>
      <c r="F917" t="s">
        <v>6508</v>
      </c>
      <c r="G917" t="s">
        <v>6502</v>
      </c>
    </row>
    <row r="918" spans="1:7" x14ac:dyDescent="0.25">
      <c r="A918" t="s">
        <v>2667</v>
      </c>
      <c r="B918" s="1" t="s">
        <v>2668</v>
      </c>
      <c r="C918" t="s">
        <v>2669</v>
      </c>
      <c r="D918" t="s">
        <v>2670</v>
      </c>
      <c r="E918" t="s">
        <v>2671</v>
      </c>
      <c r="F918" t="s">
        <v>6508</v>
      </c>
      <c r="G918" t="s">
        <v>6504</v>
      </c>
    </row>
    <row r="919" spans="1:7" x14ac:dyDescent="0.25">
      <c r="A919" t="s">
        <v>2672</v>
      </c>
      <c r="B919" s="1" t="s">
        <v>2668</v>
      </c>
      <c r="C919" t="s">
        <v>2673</v>
      </c>
      <c r="D919" t="s">
        <v>2674</v>
      </c>
      <c r="E919" t="s">
        <v>2675</v>
      </c>
      <c r="F919" t="s">
        <v>6508</v>
      </c>
      <c r="G919" t="s">
        <v>6504</v>
      </c>
    </row>
    <row r="920" spans="1:7" x14ac:dyDescent="0.25">
      <c r="A920" t="s">
        <v>2676</v>
      </c>
      <c r="B920" s="1" t="s">
        <v>2668</v>
      </c>
      <c r="C920" t="s">
        <v>1</v>
      </c>
      <c r="D920" t="s">
        <v>2</v>
      </c>
      <c r="E920" t="s">
        <v>2677</v>
      </c>
      <c r="F920" t="s">
        <v>6508</v>
      </c>
      <c r="G920" t="s">
        <v>6502</v>
      </c>
    </row>
    <row r="921" spans="1:7" x14ac:dyDescent="0.25">
      <c r="A921" t="s">
        <v>2678</v>
      </c>
      <c r="B921" s="1" t="s">
        <v>2668</v>
      </c>
      <c r="C921" t="s">
        <v>2679</v>
      </c>
      <c r="D921" t="s">
        <v>2680</v>
      </c>
      <c r="E921" t="s">
        <v>2681</v>
      </c>
      <c r="F921" t="s">
        <v>6508</v>
      </c>
      <c r="G921" t="s">
        <v>6504</v>
      </c>
    </row>
    <row r="922" spans="1:7" x14ac:dyDescent="0.25">
      <c r="A922" t="s">
        <v>2682</v>
      </c>
      <c r="B922" s="1" t="s">
        <v>2668</v>
      </c>
      <c r="C922" t="s">
        <v>2683</v>
      </c>
      <c r="D922" t="s">
        <v>2684</v>
      </c>
      <c r="E922" t="s">
        <v>2685</v>
      </c>
      <c r="F922" t="s">
        <v>6508</v>
      </c>
      <c r="G922" t="s">
        <v>6502</v>
      </c>
    </row>
    <row r="923" spans="1:7" x14ac:dyDescent="0.25">
      <c r="A923" t="s">
        <v>2686</v>
      </c>
      <c r="B923" s="1" t="s">
        <v>2668</v>
      </c>
      <c r="C923" t="s">
        <v>2687</v>
      </c>
      <c r="D923" t="s">
        <v>2688</v>
      </c>
      <c r="E923" t="s">
        <v>2689</v>
      </c>
      <c r="F923" t="s">
        <v>6508</v>
      </c>
      <c r="G923" t="s">
        <v>6502</v>
      </c>
    </row>
    <row r="924" spans="1:7" x14ac:dyDescent="0.25">
      <c r="A924" t="s">
        <v>2690</v>
      </c>
      <c r="B924" s="1" t="s">
        <v>2668</v>
      </c>
      <c r="C924" t="s">
        <v>97</v>
      </c>
      <c r="D924" t="s">
        <v>2</v>
      </c>
      <c r="E924" t="s">
        <v>2691</v>
      </c>
      <c r="F924" t="s">
        <v>6508</v>
      </c>
      <c r="G924" t="s">
        <v>6503</v>
      </c>
    </row>
    <row r="925" spans="1:7" x14ac:dyDescent="0.25">
      <c r="A925" t="s">
        <v>2692</v>
      </c>
      <c r="B925" s="1">
        <v>20</v>
      </c>
      <c r="C925" t="s">
        <v>1</v>
      </c>
      <c r="D925" t="s">
        <v>2693</v>
      </c>
      <c r="E925" t="s">
        <v>2694</v>
      </c>
      <c r="F925" t="s">
        <v>6508</v>
      </c>
      <c r="G925" t="s">
        <v>6505</v>
      </c>
    </row>
    <row r="926" spans="1:7" x14ac:dyDescent="0.25">
      <c r="A926" t="s">
        <v>2695</v>
      </c>
      <c r="B926" s="1">
        <v>20</v>
      </c>
      <c r="C926" t="s">
        <v>76</v>
      </c>
      <c r="D926" t="s">
        <v>2696</v>
      </c>
      <c r="E926" t="s">
        <v>2697</v>
      </c>
      <c r="F926" t="s">
        <v>6508</v>
      </c>
      <c r="G926" t="s">
        <v>6505</v>
      </c>
    </row>
    <row r="927" spans="1:7" x14ac:dyDescent="0.25">
      <c r="A927" t="s">
        <v>2698</v>
      </c>
      <c r="B927" s="1">
        <v>20</v>
      </c>
      <c r="C927" t="s">
        <v>76</v>
      </c>
      <c r="D927" t="s">
        <v>2699</v>
      </c>
      <c r="E927" t="s">
        <v>2700</v>
      </c>
      <c r="F927" t="s">
        <v>6510</v>
      </c>
      <c r="G927" t="s">
        <v>6504</v>
      </c>
    </row>
    <row r="928" spans="1:7" x14ac:dyDescent="0.25">
      <c r="A928" t="s">
        <v>2701</v>
      </c>
      <c r="B928" s="1">
        <v>20</v>
      </c>
      <c r="C928" t="s">
        <v>1</v>
      </c>
      <c r="D928" t="s">
        <v>2702</v>
      </c>
      <c r="E928" t="s">
        <v>2703</v>
      </c>
      <c r="F928" t="s">
        <v>6510</v>
      </c>
      <c r="G928" t="s">
        <v>6504</v>
      </c>
    </row>
    <row r="929" spans="1:7" x14ac:dyDescent="0.25">
      <c r="A929" t="s">
        <v>2704</v>
      </c>
      <c r="B929" s="1">
        <v>20</v>
      </c>
      <c r="C929" t="s">
        <v>1</v>
      </c>
      <c r="D929" t="s">
        <v>2705</v>
      </c>
      <c r="E929" t="s">
        <v>2706</v>
      </c>
      <c r="F929" t="s">
        <v>6508</v>
      </c>
      <c r="G929" t="s">
        <v>6504</v>
      </c>
    </row>
    <row r="930" spans="1:7" x14ac:dyDescent="0.25">
      <c r="A930" t="s">
        <v>2707</v>
      </c>
      <c r="B930" s="1">
        <v>20</v>
      </c>
      <c r="C930" t="s">
        <v>1</v>
      </c>
      <c r="D930" t="s">
        <v>2708</v>
      </c>
      <c r="E930" t="s">
        <v>2709</v>
      </c>
      <c r="F930" t="s">
        <v>6510</v>
      </c>
      <c r="G930" t="s">
        <v>6504</v>
      </c>
    </row>
    <row r="931" spans="1:7" x14ac:dyDescent="0.25">
      <c r="A931" t="s">
        <v>2710</v>
      </c>
      <c r="B931" s="1">
        <v>20</v>
      </c>
      <c r="C931" t="s">
        <v>1</v>
      </c>
      <c r="D931" t="s">
        <v>2711</v>
      </c>
      <c r="E931" t="s">
        <v>2712</v>
      </c>
      <c r="F931" t="s">
        <v>6508</v>
      </c>
      <c r="G931" t="s">
        <v>6505</v>
      </c>
    </row>
    <row r="932" spans="1:7" x14ac:dyDescent="0.25">
      <c r="A932" t="s">
        <v>2713</v>
      </c>
      <c r="B932" s="1">
        <v>20</v>
      </c>
      <c r="C932" t="s">
        <v>1</v>
      </c>
      <c r="D932" t="s">
        <v>2714</v>
      </c>
      <c r="E932" t="s">
        <v>2715</v>
      </c>
      <c r="F932" t="s">
        <v>6510</v>
      </c>
      <c r="G932" t="s">
        <v>6503</v>
      </c>
    </row>
    <row r="933" spans="1:7" x14ac:dyDescent="0.25">
      <c r="A933" t="s">
        <v>2716</v>
      </c>
      <c r="B933" s="1">
        <v>20</v>
      </c>
      <c r="C933" t="s">
        <v>1</v>
      </c>
      <c r="D933" t="s">
        <v>2717</v>
      </c>
      <c r="E933" t="s">
        <v>2718</v>
      </c>
      <c r="F933" t="s">
        <v>6510</v>
      </c>
      <c r="G933" t="s">
        <v>6504</v>
      </c>
    </row>
    <row r="934" spans="1:7" x14ac:dyDescent="0.25">
      <c r="A934" t="s">
        <v>2719</v>
      </c>
      <c r="B934" s="1">
        <v>20</v>
      </c>
      <c r="C934" t="s">
        <v>1</v>
      </c>
      <c r="D934" t="s">
        <v>2720</v>
      </c>
      <c r="E934" t="s">
        <v>2721</v>
      </c>
      <c r="F934" t="s">
        <v>6508</v>
      </c>
      <c r="G934" t="s">
        <v>6502</v>
      </c>
    </row>
    <row r="935" spans="1:7" x14ac:dyDescent="0.25">
      <c r="A935" t="s">
        <v>2722</v>
      </c>
      <c r="B935" s="1">
        <v>20</v>
      </c>
      <c r="C935" t="s">
        <v>1</v>
      </c>
      <c r="D935" t="s">
        <v>2723</v>
      </c>
      <c r="E935" t="s">
        <v>2724</v>
      </c>
      <c r="F935" t="s">
        <v>6510</v>
      </c>
      <c r="G935" t="s">
        <v>6504</v>
      </c>
    </row>
    <row r="936" spans="1:7" x14ac:dyDescent="0.25">
      <c r="A936" t="s">
        <v>2725</v>
      </c>
      <c r="B936" s="1">
        <v>20</v>
      </c>
      <c r="C936" t="s">
        <v>1</v>
      </c>
      <c r="D936" t="s">
        <v>2726</v>
      </c>
      <c r="E936" t="s">
        <v>2727</v>
      </c>
      <c r="F936" t="s">
        <v>6510</v>
      </c>
      <c r="G936" t="s">
        <v>6505</v>
      </c>
    </row>
    <row r="937" spans="1:7" x14ac:dyDescent="0.25">
      <c r="A937" t="s">
        <v>2728</v>
      </c>
      <c r="B937" s="1">
        <v>20</v>
      </c>
      <c r="C937" t="s">
        <v>1</v>
      </c>
      <c r="D937" t="s">
        <v>2729</v>
      </c>
      <c r="E937" t="s">
        <v>2730</v>
      </c>
      <c r="F937" t="s">
        <v>6510</v>
      </c>
      <c r="G937" t="s">
        <v>6504</v>
      </c>
    </row>
    <row r="938" spans="1:7" x14ac:dyDescent="0.25">
      <c r="A938" t="s">
        <v>2731</v>
      </c>
      <c r="B938" s="1">
        <v>20</v>
      </c>
      <c r="C938" t="s">
        <v>1</v>
      </c>
      <c r="D938" t="s">
        <v>2732</v>
      </c>
      <c r="E938" t="s">
        <v>2733</v>
      </c>
      <c r="F938" t="s">
        <v>6510</v>
      </c>
      <c r="G938" t="s">
        <v>6504</v>
      </c>
    </row>
    <row r="939" spans="1:7" x14ac:dyDescent="0.25">
      <c r="A939" t="s">
        <v>2734</v>
      </c>
      <c r="B939" s="1">
        <v>20</v>
      </c>
      <c r="C939" t="s">
        <v>1</v>
      </c>
      <c r="D939" t="s">
        <v>2735</v>
      </c>
      <c r="E939" t="s">
        <v>2736</v>
      </c>
      <c r="F939" t="s">
        <v>6510</v>
      </c>
      <c r="G939" t="s">
        <v>6503</v>
      </c>
    </row>
    <row r="940" spans="1:7" x14ac:dyDescent="0.25">
      <c r="A940" t="s">
        <v>2737</v>
      </c>
      <c r="B940" s="1">
        <v>20</v>
      </c>
      <c r="C940" t="s">
        <v>1</v>
      </c>
      <c r="D940" t="s">
        <v>2738</v>
      </c>
      <c r="E940" t="s">
        <v>2739</v>
      </c>
      <c r="F940" t="s">
        <v>6510</v>
      </c>
      <c r="G940" t="s">
        <v>6505</v>
      </c>
    </row>
    <row r="941" spans="1:7" x14ac:dyDescent="0.25">
      <c r="A941" t="s">
        <v>2740</v>
      </c>
      <c r="B941" s="1">
        <v>20</v>
      </c>
      <c r="C941" t="s">
        <v>1</v>
      </c>
      <c r="D941" t="s">
        <v>2741</v>
      </c>
      <c r="E941" t="s">
        <v>2742</v>
      </c>
      <c r="F941" t="s">
        <v>6510</v>
      </c>
      <c r="G941" t="s">
        <v>6504</v>
      </c>
    </row>
    <row r="942" spans="1:7" x14ac:dyDescent="0.25">
      <c r="A942" t="s">
        <v>2743</v>
      </c>
      <c r="B942" s="1">
        <v>20</v>
      </c>
      <c r="C942" t="s">
        <v>1</v>
      </c>
      <c r="D942" t="s">
        <v>2744</v>
      </c>
      <c r="E942" t="s">
        <v>2745</v>
      </c>
      <c r="F942" t="s">
        <v>6510</v>
      </c>
      <c r="G942" t="s">
        <v>6504</v>
      </c>
    </row>
    <row r="943" spans="1:7" x14ac:dyDescent="0.25">
      <c r="A943" t="s">
        <v>2746</v>
      </c>
      <c r="B943" s="1">
        <v>20</v>
      </c>
      <c r="C943" t="s">
        <v>1</v>
      </c>
      <c r="D943" t="s">
        <v>2747</v>
      </c>
      <c r="E943" t="s">
        <v>2748</v>
      </c>
      <c r="F943" t="s">
        <v>6510</v>
      </c>
      <c r="G943" t="s">
        <v>6504</v>
      </c>
    </row>
    <row r="944" spans="1:7" x14ac:dyDescent="0.25">
      <c r="A944" t="s">
        <v>2749</v>
      </c>
      <c r="B944" s="1">
        <v>20</v>
      </c>
      <c r="C944" t="s">
        <v>1</v>
      </c>
      <c r="D944" t="s">
        <v>2750</v>
      </c>
      <c r="E944" t="s">
        <v>2751</v>
      </c>
      <c r="F944" t="s">
        <v>6510</v>
      </c>
      <c r="G944" t="s">
        <v>6504</v>
      </c>
    </row>
    <row r="945" spans="1:7" x14ac:dyDescent="0.25">
      <c r="A945" t="s">
        <v>2752</v>
      </c>
      <c r="B945" s="1">
        <v>20</v>
      </c>
      <c r="C945" t="s">
        <v>1</v>
      </c>
      <c r="D945" t="s">
        <v>2753</v>
      </c>
      <c r="E945" t="s">
        <v>2754</v>
      </c>
      <c r="F945" t="s">
        <v>6508</v>
      </c>
      <c r="G945" t="s">
        <v>6505</v>
      </c>
    </row>
    <row r="946" spans="1:7" x14ac:dyDescent="0.25">
      <c r="A946" t="s">
        <v>2755</v>
      </c>
      <c r="B946" s="1">
        <v>20</v>
      </c>
      <c r="C946" t="s">
        <v>1</v>
      </c>
      <c r="D946" t="s">
        <v>2756</v>
      </c>
      <c r="E946" t="s">
        <v>2757</v>
      </c>
      <c r="F946" t="s">
        <v>6510</v>
      </c>
      <c r="G946" t="s">
        <v>6505</v>
      </c>
    </row>
    <row r="947" spans="1:7" x14ac:dyDescent="0.25">
      <c r="A947" t="s">
        <v>2758</v>
      </c>
      <c r="B947" s="1">
        <v>20</v>
      </c>
      <c r="C947" t="s">
        <v>1</v>
      </c>
      <c r="D947" t="s">
        <v>2759</v>
      </c>
      <c r="E947" t="s">
        <v>2760</v>
      </c>
      <c r="F947" t="s">
        <v>6508</v>
      </c>
      <c r="G947" t="s">
        <v>6502</v>
      </c>
    </row>
    <row r="948" spans="1:7" x14ac:dyDescent="0.25">
      <c r="A948" t="s">
        <v>2761</v>
      </c>
      <c r="B948" s="1">
        <v>20</v>
      </c>
      <c r="C948" t="s">
        <v>1</v>
      </c>
      <c r="D948" t="s">
        <v>2762</v>
      </c>
      <c r="E948" t="s">
        <v>2763</v>
      </c>
      <c r="F948" t="s">
        <v>6510</v>
      </c>
      <c r="G948" t="s">
        <v>6503</v>
      </c>
    </row>
    <row r="949" spans="1:7" x14ac:dyDescent="0.25">
      <c r="A949" t="s">
        <v>2764</v>
      </c>
      <c r="B949" s="1">
        <v>20</v>
      </c>
      <c r="C949" t="s">
        <v>1</v>
      </c>
      <c r="D949" t="s">
        <v>2765</v>
      </c>
      <c r="E949" t="s">
        <v>2766</v>
      </c>
      <c r="F949" t="s">
        <v>6508</v>
      </c>
      <c r="G949" t="s">
        <v>6505</v>
      </c>
    </row>
    <row r="950" spans="1:7" x14ac:dyDescent="0.25">
      <c r="A950" t="s">
        <v>2767</v>
      </c>
      <c r="B950" s="1">
        <v>20</v>
      </c>
      <c r="C950" t="s">
        <v>1</v>
      </c>
      <c r="D950" t="s">
        <v>2768</v>
      </c>
      <c r="E950" t="s">
        <v>2769</v>
      </c>
      <c r="F950" t="s">
        <v>6510</v>
      </c>
      <c r="G950" t="s">
        <v>6503</v>
      </c>
    </row>
    <row r="951" spans="1:7" x14ac:dyDescent="0.25">
      <c r="A951" t="s">
        <v>2770</v>
      </c>
      <c r="B951" s="1">
        <v>20</v>
      </c>
      <c r="C951" t="s">
        <v>1</v>
      </c>
      <c r="D951" t="s">
        <v>2771</v>
      </c>
      <c r="E951" t="s">
        <v>2772</v>
      </c>
      <c r="F951" t="s">
        <v>6508</v>
      </c>
      <c r="G951" t="s">
        <v>6502</v>
      </c>
    </row>
    <row r="952" spans="1:7" x14ac:dyDescent="0.25">
      <c r="A952" t="s">
        <v>2773</v>
      </c>
      <c r="B952" s="1">
        <v>20</v>
      </c>
      <c r="C952" t="s">
        <v>1</v>
      </c>
      <c r="D952" t="s">
        <v>2774</v>
      </c>
      <c r="E952" t="s">
        <v>2775</v>
      </c>
      <c r="F952" t="s">
        <v>6510</v>
      </c>
      <c r="G952" t="s">
        <v>6504</v>
      </c>
    </row>
    <row r="953" spans="1:7" x14ac:dyDescent="0.25">
      <c r="A953" t="s">
        <v>2776</v>
      </c>
      <c r="B953" s="1">
        <v>20</v>
      </c>
      <c r="C953" t="s">
        <v>1</v>
      </c>
      <c r="D953" t="s">
        <v>2777</v>
      </c>
      <c r="E953" t="s">
        <v>2778</v>
      </c>
      <c r="F953" t="s">
        <v>6508</v>
      </c>
      <c r="G953" t="s">
        <v>6505</v>
      </c>
    </row>
    <row r="954" spans="1:7" x14ac:dyDescent="0.25">
      <c r="A954" t="s">
        <v>2779</v>
      </c>
      <c r="B954" s="1">
        <v>20</v>
      </c>
      <c r="C954" t="s">
        <v>1</v>
      </c>
      <c r="D954" t="s">
        <v>2780</v>
      </c>
      <c r="E954" t="s">
        <v>2781</v>
      </c>
      <c r="F954" t="s">
        <v>6508</v>
      </c>
      <c r="G954" t="s">
        <v>6505</v>
      </c>
    </row>
    <row r="955" spans="1:7" x14ac:dyDescent="0.25">
      <c r="A955" t="s">
        <v>2782</v>
      </c>
      <c r="B955" s="1">
        <v>20</v>
      </c>
      <c r="C955" t="s">
        <v>1</v>
      </c>
      <c r="D955" t="s">
        <v>2783</v>
      </c>
      <c r="E955" t="s">
        <v>2784</v>
      </c>
      <c r="F955" t="s">
        <v>6508</v>
      </c>
      <c r="G955" t="s">
        <v>6505</v>
      </c>
    </row>
    <row r="956" spans="1:7" x14ac:dyDescent="0.25">
      <c r="A956" t="s">
        <v>2785</v>
      </c>
      <c r="B956" s="1">
        <v>20</v>
      </c>
      <c r="C956" t="s">
        <v>1</v>
      </c>
      <c r="D956" t="s">
        <v>2786</v>
      </c>
      <c r="E956" t="s">
        <v>2787</v>
      </c>
      <c r="F956" t="s">
        <v>6510</v>
      </c>
      <c r="G956" t="s">
        <v>6504</v>
      </c>
    </row>
    <row r="957" spans="1:7" x14ac:dyDescent="0.25">
      <c r="A957" t="s">
        <v>2788</v>
      </c>
      <c r="B957" s="1">
        <v>20</v>
      </c>
      <c r="C957" t="s">
        <v>1</v>
      </c>
      <c r="D957" t="s">
        <v>2789</v>
      </c>
      <c r="E957" t="s">
        <v>2790</v>
      </c>
      <c r="F957" t="s">
        <v>6508</v>
      </c>
      <c r="G957" t="s">
        <v>6505</v>
      </c>
    </row>
    <row r="958" spans="1:7" x14ac:dyDescent="0.25">
      <c r="A958" t="s">
        <v>2791</v>
      </c>
      <c r="B958" s="1">
        <v>20</v>
      </c>
      <c r="C958" t="s">
        <v>1</v>
      </c>
      <c r="D958" t="s">
        <v>2792</v>
      </c>
      <c r="E958" t="s">
        <v>2793</v>
      </c>
      <c r="F958" t="s">
        <v>6508</v>
      </c>
      <c r="G958" t="s">
        <v>6505</v>
      </c>
    </row>
    <row r="959" spans="1:7" x14ac:dyDescent="0.25">
      <c r="A959" t="s">
        <v>2794</v>
      </c>
      <c r="B959" s="1">
        <v>20</v>
      </c>
      <c r="C959" t="s">
        <v>1</v>
      </c>
      <c r="D959" t="s">
        <v>2795</v>
      </c>
      <c r="E959" t="s">
        <v>2796</v>
      </c>
      <c r="F959" t="s">
        <v>6508</v>
      </c>
      <c r="G959" t="s">
        <v>6503</v>
      </c>
    </row>
    <row r="960" spans="1:7" x14ac:dyDescent="0.25">
      <c r="A960" t="s">
        <v>2797</v>
      </c>
      <c r="B960" s="1">
        <v>20</v>
      </c>
      <c r="C960" t="s">
        <v>1</v>
      </c>
      <c r="D960" t="s">
        <v>2798</v>
      </c>
      <c r="E960" t="s">
        <v>2799</v>
      </c>
      <c r="F960" t="s">
        <v>6510</v>
      </c>
      <c r="G960" t="s">
        <v>6504</v>
      </c>
    </row>
    <row r="961" spans="1:7" x14ac:dyDescent="0.25">
      <c r="A961" t="s">
        <v>2800</v>
      </c>
      <c r="B961" s="1">
        <v>20</v>
      </c>
      <c r="C961" t="s">
        <v>1</v>
      </c>
      <c r="D961" t="s">
        <v>2801</v>
      </c>
      <c r="E961" t="s">
        <v>2802</v>
      </c>
      <c r="F961" t="s">
        <v>6510</v>
      </c>
      <c r="G961" t="s">
        <v>6504</v>
      </c>
    </row>
    <row r="962" spans="1:7" x14ac:dyDescent="0.25">
      <c r="A962" t="s">
        <v>2803</v>
      </c>
      <c r="B962" s="1">
        <v>20</v>
      </c>
      <c r="C962" t="s">
        <v>1</v>
      </c>
      <c r="D962" t="s">
        <v>2804</v>
      </c>
      <c r="E962" t="s">
        <v>2805</v>
      </c>
      <c r="F962" t="s">
        <v>6508</v>
      </c>
      <c r="G962" t="s">
        <v>6503</v>
      </c>
    </row>
    <row r="963" spans="1:7" x14ac:dyDescent="0.25">
      <c r="A963" t="s">
        <v>2806</v>
      </c>
      <c r="B963" s="1">
        <v>20</v>
      </c>
      <c r="C963" t="s">
        <v>1</v>
      </c>
      <c r="D963" t="s">
        <v>2807</v>
      </c>
      <c r="E963" t="s">
        <v>2808</v>
      </c>
      <c r="F963" t="s">
        <v>6508</v>
      </c>
      <c r="G963" t="s">
        <v>6505</v>
      </c>
    </row>
    <row r="964" spans="1:7" x14ac:dyDescent="0.25">
      <c r="A964" t="s">
        <v>2809</v>
      </c>
      <c r="B964" s="1">
        <v>20</v>
      </c>
      <c r="C964" t="s">
        <v>1</v>
      </c>
      <c r="D964" t="s">
        <v>2810</v>
      </c>
      <c r="E964" t="s">
        <v>2811</v>
      </c>
      <c r="F964" t="s">
        <v>6508</v>
      </c>
      <c r="G964" t="s">
        <v>6503</v>
      </c>
    </row>
    <row r="965" spans="1:7" x14ac:dyDescent="0.25">
      <c r="A965" t="s">
        <v>2812</v>
      </c>
      <c r="B965" s="1">
        <v>20</v>
      </c>
      <c r="C965" t="s">
        <v>1</v>
      </c>
      <c r="D965" t="s">
        <v>2813</v>
      </c>
      <c r="E965" t="s">
        <v>2814</v>
      </c>
      <c r="F965" t="s">
        <v>6510</v>
      </c>
      <c r="G965" t="s">
        <v>6503</v>
      </c>
    </row>
    <row r="966" spans="1:7" x14ac:dyDescent="0.25">
      <c r="A966" t="s">
        <v>2815</v>
      </c>
      <c r="B966" s="1">
        <v>20</v>
      </c>
      <c r="C966" t="s">
        <v>1</v>
      </c>
      <c r="D966" t="s">
        <v>2816</v>
      </c>
      <c r="E966" t="s">
        <v>2817</v>
      </c>
      <c r="F966" t="s">
        <v>6510</v>
      </c>
      <c r="G966" t="s">
        <v>6504</v>
      </c>
    </row>
    <row r="967" spans="1:7" x14ac:dyDescent="0.25">
      <c r="A967" t="s">
        <v>2818</v>
      </c>
      <c r="B967" s="1">
        <v>20</v>
      </c>
      <c r="C967" t="s">
        <v>1</v>
      </c>
      <c r="D967" t="s">
        <v>2819</v>
      </c>
      <c r="E967" t="s">
        <v>2820</v>
      </c>
      <c r="F967" t="s">
        <v>6510</v>
      </c>
      <c r="G967" t="s">
        <v>6504</v>
      </c>
    </row>
    <row r="968" spans="1:7" x14ac:dyDescent="0.25">
      <c r="A968" t="s">
        <v>2821</v>
      </c>
      <c r="B968" s="1">
        <v>20</v>
      </c>
      <c r="C968" t="s">
        <v>1</v>
      </c>
      <c r="D968" t="s">
        <v>2822</v>
      </c>
      <c r="E968" t="s">
        <v>2823</v>
      </c>
      <c r="F968" t="s">
        <v>6510</v>
      </c>
      <c r="G968" t="s">
        <v>6504</v>
      </c>
    </row>
    <row r="969" spans="1:7" x14ac:dyDescent="0.25">
      <c r="A969" t="s">
        <v>2824</v>
      </c>
      <c r="B969" s="1" t="s">
        <v>2825</v>
      </c>
      <c r="C969" t="s">
        <v>1</v>
      </c>
      <c r="D969" t="s">
        <v>2</v>
      </c>
      <c r="E969" t="s">
        <v>2826</v>
      </c>
      <c r="F969" t="s">
        <v>6508</v>
      </c>
      <c r="G969" t="s">
        <v>6503</v>
      </c>
    </row>
    <row r="970" spans="1:7" x14ac:dyDescent="0.25">
      <c r="A970" t="s">
        <v>2827</v>
      </c>
      <c r="B970" s="1" t="s">
        <v>2825</v>
      </c>
      <c r="C970" t="s">
        <v>97</v>
      </c>
      <c r="D970" t="s">
        <v>2</v>
      </c>
      <c r="E970" t="s">
        <v>2828</v>
      </c>
      <c r="F970" t="s">
        <v>6508</v>
      </c>
      <c r="G970" t="s">
        <v>6503</v>
      </c>
    </row>
    <row r="971" spans="1:7" x14ac:dyDescent="0.25">
      <c r="A971" t="s">
        <v>2829</v>
      </c>
      <c r="B971" s="1" t="s">
        <v>2825</v>
      </c>
      <c r="C971" t="s">
        <v>2830</v>
      </c>
      <c r="D971" t="s">
        <v>2831</v>
      </c>
      <c r="E971" t="s">
        <v>2832</v>
      </c>
      <c r="F971" t="s">
        <v>6508</v>
      </c>
      <c r="G971" t="s">
        <v>6503</v>
      </c>
    </row>
    <row r="972" spans="1:7" x14ac:dyDescent="0.25">
      <c r="A972" t="s">
        <v>2833</v>
      </c>
      <c r="B972" s="1" t="s">
        <v>2825</v>
      </c>
      <c r="C972" t="s">
        <v>2834</v>
      </c>
      <c r="D972" t="s">
        <v>2835</v>
      </c>
      <c r="E972" t="s">
        <v>2836</v>
      </c>
      <c r="F972" t="s">
        <v>6508</v>
      </c>
      <c r="G972" t="s">
        <v>6504</v>
      </c>
    </row>
    <row r="973" spans="1:7" x14ac:dyDescent="0.25">
      <c r="A973" t="s">
        <v>2837</v>
      </c>
      <c r="B973" s="1" t="s">
        <v>2825</v>
      </c>
      <c r="C973" t="s">
        <v>76</v>
      </c>
      <c r="D973" t="s">
        <v>2</v>
      </c>
      <c r="E973" t="s">
        <v>2838</v>
      </c>
      <c r="F973" t="s">
        <v>6508</v>
      </c>
      <c r="G973" t="s">
        <v>6504</v>
      </c>
    </row>
    <row r="974" spans="1:7" x14ac:dyDescent="0.25">
      <c r="A974" t="s">
        <v>2839</v>
      </c>
      <c r="B974" s="1" t="s">
        <v>2825</v>
      </c>
      <c r="C974" t="s">
        <v>76</v>
      </c>
      <c r="D974" t="s">
        <v>2</v>
      </c>
      <c r="E974" t="s">
        <v>2840</v>
      </c>
      <c r="F974" t="s">
        <v>6508</v>
      </c>
      <c r="G974" t="s">
        <v>6504</v>
      </c>
    </row>
    <row r="975" spans="1:7" x14ac:dyDescent="0.25">
      <c r="A975" t="s">
        <v>2841</v>
      </c>
      <c r="B975" s="1" t="s">
        <v>2825</v>
      </c>
      <c r="C975" t="s">
        <v>76</v>
      </c>
      <c r="D975" t="s">
        <v>2</v>
      </c>
      <c r="E975" t="s">
        <v>2842</v>
      </c>
      <c r="F975" t="s">
        <v>6508</v>
      </c>
      <c r="G975" t="s">
        <v>6502</v>
      </c>
    </row>
    <row r="976" spans="1:7" x14ac:dyDescent="0.25">
      <c r="A976" t="s">
        <v>2843</v>
      </c>
      <c r="B976" s="1" t="s">
        <v>2825</v>
      </c>
      <c r="C976" t="s">
        <v>97</v>
      </c>
      <c r="D976" t="s">
        <v>2</v>
      </c>
      <c r="E976" t="s">
        <v>2844</v>
      </c>
      <c r="F976" t="s">
        <v>6508</v>
      </c>
      <c r="G976" t="s">
        <v>6505</v>
      </c>
    </row>
    <row r="977" spans="1:7" x14ac:dyDescent="0.25">
      <c r="A977" t="s">
        <v>2845</v>
      </c>
      <c r="B977" s="1" t="s">
        <v>2825</v>
      </c>
      <c r="C977" t="s">
        <v>97</v>
      </c>
      <c r="D977" t="s">
        <v>2</v>
      </c>
      <c r="E977" t="s">
        <v>2846</v>
      </c>
      <c r="F977" t="s">
        <v>6508</v>
      </c>
      <c r="G977" t="s">
        <v>6505</v>
      </c>
    </row>
    <row r="978" spans="1:7" x14ac:dyDescent="0.25">
      <c r="A978" t="s">
        <v>2847</v>
      </c>
      <c r="B978" s="1">
        <v>21</v>
      </c>
      <c r="C978" t="s">
        <v>1</v>
      </c>
      <c r="D978" t="s">
        <v>2848</v>
      </c>
      <c r="E978" t="s">
        <v>2849</v>
      </c>
      <c r="F978" t="s">
        <v>6510</v>
      </c>
      <c r="G978" t="s">
        <v>6505</v>
      </c>
    </row>
    <row r="979" spans="1:7" x14ac:dyDescent="0.25">
      <c r="A979" t="s">
        <v>2850</v>
      </c>
      <c r="B979" s="1">
        <v>21</v>
      </c>
      <c r="C979" t="s">
        <v>1</v>
      </c>
      <c r="D979" t="s">
        <v>2851</v>
      </c>
      <c r="E979" t="s">
        <v>2852</v>
      </c>
      <c r="F979" t="s">
        <v>6510</v>
      </c>
      <c r="G979" t="s">
        <v>6505</v>
      </c>
    </row>
    <row r="980" spans="1:7" x14ac:dyDescent="0.25">
      <c r="A980" t="s">
        <v>2853</v>
      </c>
      <c r="B980" s="1">
        <v>21</v>
      </c>
      <c r="C980" t="s">
        <v>1</v>
      </c>
      <c r="D980" t="s">
        <v>2854</v>
      </c>
      <c r="E980" t="s">
        <v>2855</v>
      </c>
      <c r="F980" t="s">
        <v>6510</v>
      </c>
      <c r="G980" t="s">
        <v>6504</v>
      </c>
    </row>
    <row r="981" spans="1:7" x14ac:dyDescent="0.25">
      <c r="A981" t="s">
        <v>2856</v>
      </c>
      <c r="B981" s="1">
        <v>21</v>
      </c>
      <c r="C981" t="s">
        <v>1</v>
      </c>
      <c r="D981" t="s">
        <v>2857</v>
      </c>
      <c r="E981" t="s">
        <v>2858</v>
      </c>
      <c r="F981" t="s">
        <v>6510</v>
      </c>
      <c r="G981" t="s">
        <v>6503</v>
      </c>
    </row>
    <row r="982" spans="1:7" x14ac:dyDescent="0.25">
      <c r="A982" t="s">
        <v>2859</v>
      </c>
      <c r="B982" s="1">
        <v>21</v>
      </c>
      <c r="C982" t="s">
        <v>1</v>
      </c>
      <c r="D982" t="s">
        <v>2860</v>
      </c>
      <c r="E982" t="s">
        <v>2861</v>
      </c>
      <c r="F982" t="s">
        <v>6510</v>
      </c>
      <c r="G982" t="s">
        <v>6503</v>
      </c>
    </row>
    <row r="983" spans="1:7" x14ac:dyDescent="0.25">
      <c r="A983" t="s">
        <v>2862</v>
      </c>
      <c r="B983" s="1">
        <v>21</v>
      </c>
      <c r="C983" t="s">
        <v>1</v>
      </c>
      <c r="D983" t="s">
        <v>2863</v>
      </c>
      <c r="E983" t="s">
        <v>2864</v>
      </c>
      <c r="F983" t="s">
        <v>6510</v>
      </c>
      <c r="G983" t="s">
        <v>6504</v>
      </c>
    </row>
    <row r="984" spans="1:7" x14ac:dyDescent="0.25">
      <c r="A984" t="s">
        <v>2865</v>
      </c>
      <c r="B984" s="1">
        <v>21</v>
      </c>
      <c r="C984" t="s">
        <v>1</v>
      </c>
      <c r="D984" t="s">
        <v>2866</v>
      </c>
      <c r="E984" t="s">
        <v>2867</v>
      </c>
      <c r="F984" t="s">
        <v>6510</v>
      </c>
      <c r="G984" t="s">
        <v>6503</v>
      </c>
    </row>
    <row r="985" spans="1:7" x14ac:dyDescent="0.25">
      <c r="A985" t="s">
        <v>2868</v>
      </c>
      <c r="B985" s="1">
        <v>21</v>
      </c>
      <c r="C985" t="s">
        <v>1</v>
      </c>
      <c r="D985" t="s">
        <v>2869</v>
      </c>
      <c r="E985" t="s">
        <v>2870</v>
      </c>
      <c r="F985" t="s">
        <v>6510</v>
      </c>
      <c r="G985" t="s">
        <v>6504</v>
      </c>
    </row>
    <row r="986" spans="1:7" x14ac:dyDescent="0.25">
      <c r="A986" t="s">
        <v>2871</v>
      </c>
      <c r="B986" s="1">
        <v>21</v>
      </c>
      <c r="C986" t="s">
        <v>1</v>
      </c>
      <c r="D986" t="s">
        <v>2872</v>
      </c>
      <c r="E986" t="s">
        <v>2870</v>
      </c>
      <c r="F986" t="s">
        <v>6510</v>
      </c>
      <c r="G986" t="s">
        <v>6504</v>
      </c>
    </row>
    <row r="987" spans="1:7" x14ac:dyDescent="0.25">
      <c r="A987" t="s">
        <v>2873</v>
      </c>
      <c r="B987" s="1">
        <v>21</v>
      </c>
      <c r="C987" t="s">
        <v>1</v>
      </c>
      <c r="D987" t="s">
        <v>2874</v>
      </c>
      <c r="E987" t="s">
        <v>2875</v>
      </c>
      <c r="F987" t="s">
        <v>6510</v>
      </c>
      <c r="G987" t="s">
        <v>6504</v>
      </c>
    </row>
    <row r="988" spans="1:7" x14ac:dyDescent="0.25">
      <c r="A988" t="s">
        <v>2876</v>
      </c>
      <c r="B988" s="1">
        <v>21</v>
      </c>
      <c r="C988" t="s">
        <v>1</v>
      </c>
      <c r="D988" t="s">
        <v>2877</v>
      </c>
      <c r="E988" t="s">
        <v>2878</v>
      </c>
      <c r="F988" t="s">
        <v>6508</v>
      </c>
      <c r="G988" t="s">
        <v>6505</v>
      </c>
    </row>
    <row r="989" spans="1:7" x14ac:dyDescent="0.25">
      <c r="A989" t="s">
        <v>2879</v>
      </c>
      <c r="B989" s="1">
        <v>21</v>
      </c>
      <c r="C989" t="s">
        <v>2880</v>
      </c>
      <c r="D989" t="s">
        <v>2881</v>
      </c>
      <c r="E989" t="s">
        <v>2882</v>
      </c>
      <c r="F989" t="s">
        <v>6510</v>
      </c>
      <c r="G989" t="s">
        <v>6504</v>
      </c>
    </row>
    <row r="990" spans="1:7" x14ac:dyDescent="0.25">
      <c r="A990" t="s">
        <v>2883</v>
      </c>
      <c r="B990" s="1">
        <v>21</v>
      </c>
      <c r="C990" t="s">
        <v>1</v>
      </c>
      <c r="D990" t="s">
        <v>2884</v>
      </c>
      <c r="E990" t="s">
        <v>2885</v>
      </c>
      <c r="F990" t="s">
        <v>6508</v>
      </c>
      <c r="G990" t="s">
        <v>6505</v>
      </c>
    </row>
    <row r="991" spans="1:7" x14ac:dyDescent="0.25">
      <c r="A991" t="s">
        <v>2886</v>
      </c>
      <c r="B991" s="1">
        <v>21</v>
      </c>
      <c r="C991" t="s">
        <v>1</v>
      </c>
      <c r="D991" t="s">
        <v>2887</v>
      </c>
      <c r="E991" t="s">
        <v>2888</v>
      </c>
      <c r="F991" t="s">
        <v>6510</v>
      </c>
      <c r="G991" t="s">
        <v>6504</v>
      </c>
    </row>
    <row r="992" spans="1:7" x14ac:dyDescent="0.25">
      <c r="A992" t="s">
        <v>2889</v>
      </c>
      <c r="B992" s="1">
        <v>21</v>
      </c>
      <c r="C992" t="s">
        <v>1</v>
      </c>
      <c r="D992" t="s">
        <v>2890</v>
      </c>
      <c r="E992" t="s">
        <v>2891</v>
      </c>
      <c r="F992" t="s">
        <v>6510</v>
      </c>
      <c r="G992" t="s">
        <v>6503</v>
      </c>
    </row>
    <row r="993" spans="1:7" x14ac:dyDescent="0.25">
      <c r="A993" t="s">
        <v>2892</v>
      </c>
      <c r="B993" s="1">
        <v>21</v>
      </c>
      <c r="C993" t="s">
        <v>1</v>
      </c>
      <c r="D993" t="s">
        <v>2893</v>
      </c>
      <c r="E993" t="s">
        <v>2894</v>
      </c>
      <c r="F993" t="s">
        <v>6510</v>
      </c>
      <c r="G993" t="s">
        <v>6504</v>
      </c>
    </row>
    <row r="994" spans="1:7" x14ac:dyDescent="0.25">
      <c r="A994" t="s">
        <v>2895</v>
      </c>
      <c r="B994" s="1">
        <v>21</v>
      </c>
      <c r="C994" t="s">
        <v>1</v>
      </c>
      <c r="D994" t="s">
        <v>2896</v>
      </c>
      <c r="E994" t="s">
        <v>2897</v>
      </c>
      <c r="F994" t="s">
        <v>6510</v>
      </c>
      <c r="G994" t="s">
        <v>6504</v>
      </c>
    </row>
    <row r="995" spans="1:7" x14ac:dyDescent="0.25">
      <c r="A995" t="s">
        <v>2898</v>
      </c>
      <c r="B995" s="1">
        <v>21</v>
      </c>
      <c r="C995" t="s">
        <v>1</v>
      </c>
      <c r="D995" t="s">
        <v>2899</v>
      </c>
      <c r="E995" t="s">
        <v>2900</v>
      </c>
      <c r="F995" t="s">
        <v>6508</v>
      </c>
      <c r="G995" t="s">
        <v>6505</v>
      </c>
    </row>
    <row r="996" spans="1:7" x14ac:dyDescent="0.25">
      <c r="A996" t="s">
        <v>2901</v>
      </c>
      <c r="B996" s="1">
        <v>21</v>
      </c>
      <c r="C996" t="s">
        <v>1</v>
      </c>
      <c r="D996" t="s">
        <v>2902</v>
      </c>
      <c r="E996" t="s">
        <v>2903</v>
      </c>
      <c r="F996" t="s">
        <v>6510</v>
      </c>
      <c r="G996" t="s">
        <v>6504</v>
      </c>
    </row>
    <row r="997" spans="1:7" x14ac:dyDescent="0.25">
      <c r="A997" t="s">
        <v>2904</v>
      </c>
      <c r="B997" s="1">
        <v>21</v>
      </c>
      <c r="C997" t="s">
        <v>1</v>
      </c>
      <c r="D997" t="s">
        <v>2905</v>
      </c>
      <c r="E997" t="s">
        <v>2906</v>
      </c>
      <c r="F997" t="s">
        <v>6508</v>
      </c>
      <c r="G997" t="s">
        <v>6504</v>
      </c>
    </row>
    <row r="998" spans="1:7" x14ac:dyDescent="0.25">
      <c r="A998" t="s">
        <v>2907</v>
      </c>
      <c r="B998" s="1">
        <v>21</v>
      </c>
      <c r="C998" t="s">
        <v>1</v>
      </c>
      <c r="D998" t="s">
        <v>2908</v>
      </c>
      <c r="E998" t="s">
        <v>2909</v>
      </c>
      <c r="F998" t="s">
        <v>6508</v>
      </c>
      <c r="G998" t="s">
        <v>6505</v>
      </c>
    </row>
    <row r="999" spans="1:7" x14ac:dyDescent="0.25">
      <c r="A999" t="s">
        <v>2910</v>
      </c>
      <c r="B999" s="1">
        <v>21</v>
      </c>
      <c r="C999" t="s">
        <v>1</v>
      </c>
      <c r="D999" t="s">
        <v>2911</v>
      </c>
      <c r="E999" t="s">
        <v>2912</v>
      </c>
      <c r="F999" t="s">
        <v>6510</v>
      </c>
      <c r="G999" t="s">
        <v>6504</v>
      </c>
    </row>
    <row r="1000" spans="1:7" x14ac:dyDescent="0.25">
      <c r="A1000" t="s">
        <v>2913</v>
      </c>
      <c r="B1000" s="1">
        <v>21</v>
      </c>
      <c r="C1000" t="s">
        <v>1</v>
      </c>
      <c r="D1000" t="s">
        <v>2914</v>
      </c>
      <c r="E1000" t="s">
        <v>2915</v>
      </c>
      <c r="F1000" t="s">
        <v>6508</v>
      </c>
      <c r="G1000" t="s">
        <v>6505</v>
      </c>
    </row>
    <row r="1001" spans="1:7" x14ac:dyDescent="0.25">
      <c r="A1001" t="s">
        <v>2916</v>
      </c>
      <c r="B1001" s="1">
        <v>21</v>
      </c>
      <c r="C1001" t="s">
        <v>1</v>
      </c>
      <c r="D1001" t="s">
        <v>2917</v>
      </c>
      <c r="E1001" t="s">
        <v>2918</v>
      </c>
      <c r="F1001" t="s">
        <v>6510</v>
      </c>
      <c r="G1001" t="s">
        <v>6503</v>
      </c>
    </row>
    <row r="1002" spans="1:7" x14ac:dyDescent="0.25">
      <c r="A1002" t="s">
        <v>2919</v>
      </c>
      <c r="B1002" s="1">
        <v>21</v>
      </c>
      <c r="C1002" t="s">
        <v>1</v>
      </c>
      <c r="D1002" t="s">
        <v>2920</v>
      </c>
      <c r="E1002" t="s">
        <v>2921</v>
      </c>
      <c r="F1002" t="s">
        <v>6510</v>
      </c>
      <c r="G1002" t="s">
        <v>6503</v>
      </c>
    </row>
    <row r="1003" spans="1:7" x14ac:dyDescent="0.25">
      <c r="A1003" t="s">
        <v>2922</v>
      </c>
      <c r="B1003" s="1">
        <v>21</v>
      </c>
      <c r="C1003" t="s">
        <v>1</v>
      </c>
      <c r="D1003" t="s">
        <v>2923</v>
      </c>
      <c r="E1003" t="s">
        <v>2924</v>
      </c>
      <c r="F1003" t="s">
        <v>6510</v>
      </c>
      <c r="G1003" t="s">
        <v>6504</v>
      </c>
    </row>
    <row r="1004" spans="1:7" x14ac:dyDescent="0.25">
      <c r="A1004" t="s">
        <v>2925</v>
      </c>
      <c r="B1004" s="1">
        <v>21</v>
      </c>
      <c r="C1004" t="s">
        <v>1</v>
      </c>
      <c r="D1004" t="s">
        <v>2926</v>
      </c>
      <c r="E1004" t="s">
        <v>2927</v>
      </c>
      <c r="F1004" t="s">
        <v>6510</v>
      </c>
      <c r="G1004" t="s">
        <v>6504</v>
      </c>
    </row>
    <row r="1005" spans="1:7" x14ac:dyDescent="0.25">
      <c r="A1005" t="s">
        <v>2928</v>
      </c>
      <c r="B1005" s="1">
        <v>21</v>
      </c>
      <c r="C1005" t="s">
        <v>1</v>
      </c>
      <c r="D1005" t="s">
        <v>2929</v>
      </c>
      <c r="E1005" t="s">
        <v>2930</v>
      </c>
      <c r="F1005" t="s">
        <v>6510</v>
      </c>
      <c r="G1005" t="s">
        <v>6504</v>
      </c>
    </row>
    <row r="1006" spans="1:7" x14ac:dyDescent="0.25">
      <c r="A1006" t="s">
        <v>2931</v>
      </c>
      <c r="B1006" s="1">
        <v>21</v>
      </c>
      <c r="C1006" t="s">
        <v>1</v>
      </c>
      <c r="D1006" t="s">
        <v>2932</v>
      </c>
      <c r="E1006" t="s">
        <v>2933</v>
      </c>
      <c r="F1006" t="s">
        <v>6508</v>
      </c>
      <c r="G1006" t="s">
        <v>6505</v>
      </c>
    </row>
    <row r="1007" spans="1:7" x14ac:dyDescent="0.25">
      <c r="A1007" t="s">
        <v>2934</v>
      </c>
      <c r="B1007" s="1">
        <v>21</v>
      </c>
      <c r="C1007" t="s">
        <v>1</v>
      </c>
      <c r="D1007" t="s">
        <v>2935</v>
      </c>
      <c r="E1007" t="s">
        <v>2936</v>
      </c>
      <c r="F1007" t="s">
        <v>6510</v>
      </c>
      <c r="G1007" t="s">
        <v>6504</v>
      </c>
    </row>
    <row r="1008" spans="1:7" x14ac:dyDescent="0.25">
      <c r="A1008" t="s">
        <v>2937</v>
      </c>
      <c r="B1008" s="1">
        <v>21</v>
      </c>
      <c r="C1008" t="s">
        <v>1</v>
      </c>
      <c r="D1008" t="s">
        <v>2938</v>
      </c>
      <c r="E1008" t="s">
        <v>2939</v>
      </c>
      <c r="F1008" t="s">
        <v>6510</v>
      </c>
      <c r="G1008" t="s">
        <v>6504</v>
      </c>
    </row>
    <row r="1009" spans="1:7" x14ac:dyDescent="0.25">
      <c r="A1009" t="s">
        <v>2940</v>
      </c>
      <c r="B1009" s="1">
        <v>21</v>
      </c>
      <c r="C1009" t="s">
        <v>1</v>
      </c>
      <c r="D1009" t="s">
        <v>2941</v>
      </c>
      <c r="E1009" t="s">
        <v>2942</v>
      </c>
      <c r="F1009" t="s">
        <v>6510</v>
      </c>
      <c r="G1009" t="s">
        <v>6504</v>
      </c>
    </row>
    <row r="1010" spans="1:7" x14ac:dyDescent="0.25">
      <c r="A1010" t="s">
        <v>2943</v>
      </c>
      <c r="B1010" s="1">
        <v>21</v>
      </c>
      <c r="C1010" t="s">
        <v>1</v>
      </c>
      <c r="D1010" t="s">
        <v>2944</v>
      </c>
      <c r="E1010" t="s">
        <v>2945</v>
      </c>
      <c r="F1010" t="s">
        <v>6510</v>
      </c>
      <c r="G1010" t="s">
        <v>6504</v>
      </c>
    </row>
    <row r="1011" spans="1:7" x14ac:dyDescent="0.25">
      <c r="A1011" t="s">
        <v>2946</v>
      </c>
      <c r="B1011" s="1">
        <v>21</v>
      </c>
      <c r="C1011" t="s">
        <v>1</v>
      </c>
      <c r="D1011" t="s">
        <v>2947</v>
      </c>
      <c r="E1011" t="s">
        <v>2948</v>
      </c>
      <c r="F1011" t="s">
        <v>6510</v>
      </c>
      <c r="G1011" t="s">
        <v>6504</v>
      </c>
    </row>
    <row r="1012" spans="1:7" x14ac:dyDescent="0.25">
      <c r="A1012" t="s">
        <v>2949</v>
      </c>
      <c r="B1012" s="1">
        <v>21</v>
      </c>
      <c r="C1012" t="s">
        <v>1</v>
      </c>
      <c r="D1012" t="s">
        <v>2950</v>
      </c>
      <c r="E1012" t="s">
        <v>2951</v>
      </c>
      <c r="F1012" t="s">
        <v>6508</v>
      </c>
      <c r="G1012" t="s">
        <v>6505</v>
      </c>
    </row>
    <row r="1013" spans="1:7" x14ac:dyDescent="0.25">
      <c r="A1013" t="s">
        <v>2952</v>
      </c>
      <c r="B1013" s="1">
        <v>21</v>
      </c>
      <c r="C1013" t="s">
        <v>1</v>
      </c>
      <c r="D1013" t="s">
        <v>2953</v>
      </c>
      <c r="E1013" t="s">
        <v>2954</v>
      </c>
      <c r="F1013" t="s">
        <v>6510</v>
      </c>
      <c r="G1013" t="s">
        <v>6504</v>
      </c>
    </row>
    <row r="1014" spans="1:7" x14ac:dyDescent="0.25">
      <c r="A1014" t="s">
        <v>2955</v>
      </c>
      <c r="B1014" s="1">
        <v>21</v>
      </c>
      <c r="C1014" t="s">
        <v>1</v>
      </c>
      <c r="D1014" t="s">
        <v>2956</v>
      </c>
      <c r="E1014" t="s">
        <v>2957</v>
      </c>
      <c r="F1014" t="s">
        <v>6510</v>
      </c>
      <c r="G1014" t="s">
        <v>6504</v>
      </c>
    </row>
    <row r="1015" spans="1:7" x14ac:dyDescent="0.25">
      <c r="A1015" t="s">
        <v>2958</v>
      </c>
      <c r="B1015" s="1">
        <v>21</v>
      </c>
      <c r="C1015" t="s">
        <v>1</v>
      </c>
      <c r="D1015" t="s">
        <v>2959</v>
      </c>
      <c r="E1015" t="s">
        <v>2960</v>
      </c>
      <c r="F1015" t="s">
        <v>6510</v>
      </c>
      <c r="G1015" t="s">
        <v>6504</v>
      </c>
    </row>
    <row r="1016" spans="1:7" x14ac:dyDescent="0.25">
      <c r="A1016" t="s">
        <v>2961</v>
      </c>
      <c r="B1016" s="1">
        <v>21</v>
      </c>
      <c r="C1016" t="s">
        <v>76</v>
      </c>
      <c r="D1016" t="s">
        <v>2962</v>
      </c>
      <c r="E1016" t="s">
        <v>2963</v>
      </c>
      <c r="F1016" t="s">
        <v>6508</v>
      </c>
      <c r="G1016" t="s">
        <v>6504</v>
      </c>
    </row>
    <row r="1017" spans="1:7" x14ac:dyDescent="0.25">
      <c r="A1017" t="s">
        <v>2964</v>
      </c>
      <c r="B1017" s="1">
        <v>21</v>
      </c>
      <c r="C1017" t="s">
        <v>76</v>
      </c>
      <c r="D1017" t="s">
        <v>2965</v>
      </c>
      <c r="E1017" t="s">
        <v>2966</v>
      </c>
      <c r="F1017" t="s">
        <v>6510</v>
      </c>
      <c r="G1017" t="s">
        <v>6503</v>
      </c>
    </row>
    <row r="1018" spans="1:7" x14ac:dyDescent="0.25">
      <c r="A1018" t="s">
        <v>2967</v>
      </c>
      <c r="B1018" s="1" t="s">
        <v>2968</v>
      </c>
      <c r="C1018" t="s">
        <v>97</v>
      </c>
      <c r="D1018" t="s">
        <v>2</v>
      </c>
      <c r="E1018" t="s">
        <v>2969</v>
      </c>
      <c r="F1018" t="s">
        <v>6508</v>
      </c>
      <c r="G1018" t="s">
        <v>6505</v>
      </c>
    </row>
    <row r="1019" spans="1:7" x14ac:dyDescent="0.25">
      <c r="A1019" t="s">
        <v>2970</v>
      </c>
      <c r="B1019" s="1" t="s">
        <v>2968</v>
      </c>
      <c r="C1019" t="s">
        <v>76</v>
      </c>
      <c r="D1019" t="s">
        <v>2</v>
      </c>
      <c r="E1019" t="s">
        <v>2971</v>
      </c>
      <c r="F1019" t="s">
        <v>6508</v>
      </c>
      <c r="G1019" t="s">
        <v>6502</v>
      </c>
    </row>
    <row r="1020" spans="1:7" x14ac:dyDescent="0.25">
      <c r="A1020" t="s">
        <v>2972</v>
      </c>
      <c r="B1020" s="1" t="s">
        <v>2968</v>
      </c>
      <c r="C1020" t="s">
        <v>793</v>
      </c>
      <c r="D1020" t="s">
        <v>794</v>
      </c>
      <c r="E1020" t="s">
        <v>2973</v>
      </c>
      <c r="F1020" t="s">
        <v>6508</v>
      </c>
      <c r="G1020" t="s">
        <v>6502</v>
      </c>
    </row>
    <row r="1021" spans="1:7" x14ac:dyDescent="0.25">
      <c r="A1021" t="s">
        <v>2974</v>
      </c>
      <c r="B1021" s="1" t="s">
        <v>2968</v>
      </c>
      <c r="C1021" t="s">
        <v>2975</v>
      </c>
      <c r="D1021" t="s">
        <v>2976</v>
      </c>
      <c r="E1021" t="s">
        <v>2977</v>
      </c>
      <c r="F1021" t="s">
        <v>6508</v>
      </c>
      <c r="G1021" t="s">
        <v>6504</v>
      </c>
    </row>
    <row r="1022" spans="1:7" x14ac:dyDescent="0.25">
      <c r="A1022" t="s">
        <v>2978</v>
      </c>
      <c r="B1022" s="1" t="s">
        <v>2968</v>
      </c>
      <c r="C1022" t="s">
        <v>97</v>
      </c>
      <c r="D1022" t="s">
        <v>2</v>
      </c>
      <c r="E1022" t="s">
        <v>2979</v>
      </c>
      <c r="F1022" t="s">
        <v>6508</v>
      </c>
      <c r="G1022" t="s">
        <v>6505</v>
      </c>
    </row>
    <row r="1023" spans="1:7" x14ac:dyDescent="0.25">
      <c r="A1023" t="s">
        <v>2980</v>
      </c>
      <c r="B1023" s="1" t="s">
        <v>2968</v>
      </c>
      <c r="C1023" t="s">
        <v>97</v>
      </c>
      <c r="D1023" t="s">
        <v>2</v>
      </c>
      <c r="E1023" t="s">
        <v>2981</v>
      </c>
      <c r="F1023" t="s">
        <v>6508</v>
      </c>
      <c r="G1023" t="s">
        <v>6505</v>
      </c>
    </row>
    <row r="1024" spans="1:7" x14ac:dyDescent="0.25">
      <c r="A1024" t="s">
        <v>2982</v>
      </c>
      <c r="B1024" s="1" t="s">
        <v>2968</v>
      </c>
      <c r="C1024" t="s">
        <v>97</v>
      </c>
      <c r="D1024" t="s">
        <v>2</v>
      </c>
      <c r="E1024" t="s">
        <v>2983</v>
      </c>
      <c r="F1024" t="s">
        <v>6508</v>
      </c>
      <c r="G1024" t="s">
        <v>6505</v>
      </c>
    </row>
    <row r="1025" spans="1:7" x14ac:dyDescent="0.25">
      <c r="A1025" t="s">
        <v>2984</v>
      </c>
      <c r="B1025" s="1">
        <v>22</v>
      </c>
      <c r="C1025" t="s">
        <v>1</v>
      </c>
      <c r="D1025" t="s">
        <v>2985</v>
      </c>
      <c r="E1025" t="s">
        <v>2986</v>
      </c>
      <c r="F1025" t="s">
        <v>6510</v>
      </c>
      <c r="G1025" t="s">
        <v>6503</v>
      </c>
    </row>
    <row r="1026" spans="1:7" x14ac:dyDescent="0.25">
      <c r="A1026" t="s">
        <v>2987</v>
      </c>
      <c r="B1026" s="1">
        <v>22</v>
      </c>
      <c r="C1026" t="s">
        <v>1</v>
      </c>
      <c r="D1026" t="s">
        <v>2988</v>
      </c>
      <c r="E1026" t="s">
        <v>2989</v>
      </c>
      <c r="F1026" t="s">
        <v>6510</v>
      </c>
      <c r="G1026" t="s">
        <v>6503</v>
      </c>
    </row>
    <row r="1027" spans="1:7" x14ac:dyDescent="0.25">
      <c r="A1027" t="s">
        <v>2990</v>
      </c>
      <c r="B1027" s="1">
        <v>22</v>
      </c>
      <c r="C1027" t="s">
        <v>1</v>
      </c>
      <c r="D1027" t="s">
        <v>2991</v>
      </c>
      <c r="E1027" t="s">
        <v>2992</v>
      </c>
      <c r="F1027" t="s">
        <v>6510</v>
      </c>
      <c r="G1027" t="s">
        <v>6503</v>
      </c>
    </row>
    <row r="1028" spans="1:7" x14ac:dyDescent="0.25">
      <c r="A1028" t="s">
        <v>2993</v>
      </c>
      <c r="B1028" s="1">
        <v>22</v>
      </c>
      <c r="C1028" t="s">
        <v>1</v>
      </c>
      <c r="D1028" t="s">
        <v>2994</v>
      </c>
      <c r="E1028" t="s">
        <v>2995</v>
      </c>
      <c r="F1028" t="s">
        <v>6510</v>
      </c>
      <c r="G1028" t="s">
        <v>6504</v>
      </c>
    </row>
    <row r="1029" spans="1:7" x14ac:dyDescent="0.25">
      <c r="A1029" t="s">
        <v>2996</v>
      </c>
      <c r="B1029" s="1">
        <v>22</v>
      </c>
      <c r="C1029" t="s">
        <v>1</v>
      </c>
      <c r="D1029" t="s">
        <v>2994</v>
      </c>
      <c r="E1029" t="s">
        <v>2997</v>
      </c>
      <c r="F1029" t="s">
        <v>6510</v>
      </c>
      <c r="G1029" t="s">
        <v>6504</v>
      </c>
    </row>
    <row r="1030" spans="1:7" x14ac:dyDescent="0.25">
      <c r="A1030" t="s">
        <v>2998</v>
      </c>
      <c r="B1030" s="1">
        <v>22</v>
      </c>
      <c r="C1030" t="s">
        <v>1</v>
      </c>
      <c r="D1030" t="s">
        <v>2999</v>
      </c>
      <c r="E1030" t="s">
        <v>3000</v>
      </c>
      <c r="F1030" t="s">
        <v>6510</v>
      </c>
      <c r="G1030" t="s">
        <v>6504</v>
      </c>
    </row>
    <row r="1031" spans="1:7" x14ac:dyDescent="0.25">
      <c r="A1031" t="s">
        <v>3001</v>
      </c>
      <c r="B1031" s="1">
        <v>22</v>
      </c>
      <c r="C1031" t="s">
        <v>1</v>
      </c>
      <c r="D1031" t="s">
        <v>3002</v>
      </c>
      <c r="E1031" t="s">
        <v>3003</v>
      </c>
      <c r="F1031" t="s">
        <v>6510</v>
      </c>
      <c r="G1031" t="s">
        <v>6504</v>
      </c>
    </row>
    <row r="1032" spans="1:7" x14ac:dyDescent="0.25">
      <c r="A1032" t="s">
        <v>3004</v>
      </c>
      <c r="B1032" s="1">
        <v>22</v>
      </c>
      <c r="C1032" t="s">
        <v>1</v>
      </c>
      <c r="D1032" t="s">
        <v>3005</v>
      </c>
      <c r="E1032" t="s">
        <v>3006</v>
      </c>
      <c r="F1032" t="s">
        <v>6508</v>
      </c>
      <c r="G1032" t="s">
        <v>6505</v>
      </c>
    </row>
    <row r="1033" spans="1:7" x14ac:dyDescent="0.25">
      <c r="A1033" t="s">
        <v>3007</v>
      </c>
      <c r="B1033" s="1">
        <v>22</v>
      </c>
      <c r="C1033" t="s">
        <v>1</v>
      </c>
      <c r="D1033" t="s">
        <v>3008</v>
      </c>
      <c r="E1033" t="s">
        <v>3009</v>
      </c>
      <c r="F1033" t="s">
        <v>6508</v>
      </c>
      <c r="G1033" t="s">
        <v>6505</v>
      </c>
    </row>
    <row r="1034" spans="1:7" x14ac:dyDescent="0.25">
      <c r="A1034" t="s">
        <v>3010</v>
      </c>
      <c r="B1034" s="1">
        <v>22</v>
      </c>
      <c r="C1034" t="s">
        <v>1</v>
      </c>
      <c r="D1034" t="s">
        <v>3011</v>
      </c>
      <c r="E1034" t="s">
        <v>3012</v>
      </c>
      <c r="F1034" t="s">
        <v>6508</v>
      </c>
      <c r="G1034" t="s">
        <v>6502</v>
      </c>
    </row>
    <row r="1035" spans="1:7" x14ac:dyDescent="0.25">
      <c r="A1035" t="s">
        <v>3013</v>
      </c>
      <c r="B1035" s="1">
        <v>22</v>
      </c>
      <c r="C1035" t="s">
        <v>1</v>
      </c>
      <c r="D1035" t="s">
        <v>3014</v>
      </c>
      <c r="E1035" t="s">
        <v>3015</v>
      </c>
      <c r="F1035" t="s">
        <v>6510</v>
      </c>
      <c r="G1035" t="s">
        <v>6504</v>
      </c>
    </row>
    <row r="1036" spans="1:7" x14ac:dyDescent="0.25">
      <c r="A1036" t="s">
        <v>3016</v>
      </c>
      <c r="B1036" s="1">
        <v>22</v>
      </c>
      <c r="C1036" t="s">
        <v>1</v>
      </c>
      <c r="D1036" t="s">
        <v>3017</v>
      </c>
      <c r="E1036" t="s">
        <v>3018</v>
      </c>
      <c r="F1036" t="s">
        <v>6508</v>
      </c>
      <c r="G1036" t="s">
        <v>6505</v>
      </c>
    </row>
    <row r="1037" spans="1:7" x14ac:dyDescent="0.25">
      <c r="A1037" t="s">
        <v>3019</v>
      </c>
      <c r="B1037" s="1">
        <v>22</v>
      </c>
      <c r="C1037" t="s">
        <v>1</v>
      </c>
      <c r="D1037" t="s">
        <v>3020</v>
      </c>
      <c r="E1037" t="s">
        <v>3021</v>
      </c>
      <c r="F1037" t="s">
        <v>6508</v>
      </c>
      <c r="G1037" t="s">
        <v>6505</v>
      </c>
    </row>
    <row r="1038" spans="1:7" x14ac:dyDescent="0.25">
      <c r="A1038" t="s">
        <v>3022</v>
      </c>
      <c r="B1038" s="1">
        <v>22</v>
      </c>
      <c r="C1038" t="s">
        <v>1</v>
      </c>
      <c r="D1038" t="s">
        <v>3023</v>
      </c>
      <c r="E1038" t="s">
        <v>3024</v>
      </c>
      <c r="F1038" t="s">
        <v>6508</v>
      </c>
      <c r="G1038" t="s">
        <v>6505</v>
      </c>
    </row>
    <row r="1039" spans="1:7" x14ac:dyDescent="0.25">
      <c r="A1039" t="s">
        <v>3025</v>
      </c>
      <c r="B1039" s="1">
        <v>22</v>
      </c>
      <c r="C1039" t="s">
        <v>1</v>
      </c>
      <c r="D1039" t="s">
        <v>3026</v>
      </c>
      <c r="E1039" t="s">
        <v>3027</v>
      </c>
      <c r="F1039" t="s">
        <v>6510</v>
      </c>
      <c r="G1039" t="s">
        <v>6505</v>
      </c>
    </row>
    <row r="1040" spans="1:7" x14ac:dyDescent="0.25">
      <c r="A1040" t="s">
        <v>3028</v>
      </c>
      <c r="B1040" s="1">
        <v>22</v>
      </c>
      <c r="C1040" t="s">
        <v>1</v>
      </c>
      <c r="D1040" t="s">
        <v>3029</v>
      </c>
      <c r="E1040" t="s">
        <v>3030</v>
      </c>
      <c r="F1040" t="s">
        <v>6508</v>
      </c>
      <c r="G1040" t="s">
        <v>6502</v>
      </c>
    </row>
    <row r="1041" spans="1:7" x14ac:dyDescent="0.25">
      <c r="A1041" t="s">
        <v>3031</v>
      </c>
      <c r="B1041" s="1">
        <v>22</v>
      </c>
      <c r="C1041" t="s">
        <v>1</v>
      </c>
      <c r="D1041" t="s">
        <v>3032</v>
      </c>
      <c r="E1041" t="s">
        <v>3033</v>
      </c>
      <c r="F1041" t="s">
        <v>6510</v>
      </c>
      <c r="G1041" t="s">
        <v>6502</v>
      </c>
    </row>
    <row r="1042" spans="1:7" x14ac:dyDescent="0.25">
      <c r="A1042" t="s">
        <v>3034</v>
      </c>
      <c r="B1042" s="1">
        <v>22</v>
      </c>
      <c r="C1042" t="s">
        <v>1</v>
      </c>
      <c r="D1042" t="s">
        <v>3035</v>
      </c>
      <c r="E1042" t="s">
        <v>3036</v>
      </c>
      <c r="F1042" t="s">
        <v>6510</v>
      </c>
      <c r="G1042" t="s">
        <v>6504</v>
      </c>
    </row>
    <row r="1043" spans="1:7" x14ac:dyDescent="0.25">
      <c r="A1043" t="s">
        <v>3037</v>
      </c>
      <c r="B1043" s="1">
        <v>22</v>
      </c>
      <c r="C1043" t="s">
        <v>1</v>
      </c>
      <c r="D1043" t="s">
        <v>3038</v>
      </c>
      <c r="E1043" t="s">
        <v>3039</v>
      </c>
      <c r="F1043" t="s">
        <v>6510</v>
      </c>
      <c r="G1043" t="s">
        <v>6503</v>
      </c>
    </row>
    <row r="1044" spans="1:7" x14ac:dyDescent="0.25">
      <c r="A1044" t="s">
        <v>3040</v>
      </c>
      <c r="B1044" s="1">
        <v>22</v>
      </c>
      <c r="C1044" t="s">
        <v>1</v>
      </c>
      <c r="D1044" t="s">
        <v>3041</v>
      </c>
      <c r="E1044" t="s">
        <v>3042</v>
      </c>
      <c r="F1044" t="s">
        <v>6510</v>
      </c>
      <c r="G1044" t="s">
        <v>6504</v>
      </c>
    </row>
    <row r="1045" spans="1:7" x14ac:dyDescent="0.25">
      <c r="A1045" t="s">
        <v>3043</v>
      </c>
      <c r="B1045" s="1">
        <v>22</v>
      </c>
      <c r="C1045" t="s">
        <v>1</v>
      </c>
      <c r="D1045" t="s">
        <v>3044</v>
      </c>
      <c r="E1045" t="s">
        <v>3045</v>
      </c>
      <c r="F1045" t="s">
        <v>6510</v>
      </c>
      <c r="G1045" t="s">
        <v>6504</v>
      </c>
    </row>
    <row r="1046" spans="1:7" x14ac:dyDescent="0.25">
      <c r="A1046" t="s">
        <v>3046</v>
      </c>
      <c r="B1046" s="1">
        <v>22</v>
      </c>
      <c r="C1046" t="s">
        <v>1</v>
      </c>
      <c r="D1046" t="s">
        <v>3047</v>
      </c>
      <c r="E1046" t="s">
        <v>3048</v>
      </c>
      <c r="F1046" t="s">
        <v>6510</v>
      </c>
      <c r="G1046" t="s">
        <v>6504</v>
      </c>
    </row>
    <row r="1047" spans="1:7" x14ac:dyDescent="0.25">
      <c r="A1047" t="s">
        <v>3049</v>
      </c>
      <c r="B1047" s="1">
        <v>22</v>
      </c>
      <c r="C1047" t="s">
        <v>1</v>
      </c>
      <c r="D1047" t="s">
        <v>3050</v>
      </c>
      <c r="E1047" t="s">
        <v>3051</v>
      </c>
      <c r="F1047" t="s">
        <v>6510</v>
      </c>
      <c r="G1047" t="s">
        <v>6504</v>
      </c>
    </row>
    <row r="1048" spans="1:7" x14ac:dyDescent="0.25">
      <c r="A1048" t="s">
        <v>3052</v>
      </c>
      <c r="B1048" s="1">
        <v>22</v>
      </c>
      <c r="C1048" t="s">
        <v>1</v>
      </c>
      <c r="D1048" t="s">
        <v>3053</v>
      </c>
      <c r="E1048" t="s">
        <v>3054</v>
      </c>
      <c r="F1048" t="s">
        <v>6510</v>
      </c>
      <c r="G1048" t="s">
        <v>6505</v>
      </c>
    </row>
    <row r="1049" spans="1:7" x14ac:dyDescent="0.25">
      <c r="A1049" t="s">
        <v>3055</v>
      </c>
      <c r="B1049" s="1">
        <v>22</v>
      </c>
      <c r="C1049" t="s">
        <v>1</v>
      </c>
      <c r="D1049" t="s">
        <v>3056</v>
      </c>
      <c r="E1049" t="s">
        <v>3057</v>
      </c>
      <c r="F1049" t="s">
        <v>6508</v>
      </c>
      <c r="G1049" t="s">
        <v>6505</v>
      </c>
    </row>
    <row r="1050" spans="1:7" x14ac:dyDescent="0.25">
      <c r="A1050" t="s">
        <v>3058</v>
      </c>
      <c r="B1050" s="1">
        <v>22</v>
      </c>
      <c r="C1050" t="s">
        <v>1</v>
      </c>
      <c r="D1050" t="s">
        <v>3059</v>
      </c>
      <c r="E1050" t="s">
        <v>3060</v>
      </c>
      <c r="F1050" t="s">
        <v>6510</v>
      </c>
      <c r="G1050" t="s">
        <v>6504</v>
      </c>
    </row>
    <row r="1051" spans="1:7" x14ac:dyDescent="0.25">
      <c r="A1051" t="s">
        <v>3061</v>
      </c>
      <c r="B1051" s="1">
        <v>22</v>
      </c>
      <c r="C1051" t="s">
        <v>1</v>
      </c>
      <c r="D1051" t="s">
        <v>3062</v>
      </c>
      <c r="E1051" t="s">
        <v>3063</v>
      </c>
      <c r="F1051" t="s">
        <v>6510</v>
      </c>
      <c r="G1051" t="s">
        <v>6503</v>
      </c>
    </row>
    <row r="1052" spans="1:7" x14ac:dyDescent="0.25">
      <c r="A1052" t="s">
        <v>3064</v>
      </c>
      <c r="B1052" s="1">
        <v>22</v>
      </c>
      <c r="C1052" t="s">
        <v>1</v>
      </c>
      <c r="D1052" t="s">
        <v>3065</v>
      </c>
      <c r="E1052" t="s">
        <v>3066</v>
      </c>
      <c r="F1052" t="s">
        <v>6510</v>
      </c>
      <c r="G1052" t="s">
        <v>6503</v>
      </c>
    </row>
    <row r="1053" spans="1:7" x14ac:dyDescent="0.25">
      <c r="A1053" t="s">
        <v>3067</v>
      </c>
      <c r="B1053" s="1">
        <v>22</v>
      </c>
      <c r="C1053" t="s">
        <v>1</v>
      </c>
      <c r="D1053" t="s">
        <v>3068</v>
      </c>
      <c r="E1053" t="s">
        <v>3069</v>
      </c>
      <c r="F1053" t="s">
        <v>6510</v>
      </c>
      <c r="G1053" t="s">
        <v>6504</v>
      </c>
    </row>
    <row r="1054" spans="1:7" x14ac:dyDescent="0.25">
      <c r="A1054" t="s">
        <v>3070</v>
      </c>
      <c r="B1054" s="1">
        <v>22</v>
      </c>
      <c r="C1054" t="s">
        <v>1</v>
      </c>
      <c r="D1054" t="s">
        <v>3071</v>
      </c>
      <c r="E1054" t="s">
        <v>3072</v>
      </c>
      <c r="F1054" t="s">
        <v>6510</v>
      </c>
      <c r="G1054" t="s">
        <v>6503</v>
      </c>
    </row>
    <row r="1055" spans="1:7" x14ac:dyDescent="0.25">
      <c r="A1055" t="s">
        <v>3073</v>
      </c>
      <c r="B1055" s="1">
        <v>22</v>
      </c>
      <c r="C1055" t="s">
        <v>1</v>
      </c>
      <c r="D1055" t="s">
        <v>3074</v>
      </c>
      <c r="E1055" t="s">
        <v>3075</v>
      </c>
      <c r="F1055" t="s">
        <v>6510</v>
      </c>
      <c r="G1055" t="s">
        <v>6503</v>
      </c>
    </row>
    <row r="1056" spans="1:7" x14ac:dyDescent="0.25">
      <c r="A1056" t="s">
        <v>3076</v>
      </c>
      <c r="B1056" s="1">
        <v>22</v>
      </c>
      <c r="C1056" t="s">
        <v>1</v>
      </c>
      <c r="D1056" t="s">
        <v>3077</v>
      </c>
      <c r="E1056" t="s">
        <v>3078</v>
      </c>
      <c r="F1056" t="s">
        <v>6510</v>
      </c>
      <c r="G1056" t="s">
        <v>6504</v>
      </c>
    </row>
    <row r="1057" spans="1:7" x14ac:dyDescent="0.25">
      <c r="A1057" t="s">
        <v>3079</v>
      </c>
      <c r="B1057" s="1">
        <v>22</v>
      </c>
      <c r="C1057" t="s">
        <v>1</v>
      </c>
      <c r="D1057" t="s">
        <v>3080</v>
      </c>
      <c r="E1057" t="s">
        <v>3081</v>
      </c>
      <c r="F1057" t="s">
        <v>6510</v>
      </c>
      <c r="G1057" t="s">
        <v>6503</v>
      </c>
    </row>
    <row r="1058" spans="1:7" x14ac:dyDescent="0.25">
      <c r="A1058" t="s">
        <v>3082</v>
      </c>
      <c r="B1058" s="1">
        <v>22</v>
      </c>
      <c r="C1058" t="s">
        <v>1</v>
      </c>
      <c r="D1058" t="s">
        <v>3083</v>
      </c>
      <c r="E1058" t="s">
        <v>3084</v>
      </c>
      <c r="F1058" t="s">
        <v>6510</v>
      </c>
      <c r="G1058" t="s">
        <v>6504</v>
      </c>
    </row>
    <row r="1059" spans="1:7" x14ac:dyDescent="0.25">
      <c r="A1059" t="s">
        <v>3085</v>
      </c>
      <c r="B1059" s="1">
        <v>22</v>
      </c>
      <c r="C1059" t="s">
        <v>1</v>
      </c>
      <c r="D1059" t="s">
        <v>3086</v>
      </c>
      <c r="E1059" t="s">
        <v>3087</v>
      </c>
      <c r="F1059" t="s">
        <v>6510</v>
      </c>
      <c r="G1059" t="s">
        <v>6504</v>
      </c>
    </row>
    <row r="1060" spans="1:7" x14ac:dyDescent="0.25">
      <c r="A1060" t="s">
        <v>3088</v>
      </c>
      <c r="B1060" s="1">
        <v>22</v>
      </c>
      <c r="C1060" t="s">
        <v>1</v>
      </c>
      <c r="D1060" t="s">
        <v>3089</v>
      </c>
      <c r="E1060" t="s">
        <v>3090</v>
      </c>
      <c r="F1060" t="s">
        <v>6510</v>
      </c>
      <c r="G1060" t="s">
        <v>6503</v>
      </c>
    </row>
    <row r="1061" spans="1:7" x14ac:dyDescent="0.25">
      <c r="A1061" t="s">
        <v>3091</v>
      </c>
      <c r="B1061" s="1">
        <v>22</v>
      </c>
      <c r="C1061" t="s">
        <v>1</v>
      </c>
      <c r="D1061" t="s">
        <v>3092</v>
      </c>
      <c r="E1061" t="s">
        <v>3093</v>
      </c>
      <c r="F1061" t="s">
        <v>6508</v>
      </c>
      <c r="G1061" t="s">
        <v>6505</v>
      </c>
    </row>
    <row r="1062" spans="1:7" x14ac:dyDescent="0.25">
      <c r="A1062" t="s">
        <v>3094</v>
      </c>
      <c r="B1062" s="1">
        <v>22</v>
      </c>
      <c r="C1062" t="s">
        <v>1</v>
      </c>
      <c r="D1062" t="s">
        <v>3095</v>
      </c>
      <c r="E1062" t="s">
        <v>3096</v>
      </c>
      <c r="F1062" t="s">
        <v>6510</v>
      </c>
      <c r="G1062" t="s">
        <v>6504</v>
      </c>
    </row>
    <row r="1063" spans="1:7" x14ac:dyDescent="0.25">
      <c r="A1063" t="s">
        <v>3097</v>
      </c>
      <c r="B1063" s="1">
        <v>22</v>
      </c>
      <c r="C1063" t="s">
        <v>1</v>
      </c>
      <c r="D1063" t="s">
        <v>3098</v>
      </c>
      <c r="E1063" t="s">
        <v>3099</v>
      </c>
      <c r="F1063" t="s">
        <v>6510</v>
      </c>
      <c r="G1063" t="s">
        <v>6504</v>
      </c>
    </row>
    <row r="1064" spans="1:7" x14ac:dyDescent="0.25">
      <c r="A1064" t="s">
        <v>3100</v>
      </c>
      <c r="B1064" s="1">
        <v>22</v>
      </c>
      <c r="C1064" t="s">
        <v>1</v>
      </c>
      <c r="D1064" t="s">
        <v>3101</v>
      </c>
      <c r="E1064" t="s">
        <v>3102</v>
      </c>
      <c r="F1064" t="s">
        <v>6508</v>
      </c>
      <c r="G1064" t="s">
        <v>6502</v>
      </c>
    </row>
    <row r="1065" spans="1:7" x14ac:dyDescent="0.25">
      <c r="A1065" t="s">
        <v>3103</v>
      </c>
      <c r="B1065" s="1">
        <v>22</v>
      </c>
      <c r="C1065" t="s">
        <v>1</v>
      </c>
      <c r="D1065" t="s">
        <v>3104</v>
      </c>
      <c r="E1065" t="s">
        <v>3105</v>
      </c>
      <c r="F1065" t="s">
        <v>6510</v>
      </c>
      <c r="G1065" t="s">
        <v>6505</v>
      </c>
    </row>
    <row r="1066" spans="1:7" x14ac:dyDescent="0.25">
      <c r="A1066" t="s">
        <v>3106</v>
      </c>
      <c r="B1066" s="1">
        <v>22</v>
      </c>
      <c r="C1066" t="s">
        <v>1</v>
      </c>
      <c r="D1066" t="s">
        <v>3107</v>
      </c>
      <c r="E1066" t="s">
        <v>3108</v>
      </c>
      <c r="F1066" t="s">
        <v>6508</v>
      </c>
      <c r="G1066" t="s">
        <v>6505</v>
      </c>
    </row>
    <row r="1067" spans="1:7" x14ac:dyDescent="0.25">
      <c r="A1067" t="s">
        <v>3109</v>
      </c>
      <c r="B1067" s="1">
        <v>22</v>
      </c>
      <c r="C1067" t="s">
        <v>1</v>
      </c>
      <c r="D1067" t="s">
        <v>3110</v>
      </c>
      <c r="E1067" t="s">
        <v>3111</v>
      </c>
      <c r="F1067" t="s">
        <v>6510</v>
      </c>
      <c r="G1067" t="s">
        <v>6504</v>
      </c>
    </row>
    <row r="1068" spans="1:7" x14ac:dyDescent="0.25">
      <c r="A1068" t="s">
        <v>3112</v>
      </c>
      <c r="B1068" s="1">
        <v>22</v>
      </c>
      <c r="C1068" t="s">
        <v>1</v>
      </c>
      <c r="D1068" t="s">
        <v>3113</v>
      </c>
      <c r="E1068" t="s">
        <v>3114</v>
      </c>
      <c r="F1068" t="s">
        <v>6510</v>
      </c>
      <c r="G1068" t="s">
        <v>6505</v>
      </c>
    </row>
    <row r="1069" spans="1:7" x14ac:dyDescent="0.25">
      <c r="A1069" t="s">
        <v>3115</v>
      </c>
      <c r="B1069" s="1">
        <v>22</v>
      </c>
      <c r="C1069" t="s">
        <v>1</v>
      </c>
      <c r="D1069" t="s">
        <v>3116</v>
      </c>
      <c r="E1069" t="s">
        <v>3117</v>
      </c>
      <c r="F1069" t="s">
        <v>6510</v>
      </c>
      <c r="G1069" t="s">
        <v>6503</v>
      </c>
    </row>
    <row r="1070" spans="1:7" x14ac:dyDescent="0.25">
      <c r="A1070" t="s">
        <v>3118</v>
      </c>
      <c r="B1070" s="1">
        <v>22</v>
      </c>
      <c r="C1070" t="s">
        <v>1</v>
      </c>
      <c r="D1070" t="s">
        <v>3119</v>
      </c>
      <c r="E1070" t="s">
        <v>3120</v>
      </c>
      <c r="F1070" t="s">
        <v>6508</v>
      </c>
      <c r="G1070" t="s">
        <v>6503</v>
      </c>
    </row>
    <row r="1071" spans="1:7" x14ac:dyDescent="0.25">
      <c r="A1071" t="s">
        <v>3121</v>
      </c>
      <c r="B1071" s="1">
        <v>22</v>
      </c>
      <c r="C1071" t="s">
        <v>1</v>
      </c>
      <c r="D1071" t="s">
        <v>3119</v>
      </c>
      <c r="E1071" t="s">
        <v>3122</v>
      </c>
      <c r="F1071" t="s">
        <v>6508</v>
      </c>
      <c r="G1071" t="s">
        <v>6505</v>
      </c>
    </row>
    <row r="1072" spans="1:7" x14ac:dyDescent="0.25">
      <c r="A1072" t="s">
        <v>3123</v>
      </c>
      <c r="B1072" s="1">
        <v>22</v>
      </c>
      <c r="C1072" t="s">
        <v>1</v>
      </c>
      <c r="D1072" t="s">
        <v>3124</v>
      </c>
      <c r="E1072" t="s">
        <v>3125</v>
      </c>
      <c r="F1072" t="s">
        <v>6510</v>
      </c>
      <c r="G1072" t="s">
        <v>6503</v>
      </c>
    </row>
    <row r="1073" spans="1:7" x14ac:dyDescent="0.25">
      <c r="A1073" t="s">
        <v>3126</v>
      </c>
      <c r="B1073" s="1">
        <v>22</v>
      </c>
      <c r="C1073" t="s">
        <v>1</v>
      </c>
      <c r="D1073" t="s">
        <v>3127</v>
      </c>
      <c r="E1073" t="s">
        <v>3128</v>
      </c>
      <c r="F1073" t="s">
        <v>6510</v>
      </c>
      <c r="G1073" t="s">
        <v>6504</v>
      </c>
    </row>
    <row r="1074" spans="1:7" x14ac:dyDescent="0.25">
      <c r="A1074" t="s">
        <v>3129</v>
      </c>
      <c r="B1074" s="1">
        <v>22</v>
      </c>
      <c r="C1074" t="s">
        <v>1</v>
      </c>
      <c r="D1074" t="s">
        <v>3130</v>
      </c>
      <c r="E1074" t="s">
        <v>3131</v>
      </c>
      <c r="F1074" t="s">
        <v>6508</v>
      </c>
      <c r="G1074" t="s">
        <v>6505</v>
      </c>
    </row>
    <row r="1075" spans="1:7" x14ac:dyDescent="0.25">
      <c r="A1075" t="s">
        <v>3132</v>
      </c>
      <c r="B1075" s="1">
        <v>22</v>
      </c>
      <c r="C1075" t="s">
        <v>1</v>
      </c>
      <c r="D1075" t="s">
        <v>3130</v>
      </c>
      <c r="E1075" t="s">
        <v>3133</v>
      </c>
      <c r="F1075" t="s">
        <v>6508</v>
      </c>
      <c r="G1075" t="s">
        <v>6505</v>
      </c>
    </row>
    <row r="1076" spans="1:7" x14ac:dyDescent="0.25">
      <c r="A1076" t="s">
        <v>3134</v>
      </c>
      <c r="B1076" s="1">
        <v>22</v>
      </c>
      <c r="C1076" t="s">
        <v>1</v>
      </c>
      <c r="D1076" t="s">
        <v>3135</v>
      </c>
      <c r="E1076" t="s">
        <v>3136</v>
      </c>
      <c r="F1076" t="s">
        <v>6510</v>
      </c>
      <c r="G1076" t="s">
        <v>6503</v>
      </c>
    </row>
    <row r="1077" spans="1:7" x14ac:dyDescent="0.25">
      <c r="A1077" t="s">
        <v>3137</v>
      </c>
      <c r="B1077" s="1">
        <v>22</v>
      </c>
      <c r="C1077" t="s">
        <v>1</v>
      </c>
      <c r="D1077" t="s">
        <v>3138</v>
      </c>
      <c r="E1077" t="s">
        <v>3139</v>
      </c>
      <c r="F1077" t="s">
        <v>6510</v>
      </c>
      <c r="G1077" t="s">
        <v>6504</v>
      </c>
    </row>
    <row r="1078" spans="1:7" x14ac:dyDescent="0.25">
      <c r="A1078" t="s">
        <v>3140</v>
      </c>
      <c r="B1078" s="1">
        <v>22</v>
      </c>
      <c r="C1078" t="s">
        <v>1</v>
      </c>
      <c r="D1078" t="s">
        <v>3141</v>
      </c>
      <c r="E1078" t="s">
        <v>3142</v>
      </c>
      <c r="F1078" t="s">
        <v>6510</v>
      </c>
      <c r="G1078" t="s">
        <v>6503</v>
      </c>
    </row>
    <row r="1079" spans="1:7" x14ac:dyDescent="0.25">
      <c r="A1079" t="s">
        <v>3143</v>
      </c>
      <c r="B1079" s="1">
        <v>22</v>
      </c>
      <c r="C1079" t="s">
        <v>1</v>
      </c>
      <c r="D1079" t="s">
        <v>3144</v>
      </c>
      <c r="E1079" t="s">
        <v>3145</v>
      </c>
      <c r="F1079" t="s">
        <v>6510</v>
      </c>
      <c r="G1079" t="s">
        <v>6504</v>
      </c>
    </row>
    <row r="1080" spans="1:7" x14ac:dyDescent="0.25">
      <c r="A1080" t="s">
        <v>3146</v>
      </c>
      <c r="B1080" s="1">
        <v>22</v>
      </c>
      <c r="C1080" t="s">
        <v>1</v>
      </c>
      <c r="D1080" t="s">
        <v>3147</v>
      </c>
      <c r="E1080" t="s">
        <v>3148</v>
      </c>
      <c r="F1080" t="s">
        <v>6510</v>
      </c>
      <c r="G1080" t="s">
        <v>6503</v>
      </c>
    </row>
    <row r="1081" spans="1:7" x14ac:dyDescent="0.25">
      <c r="A1081" t="s">
        <v>3149</v>
      </c>
      <c r="B1081" s="1">
        <v>22</v>
      </c>
      <c r="C1081" t="s">
        <v>1</v>
      </c>
      <c r="D1081" t="s">
        <v>3150</v>
      </c>
      <c r="E1081" t="s">
        <v>3151</v>
      </c>
      <c r="F1081" t="s">
        <v>6508</v>
      </c>
      <c r="G1081" t="s">
        <v>6505</v>
      </c>
    </row>
    <row r="1082" spans="1:7" x14ac:dyDescent="0.25">
      <c r="A1082" t="s">
        <v>3152</v>
      </c>
      <c r="B1082" s="1">
        <v>22</v>
      </c>
      <c r="C1082" t="s">
        <v>1</v>
      </c>
      <c r="D1082" t="s">
        <v>3153</v>
      </c>
      <c r="E1082" t="s">
        <v>3154</v>
      </c>
      <c r="F1082" t="s">
        <v>6510</v>
      </c>
      <c r="G1082" t="s">
        <v>6505</v>
      </c>
    </row>
    <row r="1083" spans="1:7" x14ac:dyDescent="0.25">
      <c r="A1083" t="s">
        <v>3155</v>
      </c>
      <c r="B1083" s="1">
        <v>22</v>
      </c>
      <c r="C1083" t="s">
        <v>1</v>
      </c>
      <c r="D1083" t="s">
        <v>3156</v>
      </c>
      <c r="E1083" t="s">
        <v>3157</v>
      </c>
      <c r="F1083" t="s">
        <v>6508</v>
      </c>
      <c r="G1083" t="s">
        <v>6505</v>
      </c>
    </row>
    <row r="1084" spans="1:7" x14ac:dyDescent="0.25">
      <c r="A1084" t="s">
        <v>3158</v>
      </c>
      <c r="B1084" s="1">
        <v>22</v>
      </c>
      <c r="C1084" t="s">
        <v>1</v>
      </c>
      <c r="D1084" t="s">
        <v>3159</v>
      </c>
      <c r="E1084" t="s">
        <v>3160</v>
      </c>
      <c r="F1084" t="s">
        <v>6510</v>
      </c>
      <c r="G1084" t="s">
        <v>6505</v>
      </c>
    </row>
    <row r="1085" spans="1:7" x14ac:dyDescent="0.25">
      <c r="A1085" t="s">
        <v>3161</v>
      </c>
      <c r="B1085" s="1">
        <v>22</v>
      </c>
      <c r="C1085" t="s">
        <v>1</v>
      </c>
      <c r="D1085" t="s">
        <v>3162</v>
      </c>
      <c r="E1085" t="s">
        <v>3163</v>
      </c>
      <c r="F1085" t="s">
        <v>6510</v>
      </c>
      <c r="G1085" t="s">
        <v>6503</v>
      </c>
    </row>
    <row r="1086" spans="1:7" x14ac:dyDescent="0.25">
      <c r="A1086" t="s">
        <v>3164</v>
      </c>
      <c r="B1086" s="1" t="s">
        <v>3165</v>
      </c>
      <c r="C1086" t="s">
        <v>97</v>
      </c>
      <c r="D1086" t="s">
        <v>2</v>
      </c>
      <c r="E1086" t="s">
        <v>3166</v>
      </c>
      <c r="F1086" t="s">
        <v>6508</v>
      </c>
      <c r="G1086" t="s">
        <v>6505</v>
      </c>
    </row>
    <row r="1087" spans="1:7" x14ac:dyDescent="0.25">
      <c r="A1087" t="s">
        <v>3167</v>
      </c>
      <c r="B1087" s="1" t="s">
        <v>3165</v>
      </c>
      <c r="C1087" t="s">
        <v>97</v>
      </c>
      <c r="D1087" t="s">
        <v>2</v>
      </c>
      <c r="E1087" t="s">
        <v>3168</v>
      </c>
      <c r="F1087" t="s">
        <v>6508</v>
      </c>
      <c r="G1087" t="s">
        <v>6505</v>
      </c>
    </row>
    <row r="1088" spans="1:7" x14ac:dyDescent="0.25">
      <c r="A1088" t="s">
        <v>3169</v>
      </c>
      <c r="B1088" s="1" t="s">
        <v>3170</v>
      </c>
      <c r="C1088" t="s">
        <v>1</v>
      </c>
      <c r="D1088" t="s">
        <v>2</v>
      </c>
      <c r="E1088" t="s">
        <v>3171</v>
      </c>
      <c r="F1088" t="s">
        <v>6508</v>
      </c>
      <c r="G1088" t="s">
        <v>6505</v>
      </c>
    </row>
    <row r="1089" spans="1:7" x14ac:dyDescent="0.25">
      <c r="A1089" t="s">
        <v>3172</v>
      </c>
      <c r="B1089" s="1" t="s">
        <v>3165</v>
      </c>
      <c r="C1089" t="s">
        <v>97</v>
      </c>
      <c r="D1089" t="s">
        <v>2</v>
      </c>
      <c r="E1089" t="s">
        <v>3173</v>
      </c>
      <c r="F1089" t="s">
        <v>6508</v>
      </c>
      <c r="G1089" t="s">
        <v>6505</v>
      </c>
    </row>
    <row r="1090" spans="1:7" x14ac:dyDescent="0.25">
      <c r="A1090" t="s">
        <v>3174</v>
      </c>
      <c r="B1090" s="1">
        <v>20</v>
      </c>
      <c r="C1090" t="s">
        <v>1</v>
      </c>
      <c r="D1090" t="s">
        <v>2</v>
      </c>
      <c r="E1090" t="s">
        <v>3175</v>
      </c>
      <c r="F1090" t="s">
        <v>6508</v>
      </c>
      <c r="G1090" t="s">
        <v>6503</v>
      </c>
    </row>
    <row r="1091" spans="1:7" x14ac:dyDescent="0.25">
      <c r="A1091" t="s">
        <v>3176</v>
      </c>
      <c r="B1091" s="1" t="s">
        <v>3177</v>
      </c>
      <c r="C1091" t="s">
        <v>1</v>
      </c>
      <c r="D1091" t="s">
        <v>2</v>
      </c>
      <c r="E1091" t="s">
        <v>3178</v>
      </c>
      <c r="F1091" t="s">
        <v>6508</v>
      </c>
      <c r="G1091" t="s">
        <v>6503</v>
      </c>
    </row>
    <row r="1092" spans="1:7" x14ac:dyDescent="0.25">
      <c r="A1092" t="s">
        <v>3179</v>
      </c>
      <c r="B1092" s="1" t="s">
        <v>3177</v>
      </c>
      <c r="C1092" t="s">
        <v>1</v>
      </c>
      <c r="D1092" t="s">
        <v>2</v>
      </c>
      <c r="E1092" t="s">
        <v>3180</v>
      </c>
      <c r="F1092" t="s">
        <v>6508</v>
      </c>
      <c r="G1092" t="s">
        <v>6503</v>
      </c>
    </row>
    <row r="1093" spans="1:7" x14ac:dyDescent="0.25">
      <c r="A1093" t="s">
        <v>3181</v>
      </c>
      <c r="B1093" s="1" t="s">
        <v>3165</v>
      </c>
      <c r="C1093" t="s">
        <v>76</v>
      </c>
      <c r="D1093" t="s">
        <v>2</v>
      </c>
      <c r="E1093" t="s">
        <v>3182</v>
      </c>
      <c r="F1093" t="s">
        <v>6508</v>
      </c>
      <c r="G1093" t="s">
        <v>6502</v>
      </c>
    </row>
    <row r="1094" spans="1:7" x14ac:dyDescent="0.25">
      <c r="A1094" t="s">
        <v>3183</v>
      </c>
      <c r="B1094" s="1" t="s">
        <v>3165</v>
      </c>
      <c r="C1094" t="s">
        <v>76</v>
      </c>
      <c r="D1094" t="s">
        <v>2</v>
      </c>
      <c r="E1094" t="s">
        <v>3184</v>
      </c>
      <c r="F1094" t="s">
        <v>6508</v>
      </c>
      <c r="G1094" t="s">
        <v>6504</v>
      </c>
    </row>
    <row r="1095" spans="1:7" x14ac:dyDescent="0.25">
      <c r="A1095" t="s">
        <v>3185</v>
      </c>
      <c r="B1095" s="1" t="s">
        <v>3165</v>
      </c>
      <c r="C1095" t="s">
        <v>76</v>
      </c>
      <c r="D1095" t="s">
        <v>2</v>
      </c>
      <c r="E1095" t="s">
        <v>3186</v>
      </c>
      <c r="F1095" t="s">
        <v>6508</v>
      </c>
      <c r="G1095" t="s">
        <v>6504</v>
      </c>
    </row>
    <row r="1096" spans="1:7" x14ac:dyDescent="0.25">
      <c r="A1096" t="s">
        <v>3187</v>
      </c>
      <c r="B1096" s="1" t="s">
        <v>3165</v>
      </c>
      <c r="C1096" t="s">
        <v>97</v>
      </c>
      <c r="D1096" t="s">
        <v>2</v>
      </c>
      <c r="E1096" t="s">
        <v>3188</v>
      </c>
      <c r="F1096" t="s">
        <v>6508</v>
      </c>
      <c r="G1096" t="s">
        <v>6503</v>
      </c>
    </row>
    <row r="1097" spans="1:7" x14ac:dyDescent="0.25">
      <c r="A1097" t="s">
        <v>3189</v>
      </c>
      <c r="B1097" s="1" t="s">
        <v>3165</v>
      </c>
      <c r="C1097" t="s">
        <v>97</v>
      </c>
      <c r="D1097" t="s">
        <v>2</v>
      </c>
      <c r="E1097" t="s">
        <v>3190</v>
      </c>
      <c r="F1097" t="s">
        <v>6508</v>
      </c>
      <c r="G1097" t="s">
        <v>6504</v>
      </c>
    </row>
    <row r="1098" spans="1:7" x14ac:dyDescent="0.25">
      <c r="A1098" t="s">
        <v>3191</v>
      </c>
      <c r="B1098" s="1" t="s">
        <v>3165</v>
      </c>
      <c r="C1098" t="s">
        <v>97</v>
      </c>
      <c r="D1098" t="s">
        <v>2</v>
      </c>
      <c r="E1098" t="s">
        <v>3192</v>
      </c>
      <c r="F1098" t="s">
        <v>6508</v>
      </c>
      <c r="G1098" t="s">
        <v>6503</v>
      </c>
    </row>
    <row r="1099" spans="1:7" x14ac:dyDescent="0.25">
      <c r="A1099" t="s">
        <v>3193</v>
      </c>
      <c r="B1099" s="1">
        <v>23</v>
      </c>
      <c r="C1099" t="s">
        <v>76</v>
      </c>
      <c r="D1099" t="s">
        <v>3194</v>
      </c>
      <c r="E1099" t="s">
        <v>3195</v>
      </c>
      <c r="F1099" t="s">
        <v>6510</v>
      </c>
      <c r="G1099" t="s">
        <v>6504</v>
      </c>
    </row>
    <row r="1100" spans="1:7" x14ac:dyDescent="0.25">
      <c r="A1100" t="s">
        <v>3196</v>
      </c>
      <c r="B1100" s="1">
        <v>23</v>
      </c>
      <c r="C1100" t="s">
        <v>76</v>
      </c>
      <c r="D1100" t="s">
        <v>3197</v>
      </c>
      <c r="E1100" t="s">
        <v>3198</v>
      </c>
      <c r="F1100" t="s">
        <v>6508</v>
      </c>
      <c r="G1100" t="s">
        <v>6502</v>
      </c>
    </row>
    <row r="1101" spans="1:7" x14ac:dyDescent="0.25">
      <c r="A1101" t="s">
        <v>3199</v>
      </c>
      <c r="B1101" s="1">
        <v>23</v>
      </c>
      <c r="C1101" t="s">
        <v>1</v>
      </c>
      <c r="D1101" t="s">
        <v>3200</v>
      </c>
      <c r="E1101" t="s">
        <v>3201</v>
      </c>
      <c r="F1101" t="s">
        <v>6510</v>
      </c>
      <c r="G1101" t="s">
        <v>6504</v>
      </c>
    </row>
    <row r="1102" spans="1:7" x14ac:dyDescent="0.25">
      <c r="A1102" t="s">
        <v>3202</v>
      </c>
      <c r="B1102" s="1">
        <v>23</v>
      </c>
      <c r="C1102" t="s">
        <v>1</v>
      </c>
      <c r="D1102" t="s">
        <v>3203</v>
      </c>
      <c r="E1102" t="s">
        <v>3204</v>
      </c>
      <c r="F1102" t="s">
        <v>6510</v>
      </c>
      <c r="G1102" t="s">
        <v>6503</v>
      </c>
    </row>
    <row r="1103" spans="1:7" x14ac:dyDescent="0.25">
      <c r="A1103" t="s">
        <v>3205</v>
      </c>
      <c r="B1103" s="1">
        <v>23</v>
      </c>
      <c r="C1103" t="s">
        <v>1</v>
      </c>
      <c r="D1103" t="s">
        <v>3206</v>
      </c>
      <c r="E1103" t="s">
        <v>3207</v>
      </c>
      <c r="F1103" t="s">
        <v>6508</v>
      </c>
      <c r="G1103" t="s">
        <v>6505</v>
      </c>
    </row>
    <row r="1104" spans="1:7" x14ac:dyDescent="0.25">
      <c r="A1104" t="s">
        <v>3208</v>
      </c>
      <c r="B1104" s="1">
        <v>23</v>
      </c>
      <c r="C1104" t="s">
        <v>1</v>
      </c>
      <c r="D1104" t="s">
        <v>3209</v>
      </c>
      <c r="E1104" t="s">
        <v>3210</v>
      </c>
      <c r="F1104" t="s">
        <v>6510</v>
      </c>
      <c r="G1104" t="s">
        <v>6504</v>
      </c>
    </row>
    <row r="1105" spans="1:7" x14ac:dyDescent="0.25">
      <c r="A1105" t="s">
        <v>3211</v>
      </c>
      <c r="B1105" s="1">
        <v>23</v>
      </c>
      <c r="C1105" t="s">
        <v>1</v>
      </c>
      <c r="D1105" t="s">
        <v>3212</v>
      </c>
      <c r="E1105" t="s">
        <v>3213</v>
      </c>
      <c r="F1105" t="s">
        <v>6508</v>
      </c>
      <c r="G1105" t="s">
        <v>6504</v>
      </c>
    </row>
    <row r="1106" spans="1:7" x14ac:dyDescent="0.25">
      <c r="A1106" t="s">
        <v>3214</v>
      </c>
      <c r="B1106" s="1">
        <v>23</v>
      </c>
      <c r="C1106" t="s">
        <v>1</v>
      </c>
      <c r="D1106" t="s">
        <v>3215</v>
      </c>
      <c r="E1106" t="s">
        <v>3216</v>
      </c>
      <c r="F1106" t="s">
        <v>6508</v>
      </c>
      <c r="G1106" t="s">
        <v>6505</v>
      </c>
    </row>
    <row r="1107" spans="1:7" x14ac:dyDescent="0.25">
      <c r="A1107" t="s">
        <v>3217</v>
      </c>
      <c r="B1107" s="1">
        <v>23</v>
      </c>
      <c r="C1107" t="s">
        <v>1</v>
      </c>
      <c r="D1107" t="s">
        <v>3218</v>
      </c>
      <c r="E1107" t="s">
        <v>3219</v>
      </c>
      <c r="F1107" t="s">
        <v>6510</v>
      </c>
      <c r="G1107" t="s">
        <v>6504</v>
      </c>
    </row>
    <row r="1108" spans="1:7" x14ac:dyDescent="0.25">
      <c r="A1108" t="s">
        <v>3220</v>
      </c>
      <c r="B1108" s="1">
        <v>23</v>
      </c>
      <c r="C1108" t="s">
        <v>1</v>
      </c>
      <c r="D1108" t="s">
        <v>3221</v>
      </c>
      <c r="E1108" t="s">
        <v>3222</v>
      </c>
      <c r="F1108" t="s">
        <v>6510</v>
      </c>
      <c r="G1108" t="s">
        <v>6504</v>
      </c>
    </row>
    <row r="1109" spans="1:7" x14ac:dyDescent="0.25">
      <c r="A1109" t="s">
        <v>3223</v>
      </c>
      <c r="B1109" s="1">
        <v>23</v>
      </c>
      <c r="C1109" t="s">
        <v>1</v>
      </c>
      <c r="D1109" t="s">
        <v>3224</v>
      </c>
      <c r="E1109" t="s">
        <v>3225</v>
      </c>
      <c r="F1109" t="s">
        <v>6510</v>
      </c>
      <c r="G1109" t="s">
        <v>6504</v>
      </c>
    </row>
    <row r="1110" spans="1:7" x14ac:dyDescent="0.25">
      <c r="A1110" t="s">
        <v>3226</v>
      </c>
      <c r="B1110" s="1">
        <v>23</v>
      </c>
      <c r="C1110" t="s">
        <v>1</v>
      </c>
      <c r="D1110" t="s">
        <v>3227</v>
      </c>
      <c r="E1110" t="s">
        <v>3228</v>
      </c>
      <c r="F1110" t="s">
        <v>6510</v>
      </c>
      <c r="G1110" t="s">
        <v>6504</v>
      </c>
    </row>
    <row r="1111" spans="1:7" x14ac:dyDescent="0.25">
      <c r="A1111" t="s">
        <v>3229</v>
      </c>
      <c r="B1111" s="1">
        <v>23</v>
      </c>
      <c r="C1111" t="s">
        <v>1</v>
      </c>
      <c r="D1111" t="s">
        <v>3230</v>
      </c>
      <c r="E1111" t="s">
        <v>3231</v>
      </c>
      <c r="F1111" t="s">
        <v>6510</v>
      </c>
      <c r="G1111" t="s">
        <v>6503</v>
      </c>
    </row>
    <row r="1112" spans="1:7" x14ac:dyDescent="0.25">
      <c r="A1112" t="s">
        <v>3232</v>
      </c>
      <c r="B1112" s="1">
        <v>23</v>
      </c>
      <c r="C1112" t="s">
        <v>1</v>
      </c>
      <c r="D1112" t="s">
        <v>3233</v>
      </c>
      <c r="E1112" t="s">
        <v>3234</v>
      </c>
      <c r="F1112" t="s">
        <v>6510</v>
      </c>
      <c r="G1112" t="s">
        <v>6505</v>
      </c>
    </row>
    <row r="1113" spans="1:7" x14ac:dyDescent="0.25">
      <c r="A1113" t="s">
        <v>3235</v>
      </c>
      <c r="B1113" s="1">
        <v>23</v>
      </c>
      <c r="C1113" t="s">
        <v>1</v>
      </c>
      <c r="D1113" t="s">
        <v>3236</v>
      </c>
      <c r="E1113" t="s">
        <v>3237</v>
      </c>
      <c r="F1113" t="s">
        <v>6508</v>
      </c>
      <c r="G1113" t="s">
        <v>6505</v>
      </c>
    </row>
    <row r="1114" spans="1:7" x14ac:dyDescent="0.25">
      <c r="A1114" t="s">
        <v>3238</v>
      </c>
      <c r="B1114" s="1">
        <v>23</v>
      </c>
      <c r="C1114" t="s">
        <v>1</v>
      </c>
      <c r="D1114" t="s">
        <v>3239</v>
      </c>
      <c r="E1114" t="s">
        <v>3240</v>
      </c>
      <c r="F1114" t="s">
        <v>6510</v>
      </c>
      <c r="G1114" t="s">
        <v>6504</v>
      </c>
    </row>
    <row r="1115" spans="1:7" x14ac:dyDescent="0.25">
      <c r="A1115" t="s">
        <v>3241</v>
      </c>
      <c r="B1115" s="1">
        <v>23</v>
      </c>
      <c r="C1115" t="s">
        <v>1</v>
      </c>
      <c r="D1115" t="s">
        <v>3242</v>
      </c>
      <c r="E1115" t="s">
        <v>3243</v>
      </c>
      <c r="F1115" t="s">
        <v>6510</v>
      </c>
      <c r="G1115" t="s">
        <v>6504</v>
      </c>
    </row>
    <row r="1116" spans="1:7" x14ac:dyDescent="0.25">
      <c r="A1116" t="s">
        <v>3244</v>
      </c>
      <c r="B1116" s="1">
        <v>23</v>
      </c>
      <c r="C1116" t="s">
        <v>1</v>
      </c>
      <c r="D1116" t="s">
        <v>3245</v>
      </c>
      <c r="E1116" t="s">
        <v>3246</v>
      </c>
      <c r="F1116" t="s">
        <v>6510</v>
      </c>
      <c r="G1116" t="s">
        <v>6503</v>
      </c>
    </row>
    <row r="1117" spans="1:7" x14ac:dyDescent="0.25">
      <c r="A1117" t="s">
        <v>3247</v>
      </c>
      <c r="B1117" s="1">
        <v>23</v>
      </c>
      <c r="C1117" t="s">
        <v>1</v>
      </c>
      <c r="D1117" t="s">
        <v>3248</v>
      </c>
      <c r="E1117" t="s">
        <v>3249</v>
      </c>
      <c r="F1117" t="s">
        <v>6510</v>
      </c>
      <c r="G1117" t="s">
        <v>6504</v>
      </c>
    </row>
    <row r="1118" spans="1:7" x14ac:dyDescent="0.25">
      <c r="A1118" t="s">
        <v>3250</v>
      </c>
      <c r="B1118" s="1">
        <v>23</v>
      </c>
      <c r="C1118" t="s">
        <v>1</v>
      </c>
      <c r="D1118" t="s">
        <v>3251</v>
      </c>
      <c r="E1118" t="s">
        <v>3252</v>
      </c>
      <c r="F1118" t="s">
        <v>6510</v>
      </c>
      <c r="G1118" t="s">
        <v>6503</v>
      </c>
    </row>
    <row r="1119" spans="1:7" x14ac:dyDescent="0.25">
      <c r="A1119" t="s">
        <v>3253</v>
      </c>
      <c r="B1119" s="1">
        <v>23</v>
      </c>
      <c r="C1119" t="s">
        <v>1</v>
      </c>
      <c r="D1119" t="s">
        <v>3254</v>
      </c>
      <c r="E1119" t="s">
        <v>3255</v>
      </c>
      <c r="F1119" t="s">
        <v>6510</v>
      </c>
      <c r="G1119" t="s">
        <v>6503</v>
      </c>
    </row>
    <row r="1120" spans="1:7" x14ac:dyDescent="0.25">
      <c r="A1120" t="s">
        <v>3256</v>
      </c>
      <c r="B1120" s="1">
        <v>23</v>
      </c>
      <c r="C1120" t="s">
        <v>1</v>
      </c>
      <c r="D1120" t="s">
        <v>3257</v>
      </c>
      <c r="E1120" t="s">
        <v>3258</v>
      </c>
      <c r="F1120" t="s">
        <v>6510</v>
      </c>
      <c r="G1120" t="s">
        <v>6503</v>
      </c>
    </row>
    <row r="1121" spans="1:7" x14ac:dyDescent="0.25">
      <c r="A1121" t="s">
        <v>3259</v>
      </c>
      <c r="B1121" s="1">
        <v>23</v>
      </c>
      <c r="C1121" t="s">
        <v>1</v>
      </c>
      <c r="D1121" t="s">
        <v>3260</v>
      </c>
      <c r="E1121" t="s">
        <v>3261</v>
      </c>
      <c r="F1121" t="s">
        <v>6510</v>
      </c>
      <c r="G1121" t="s">
        <v>6505</v>
      </c>
    </row>
    <row r="1122" spans="1:7" x14ac:dyDescent="0.25">
      <c r="A1122" t="s">
        <v>3262</v>
      </c>
      <c r="B1122" s="1">
        <v>23</v>
      </c>
      <c r="C1122" t="s">
        <v>1</v>
      </c>
      <c r="D1122" t="s">
        <v>3263</v>
      </c>
      <c r="E1122" t="s">
        <v>3264</v>
      </c>
      <c r="F1122" t="s">
        <v>6510</v>
      </c>
      <c r="G1122" t="s">
        <v>6503</v>
      </c>
    </row>
    <row r="1123" spans="1:7" x14ac:dyDescent="0.25">
      <c r="A1123" t="s">
        <v>3265</v>
      </c>
      <c r="B1123" s="1">
        <v>23</v>
      </c>
      <c r="C1123" t="s">
        <v>1</v>
      </c>
      <c r="D1123" t="s">
        <v>3266</v>
      </c>
      <c r="E1123" t="s">
        <v>3267</v>
      </c>
      <c r="F1123" t="s">
        <v>6510</v>
      </c>
      <c r="G1123" t="s">
        <v>6505</v>
      </c>
    </row>
    <row r="1124" spans="1:7" x14ac:dyDescent="0.25">
      <c r="A1124" t="s">
        <v>3268</v>
      </c>
      <c r="B1124" s="1">
        <v>23</v>
      </c>
      <c r="C1124" t="s">
        <v>1</v>
      </c>
      <c r="D1124" t="s">
        <v>3269</v>
      </c>
      <c r="E1124" t="s">
        <v>3270</v>
      </c>
      <c r="F1124" t="s">
        <v>6510</v>
      </c>
      <c r="G1124" t="s">
        <v>6503</v>
      </c>
    </row>
    <row r="1125" spans="1:7" x14ac:dyDescent="0.25">
      <c r="A1125" t="s">
        <v>3271</v>
      </c>
      <c r="B1125" s="1">
        <v>23</v>
      </c>
      <c r="C1125" t="s">
        <v>1</v>
      </c>
      <c r="D1125" t="s">
        <v>3272</v>
      </c>
      <c r="E1125" t="s">
        <v>3273</v>
      </c>
      <c r="F1125" t="s">
        <v>6508</v>
      </c>
      <c r="G1125" t="s">
        <v>6505</v>
      </c>
    </row>
    <row r="1126" spans="1:7" x14ac:dyDescent="0.25">
      <c r="A1126" t="s">
        <v>3274</v>
      </c>
      <c r="B1126" s="1">
        <v>23</v>
      </c>
      <c r="C1126" t="s">
        <v>1</v>
      </c>
      <c r="D1126" t="s">
        <v>3275</v>
      </c>
      <c r="E1126" t="s">
        <v>3276</v>
      </c>
      <c r="F1126" t="s">
        <v>6508</v>
      </c>
      <c r="G1126" t="s">
        <v>6505</v>
      </c>
    </row>
    <row r="1127" spans="1:7" x14ac:dyDescent="0.25">
      <c r="A1127" t="s">
        <v>3277</v>
      </c>
      <c r="B1127" s="1">
        <v>23</v>
      </c>
      <c r="C1127" t="s">
        <v>1</v>
      </c>
      <c r="D1127" t="s">
        <v>3278</v>
      </c>
      <c r="E1127" t="s">
        <v>3279</v>
      </c>
      <c r="F1127" t="s">
        <v>6510</v>
      </c>
      <c r="G1127" t="s">
        <v>6504</v>
      </c>
    </row>
    <row r="1128" spans="1:7" x14ac:dyDescent="0.25">
      <c r="A1128" t="s">
        <v>3280</v>
      </c>
      <c r="B1128" s="1">
        <v>23</v>
      </c>
      <c r="C1128" t="s">
        <v>1</v>
      </c>
      <c r="D1128" t="s">
        <v>3281</v>
      </c>
      <c r="E1128" t="s">
        <v>3282</v>
      </c>
      <c r="F1128" t="s">
        <v>6510</v>
      </c>
      <c r="G1128" t="s">
        <v>6503</v>
      </c>
    </row>
    <row r="1129" spans="1:7" x14ac:dyDescent="0.25">
      <c r="A1129" t="s">
        <v>3283</v>
      </c>
      <c r="B1129" s="1">
        <v>23</v>
      </c>
      <c r="C1129" t="s">
        <v>1</v>
      </c>
      <c r="D1129" t="s">
        <v>3284</v>
      </c>
      <c r="E1129" t="s">
        <v>3285</v>
      </c>
      <c r="F1129" t="s">
        <v>6508</v>
      </c>
      <c r="G1129" t="s">
        <v>6505</v>
      </c>
    </row>
    <row r="1130" spans="1:7" x14ac:dyDescent="0.25">
      <c r="A1130" t="s">
        <v>3286</v>
      </c>
      <c r="B1130" s="1">
        <v>23</v>
      </c>
      <c r="C1130" t="s">
        <v>1</v>
      </c>
      <c r="D1130" t="s">
        <v>3287</v>
      </c>
      <c r="E1130" t="s">
        <v>3288</v>
      </c>
      <c r="F1130" t="s">
        <v>6510</v>
      </c>
      <c r="G1130" t="s">
        <v>6503</v>
      </c>
    </row>
    <row r="1131" spans="1:7" x14ac:dyDescent="0.25">
      <c r="A1131" t="s">
        <v>3289</v>
      </c>
      <c r="B1131" s="1">
        <v>23</v>
      </c>
      <c r="C1131" t="s">
        <v>1</v>
      </c>
      <c r="D1131" t="s">
        <v>3290</v>
      </c>
      <c r="E1131" t="s">
        <v>3291</v>
      </c>
      <c r="F1131" t="s">
        <v>6510</v>
      </c>
      <c r="G1131" t="s">
        <v>6504</v>
      </c>
    </row>
    <row r="1132" spans="1:7" x14ac:dyDescent="0.25">
      <c r="A1132" t="s">
        <v>3292</v>
      </c>
      <c r="B1132" s="1">
        <v>23</v>
      </c>
      <c r="C1132" t="s">
        <v>1</v>
      </c>
      <c r="D1132" t="s">
        <v>3293</v>
      </c>
      <c r="E1132" t="s">
        <v>3294</v>
      </c>
      <c r="F1132" t="s">
        <v>6510</v>
      </c>
      <c r="G1132" t="s">
        <v>6504</v>
      </c>
    </row>
    <row r="1133" spans="1:7" x14ac:dyDescent="0.25">
      <c r="A1133" t="s">
        <v>3295</v>
      </c>
      <c r="B1133" s="1">
        <v>23</v>
      </c>
      <c r="C1133" t="s">
        <v>1</v>
      </c>
      <c r="D1133" t="s">
        <v>3296</v>
      </c>
      <c r="E1133" t="s">
        <v>3297</v>
      </c>
      <c r="F1133" t="s">
        <v>6510</v>
      </c>
      <c r="G1133" t="s">
        <v>6503</v>
      </c>
    </row>
    <row r="1134" spans="1:7" x14ac:dyDescent="0.25">
      <c r="A1134" t="s">
        <v>3298</v>
      </c>
      <c r="B1134" s="1">
        <v>23</v>
      </c>
      <c r="C1134" t="s">
        <v>1</v>
      </c>
      <c r="D1134" t="s">
        <v>3299</v>
      </c>
      <c r="E1134" t="s">
        <v>3300</v>
      </c>
      <c r="F1134" t="s">
        <v>6510</v>
      </c>
      <c r="G1134" t="s">
        <v>6504</v>
      </c>
    </row>
    <row r="1135" spans="1:7" x14ac:dyDescent="0.25">
      <c r="A1135" t="s">
        <v>3301</v>
      </c>
      <c r="B1135" s="1">
        <v>23</v>
      </c>
      <c r="C1135" t="s">
        <v>1</v>
      </c>
      <c r="D1135" t="s">
        <v>3302</v>
      </c>
      <c r="E1135" t="s">
        <v>3303</v>
      </c>
      <c r="F1135" t="s">
        <v>6508</v>
      </c>
      <c r="G1135" t="s">
        <v>6502</v>
      </c>
    </row>
    <row r="1136" spans="1:7" x14ac:dyDescent="0.25">
      <c r="A1136" t="s">
        <v>3304</v>
      </c>
      <c r="B1136" s="1">
        <v>23</v>
      </c>
      <c r="C1136" t="s">
        <v>1</v>
      </c>
      <c r="D1136" t="s">
        <v>3305</v>
      </c>
      <c r="E1136" t="s">
        <v>3306</v>
      </c>
      <c r="F1136" t="s">
        <v>6510</v>
      </c>
      <c r="G1136" t="s">
        <v>6502</v>
      </c>
    </row>
    <row r="1137" spans="1:7" x14ac:dyDescent="0.25">
      <c r="A1137" t="s">
        <v>3307</v>
      </c>
      <c r="B1137" s="1">
        <v>23</v>
      </c>
      <c r="C1137" t="s">
        <v>1</v>
      </c>
      <c r="D1137" t="s">
        <v>3308</v>
      </c>
      <c r="E1137" t="s">
        <v>3309</v>
      </c>
      <c r="F1137" t="s">
        <v>6510</v>
      </c>
      <c r="G1137" t="s">
        <v>6505</v>
      </c>
    </row>
    <row r="1138" spans="1:7" x14ac:dyDescent="0.25">
      <c r="A1138" t="s">
        <v>3310</v>
      </c>
      <c r="B1138" s="1">
        <v>23</v>
      </c>
      <c r="C1138" t="s">
        <v>1</v>
      </c>
      <c r="D1138" t="s">
        <v>3311</v>
      </c>
      <c r="E1138" t="s">
        <v>3312</v>
      </c>
      <c r="F1138" t="s">
        <v>6510</v>
      </c>
      <c r="G1138" t="s">
        <v>6504</v>
      </c>
    </row>
    <row r="1139" spans="1:7" x14ac:dyDescent="0.25">
      <c r="A1139" t="s">
        <v>3313</v>
      </c>
      <c r="B1139" s="1">
        <v>23</v>
      </c>
      <c r="C1139" t="s">
        <v>1</v>
      </c>
      <c r="D1139" t="s">
        <v>3314</v>
      </c>
      <c r="E1139" t="s">
        <v>3315</v>
      </c>
      <c r="F1139" t="s">
        <v>6510</v>
      </c>
      <c r="G1139" t="s">
        <v>6504</v>
      </c>
    </row>
    <row r="1140" spans="1:7" x14ac:dyDescent="0.25">
      <c r="A1140" t="s">
        <v>3316</v>
      </c>
      <c r="B1140" s="1">
        <v>23</v>
      </c>
      <c r="C1140" t="s">
        <v>1</v>
      </c>
      <c r="D1140" t="s">
        <v>3317</v>
      </c>
      <c r="E1140" t="s">
        <v>3318</v>
      </c>
      <c r="F1140" t="s">
        <v>6510</v>
      </c>
      <c r="G1140" t="s">
        <v>6504</v>
      </c>
    </row>
    <row r="1141" spans="1:7" x14ac:dyDescent="0.25">
      <c r="A1141" t="s">
        <v>3319</v>
      </c>
      <c r="B1141" s="1">
        <v>23</v>
      </c>
      <c r="C1141" t="s">
        <v>1</v>
      </c>
      <c r="D1141" t="s">
        <v>3320</v>
      </c>
      <c r="E1141" t="s">
        <v>3321</v>
      </c>
      <c r="F1141" t="s">
        <v>6510</v>
      </c>
      <c r="G1141" t="s">
        <v>6504</v>
      </c>
    </row>
    <row r="1142" spans="1:7" x14ac:dyDescent="0.25">
      <c r="A1142" t="s">
        <v>3322</v>
      </c>
      <c r="B1142" s="1">
        <v>23</v>
      </c>
      <c r="C1142" t="s">
        <v>1</v>
      </c>
      <c r="D1142" t="s">
        <v>3323</v>
      </c>
      <c r="E1142" t="s">
        <v>3324</v>
      </c>
      <c r="F1142" t="s">
        <v>6508</v>
      </c>
      <c r="G1142" t="s">
        <v>6504</v>
      </c>
    </row>
    <row r="1143" spans="1:7" x14ac:dyDescent="0.25">
      <c r="A1143" t="s">
        <v>3325</v>
      </c>
      <c r="B1143" s="1">
        <v>23</v>
      </c>
      <c r="C1143" t="s">
        <v>1</v>
      </c>
      <c r="D1143" t="s">
        <v>3326</v>
      </c>
      <c r="E1143" t="s">
        <v>3327</v>
      </c>
      <c r="F1143" t="s">
        <v>6508</v>
      </c>
      <c r="G1143" t="s">
        <v>6504</v>
      </c>
    </row>
    <row r="1144" spans="1:7" x14ac:dyDescent="0.25">
      <c r="A1144" t="s">
        <v>3328</v>
      </c>
      <c r="B1144" s="1">
        <v>23</v>
      </c>
      <c r="C1144" t="s">
        <v>1</v>
      </c>
      <c r="D1144" t="s">
        <v>3329</v>
      </c>
      <c r="E1144" t="s">
        <v>3330</v>
      </c>
      <c r="F1144" t="s">
        <v>6508</v>
      </c>
      <c r="G1144" t="s">
        <v>6505</v>
      </c>
    </row>
    <row r="1145" spans="1:7" x14ac:dyDescent="0.25">
      <c r="A1145" t="s">
        <v>3331</v>
      </c>
      <c r="B1145" s="1">
        <v>23</v>
      </c>
      <c r="C1145" t="s">
        <v>1</v>
      </c>
      <c r="D1145" t="s">
        <v>3332</v>
      </c>
      <c r="E1145" t="s">
        <v>3333</v>
      </c>
      <c r="F1145" t="s">
        <v>6508</v>
      </c>
      <c r="G1145" t="s">
        <v>6502</v>
      </c>
    </row>
    <row r="1146" spans="1:7" x14ac:dyDescent="0.25">
      <c r="A1146" t="s">
        <v>3334</v>
      </c>
      <c r="B1146" s="1">
        <v>23</v>
      </c>
      <c r="C1146" t="s">
        <v>1</v>
      </c>
      <c r="D1146" t="s">
        <v>3335</v>
      </c>
      <c r="E1146" t="s">
        <v>3336</v>
      </c>
      <c r="F1146" t="s">
        <v>6508</v>
      </c>
      <c r="G1146" t="s">
        <v>6505</v>
      </c>
    </row>
    <row r="1147" spans="1:7" x14ac:dyDescent="0.25">
      <c r="A1147" t="s">
        <v>3337</v>
      </c>
      <c r="B1147" s="1">
        <v>23</v>
      </c>
      <c r="C1147" t="s">
        <v>1</v>
      </c>
      <c r="D1147" t="s">
        <v>3338</v>
      </c>
      <c r="E1147" t="s">
        <v>3339</v>
      </c>
      <c r="F1147" t="s">
        <v>6510</v>
      </c>
      <c r="G1147" t="s">
        <v>6503</v>
      </c>
    </row>
    <row r="1148" spans="1:7" x14ac:dyDescent="0.25">
      <c r="A1148" t="s">
        <v>3340</v>
      </c>
      <c r="B1148" s="1">
        <v>23</v>
      </c>
      <c r="C1148" t="s">
        <v>1</v>
      </c>
      <c r="D1148" t="s">
        <v>3341</v>
      </c>
      <c r="E1148" t="s">
        <v>3342</v>
      </c>
      <c r="F1148" t="s">
        <v>6510</v>
      </c>
      <c r="G1148" t="s">
        <v>6504</v>
      </c>
    </row>
    <row r="1149" spans="1:7" x14ac:dyDescent="0.25">
      <c r="A1149" t="s">
        <v>3343</v>
      </c>
      <c r="B1149" s="1">
        <v>23</v>
      </c>
      <c r="C1149" t="s">
        <v>1</v>
      </c>
      <c r="D1149" t="s">
        <v>3344</v>
      </c>
      <c r="E1149" t="s">
        <v>3345</v>
      </c>
      <c r="F1149" t="s">
        <v>6510</v>
      </c>
      <c r="G1149" t="s">
        <v>6504</v>
      </c>
    </row>
    <row r="1150" spans="1:7" x14ac:dyDescent="0.25">
      <c r="A1150" t="s">
        <v>3346</v>
      </c>
      <c r="B1150" s="1">
        <v>23</v>
      </c>
      <c r="C1150" t="s">
        <v>1</v>
      </c>
      <c r="D1150" t="s">
        <v>3347</v>
      </c>
      <c r="E1150" t="s">
        <v>3348</v>
      </c>
      <c r="F1150" t="s">
        <v>6510</v>
      </c>
      <c r="G1150" t="s">
        <v>6503</v>
      </c>
    </row>
    <row r="1151" spans="1:7" x14ac:dyDescent="0.25">
      <c r="A1151" t="s">
        <v>3349</v>
      </c>
      <c r="B1151" s="1">
        <v>23</v>
      </c>
      <c r="C1151" t="s">
        <v>1</v>
      </c>
      <c r="D1151" t="s">
        <v>3350</v>
      </c>
      <c r="E1151" t="s">
        <v>3351</v>
      </c>
      <c r="F1151" t="s">
        <v>6510</v>
      </c>
      <c r="G1151" t="s">
        <v>6504</v>
      </c>
    </row>
    <row r="1152" spans="1:7" x14ac:dyDescent="0.25">
      <c r="A1152" t="s">
        <v>3352</v>
      </c>
      <c r="B1152" s="1">
        <v>23</v>
      </c>
      <c r="C1152" t="s">
        <v>1</v>
      </c>
      <c r="D1152" t="s">
        <v>3353</v>
      </c>
      <c r="E1152" t="s">
        <v>3354</v>
      </c>
      <c r="F1152" t="s">
        <v>6508</v>
      </c>
      <c r="G1152" t="s">
        <v>6505</v>
      </c>
    </row>
    <row r="1153" spans="1:7" x14ac:dyDescent="0.25">
      <c r="A1153" t="s">
        <v>3355</v>
      </c>
      <c r="B1153" s="1" t="s">
        <v>3356</v>
      </c>
      <c r="C1153" t="s">
        <v>97</v>
      </c>
      <c r="D1153" t="s">
        <v>2</v>
      </c>
      <c r="E1153" t="s">
        <v>3357</v>
      </c>
      <c r="F1153" t="s">
        <v>6508</v>
      </c>
      <c r="G1153" t="s">
        <v>6505</v>
      </c>
    </row>
    <row r="1154" spans="1:7" x14ac:dyDescent="0.25">
      <c r="A1154" t="s">
        <v>3358</v>
      </c>
      <c r="B1154" s="1" t="s">
        <v>3356</v>
      </c>
      <c r="C1154" t="s">
        <v>97</v>
      </c>
      <c r="D1154" t="s">
        <v>2</v>
      </c>
      <c r="E1154" t="s">
        <v>3359</v>
      </c>
      <c r="F1154" t="s">
        <v>6508</v>
      </c>
      <c r="G1154" t="s">
        <v>6503</v>
      </c>
    </row>
    <row r="1155" spans="1:7" x14ac:dyDescent="0.25">
      <c r="A1155" t="s">
        <v>3360</v>
      </c>
      <c r="B1155" s="1" t="s">
        <v>3356</v>
      </c>
      <c r="C1155" t="s">
        <v>3361</v>
      </c>
      <c r="D1155" t="s">
        <v>3362</v>
      </c>
      <c r="E1155" t="s">
        <v>3363</v>
      </c>
      <c r="F1155" t="s">
        <v>6508</v>
      </c>
      <c r="G1155" t="s">
        <v>6504</v>
      </c>
    </row>
    <row r="1156" spans="1:7" x14ac:dyDescent="0.25">
      <c r="A1156" t="s">
        <v>3364</v>
      </c>
      <c r="B1156" s="1" t="s">
        <v>3356</v>
      </c>
      <c r="C1156" t="s">
        <v>1</v>
      </c>
      <c r="D1156" t="s">
        <v>2</v>
      </c>
      <c r="E1156" t="s">
        <v>3365</v>
      </c>
      <c r="F1156" t="s">
        <v>6508</v>
      </c>
      <c r="G1156" t="s">
        <v>6504</v>
      </c>
    </row>
    <row r="1157" spans="1:7" x14ac:dyDescent="0.25">
      <c r="A1157" t="s">
        <v>3366</v>
      </c>
      <c r="B1157" s="1" t="s">
        <v>3356</v>
      </c>
      <c r="C1157" t="s">
        <v>1</v>
      </c>
      <c r="D1157" t="s">
        <v>794</v>
      </c>
      <c r="E1157" t="s">
        <v>3367</v>
      </c>
      <c r="F1157" t="s">
        <v>6508</v>
      </c>
      <c r="G1157" t="s">
        <v>6502</v>
      </c>
    </row>
    <row r="1158" spans="1:7" x14ac:dyDescent="0.25">
      <c r="A1158" t="s">
        <v>3368</v>
      </c>
      <c r="B1158" s="1" t="s">
        <v>3356</v>
      </c>
      <c r="C1158" t="s">
        <v>97</v>
      </c>
      <c r="D1158" t="s">
        <v>2</v>
      </c>
      <c r="E1158" t="s">
        <v>3369</v>
      </c>
      <c r="F1158" t="s">
        <v>6508</v>
      </c>
      <c r="G1158" t="s">
        <v>6505</v>
      </c>
    </row>
    <row r="1159" spans="1:7" x14ac:dyDescent="0.25">
      <c r="A1159" t="s">
        <v>3370</v>
      </c>
      <c r="B1159" s="1" t="s">
        <v>3356</v>
      </c>
      <c r="C1159" t="s">
        <v>97</v>
      </c>
      <c r="D1159" t="s">
        <v>2</v>
      </c>
      <c r="E1159" t="s">
        <v>3371</v>
      </c>
      <c r="F1159" t="s">
        <v>6508</v>
      </c>
      <c r="G1159" t="s">
        <v>6505</v>
      </c>
    </row>
    <row r="1160" spans="1:7" x14ac:dyDescent="0.25">
      <c r="A1160" t="s">
        <v>3372</v>
      </c>
      <c r="B1160" s="1">
        <v>24</v>
      </c>
      <c r="C1160" t="s">
        <v>1</v>
      </c>
      <c r="D1160" t="s">
        <v>3373</v>
      </c>
      <c r="E1160" t="s">
        <v>3374</v>
      </c>
      <c r="F1160" t="s">
        <v>6508</v>
      </c>
      <c r="G1160" t="s">
        <v>6505</v>
      </c>
    </row>
    <row r="1161" spans="1:7" x14ac:dyDescent="0.25">
      <c r="A1161" t="s">
        <v>3375</v>
      </c>
      <c r="B1161" s="1" t="s">
        <v>3356</v>
      </c>
      <c r="C1161" t="s">
        <v>97</v>
      </c>
      <c r="D1161" t="s">
        <v>2</v>
      </c>
      <c r="E1161" t="s">
        <v>3376</v>
      </c>
      <c r="F1161" t="s">
        <v>6508</v>
      </c>
      <c r="G1161" t="s">
        <v>6503</v>
      </c>
    </row>
    <row r="1162" spans="1:7" x14ac:dyDescent="0.25">
      <c r="A1162" t="s">
        <v>3377</v>
      </c>
      <c r="B1162" s="1" t="s">
        <v>3378</v>
      </c>
      <c r="C1162" t="s">
        <v>1</v>
      </c>
      <c r="D1162" t="s">
        <v>2</v>
      </c>
      <c r="E1162" t="s">
        <v>3379</v>
      </c>
      <c r="F1162" t="s">
        <v>6508</v>
      </c>
      <c r="G1162" t="s">
        <v>6504</v>
      </c>
    </row>
    <row r="1163" spans="1:7" x14ac:dyDescent="0.25">
      <c r="A1163" t="s">
        <v>3380</v>
      </c>
      <c r="B1163" s="1">
        <v>24</v>
      </c>
      <c r="C1163" t="s">
        <v>1</v>
      </c>
      <c r="D1163" t="s">
        <v>3381</v>
      </c>
      <c r="E1163" t="s">
        <v>3382</v>
      </c>
      <c r="F1163" t="s">
        <v>6508</v>
      </c>
      <c r="G1163" t="s">
        <v>6505</v>
      </c>
    </row>
    <row r="1164" spans="1:7" x14ac:dyDescent="0.25">
      <c r="A1164" t="s">
        <v>3383</v>
      </c>
      <c r="B1164" s="1">
        <v>24</v>
      </c>
      <c r="C1164" t="s">
        <v>1</v>
      </c>
      <c r="D1164" t="s">
        <v>3381</v>
      </c>
      <c r="E1164" t="s">
        <v>3384</v>
      </c>
      <c r="F1164" t="s">
        <v>6508</v>
      </c>
      <c r="G1164" t="s">
        <v>6505</v>
      </c>
    </row>
    <row r="1165" spans="1:7" x14ac:dyDescent="0.25">
      <c r="A1165" t="s">
        <v>3385</v>
      </c>
      <c r="B1165" s="1">
        <v>24</v>
      </c>
      <c r="C1165" t="s">
        <v>1</v>
      </c>
      <c r="D1165" t="s">
        <v>3386</v>
      </c>
      <c r="E1165" t="s">
        <v>3387</v>
      </c>
      <c r="F1165" t="s">
        <v>6508</v>
      </c>
      <c r="G1165" t="s">
        <v>6505</v>
      </c>
    </row>
    <row r="1166" spans="1:7" x14ac:dyDescent="0.25">
      <c r="A1166" t="s">
        <v>3388</v>
      </c>
      <c r="B1166" s="1">
        <v>24</v>
      </c>
      <c r="C1166" t="s">
        <v>1</v>
      </c>
      <c r="D1166" t="s">
        <v>3389</v>
      </c>
      <c r="E1166" t="s">
        <v>3390</v>
      </c>
      <c r="F1166" t="s">
        <v>6508</v>
      </c>
      <c r="G1166" t="s">
        <v>6502</v>
      </c>
    </row>
    <row r="1167" spans="1:7" x14ac:dyDescent="0.25">
      <c r="A1167" t="s">
        <v>3391</v>
      </c>
      <c r="B1167" s="1">
        <v>24</v>
      </c>
      <c r="C1167" t="s">
        <v>1</v>
      </c>
      <c r="D1167" t="s">
        <v>3392</v>
      </c>
      <c r="E1167" t="s">
        <v>3393</v>
      </c>
      <c r="F1167" t="s">
        <v>6508</v>
      </c>
      <c r="G1167" t="s">
        <v>6505</v>
      </c>
    </row>
    <row r="1168" spans="1:7" x14ac:dyDescent="0.25">
      <c r="A1168" t="s">
        <v>3394</v>
      </c>
      <c r="B1168" s="1">
        <v>24</v>
      </c>
      <c r="C1168" t="s">
        <v>1</v>
      </c>
      <c r="D1168" t="s">
        <v>3395</v>
      </c>
      <c r="E1168" t="s">
        <v>3396</v>
      </c>
      <c r="F1168" t="s">
        <v>6510</v>
      </c>
      <c r="G1168" t="s">
        <v>6502</v>
      </c>
    </row>
    <row r="1169" spans="1:7" x14ac:dyDescent="0.25">
      <c r="A1169" t="s">
        <v>3397</v>
      </c>
      <c r="B1169" s="1">
        <v>24</v>
      </c>
      <c r="C1169" t="s">
        <v>1</v>
      </c>
      <c r="D1169" t="s">
        <v>3398</v>
      </c>
      <c r="E1169" t="s">
        <v>3399</v>
      </c>
      <c r="F1169" t="s">
        <v>6508</v>
      </c>
      <c r="G1169" t="s">
        <v>6505</v>
      </c>
    </row>
    <row r="1170" spans="1:7" x14ac:dyDescent="0.25">
      <c r="A1170" t="s">
        <v>3400</v>
      </c>
      <c r="B1170" s="1">
        <v>24</v>
      </c>
      <c r="C1170" t="s">
        <v>1</v>
      </c>
      <c r="D1170" t="s">
        <v>3401</v>
      </c>
      <c r="E1170" t="s">
        <v>3402</v>
      </c>
      <c r="F1170" t="s">
        <v>6508</v>
      </c>
      <c r="G1170" t="s">
        <v>6505</v>
      </c>
    </row>
    <row r="1171" spans="1:7" x14ac:dyDescent="0.25">
      <c r="A1171" t="s">
        <v>3403</v>
      </c>
      <c r="B1171" s="1">
        <v>24</v>
      </c>
      <c r="C1171" t="s">
        <v>1</v>
      </c>
      <c r="D1171" t="s">
        <v>3404</v>
      </c>
      <c r="E1171" t="s">
        <v>3405</v>
      </c>
      <c r="F1171" t="s">
        <v>6510</v>
      </c>
      <c r="G1171" t="s">
        <v>6502</v>
      </c>
    </row>
    <row r="1172" spans="1:7" x14ac:dyDescent="0.25">
      <c r="A1172" t="s">
        <v>3406</v>
      </c>
      <c r="B1172" s="1">
        <v>24</v>
      </c>
      <c r="C1172" t="s">
        <v>1</v>
      </c>
      <c r="D1172" t="s">
        <v>3407</v>
      </c>
      <c r="E1172" t="s">
        <v>3408</v>
      </c>
      <c r="F1172" t="s">
        <v>6508</v>
      </c>
      <c r="G1172" t="s">
        <v>6503</v>
      </c>
    </row>
    <row r="1173" spans="1:7" x14ac:dyDescent="0.25">
      <c r="A1173" t="s">
        <v>3409</v>
      </c>
      <c r="B1173" s="1">
        <v>24</v>
      </c>
      <c r="C1173" t="s">
        <v>1</v>
      </c>
      <c r="D1173" t="s">
        <v>3410</v>
      </c>
      <c r="E1173" t="s">
        <v>3411</v>
      </c>
      <c r="F1173" t="s">
        <v>6508</v>
      </c>
      <c r="G1173" t="s">
        <v>6505</v>
      </c>
    </row>
    <row r="1174" spans="1:7" x14ac:dyDescent="0.25">
      <c r="A1174" t="s">
        <v>3412</v>
      </c>
      <c r="B1174" s="1">
        <v>24</v>
      </c>
      <c r="C1174" t="s">
        <v>1</v>
      </c>
      <c r="D1174" t="s">
        <v>3407</v>
      </c>
      <c r="E1174" t="s">
        <v>3413</v>
      </c>
      <c r="F1174" t="s">
        <v>6508</v>
      </c>
      <c r="G1174" t="s">
        <v>6503</v>
      </c>
    </row>
    <row r="1175" spans="1:7" x14ac:dyDescent="0.25">
      <c r="A1175" t="s">
        <v>3414</v>
      </c>
      <c r="B1175" s="1">
        <v>24</v>
      </c>
      <c r="C1175" t="s">
        <v>1</v>
      </c>
      <c r="D1175" t="s">
        <v>3415</v>
      </c>
      <c r="E1175" t="s">
        <v>3416</v>
      </c>
      <c r="F1175" t="s">
        <v>6508</v>
      </c>
      <c r="G1175" t="s">
        <v>6505</v>
      </c>
    </row>
    <row r="1176" spans="1:7" x14ac:dyDescent="0.25">
      <c r="A1176" t="s">
        <v>3417</v>
      </c>
      <c r="B1176" s="1">
        <v>24</v>
      </c>
      <c r="C1176" t="s">
        <v>1</v>
      </c>
      <c r="D1176" t="s">
        <v>3418</v>
      </c>
      <c r="E1176" t="s">
        <v>3419</v>
      </c>
      <c r="F1176" t="s">
        <v>6510</v>
      </c>
      <c r="G1176" t="s">
        <v>6502</v>
      </c>
    </row>
    <row r="1177" spans="1:7" x14ac:dyDescent="0.25">
      <c r="A1177" t="s">
        <v>3420</v>
      </c>
      <c r="B1177" s="1">
        <v>24</v>
      </c>
      <c r="C1177" t="s">
        <v>1</v>
      </c>
      <c r="D1177" t="s">
        <v>3421</v>
      </c>
      <c r="E1177" t="s">
        <v>3422</v>
      </c>
      <c r="F1177" t="s">
        <v>6510</v>
      </c>
      <c r="G1177" t="s">
        <v>6504</v>
      </c>
    </row>
    <row r="1178" spans="1:7" x14ac:dyDescent="0.25">
      <c r="A1178" t="s">
        <v>3423</v>
      </c>
      <c r="B1178" s="1">
        <v>24</v>
      </c>
      <c r="C1178" t="s">
        <v>76</v>
      </c>
      <c r="D1178" t="s">
        <v>3424</v>
      </c>
      <c r="E1178" t="s">
        <v>3425</v>
      </c>
      <c r="F1178" t="s">
        <v>6510</v>
      </c>
      <c r="G1178" t="s">
        <v>6504</v>
      </c>
    </row>
    <row r="1179" spans="1:7" x14ac:dyDescent="0.25">
      <c r="A1179" t="s">
        <v>3426</v>
      </c>
      <c r="B1179" s="1">
        <v>24</v>
      </c>
      <c r="C1179" t="s">
        <v>76</v>
      </c>
      <c r="D1179" t="s">
        <v>3427</v>
      </c>
      <c r="E1179" t="s">
        <v>3428</v>
      </c>
      <c r="F1179" t="s">
        <v>6508</v>
      </c>
      <c r="G1179" t="s">
        <v>6502</v>
      </c>
    </row>
    <row r="1180" spans="1:7" x14ac:dyDescent="0.25">
      <c r="A1180" t="s">
        <v>3429</v>
      </c>
      <c r="B1180" s="1">
        <v>24</v>
      </c>
      <c r="C1180" t="s">
        <v>3430</v>
      </c>
      <c r="D1180" t="s">
        <v>3431</v>
      </c>
      <c r="E1180" t="s">
        <v>3432</v>
      </c>
      <c r="F1180" t="s">
        <v>6508</v>
      </c>
      <c r="G1180" t="s">
        <v>6505</v>
      </c>
    </row>
    <row r="1181" spans="1:7" x14ac:dyDescent="0.25">
      <c r="A1181" t="s">
        <v>3433</v>
      </c>
      <c r="B1181" s="1">
        <v>24</v>
      </c>
      <c r="C1181" t="s">
        <v>76</v>
      </c>
      <c r="D1181" t="s">
        <v>3434</v>
      </c>
      <c r="E1181" t="s">
        <v>3435</v>
      </c>
      <c r="F1181" t="s">
        <v>6510</v>
      </c>
      <c r="G1181" t="s">
        <v>6504</v>
      </c>
    </row>
    <row r="1182" spans="1:7" x14ac:dyDescent="0.25">
      <c r="A1182" t="s">
        <v>3436</v>
      </c>
      <c r="B1182" s="1" t="s">
        <v>3437</v>
      </c>
      <c r="C1182" t="s">
        <v>3430</v>
      </c>
      <c r="D1182" t="s">
        <v>3431</v>
      </c>
      <c r="E1182" t="s">
        <v>3438</v>
      </c>
      <c r="F1182" t="s">
        <v>6508</v>
      </c>
      <c r="G1182" t="s">
        <v>6504</v>
      </c>
    </row>
    <row r="1183" spans="1:7" x14ac:dyDescent="0.25">
      <c r="A1183" t="s">
        <v>3439</v>
      </c>
      <c r="B1183" s="1" t="s">
        <v>3437</v>
      </c>
      <c r="C1183" t="s">
        <v>793</v>
      </c>
      <c r="D1183" t="s">
        <v>794</v>
      </c>
      <c r="E1183" t="s">
        <v>3440</v>
      </c>
      <c r="F1183" t="s">
        <v>6508</v>
      </c>
      <c r="G1183" t="s">
        <v>6502</v>
      </c>
    </row>
    <row r="1184" spans="1:7" x14ac:dyDescent="0.25">
      <c r="A1184" t="s">
        <v>3441</v>
      </c>
      <c r="B1184" s="1" t="s">
        <v>3437</v>
      </c>
      <c r="C1184" t="s">
        <v>97</v>
      </c>
      <c r="D1184" t="s">
        <v>2</v>
      </c>
      <c r="E1184" t="s">
        <v>3442</v>
      </c>
      <c r="F1184" t="s">
        <v>6508</v>
      </c>
      <c r="G1184" t="s">
        <v>6505</v>
      </c>
    </row>
    <row r="1185" spans="1:7" x14ac:dyDescent="0.25">
      <c r="A1185" t="s">
        <v>3443</v>
      </c>
      <c r="B1185" s="1">
        <v>25</v>
      </c>
      <c r="C1185" t="s">
        <v>3444</v>
      </c>
      <c r="D1185" t="s">
        <v>3445</v>
      </c>
      <c r="E1185" t="s">
        <v>3446</v>
      </c>
      <c r="F1185" t="s">
        <v>6508</v>
      </c>
      <c r="G1185" t="s">
        <v>6504</v>
      </c>
    </row>
    <row r="1186" spans="1:7" x14ac:dyDescent="0.25">
      <c r="A1186" t="s">
        <v>3447</v>
      </c>
      <c r="B1186" s="1">
        <v>25</v>
      </c>
      <c r="C1186" t="s">
        <v>76</v>
      </c>
      <c r="D1186" t="s">
        <v>3448</v>
      </c>
      <c r="E1186" t="s">
        <v>3449</v>
      </c>
      <c r="F1186" t="s">
        <v>6510</v>
      </c>
      <c r="G1186" t="s">
        <v>6504</v>
      </c>
    </row>
    <row r="1187" spans="1:7" x14ac:dyDescent="0.25">
      <c r="A1187" t="s">
        <v>3450</v>
      </c>
      <c r="B1187" s="1">
        <v>25</v>
      </c>
      <c r="C1187" t="s">
        <v>1</v>
      </c>
      <c r="D1187" t="s">
        <v>3451</v>
      </c>
      <c r="E1187" t="s">
        <v>3452</v>
      </c>
      <c r="F1187" t="s">
        <v>6510</v>
      </c>
      <c r="G1187" t="s">
        <v>6504</v>
      </c>
    </row>
    <row r="1188" spans="1:7" x14ac:dyDescent="0.25">
      <c r="A1188" t="s">
        <v>3453</v>
      </c>
      <c r="B1188" s="1">
        <v>25</v>
      </c>
      <c r="C1188" t="s">
        <v>1</v>
      </c>
      <c r="D1188" t="s">
        <v>3454</v>
      </c>
      <c r="E1188" t="s">
        <v>3455</v>
      </c>
      <c r="F1188" t="s">
        <v>6510</v>
      </c>
      <c r="G1188" t="s">
        <v>6502</v>
      </c>
    </row>
    <row r="1189" spans="1:7" x14ac:dyDescent="0.25">
      <c r="A1189" t="s">
        <v>3456</v>
      </c>
      <c r="B1189" s="1">
        <v>25</v>
      </c>
      <c r="C1189" t="s">
        <v>1</v>
      </c>
      <c r="D1189" t="s">
        <v>3457</v>
      </c>
      <c r="E1189" t="s">
        <v>3458</v>
      </c>
      <c r="F1189" t="s">
        <v>6510</v>
      </c>
      <c r="G1189" t="s">
        <v>6502</v>
      </c>
    </row>
    <row r="1190" spans="1:7" x14ac:dyDescent="0.25">
      <c r="A1190" t="s">
        <v>3459</v>
      </c>
      <c r="B1190" s="1">
        <v>25</v>
      </c>
      <c r="C1190" t="s">
        <v>1</v>
      </c>
      <c r="D1190" t="s">
        <v>3460</v>
      </c>
      <c r="E1190" t="s">
        <v>3461</v>
      </c>
      <c r="F1190" t="s">
        <v>6510</v>
      </c>
      <c r="G1190" t="s">
        <v>6504</v>
      </c>
    </row>
    <row r="1191" spans="1:7" x14ac:dyDescent="0.25">
      <c r="A1191" t="s">
        <v>3462</v>
      </c>
      <c r="B1191" s="1">
        <v>25</v>
      </c>
      <c r="C1191" t="s">
        <v>1</v>
      </c>
      <c r="D1191" t="s">
        <v>3463</v>
      </c>
      <c r="E1191" t="s">
        <v>3464</v>
      </c>
      <c r="F1191" t="s">
        <v>6508</v>
      </c>
      <c r="G1191" t="s">
        <v>6503</v>
      </c>
    </row>
    <row r="1192" spans="1:7" x14ac:dyDescent="0.25">
      <c r="A1192" t="s">
        <v>3465</v>
      </c>
      <c r="B1192" s="1">
        <v>25</v>
      </c>
      <c r="C1192" t="s">
        <v>1</v>
      </c>
      <c r="D1192" t="s">
        <v>3466</v>
      </c>
      <c r="E1192" t="s">
        <v>3467</v>
      </c>
      <c r="F1192" t="s">
        <v>6510</v>
      </c>
      <c r="G1192" t="s">
        <v>6503</v>
      </c>
    </row>
    <row r="1193" spans="1:7" x14ac:dyDescent="0.25">
      <c r="A1193" t="s">
        <v>3468</v>
      </c>
      <c r="B1193" s="1">
        <v>25</v>
      </c>
      <c r="C1193" t="s">
        <v>1</v>
      </c>
      <c r="D1193" t="s">
        <v>3469</v>
      </c>
      <c r="E1193" t="s">
        <v>3470</v>
      </c>
      <c r="F1193" t="s">
        <v>6508</v>
      </c>
      <c r="G1193" t="s">
        <v>6505</v>
      </c>
    </row>
    <row r="1194" spans="1:7" x14ac:dyDescent="0.25">
      <c r="A1194" t="s">
        <v>3471</v>
      </c>
      <c r="B1194" s="1">
        <v>25</v>
      </c>
      <c r="C1194" t="s">
        <v>1</v>
      </c>
      <c r="D1194" t="s">
        <v>3472</v>
      </c>
      <c r="E1194" t="s">
        <v>3473</v>
      </c>
      <c r="F1194" t="s">
        <v>6510</v>
      </c>
      <c r="G1194" t="s">
        <v>6504</v>
      </c>
    </row>
    <row r="1195" spans="1:7" x14ac:dyDescent="0.25">
      <c r="A1195" t="s">
        <v>3474</v>
      </c>
      <c r="B1195" s="1">
        <v>25</v>
      </c>
      <c r="C1195" t="s">
        <v>1</v>
      </c>
      <c r="D1195" t="s">
        <v>3475</v>
      </c>
      <c r="E1195" t="s">
        <v>3476</v>
      </c>
      <c r="F1195" t="s">
        <v>6510</v>
      </c>
      <c r="G1195" t="s">
        <v>6504</v>
      </c>
    </row>
    <row r="1196" spans="1:7" x14ac:dyDescent="0.25">
      <c r="A1196" t="s">
        <v>3477</v>
      </c>
      <c r="B1196" s="1">
        <v>25</v>
      </c>
      <c r="C1196" t="s">
        <v>1</v>
      </c>
      <c r="D1196" t="s">
        <v>3478</v>
      </c>
      <c r="E1196" t="s">
        <v>3479</v>
      </c>
      <c r="F1196" t="s">
        <v>6508</v>
      </c>
      <c r="G1196" t="s">
        <v>6505</v>
      </c>
    </row>
    <row r="1197" spans="1:7" x14ac:dyDescent="0.25">
      <c r="A1197" t="s">
        <v>3480</v>
      </c>
      <c r="B1197" s="1">
        <v>25</v>
      </c>
      <c r="C1197" t="s">
        <v>1</v>
      </c>
      <c r="D1197" t="s">
        <v>3481</v>
      </c>
      <c r="E1197" t="s">
        <v>3482</v>
      </c>
      <c r="F1197" t="s">
        <v>6510</v>
      </c>
      <c r="G1197" t="s">
        <v>6503</v>
      </c>
    </row>
    <row r="1198" spans="1:7" x14ac:dyDescent="0.25">
      <c r="A1198" t="s">
        <v>3483</v>
      </c>
      <c r="B1198" s="1">
        <v>25</v>
      </c>
      <c r="C1198" t="s">
        <v>1</v>
      </c>
      <c r="D1198" t="s">
        <v>3484</v>
      </c>
      <c r="E1198" t="s">
        <v>3485</v>
      </c>
      <c r="F1198" t="s">
        <v>6510</v>
      </c>
      <c r="G1198" t="s">
        <v>6504</v>
      </c>
    </row>
    <row r="1199" spans="1:7" x14ac:dyDescent="0.25">
      <c r="A1199" t="s">
        <v>3486</v>
      </c>
      <c r="B1199" s="1">
        <v>25</v>
      </c>
      <c r="C1199" t="s">
        <v>1</v>
      </c>
      <c r="D1199" t="s">
        <v>3487</v>
      </c>
      <c r="E1199" t="s">
        <v>3488</v>
      </c>
      <c r="F1199" t="s">
        <v>6510</v>
      </c>
      <c r="G1199" t="s">
        <v>6504</v>
      </c>
    </row>
    <row r="1200" spans="1:7" x14ac:dyDescent="0.25">
      <c r="A1200" t="s">
        <v>3489</v>
      </c>
      <c r="B1200" s="1">
        <v>25</v>
      </c>
      <c r="C1200" t="s">
        <v>1</v>
      </c>
      <c r="D1200" t="s">
        <v>3490</v>
      </c>
      <c r="E1200" t="s">
        <v>3491</v>
      </c>
      <c r="F1200" t="s">
        <v>6510</v>
      </c>
      <c r="G1200" t="s">
        <v>6504</v>
      </c>
    </row>
    <row r="1201" spans="1:7" x14ac:dyDescent="0.25">
      <c r="A1201" t="s">
        <v>3492</v>
      </c>
      <c r="B1201" s="1">
        <v>25</v>
      </c>
      <c r="C1201" t="s">
        <v>1</v>
      </c>
      <c r="D1201" t="s">
        <v>3493</v>
      </c>
      <c r="E1201" t="s">
        <v>3494</v>
      </c>
      <c r="F1201" t="s">
        <v>6510</v>
      </c>
      <c r="G1201" t="s">
        <v>6504</v>
      </c>
    </row>
    <row r="1202" spans="1:7" x14ac:dyDescent="0.25">
      <c r="A1202" t="s">
        <v>3495</v>
      </c>
      <c r="B1202" s="1">
        <v>25</v>
      </c>
      <c r="C1202" t="s">
        <v>1</v>
      </c>
      <c r="D1202" t="s">
        <v>3496</v>
      </c>
      <c r="E1202" t="s">
        <v>3497</v>
      </c>
      <c r="F1202" t="s">
        <v>6510</v>
      </c>
      <c r="G1202" t="s">
        <v>6504</v>
      </c>
    </row>
    <row r="1203" spans="1:7" x14ac:dyDescent="0.25">
      <c r="A1203" t="s">
        <v>3498</v>
      </c>
      <c r="B1203" s="1">
        <v>25</v>
      </c>
      <c r="C1203" t="s">
        <v>1</v>
      </c>
      <c r="D1203" t="s">
        <v>3499</v>
      </c>
      <c r="E1203" t="s">
        <v>3500</v>
      </c>
      <c r="F1203" t="s">
        <v>6510</v>
      </c>
      <c r="G1203" t="s">
        <v>6504</v>
      </c>
    </row>
    <row r="1204" spans="1:7" x14ac:dyDescent="0.25">
      <c r="A1204" t="s">
        <v>3501</v>
      </c>
      <c r="B1204" s="1">
        <v>25</v>
      </c>
      <c r="C1204" t="s">
        <v>1</v>
      </c>
      <c r="D1204" t="s">
        <v>3502</v>
      </c>
      <c r="E1204" t="s">
        <v>3503</v>
      </c>
      <c r="F1204" t="s">
        <v>6508</v>
      </c>
      <c r="G1204" t="s">
        <v>6505</v>
      </c>
    </row>
    <row r="1205" spans="1:7" x14ac:dyDescent="0.25">
      <c r="A1205" t="s">
        <v>3504</v>
      </c>
      <c r="B1205" s="1">
        <v>25</v>
      </c>
      <c r="C1205" t="s">
        <v>1</v>
      </c>
      <c r="D1205" t="s">
        <v>3505</v>
      </c>
      <c r="E1205" t="s">
        <v>3506</v>
      </c>
      <c r="F1205" t="s">
        <v>6508</v>
      </c>
      <c r="G1205" t="s">
        <v>6505</v>
      </c>
    </row>
    <row r="1206" spans="1:7" x14ac:dyDescent="0.25">
      <c r="A1206" t="s">
        <v>3507</v>
      </c>
      <c r="B1206" s="1">
        <v>25</v>
      </c>
      <c r="C1206" t="s">
        <v>1</v>
      </c>
      <c r="D1206" t="s">
        <v>3508</v>
      </c>
      <c r="E1206" t="s">
        <v>3509</v>
      </c>
      <c r="F1206" t="s">
        <v>6510</v>
      </c>
      <c r="G1206" t="s">
        <v>6504</v>
      </c>
    </row>
    <row r="1207" spans="1:7" x14ac:dyDescent="0.25">
      <c r="A1207" t="s">
        <v>3510</v>
      </c>
      <c r="B1207" s="1">
        <v>25</v>
      </c>
      <c r="C1207" t="s">
        <v>1</v>
      </c>
      <c r="D1207" t="s">
        <v>3511</v>
      </c>
      <c r="E1207" t="s">
        <v>3512</v>
      </c>
      <c r="F1207" t="s">
        <v>6510</v>
      </c>
      <c r="G1207" t="s">
        <v>6504</v>
      </c>
    </row>
    <row r="1208" spans="1:7" x14ac:dyDescent="0.25">
      <c r="A1208" t="s">
        <v>3513</v>
      </c>
      <c r="B1208" s="1">
        <v>25</v>
      </c>
      <c r="C1208" t="s">
        <v>1</v>
      </c>
      <c r="D1208" t="s">
        <v>3514</v>
      </c>
      <c r="E1208" t="s">
        <v>3515</v>
      </c>
      <c r="F1208" t="s">
        <v>6508</v>
      </c>
      <c r="G1208" t="s">
        <v>6502</v>
      </c>
    </row>
    <row r="1209" spans="1:7" x14ac:dyDescent="0.25">
      <c r="A1209" t="s">
        <v>3516</v>
      </c>
      <c r="B1209" s="1">
        <v>25</v>
      </c>
      <c r="C1209" t="s">
        <v>1</v>
      </c>
      <c r="D1209" t="s">
        <v>3517</v>
      </c>
      <c r="E1209" t="s">
        <v>3518</v>
      </c>
      <c r="F1209" t="s">
        <v>6508</v>
      </c>
      <c r="G1209" t="s">
        <v>6505</v>
      </c>
    </row>
    <row r="1210" spans="1:7" x14ac:dyDescent="0.25">
      <c r="A1210" t="s">
        <v>3519</v>
      </c>
      <c r="B1210" s="1">
        <v>25</v>
      </c>
      <c r="C1210" t="s">
        <v>1</v>
      </c>
      <c r="D1210" t="s">
        <v>3520</v>
      </c>
      <c r="E1210" t="s">
        <v>3521</v>
      </c>
      <c r="F1210" t="s">
        <v>6508</v>
      </c>
      <c r="G1210" t="s">
        <v>6505</v>
      </c>
    </row>
    <row r="1211" spans="1:7" x14ac:dyDescent="0.25">
      <c r="A1211" t="s">
        <v>3522</v>
      </c>
      <c r="B1211" s="1">
        <v>25</v>
      </c>
      <c r="C1211" t="s">
        <v>1</v>
      </c>
      <c r="D1211" t="s">
        <v>3523</v>
      </c>
      <c r="E1211" t="s">
        <v>3524</v>
      </c>
      <c r="F1211" t="s">
        <v>6508</v>
      </c>
      <c r="G1211" t="s">
        <v>6504</v>
      </c>
    </row>
    <row r="1212" spans="1:7" x14ac:dyDescent="0.25">
      <c r="A1212" t="s">
        <v>3525</v>
      </c>
      <c r="B1212" s="1">
        <v>25</v>
      </c>
      <c r="C1212" t="s">
        <v>1</v>
      </c>
      <c r="D1212" t="s">
        <v>3526</v>
      </c>
      <c r="E1212" t="s">
        <v>3527</v>
      </c>
      <c r="F1212" t="s">
        <v>6510</v>
      </c>
      <c r="G1212" t="s">
        <v>6504</v>
      </c>
    </row>
    <row r="1213" spans="1:7" x14ac:dyDescent="0.25">
      <c r="A1213" t="s">
        <v>3528</v>
      </c>
      <c r="B1213" s="1">
        <v>25</v>
      </c>
      <c r="C1213" t="s">
        <v>1</v>
      </c>
      <c r="D1213" t="s">
        <v>3529</v>
      </c>
      <c r="E1213" t="s">
        <v>3530</v>
      </c>
      <c r="F1213" t="s">
        <v>6510</v>
      </c>
      <c r="G1213" t="s">
        <v>6504</v>
      </c>
    </row>
    <row r="1214" spans="1:7" x14ac:dyDescent="0.25">
      <c r="A1214" t="s">
        <v>3531</v>
      </c>
      <c r="B1214" s="1">
        <v>25</v>
      </c>
      <c r="C1214" t="s">
        <v>1</v>
      </c>
      <c r="D1214" t="s">
        <v>3532</v>
      </c>
      <c r="E1214" t="s">
        <v>3533</v>
      </c>
      <c r="F1214" t="s">
        <v>6510</v>
      </c>
      <c r="G1214" t="s">
        <v>6504</v>
      </c>
    </row>
    <row r="1215" spans="1:7" x14ac:dyDescent="0.25">
      <c r="A1215" t="s">
        <v>3534</v>
      </c>
      <c r="B1215" s="1">
        <v>25</v>
      </c>
      <c r="C1215" t="s">
        <v>1</v>
      </c>
      <c r="D1215" t="s">
        <v>3535</v>
      </c>
      <c r="E1215" t="s">
        <v>3536</v>
      </c>
      <c r="F1215" t="s">
        <v>6510</v>
      </c>
      <c r="G1215" t="s">
        <v>6504</v>
      </c>
    </row>
    <row r="1216" spans="1:7" x14ac:dyDescent="0.25">
      <c r="A1216" t="s">
        <v>3537</v>
      </c>
      <c r="B1216" s="1">
        <v>25</v>
      </c>
      <c r="C1216" t="s">
        <v>1</v>
      </c>
      <c r="D1216" t="s">
        <v>3538</v>
      </c>
      <c r="E1216" t="s">
        <v>3539</v>
      </c>
      <c r="F1216" t="s">
        <v>6508</v>
      </c>
      <c r="G1216" t="s">
        <v>6505</v>
      </c>
    </row>
    <row r="1217" spans="1:7" x14ac:dyDescent="0.25">
      <c r="A1217" t="s">
        <v>3540</v>
      </c>
      <c r="B1217" s="1">
        <v>25</v>
      </c>
      <c r="C1217" t="s">
        <v>76</v>
      </c>
      <c r="D1217" t="s">
        <v>3541</v>
      </c>
      <c r="E1217" t="s">
        <v>3542</v>
      </c>
      <c r="F1217" t="s">
        <v>6510</v>
      </c>
      <c r="G1217" t="s">
        <v>6503</v>
      </c>
    </row>
    <row r="1218" spans="1:7" x14ac:dyDescent="0.25">
      <c r="A1218" t="s">
        <v>3543</v>
      </c>
      <c r="B1218" s="1">
        <v>25</v>
      </c>
      <c r="C1218" t="s">
        <v>3544</v>
      </c>
      <c r="D1218" t="s">
        <v>3545</v>
      </c>
      <c r="E1218" t="s">
        <v>3546</v>
      </c>
      <c r="F1218" t="s">
        <v>6508</v>
      </c>
      <c r="G1218" t="s">
        <v>6505</v>
      </c>
    </row>
    <row r="1219" spans="1:7" x14ac:dyDescent="0.25">
      <c r="A1219" t="s">
        <v>3547</v>
      </c>
      <c r="B1219" s="1">
        <v>25</v>
      </c>
      <c r="C1219" t="s">
        <v>76</v>
      </c>
      <c r="D1219" t="s">
        <v>3548</v>
      </c>
      <c r="E1219" t="s">
        <v>3549</v>
      </c>
      <c r="F1219" t="s">
        <v>6508</v>
      </c>
      <c r="G1219" t="s">
        <v>6505</v>
      </c>
    </row>
    <row r="1220" spans="1:7" x14ac:dyDescent="0.25">
      <c r="A1220" t="s">
        <v>3550</v>
      </c>
      <c r="B1220" s="1">
        <v>25</v>
      </c>
      <c r="C1220" t="s">
        <v>76</v>
      </c>
      <c r="D1220" t="s">
        <v>3551</v>
      </c>
      <c r="E1220" t="s">
        <v>3552</v>
      </c>
      <c r="F1220" t="s">
        <v>6508</v>
      </c>
      <c r="G1220" t="s">
        <v>6504</v>
      </c>
    </row>
    <row r="1221" spans="1:7" x14ac:dyDescent="0.25">
      <c r="A1221" t="s">
        <v>3553</v>
      </c>
      <c r="B1221" s="1">
        <v>25</v>
      </c>
      <c r="C1221" t="s">
        <v>3544</v>
      </c>
      <c r="D1221" t="s">
        <v>3545</v>
      </c>
      <c r="E1221" t="s">
        <v>3554</v>
      </c>
      <c r="F1221" t="s">
        <v>6508</v>
      </c>
      <c r="G1221" t="s">
        <v>6505</v>
      </c>
    </row>
    <row r="1222" spans="1:7" x14ac:dyDescent="0.25">
      <c r="A1222" t="s">
        <v>3555</v>
      </c>
      <c r="B1222" s="1">
        <v>25</v>
      </c>
      <c r="C1222" t="s">
        <v>76</v>
      </c>
      <c r="D1222" t="s">
        <v>3556</v>
      </c>
      <c r="E1222" t="s">
        <v>3557</v>
      </c>
      <c r="F1222" t="s">
        <v>6510</v>
      </c>
      <c r="G1222" t="s">
        <v>6504</v>
      </c>
    </row>
    <row r="1223" spans="1:7" x14ac:dyDescent="0.25">
      <c r="A1223" t="s">
        <v>3558</v>
      </c>
      <c r="B1223" s="1" t="s">
        <v>3559</v>
      </c>
      <c r="C1223" t="s">
        <v>97</v>
      </c>
      <c r="D1223" t="s">
        <v>2</v>
      </c>
      <c r="E1223" t="s">
        <v>3560</v>
      </c>
      <c r="F1223" t="s">
        <v>6508</v>
      </c>
      <c r="G1223" t="s">
        <v>6505</v>
      </c>
    </row>
    <row r="1224" spans="1:7" x14ac:dyDescent="0.25">
      <c r="A1224" t="s">
        <v>3561</v>
      </c>
      <c r="B1224" s="1" t="s">
        <v>3559</v>
      </c>
      <c r="C1224" t="s">
        <v>97</v>
      </c>
      <c r="D1224" t="s">
        <v>2</v>
      </c>
      <c r="E1224" t="s">
        <v>3562</v>
      </c>
      <c r="F1224" t="s">
        <v>6508</v>
      </c>
      <c r="G1224" t="s">
        <v>6503</v>
      </c>
    </row>
    <row r="1225" spans="1:7" x14ac:dyDescent="0.25">
      <c r="A1225" t="s">
        <v>3563</v>
      </c>
      <c r="B1225" s="1" t="s">
        <v>3559</v>
      </c>
      <c r="C1225" t="s">
        <v>97</v>
      </c>
      <c r="D1225" t="s">
        <v>2</v>
      </c>
      <c r="E1225" t="s">
        <v>3564</v>
      </c>
      <c r="F1225" t="s">
        <v>6508</v>
      </c>
      <c r="G1225" t="s">
        <v>6503</v>
      </c>
    </row>
    <row r="1226" spans="1:7" x14ac:dyDescent="0.25">
      <c r="A1226" t="s">
        <v>3565</v>
      </c>
      <c r="B1226" s="1">
        <v>26</v>
      </c>
      <c r="C1226" t="s">
        <v>76</v>
      </c>
      <c r="D1226" t="s">
        <v>3566</v>
      </c>
      <c r="E1226" t="s">
        <v>3567</v>
      </c>
      <c r="F1226" t="s">
        <v>6508</v>
      </c>
      <c r="G1226" t="s">
        <v>6505</v>
      </c>
    </row>
    <row r="1227" spans="1:7" x14ac:dyDescent="0.25">
      <c r="A1227" t="s">
        <v>3568</v>
      </c>
      <c r="B1227" s="1">
        <v>26</v>
      </c>
      <c r="C1227" t="s">
        <v>76</v>
      </c>
      <c r="D1227" t="s">
        <v>3569</v>
      </c>
      <c r="E1227" t="s">
        <v>3570</v>
      </c>
      <c r="F1227" t="s">
        <v>6510</v>
      </c>
      <c r="G1227" t="s">
        <v>6504</v>
      </c>
    </row>
    <row r="1228" spans="1:7" x14ac:dyDescent="0.25">
      <c r="A1228" t="s">
        <v>3571</v>
      </c>
      <c r="B1228" s="1">
        <v>26</v>
      </c>
      <c r="C1228" t="s">
        <v>1</v>
      </c>
      <c r="D1228" t="s">
        <v>3572</v>
      </c>
      <c r="E1228" t="s">
        <v>3573</v>
      </c>
      <c r="F1228" t="s">
        <v>6510</v>
      </c>
      <c r="G1228" t="s">
        <v>6504</v>
      </c>
    </row>
    <row r="1229" spans="1:7" x14ac:dyDescent="0.25">
      <c r="A1229" t="s">
        <v>3574</v>
      </c>
      <c r="B1229" s="1">
        <v>26</v>
      </c>
      <c r="C1229" t="s">
        <v>1</v>
      </c>
      <c r="D1229" t="s">
        <v>3575</v>
      </c>
      <c r="E1229" t="s">
        <v>3576</v>
      </c>
      <c r="F1229" t="s">
        <v>6510</v>
      </c>
      <c r="G1229" t="s">
        <v>6504</v>
      </c>
    </row>
    <row r="1230" spans="1:7" x14ac:dyDescent="0.25">
      <c r="A1230" t="s">
        <v>3577</v>
      </c>
      <c r="B1230" s="1">
        <v>26</v>
      </c>
      <c r="C1230" t="s">
        <v>1</v>
      </c>
      <c r="D1230" t="s">
        <v>3578</v>
      </c>
      <c r="E1230" t="s">
        <v>3579</v>
      </c>
      <c r="F1230" t="s">
        <v>6508</v>
      </c>
      <c r="G1230" t="s">
        <v>6505</v>
      </c>
    </row>
    <row r="1231" spans="1:7" x14ac:dyDescent="0.25">
      <c r="A1231" t="s">
        <v>3580</v>
      </c>
      <c r="B1231" s="1">
        <v>26</v>
      </c>
      <c r="C1231" t="s">
        <v>1</v>
      </c>
      <c r="D1231" t="s">
        <v>3581</v>
      </c>
      <c r="E1231" t="s">
        <v>3582</v>
      </c>
      <c r="F1231" t="s">
        <v>6508</v>
      </c>
      <c r="G1231" t="s">
        <v>6504</v>
      </c>
    </row>
    <row r="1232" spans="1:7" x14ac:dyDescent="0.25">
      <c r="A1232" t="s">
        <v>3583</v>
      </c>
      <c r="B1232" s="1">
        <v>26</v>
      </c>
      <c r="C1232" t="s">
        <v>1</v>
      </c>
      <c r="D1232" t="s">
        <v>3584</v>
      </c>
      <c r="E1232" t="s">
        <v>3585</v>
      </c>
      <c r="F1232" t="s">
        <v>6508</v>
      </c>
      <c r="G1232" t="s">
        <v>6503</v>
      </c>
    </row>
    <row r="1233" spans="1:7" x14ac:dyDescent="0.25">
      <c r="A1233" t="s">
        <v>3586</v>
      </c>
      <c r="B1233" s="1">
        <v>26</v>
      </c>
      <c r="C1233" t="s">
        <v>3587</v>
      </c>
      <c r="D1233" t="s">
        <v>3588</v>
      </c>
      <c r="E1233" t="s">
        <v>3589</v>
      </c>
      <c r="F1233" t="s">
        <v>6508</v>
      </c>
      <c r="G1233" t="s">
        <v>6503</v>
      </c>
    </row>
    <row r="1234" spans="1:7" x14ac:dyDescent="0.25">
      <c r="A1234" t="s">
        <v>3590</v>
      </c>
      <c r="B1234" s="1" t="s">
        <v>3591</v>
      </c>
      <c r="C1234" t="s">
        <v>97</v>
      </c>
      <c r="D1234" t="s">
        <v>2</v>
      </c>
      <c r="E1234" t="s">
        <v>3592</v>
      </c>
      <c r="F1234" t="s">
        <v>6508</v>
      </c>
      <c r="G1234" t="s">
        <v>6505</v>
      </c>
    </row>
    <row r="1235" spans="1:7" x14ac:dyDescent="0.25">
      <c r="A1235" t="s">
        <v>3593</v>
      </c>
      <c r="B1235" s="1" t="s">
        <v>3591</v>
      </c>
      <c r="C1235" t="s">
        <v>3594</v>
      </c>
      <c r="D1235" t="s">
        <v>3595</v>
      </c>
      <c r="E1235" t="s">
        <v>3596</v>
      </c>
      <c r="F1235" t="s">
        <v>6508</v>
      </c>
      <c r="G1235" t="s">
        <v>6504</v>
      </c>
    </row>
    <row r="1236" spans="1:7" x14ac:dyDescent="0.25">
      <c r="A1236" t="s">
        <v>3597</v>
      </c>
      <c r="B1236" s="1" t="s">
        <v>3591</v>
      </c>
      <c r="C1236" t="s">
        <v>97</v>
      </c>
      <c r="D1236" t="s">
        <v>2</v>
      </c>
      <c r="E1236" t="s">
        <v>3598</v>
      </c>
      <c r="F1236" t="s">
        <v>6508</v>
      </c>
      <c r="G1236" t="s">
        <v>6502</v>
      </c>
    </row>
    <row r="1237" spans="1:7" x14ac:dyDescent="0.25">
      <c r="A1237" t="s">
        <v>3599</v>
      </c>
      <c r="B1237" s="1" t="s">
        <v>3591</v>
      </c>
      <c r="C1237" t="s">
        <v>1</v>
      </c>
      <c r="D1237" t="s">
        <v>2</v>
      </c>
      <c r="E1237" t="s">
        <v>3600</v>
      </c>
      <c r="F1237" t="s">
        <v>6508</v>
      </c>
      <c r="G1237" t="s">
        <v>6504</v>
      </c>
    </row>
    <row r="1238" spans="1:7" x14ac:dyDescent="0.25">
      <c r="A1238" t="s">
        <v>3601</v>
      </c>
      <c r="B1238" s="1">
        <v>27</v>
      </c>
      <c r="C1238" t="s">
        <v>1</v>
      </c>
      <c r="D1238" t="s">
        <v>3602</v>
      </c>
      <c r="E1238" t="s">
        <v>3603</v>
      </c>
      <c r="F1238" t="s">
        <v>6508</v>
      </c>
      <c r="G1238" t="s">
        <v>6505</v>
      </c>
    </row>
    <row r="1239" spans="1:7" x14ac:dyDescent="0.25">
      <c r="A1239" t="s">
        <v>3604</v>
      </c>
      <c r="B1239" s="1">
        <v>27</v>
      </c>
      <c r="C1239" t="s">
        <v>1</v>
      </c>
      <c r="D1239" t="s">
        <v>3605</v>
      </c>
      <c r="E1239" t="s">
        <v>3606</v>
      </c>
      <c r="F1239" t="s">
        <v>6508</v>
      </c>
      <c r="G1239" t="s">
        <v>6505</v>
      </c>
    </row>
    <row r="1240" spans="1:7" x14ac:dyDescent="0.25">
      <c r="A1240" t="s">
        <v>3607</v>
      </c>
      <c r="B1240" s="1">
        <v>27</v>
      </c>
      <c r="C1240" t="s">
        <v>1</v>
      </c>
      <c r="D1240" t="s">
        <v>3608</v>
      </c>
      <c r="E1240" t="s">
        <v>3609</v>
      </c>
      <c r="F1240" t="s">
        <v>6510</v>
      </c>
      <c r="G1240" t="s">
        <v>6504</v>
      </c>
    </row>
    <row r="1241" spans="1:7" x14ac:dyDescent="0.25">
      <c r="A1241" t="s">
        <v>3610</v>
      </c>
      <c r="B1241" s="1">
        <v>27</v>
      </c>
      <c r="C1241" t="s">
        <v>1</v>
      </c>
      <c r="D1241" t="s">
        <v>3611</v>
      </c>
      <c r="E1241" t="s">
        <v>3612</v>
      </c>
      <c r="F1241" t="s">
        <v>6508</v>
      </c>
      <c r="G1241" t="s">
        <v>6505</v>
      </c>
    </row>
    <row r="1242" spans="1:7" x14ac:dyDescent="0.25">
      <c r="A1242" t="s">
        <v>3613</v>
      </c>
      <c r="B1242" s="1">
        <v>27</v>
      </c>
      <c r="C1242" t="s">
        <v>1</v>
      </c>
      <c r="D1242" t="s">
        <v>3614</v>
      </c>
      <c r="E1242" t="s">
        <v>3615</v>
      </c>
      <c r="F1242" t="s">
        <v>6510</v>
      </c>
      <c r="G1242" t="s">
        <v>6504</v>
      </c>
    </row>
    <row r="1243" spans="1:7" x14ac:dyDescent="0.25">
      <c r="A1243" t="s">
        <v>3616</v>
      </c>
      <c r="B1243" s="1">
        <v>27</v>
      </c>
      <c r="C1243" t="s">
        <v>1</v>
      </c>
      <c r="D1243" t="s">
        <v>3617</v>
      </c>
      <c r="E1243" t="s">
        <v>3618</v>
      </c>
      <c r="F1243" t="s">
        <v>6508</v>
      </c>
      <c r="G1243" t="s">
        <v>6505</v>
      </c>
    </row>
    <row r="1244" spans="1:7" x14ac:dyDescent="0.25">
      <c r="A1244" t="s">
        <v>3619</v>
      </c>
      <c r="B1244" s="1">
        <v>27</v>
      </c>
      <c r="C1244" t="s">
        <v>1</v>
      </c>
      <c r="D1244" t="s">
        <v>3620</v>
      </c>
      <c r="E1244" t="s">
        <v>3621</v>
      </c>
      <c r="F1244" t="s">
        <v>6508</v>
      </c>
      <c r="G1244" t="s">
        <v>6505</v>
      </c>
    </row>
    <row r="1245" spans="1:7" x14ac:dyDescent="0.25">
      <c r="A1245" t="s">
        <v>3622</v>
      </c>
      <c r="B1245" s="1">
        <v>27</v>
      </c>
      <c r="C1245" t="s">
        <v>1</v>
      </c>
      <c r="D1245" t="s">
        <v>3623</v>
      </c>
      <c r="E1245" t="s">
        <v>3624</v>
      </c>
      <c r="F1245" t="s">
        <v>6510</v>
      </c>
      <c r="G1245" t="s">
        <v>6502</v>
      </c>
    </row>
    <row r="1246" spans="1:7" x14ac:dyDescent="0.25">
      <c r="A1246" t="s">
        <v>3625</v>
      </c>
      <c r="B1246" s="1">
        <v>27</v>
      </c>
      <c r="C1246" t="s">
        <v>1</v>
      </c>
      <c r="D1246" t="s">
        <v>3626</v>
      </c>
      <c r="E1246" t="s">
        <v>3627</v>
      </c>
      <c r="F1246" t="s">
        <v>6508</v>
      </c>
      <c r="G1246" t="s">
        <v>6502</v>
      </c>
    </row>
    <row r="1247" spans="1:7" x14ac:dyDescent="0.25">
      <c r="A1247" t="s">
        <v>3628</v>
      </c>
      <c r="B1247" s="1">
        <v>27</v>
      </c>
      <c r="C1247" t="s">
        <v>1</v>
      </c>
      <c r="D1247" t="s">
        <v>3629</v>
      </c>
      <c r="E1247" t="s">
        <v>3630</v>
      </c>
      <c r="F1247" t="s">
        <v>6508</v>
      </c>
      <c r="G1247" t="s">
        <v>6505</v>
      </c>
    </row>
    <row r="1248" spans="1:7" x14ac:dyDescent="0.25">
      <c r="A1248" t="s">
        <v>3631</v>
      </c>
      <c r="B1248" s="1">
        <v>27</v>
      </c>
      <c r="C1248" t="s">
        <v>1</v>
      </c>
      <c r="D1248" t="s">
        <v>3632</v>
      </c>
      <c r="E1248" t="s">
        <v>3633</v>
      </c>
      <c r="F1248" t="s">
        <v>6508</v>
      </c>
      <c r="G1248" t="s">
        <v>6505</v>
      </c>
    </row>
    <row r="1249" spans="1:7" x14ac:dyDescent="0.25">
      <c r="A1249" t="s">
        <v>3634</v>
      </c>
      <c r="B1249" s="1">
        <v>27</v>
      </c>
      <c r="C1249" t="s">
        <v>1</v>
      </c>
      <c r="D1249" t="s">
        <v>3635</v>
      </c>
      <c r="E1249" t="s">
        <v>3636</v>
      </c>
      <c r="F1249" t="s">
        <v>6508</v>
      </c>
      <c r="G1249" t="s">
        <v>6505</v>
      </c>
    </row>
    <row r="1250" spans="1:7" x14ac:dyDescent="0.25">
      <c r="A1250" t="s">
        <v>3637</v>
      </c>
      <c r="B1250" s="1">
        <v>27</v>
      </c>
      <c r="C1250" t="s">
        <v>1</v>
      </c>
      <c r="D1250" t="s">
        <v>3638</v>
      </c>
      <c r="E1250" t="s">
        <v>3639</v>
      </c>
      <c r="F1250" t="s">
        <v>6508</v>
      </c>
      <c r="G1250" t="s">
        <v>6505</v>
      </c>
    </row>
    <row r="1251" spans="1:7" x14ac:dyDescent="0.25">
      <c r="A1251" t="s">
        <v>3640</v>
      </c>
      <c r="B1251" s="1">
        <v>27</v>
      </c>
      <c r="C1251" t="s">
        <v>1</v>
      </c>
      <c r="D1251" t="s">
        <v>3638</v>
      </c>
      <c r="E1251" t="s">
        <v>3641</v>
      </c>
      <c r="F1251" t="s">
        <v>6508</v>
      </c>
      <c r="G1251" t="s">
        <v>6505</v>
      </c>
    </row>
    <row r="1252" spans="1:7" x14ac:dyDescent="0.25">
      <c r="A1252" t="s">
        <v>3642</v>
      </c>
      <c r="B1252" s="1">
        <v>27</v>
      </c>
      <c r="C1252" t="s">
        <v>1</v>
      </c>
      <c r="D1252" t="s">
        <v>3643</v>
      </c>
      <c r="E1252" t="s">
        <v>3644</v>
      </c>
      <c r="F1252" t="s">
        <v>6508</v>
      </c>
      <c r="G1252" t="s">
        <v>6503</v>
      </c>
    </row>
    <row r="1253" spans="1:7" x14ac:dyDescent="0.25">
      <c r="A1253" t="s">
        <v>3645</v>
      </c>
      <c r="B1253" s="1">
        <v>27</v>
      </c>
      <c r="C1253" t="s">
        <v>1</v>
      </c>
      <c r="D1253" t="s">
        <v>3646</v>
      </c>
      <c r="E1253" t="s">
        <v>3647</v>
      </c>
      <c r="F1253" t="s">
        <v>6508</v>
      </c>
      <c r="G1253" t="s">
        <v>6503</v>
      </c>
    </row>
    <row r="1254" spans="1:7" x14ac:dyDescent="0.25">
      <c r="A1254" t="s">
        <v>3648</v>
      </c>
      <c r="B1254" s="1">
        <v>27</v>
      </c>
      <c r="C1254" t="s">
        <v>1</v>
      </c>
      <c r="D1254" t="s">
        <v>3649</v>
      </c>
      <c r="E1254" t="s">
        <v>3650</v>
      </c>
      <c r="F1254" t="s">
        <v>6508</v>
      </c>
      <c r="G1254" t="s">
        <v>6505</v>
      </c>
    </row>
    <row r="1255" spans="1:7" x14ac:dyDescent="0.25">
      <c r="A1255" t="s">
        <v>3651</v>
      </c>
      <c r="B1255" s="1">
        <v>27</v>
      </c>
      <c r="C1255" t="s">
        <v>1</v>
      </c>
      <c r="D1255" t="s">
        <v>3652</v>
      </c>
      <c r="E1255" t="s">
        <v>3653</v>
      </c>
      <c r="F1255" t="s">
        <v>6508</v>
      </c>
      <c r="G1255" t="s">
        <v>6505</v>
      </c>
    </row>
    <row r="1256" spans="1:7" x14ac:dyDescent="0.25">
      <c r="A1256" t="s">
        <v>3654</v>
      </c>
      <c r="B1256" s="1">
        <v>27</v>
      </c>
      <c r="C1256" t="s">
        <v>1</v>
      </c>
      <c r="D1256" t="s">
        <v>3655</v>
      </c>
      <c r="E1256" t="s">
        <v>3656</v>
      </c>
      <c r="F1256" t="s">
        <v>6508</v>
      </c>
      <c r="G1256" t="s">
        <v>6505</v>
      </c>
    </row>
    <row r="1257" spans="1:7" x14ac:dyDescent="0.25">
      <c r="A1257" t="s">
        <v>3657</v>
      </c>
      <c r="B1257" s="1">
        <v>27</v>
      </c>
      <c r="C1257" t="s">
        <v>1</v>
      </c>
      <c r="D1257" t="s">
        <v>3658</v>
      </c>
      <c r="E1257" t="s">
        <v>3659</v>
      </c>
      <c r="F1257" t="s">
        <v>6508</v>
      </c>
      <c r="G1257" t="s">
        <v>6504</v>
      </c>
    </row>
    <row r="1258" spans="1:7" x14ac:dyDescent="0.25">
      <c r="A1258" t="s">
        <v>3660</v>
      </c>
      <c r="B1258" s="1">
        <v>27</v>
      </c>
      <c r="C1258" t="s">
        <v>1</v>
      </c>
      <c r="D1258" t="s">
        <v>2</v>
      </c>
      <c r="E1258" t="s">
        <v>3661</v>
      </c>
      <c r="F1258" t="s">
        <v>6508</v>
      </c>
      <c r="G1258" t="s">
        <v>6504</v>
      </c>
    </row>
    <row r="1259" spans="1:7" x14ac:dyDescent="0.25">
      <c r="A1259" t="s">
        <v>3662</v>
      </c>
      <c r="B1259" s="1">
        <v>27</v>
      </c>
      <c r="C1259" t="s">
        <v>1</v>
      </c>
      <c r="D1259" t="s">
        <v>2</v>
      </c>
      <c r="E1259" t="s">
        <v>3663</v>
      </c>
      <c r="F1259" t="s">
        <v>6508</v>
      </c>
      <c r="G1259" t="s">
        <v>6504</v>
      </c>
    </row>
    <row r="1260" spans="1:7" x14ac:dyDescent="0.25">
      <c r="A1260" t="s">
        <v>3664</v>
      </c>
      <c r="B1260" s="1">
        <v>27</v>
      </c>
      <c r="C1260" t="s">
        <v>1</v>
      </c>
      <c r="D1260" t="s">
        <v>2</v>
      </c>
      <c r="E1260" t="s">
        <v>3665</v>
      </c>
      <c r="F1260" t="s">
        <v>6508</v>
      </c>
      <c r="G1260" t="s">
        <v>6504</v>
      </c>
    </row>
    <row r="1261" spans="1:7" x14ac:dyDescent="0.25">
      <c r="A1261" t="s">
        <v>3666</v>
      </c>
      <c r="B1261" s="1">
        <v>27</v>
      </c>
      <c r="C1261" t="s">
        <v>1</v>
      </c>
      <c r="D1261" t="s">
        <v>2</v>
      </c>
      <c r="E1261" t="s">
        <v>3667</v>
      </c>
      <c r="F1261" t="s">
        <v>6508</v>
      </c>
      <c r="G1261" t="s">
        <v>6504</v>
      </c>
    </row>
    <row r="1262" spans="1:7" x14ac:dyDescent="0.25">
      <c r="A1262" t="s">
        <v>3668</v>
      </c>
      <c r="B1262" s="1">
        <v>27</v>
      </c>
      <c r="C1262" t="s">
        <v>1</v>
      </c>
      <c r="D1262" t="s">
        <v>3669</v>
      </c>
      <c r="E1262" t="s">
        <v>3670</v>
      </c>
      <c r="F1262" t="s">
        <v>6510</v>
      </c>
      <c r="G1262" t="s">
        <v>6504</v>
      </c>
    </row>
    <row r="1263" spans="1:7" x14ac:dyDescent="0.25">
      <c r="A1263" t="s">
        <v>3671</v>
      </c>
      <c r="B1263" s="1">
        <v>27</v>
      </c>
      <c r="C1263" t="s">
        <v>1</v>
      </c>
      <c r="D1263" t="s">
        <v>3672</v>
      </c>
      <c r="E1263" t="s">
        <v>3673</v>
      </c>
      <c r="F1263" t="s">
        <v>6510</v>
      </c>
      <c r="G1263" t="s">
        <v>6504</v>
      </c>
    </row>
    <row r="1264" spans="1:7" x14ac:dyDescent="0.25">
      <c r="A1264" t="s">
        <v>3674</v>
      </c>
      <c r="B1264" s="1">
        <v>27</v>
      </c>
      <c r="C1264" t="s">
        <v>1</v>
      </c>
      <c r="D1264" t="s">
        <v>3675</v>
      </c>
      <c r="E1264" t="s">
        <v>3676</v>
      </c>
      <c r="F1264" t="s">
        <v>6508</v>
      </c>
      <c r="G1264" t="s">
        <v>6505</v>
      </c>
    </row>
    <row r="1265" spans="1:7" x14ac:dyDescent="0.25">
      <c r="A1265" t="s">
        <v>3677</v>
      </c>
      <c r="B1265" s="1">
        <v>27</v>
      </c>
      <c r="C1265" t="s">
        <v>1</v>
      </c>
      <c r="D1265" t="s">
        <v>3678</v>
      </c>
      <c r="E1265" t="s">
        <v>3679</v>
      </c>
      <c r="F1265" t="s">
        <v>6508</v>
      </c>
      <c r="G1265" t="s">
        <v>6505</v>
      </c>
    </row>
    <row r="1266" spans="1:7" x14ac:dyDescent="0.25">
      <c r="A1266" t="s">
        <v>3680</v>
      </c>
      <c r="B1266" s="1">
        <v>27</v>
      </c>
      <c r="C1266" t="s">
        <v>1</v>
      </c>
      <c r="D1266" t="s">
        <v>3681</v>
      </c>
      <c r="E1266" t="s">
        <v>3682</v>
      </c>
      <c r="F1266" t="s">
        <v>6508</v>
      </c>
      <c r="G1266" t="s">
        <v>6503</v>
      </c>
    </row>
    <row r="1267" spans="1:7" x14ac:dyDescent="0.25">
      <c r="A1267" t="s">
        <v>3683</v>
      </c>
      <c r="B1267" s="1">
        <v>27</v>
      </c>
      <c r="C1267" t="s">
        <v>1</v>
      </c>
      <c r="D1267" t="s">
        <v>3684</v>
      </c>
      <c r="E1267" t="s">
        <v>3685</v>
      </c>
      <c r="F1267" t="s">
        <v>6508</v>
      </c>
      <c r="G1267" t="s">
        <v>6505</v>
      </c>
    </row>
    <row r="1268" spans="1:7" x14ac:dyDescent="0.25">
      <c r="A1268" t="s">
        <v>3686</v>
      </c>
      <c r="B1268" s="1">
        <v>27</v>
      </c>
      <c r="C1268" t="s">
        <v>1</v>
      </c>
      <c r="D1268" t="s">
        <v>3687</v>
      </c>
      <c r="E1268" t="s">
        <v>3688</v>
      </c>
      <c r="F1268" t="s">
        <v>6510</v>
      </c>
      <c r="G1268" t="s">
        <v>6504</v>
      </c>
    </row>
    <row r="1269" spans="1:7" x14ac:dyDescent="0.25">
      <c r="A1269" t="s">
        <v>3689</v>
      </c>
      <c r="B1269" s="1">
        <v>27</v>
      </c>
      <c r="C1269" t="s">
        <v>1</v>
      </c>
      <c r="D1269" t="s">
        <v>3690</v>
      </c>
      <c r="E1269" t="s">
        <v>3691</v>
      </c>
      <c r="F1269" t="s">
        <v>6510</v>
      </c>
      <c r="G1269" t="s">
        <v>6504</v>
      </c>
    </row>
    <row r="1270" spans="1:7" x14ac:dyDescent="0.25">
      <c r="A1270" t="s">
        <v>3692</v>
      </c>
      <c r="B1270" s="1">
        <v>27</v>
      </c>
      <c r="C1270" t="s">
        <v>1</v>
      </c>
      <c r="D1270" t="s">
        <v>3693</v>
      </c>
      <c r="E1270" t="s">
        <v>3694</v>
      </c>
      <c r="F1270" t="s">
        <v>6508</v>
      </c>
      <c r="G1270" t="s">
        <v>6505</v>
      </c>
    </row>
    <row r="1271" spans="1:7" x14ac:dyDescent="0.25">
      <c r="A1271" t="s">
        <v>3695</v>
      </c>
      <c r="B1271" s="1">
        <v>27</v>
      </c>
      <c r="C1271" t="s">
        <v>1</v>
      </c>
      <c r="D1271" t="s">
        <v>3696</v>
      </c>
      <c r="E1271" t="s">
        <v>3697</v>
      </c>
      <c r="F1271" t="s">
        <v>6510</v>
      </c>
      <c r="G1271" t="s">
        <v>6503</v>
      </c>
    </row>
    <row r="1272" spans="1:7" x14ac:dyDescent="0.25">
      <c r="A1272" t="s">
        <v>3698</v>
      </c>
      <c r="B1272" s="1">
        <v>27</v>
      </c>
      <c r="C1272" t="s">
        <v>1</v>
      </c>
      <c r="D1272" t="s">
        <v>3699</v>
      </c>
      <c r="E1272" t="s">
        <v>3700</v>
      </c>
      <c r="F1272" t="s">
        <v>6510</v>
      </c>
      <c r="G1272" t="s">
        <v>6503</v>
      </c>
    </row>
    <row r="1273" spans="1:7" x14ac:dyDescent="0.25">
      <c r="A1273" t="s">
        <v>3701</v>
      </c>
      <c r="B1273" s="1">
        <v>27</v>
      </c>
      <c r="C1273" t="s">
        <v>1</v>
      </c>
      <c r="D1273" t="s">
        <v>3702</v>
      </c>
      <c r="E1273" t="s">
        <v>3703</v>
      </c>
      <c r="F1273" t="s">
        <v>6510</v>
      </c>
      <c r="G1273" t="s">
        <v>6503</v>
      </c>
    </row>
    <row r="1274" spans="1:7" x14ac:dyDescent="0.25">
      <c r="A1274" t="s">
        <v>3704</v>
      </c>
      <c r="B1274" s="1">
        <v>27</v>
      </c>
      <c r="C1274" t="s">
        <v>1</v>
      </c>
      <c r="D1274" t="s">
        <v>3705</v>
      </c>
      <c r="E1274" t="s">
        <v>3706</v>
      </c>
      <c r="F1274" t="s">
        <v>6510</v>
      </c>
      <c r="G1274" t="s">
        <v>6504</v>
      </c>
    </row>
    <row r="1275" spans="1:7" x14ac:dyDescent="0.25">
      <c r="A1275" t="s">
        <v>3707</v>
      </c>
      <c r="B1275" s="1">
        <v>27</v>
      </c>
      <c r="C1275" t="s">
        <v>1</v>
      </c>
      <c r="D1275" t="s">
        <v>3708</v>
      </c>
      <c r="E1275" t="s">
        <v>3709</v>
      </c>
      <c r="F1275" t="s">
        <v>6510</v>
      </c>
      <c r="G1275" t="s">
        <v>6504</v>
      </c>
    </row>
    <row r="1276" spans="1:7" x14ac:dyDescent="0.25">
      <c r="A1276" t="s">
        <v>3710</v>
      </c>
      <c r="B1276" s="1">
        <v>27</v>
      </c>
      <c r="C1276" t="s">
        <v>1</v>
      </c>
      <c r="D1276" t="s">
        <v>3711</v>
      </c>
      <c r="E1276" t="s">
        <v>3712</v>
      </c>
      <c r="F1276" t="s">
        <v>6510</v>
      </c>
      <c r="G1276" t="s">
        <v>6504</v>
      </c>
    </row>
    <row r="1277" spans="1:7" x14ac:dyDescent="0.25">
      <c r="A1277" t="s">
        <v>3713</v>
      </c>
      <c r="B1277" s="1">
        <v>27</v>
      </c>
      <c r="C1277" t="s">
        <v>1</v>
      </c>
      <c r="D1277" t="s">
        <v>3714</v>
      </c>
      <c r="E1277" t="s">
        <v>3715</v>
      </c>
      <c r="F1277" t="s">
        <v>6510</v>
      </c>
      <c r="G1277" t="s">
        <v>6505</v>
      </c>
    </row>
    <row r="1278" spans="1:7" x14ac:dyDescent="0.25">
      <c r="A1278" t="s">
        <v>3716</v>
      </c>
      <c r="B1278" s="1">
        <v>27</v>
      </c>
      <c r="C1278" t="s">
        <v>1</v>
      </c>
      <c r="D1278" t="s">
        <v>3717</v>
      </c>
      <c r="E1278" t="s">
        <v>3718</v>
      </c>
      <c r="F1278" t="s">
        <v>6508</v>
      </c>
      <c r="G1278" t="s">
        <v>6505</v>
      </c>
    </row>
    <row r="1279" spans="1:7" x14ac:dyDescent="0.25">
      <c r="A1279" t="s">
        <v>3719</v>
      </c>
      <c r="B1279" s="1">
        <v>27</v>
      </c>
      <c r="C1279" t="s">
        <v>1</v>
      </c>
      <c r="D1279" t="s">
        <v>3720</v>
      </c>
      <c r="E1279" t="s">
        <v>3721</v>
      </c>
      <c r="F1279" t="s">
        <v>6510</v>
      </c>
      <c r="G1279" t="s">
        <v>6504</v>
      </c>
    </row>
    <row r="1280" spans="1:7" x14ac:dyDescent="0.25">
      <c r="A1280" t="s">
        <v>3722</v>
      </c>
      <c r="B1280" s="1">
        <v>27</v>
      </c>
      <c r="C1280" t="s">
        <v>1</v>
      </c>
      <c r="D1280" t="s">
        <v>3723</v>
      </c>
      <c r="E1280" t="s">
        <v>3724</v>
      </c>
      <c r="F1280" t="s">
        <v>6510</v>
      </c>
      <c r="G1280" t="s">
        <v>6503</v>
      </c>
    </row>
    <row r="1281" spans="1:7" x14ac:dyDescent="0.25">
      <c r="A1281" t="s">
        <v>3725</v>
      </c>
      <c r="B1281" s="1">
        <v>27</v>
      </c>
      <c r="C1281" t="s">
        <v>76</v>
      </c>
      <c r="D1281" t="s">
        <v>3726</v>
      </c>
      <c r="E1281" t="s">
        <v>3727</v>
      </c>
      <c r="F1281" t="s">
        <v>6508</v>
      </c>
      <c r="G1281" t="s">
        <v>6505</v>
      </c>
    </row>
    <row r="1282" spans="1:7" x14ac:dyDescent="0.25">
      <c r="A1282" t="s">
        <v>3728</v>
      </c>
      <c r="B1282" s="1">
        <v>27</v>
      </c>
      <c r="C1282" t="s">
        <v>3729</v>
      </c>
      <c r="D1282" t="s">
        <v>3730</v>
      </c>
      <c r="E1282" t="s">
        <v>3731</v>
      </c>
      <c r="F1282" t="s">
        <v>6508</v>
      </c>
      <c r="G1282" t="s">
        <v>6503</v>
      </c>
    </row>
    <row r="1283" spans="1:7" x14ac:dyDescent="0.25">
      <c r="A1283" t="s">
        <v>3732</v>
      </c>
      <c r="B1283" s="1">
        <v>27</v>
      </c>
      <c r="C1283" t="s">
        <v>3729</v>
      </c>
      <c r="D1283" t="s">
        <v>3730</v>
      </c>
      <c r="E1283" t="s">
        <v>3733</v>
      </c>
      <c r="F1283" t="s">
        <v>6508</v>
      </c>
      <c r="G1283" t="s">
        <v>6503</v>
      </c>
    </row>
    <row r="1284" spans="1:7" x14ac:dyDescent="0.25">
      <c r="A1284" t="s">
        <v>3734</v>
      </c>
      <c r="B1284" s="1" t="s">
        <v>3735</v>
      </c>
      <c r="C1284" t="s">
        <v>97</v>
      </c>
      <c r="D1284" t="s">
        <v>2</v>
      </c>
      <c r="E1284" t="s">
        <v>3736</v>
      </c>
      <c r="F1284" t="s">
        <v>6508</v>
      </c>
      <c r="G1284" t="s">
        <v>6503</v>
      </c>
    </row>
    <row r="1285" spans="1:7" x14ac:dyDescent="0.25">
      <c r="A1285" t="s">
        <v>3737</v>
      </c>
      <c r="B1285" s="1" t="s">
        <v>3735</v>
      </c>
      <c r="C1285" t="s">
        <v>97</v>
      </c>
      <c r="D1285" t="s">
        <v>2</v>
      </c>
      <c r="E1285" t="s">
        <v>3738</v>
      </c>
      <c r="F1285" t="s">
        <v>6508</v>
      </c>
      <c r="G1285" t="s">
        <v>6504</v>
      </c>
    </row>
    <row r="1286" spans="1:7" x14ac:dyDescent="0.25">
      <c r="A1286" t="s">
        <v>3739</v>
      </c>
      <c r="B1286" s="1" t="s">
        <v>3735</v>
      </c>
      <c r="C1286" t="s">
        <v>1</v>
      </c>
      <c r="D1286" t="s">
        <v>2</v>
      </c>
      <c r="E1286" t="s">
        <v>3740</v>
      </c>
      <c r="F1286" t="s">
        <v>6508</v>
      </c>
      <c r="G1286" t="s">
        <v>6504</v>
      </c>
    </row>
    <row r="1287" spans="1:7" x14ac:dyDescent="0.25">
      <c r="A1287" t="s">
        <v>3741</v>
      </c>
      <c r="B1287" s="1" t="s">
        <v>3735</v>
      </c>
      <c r="C1287" t="s">
        <v>1</v>
      </c>
      <c r="D1287" t="s">
        <v>2</v>
      </c>
      <c r="E1287" t="s">
        <v>3742</v>
      </c>
      <c r="F1287" t="s">
        <v>6508</v>
      </c>
      <c r="G1287" t="s">
        <v>6502</v>
      </c>
    </row>
    <row r="1288" spans="1:7" x14ac:dyDescent="0.25">
      <c r="A1288" t="s">
        <v>3743</v>
      </c>
      <c r="B1288" s="1" t="s">
        <v>3735</v>
      </c>
      <c r="C1288" t="s">
        <v>1</v>
      </c>
      <c r="D1288" t="s">
        <v>2</v>
      </c>
      <c r="E1288" t="s">
        <v>3744</v>
      </c>
      <c r="F1288" t="s">
        <v>6508</v>
      </c>
      <c r="G1288" t="s">
        <v>6504</v>
      </c>
    </row>
    <row r="1289" spans="1:7" x14ac:dyDescent="0.25">
      <c r="A1289" t="s">
        <v>3745</v>
      </c>
      <c r="B1289" s="1" t="s">
        <v>3735</v>
      </c>
      <c r="C1289" t="s">
        <v>3746</v>
      </c>
      <c r="D1289" t="s">
        <v>3747</v>
      </c>
      <c r="E1289" t="s">
        <v>3748</v>
      </c>
      <c r="F1289" t="s">
        <v>6508</v>
      </c>
      <c r="G1289" t="s">
        <v>6504</v>
      </c>
    </row>
    <row r="1290" spans="1:7" x14ac:dyDescent="0.25">
      <c r="A1290" t="s">
        <v>3749</v>
      </c>
      <c r="B1290" s="1" t="s">
        <v>3735</v>
      </c>
      <c r="C1290" t="s">
        <v>97</v>
      </c>
      <c r="D1290" t="s">
        <v>2</v>
      </c>
      <c r="E1290" t="s">
        <v>3750</v>
      </c>
      <c r="F1290" t="s">
        <v>6508</v>
      </c>
      <c r="G1290" t="s">
        <v>6503</v>
      </c>
    </row>
    <row r="1291" spans="1:7" x14ac:dyDescent="0.25">
      <c r="A1291" t="s">
        <v>3751</v>
      </c>
      <c r="B1291" s="1">
        <v>28</v>
      </c>
      <c r="C1291" t="s">
        <v>1</v>
      </c>
      <c r="D1291" t="s">
        <v>3752</v>
      </c>
      <c r="E1291" t="s">
        <v>3753</v>
      </c>
      <c r="F1291" t="s">
        <v>6510</v>
      </c>
      <c r="G1291" t="s">
        <v>6505</v>
      </c>
    </row>
    <row r="1292" spans="1:7" x14ac:dyDescent="0.25">
      <c r="A1292" t="s">
        <v>3754</v>
      </c>
      <c r="B1292" s="1">
        <v>28</v>
      </c>
      <c r="C1292" t="s">
        <v>1</v>
      </c>
      <c r="D1292" t="s">
        <v>3755</v>
      </c>
      <c r="E1292" t="s">
        <v>3756</v>
      </c>
      <c r="F1292" t="s">
        <v>6508</v>
      </c>
      <c r="G1292" t="s">
        <v>6502</v>
      </c>
    </row>
    <row r="1293" spans="1:7" x14ac:dyDescent="0.25">
      <c r="A1293" t="s">
        <v>3757</v>
      </c>
      <c r="B1293" s="1">
        <v>28</v>
      </c>
      <c r="C1293" t="s">
        <v>1</v>
      </c>
      <c r="D1293" t="s">
        <v>3758</v>
      </c>
      <c r="E1293" t="s">
        <v>3759</v>
      </c>
      <c r="F1293" t="s">
        <v>6508</v>
      </c>
      <c r="G1293" t="s">
        <v>6505</v>
      </c>
    </row>
    <row r="1294" spans="1:7" x14ac:dyDescent="0.25">
      <c r="A1294" t="s">
        <v>3760</v>
      </c>
      <c r="B1294" s="1">
        <v>28</v>
      </c>
      <c r="C1294" t="s">
        <v>1</v>
      </c>
      <c r="D1294" t="s">
        <v>3761</v>
      </c>
      <c r="E1294" t="s">
        <v>3762</v>
      </c>
      <c r="F1294" t="s">
        <v>6510</v>
      </c>
      <c r="G1294" t="s">
        <v>6505</v>
      </c>
    </row>
    <row r="1295" spans="1:7" x14ac:dyDescent="0.25">
      <c r="A1295" t="s">
        <v>3763</v>
      </c>
      <c r="B1295" s="1">
        <v>28</v>
      </c>
      <c r="C1295" t="s">
        <v>1</v>
      </c>
      <c r="D1295" t="s">
        <v>3764</v>
      </c>
      <c r="E1295" t="s">
        <v>3765</v>
      </c>
      <c r="F1295" t="s">
        <v>6510</v>
      </c>
      <c r="G1295" t="s">
        <v>6503</v>
      </c>
    </row>
    <row r="1296" spans="1:7" x14ac:dyDescent="0.25">
      <c r="A1296" t="s">
        <v>3766</v>
      </c>
      <c r="B1296" s="1">
        <v>28</v>
      </c>
      <c r="C1296" t="s">
        <v>1</v>
      </c>
      <c r="D1296" t="s">
        <v>3767</v>
      </c>
      <c r="E1296" t="s">
        <v>3768</v>
      </c>
      <c r="F1296" t="s">
        <v>6510</v>
      </c>
      <c r="G1296" t="s">
        <v>6504</v>
      </c>
    </row>
    <row r="1297" spans="1:7" x14ac:dyDescent="0.25">
      <c r="A1297" t="s">
        <v>3769</v>
      </c>
      <c r="B1297" s="1">
        <v>28</v>
      </c>
      <c r="C1297" t="s">
        <v>1</v>
      </c>
      <c r="D1297" t="s">
        <v>3770</v>
      </c>
      <c r="E1297" t="s">
        <v>3771</v>
      </c>
      <c r="F1297" t="s">
        <v>6508</v>
      </c>
      <c r="G1297" t="s">
        <v>6503</v>
      </c>
    </row>
    <row r="1298" spans="1:7" x14ac:dyDescent="0.25">
      <c r="A1298" t="s">
        <v>3772</v>
      </c>
      <c r="B1298" s="1">
        <v>28</v>
      </c>
      <c r="C1298" t="s">
        <v>1</v>
      </c>
      <c r="D1298" t="s">
        <v>3773</v>
      </c>
      <c r="E1298" t="s">
        <v>3774</v>
      </c>
      <c r="F1298" t="s">
        <v>6510</v>
      </c>
      <c r="G1298" t="s">
        <v>6504</v>
      </c>
    </row>
    <row r="1299" spans="1:7" x14ac:dyDescent="0.25">
      <c r="A1299" t="s">
        <v>3775</v>
      </c>
      <c r="B1299" s="1">
        <v>28</v>
      </c>
      <c r="C1299" t="s">
        <v>1</v>
      </c>
      <c r="D1299" t="s">
        <v>3776</v>
      </c>
      <c r="E1299" t="s">
        <v>3777</v>
      </c>
      <c r="F1299" t="s">
        <v>6508</v>
      </c>
      <c r="G1299" t="s">
        <v>6504</v>
      </c>
    </row>
    <row r="1300" spans="1:7" x14ac:dyDescent="0.25">
      <c r="A1300" t="s">
        <v>3778</v>
      </c>
      <c r="B1300" s="1">
        <v>28</v>
      </c>
      <c r="C1300" t="s">
        <v>1</v>
      </c>
      <c r="D1300" t="s">
        <v>3779</v>
      </c>
      <c r="E1300" t="s">
        <v>3780</v>
      </c>
      <c r="F1300" t="s">
        <v>6508</v>
      </c>
      <c r="G1300" t="s">
        <v>6505</v>
      </c>
    </row>
    <row r="1301" spans="1:7" x14ac:dyDescent="0.25">
      <c r="A1301" t="s">
        <v>3781</v>
      </c>
      <c r="B1301" s="1">
        <v>28</v>
      </c>
      <c r="C1301" t="s">
        <v>1</v>
      </c>
      <c r="D1301" t="s">
        <v>3782</v>
      </c>
      <c r="E1301" t="s">
        <v>3783</v>
      </c>
      <c r="F1301" t="s">
        <v>6510</v>
      </c>
      <c r="G1301" t="s">
        <v>6505</v>
      </c>
    </row>
    <row r="1302" spans="1:7" x14ac:dyDescent="0.25">
      <c r="A1302" t="s">
        <v>3784</v>
      </c>
      <c r="B1302" s="1">
        <v>28</v>
      </c>
      <c r="C1302" t="s">
        <v>1</v>
      </c>
      <c r="D1302" t="s">
        <v>3785</v>
      </c>
      <c r="E1302" t="s">
        <v>3786</v>
      </c>
      <c r="F1302" t="s">
        <v>6508</v>
      </c>
      <c r="G1302" t="s">
        <v>6505</v>
      </c>
    </row>
    <row r="1303" spans="1:7" x14ac:dyDescent="0.25">
      <c r="A1303" t="s">
        <v>3787</v>
      </c>
      <c r="B1303" s="1">
        <v>28</v>
      </c>
      <c r="C1303" t="s">
        <v>1</v>
      </c>
      <c r="D1303" t="s">
        <v>3788</v>
      </c>
      <c r="E1303" t="s">
        <v>3789</v>
      </c>
      <c r="F1303" t="s">
        <v>6508</v>
      </c>
      <c r="G1303" t="s">
        <v>6505</v>
      </c>
    </row>
    <row r="1304" spans="1:7" x14ac:dyDescent="0.25">
      <c r="A1304" t="s">
        <v>3790</v>
      </c>
      <c r="B1304" s="1">
        <v>28</v>
      </c>
      <c r="C1304" t="s">
        <v>1</v>
      </c>
      <c r="D1304" t="s">
        <v>3791</v>
      </c>
      <c r="E1304" t="s">
        <v>3792</v>
      </c>
      <c r="F1304" t="s">
        <v>6508</v>
      </c>
      <c r="G1304" t="s">
        <v>6503</v>
      </c>
    </row>
    <row r="1305" spans="1:7" x14ac:dyDescent="0.25">
      <c r="A1305" t="s">
        <v>3793</v>
      </c>
      <c r="B1305" s="1">
        <v>28</v>
      </c>
      <c r="C1305" t="s">
        <v>1</v>
      </c>
      <c r="D1305" t="s">
        <v>3794</v>
      </c>
      <c r="E1305" t="s">
        <v>3795</v>
      </c>
      <c r="F1305" t="s">
        <v>6508</v>
      </c>
      <c r="G1305" t="s">
        <v>6506</v>
      </c>
    </row>
    <row r="1306" spans="1:7" x14ac:dyDescent="0.25">
      <c r="A1306" t="s">
        <v>3796</v>
      </c>
      <c r="B1306" s="1">
        <v>28</v>
      </c>
      <c r="C1306" t="s">
        <v>1</v>
      </c>
      <c r="D1306" t="s">
        <v>3791</v>
      </c>
      <c r="E1306" t="s">
        <v>3797</v>
      </c>
      <c r="F1306" t="s">
        <v>6508</v>
      </c>
      <c r="G1306" t="s">
        <v>6505</v>
      </c>
    </row>
    <row r="1307" spans="1:7" x14ac:dyDescent="0.25">
      <c r="A1307" t="s">
        <v>3798</v>
      </c>
      <c r="B1307" s="1">
        <v>28</v>
      </c>
      <c r="C1307" t="s">
        <v>1</v>
      </c>
      <c r="D1307" t="s">
        <v>3799</v>
      </c>
      <c r="E1307" t="s">
        <v>3800</v>
      </c>
      <c r="F1307" t="s">
        <v>6510</v>
      </c>
      <c r="G1307" t="s">
        <v>6504</v>
      </c>
    </row>
    <row r="1308" spans="1:7" x14ac:dyDescent="0.25">
      <c r="A1308" t="s">
        <v>3801</v>
      </c>
      <c r="B1308" s="1">
        <v>28</v>
      </c>
      <c r="C1308" t="s">
        <v>1</v>
      </c>
      <c r="D1308" t="s">
        <v>3802</v>
      </c>
      <c r="E1308" t="s">
        <v>3803</v>
      </c>
      <c r="F1308" t="s">
        <v>6510</v>
      </c>
      <c r="G1308" t="s">
        <v>6504</v>
      </c>
    </row>
    <row r="1309" spans="1:7" x14ac:dyDescent="0.25">
      <c r="A1309" t="s">
        <v>3804</v>
      </c>
      <c r="B1309" s="1">
        <v>28</v>
      </c>
      <c r="C1309" t="s">
        <v>1</v>
      </c>
      <c r="D1309" t="s">
        <v>3805</v>
      </c>
      <c r="E1309" t="s">
        <v>3806</v>
      </c>
      <c r="F1309" t="s">
        <v>6508</v>
      </c>
      <c r="G1309" t="s">
        <v>6505</v>
      </c>
    </row>
    <row r="1310" spans="1:7" x14ac:dyDescent="0.25">
      <c r="A1310" t="s">
        <v>3807</v>
      </c>
      <c r="B1310" s="1">
        <v>28</v>
      </c>
      <c r="C1310" t="s">
        <v>1</v>
      </c>
      <c r="D1310" t="s">
        <v>3808</v>
      </c>
      <c r="E1310" t="s">
        <v>3809</v>
      </c>
      <c r="F1310" t="s">
        <v>6510</v>
      </c>
      <c r="G1310" t="s">
        <v>6503</v>
      </c>
    </row>
    <row r="1311" spans="1:7" x14ac:dyDescent="0.25">
      <c r="A1311" t="s">
        <v>3810</v>
      </c>
      <c r="B1311" s="1">
        <v>28</v>
      </c>
      <c r="C1311" t="s">
        <v>1</v>
      </c>
      <c r="D1311" t="s">
        <v>3811</v>
      </c>
      <c r="E1311" t="s">
        <v>3812</v>
      </c>
      <c r="F1311" t="s">
        <v>6508</v>
      </c>
      <c r="G1311" t="s">
        <v>6505</v>
      </c>
    </row>
    <row r="1312" spans="1:7" x14ac:dyDescent="0.25">
      <c r="A1312" t="s">
        <v>3813</v>
      </c>
      <c r="B1312" s="1">
        <v>28</v>
      </c>
      <c r="C1312" t="s">
        <v>1</v>
      </c>
      <c r="D1312" t="s">
        <v>3814</v>
      </c>
      <c r="E1312" t="s">
        <v>3815</v>
      </c>
      <c r="F1312" t="s">
        <v>6510</v>
      </c>
      <c r="G1312" t="s">
        <v>6505</v>
      </c>
    </row>
    <row r="1313" spans="1:7" x14ac:dyDescent="0.25">
      <c r="A1313" t="s">
        <v>3816</v>
      </c>
      <c r="B1313" s="1">
        <v>28</v>
      </c>
      <c r="C1313" t="s">
        <v>1</v>
      </c>
      <c r="D1313" t="s">
        <v>3817</v>
      </c>
      <c r="E1313" t="s">
        <v>3818</v>
      </c>
      <c r="F1313" t="s">
        <v>6510</v>
      </c>
      <c r="G1313" t="s">
        <v>6503</v>
      </c>
    </row>
    <row r="1314" spans="1:7" x14ac:dyDescent="0.25">
      <c r="A1314" t="s">
        <v>3819</v>
      </c>
      <c r="B1314" s="1">
        <v>28</v>
      </c>
      <c r="C1314" t="s">
        <v>1</v>
      </c>
      <c r="D1314" t="s">
        <v>3820</v>
      </c>
      <c r="E1314" t="s">
        <v>3821</v>
      </c>
      <c r="F1314" t="s">
        <v>6508</v>
      </c>
      <c r="G1314" t="s">
        <v>6505</v>
      </c>
    </row>
    <row r="1315" spans="1:7" x14ac:dyDescent="0.25">
      <c r="A1315" t="s">
        <v>3822</v>
      </c>
      <c r="B1315" s="1">
        <v>28</v>
      </c>
      <c r="C1315" t="s">
        <v>1</v>
      </c>
      <c r="D1315" t="s">
        <v>3823</v>
      </c>
      <c r="E1315" t="s">
        <v>3824</v>
      </c>
      <c r="F1315" t="s">
        <v>6510</v>
      </c>
      <c r="G1315" t="s">
        <v>6503</v>
      </c>
    </row>
    <row r="1316" spans="1:7" x14ac:dyDescent="0.25">
      <c r="A1316" t="s">
        <v>3825</v>
      </c>
      <c r="B1316" s="1">
        <v>28</v>
      </c>
      <c r="C1316" t="s">
        <v>1</v>
      </c>
      <c r="D1316" t="s">
        <v>3826</v>
      </c>
      <c r="E1316" t="s">
        <v>3827</v>
      </c>
      <c r="F1316" t="s">
        <v>6510</v>
      </c>
      <c r="G1316" t="s">
        <v>6503</v>
      </c>
    </row>
    <row r="1317" spans="1:7" x14ac:dyDescent="0.25">
      <c r="A1317" t="s">
        <v>3828</v>
      </c>
      <c r="B1317" s="1">
        <v>28</v>
      </c>
      <c r="C1317" t="s">
        <v>1</v>
      </c>
      <c r="D1317" t="s">
        <v>3829</v>
      </c>
      <c r="E1317" t="s">
        <v>3830</v>
      </c>
      <c r="F1317" t="s">
        <v>6510</v>
      </c>
      <c r="G1317" t="s">
        <v>6504</v>
      </c>
    </row>
    <row r="1318" spans="1:7" x14ac:dyDescent="0.25">
      <c r="A1318" t="s">
        <v>3831</v>
      </c>
      <c r="B1318" s="1">
        <v>28</v>
      </c>
      <c r="C1318" t="s">
        <v>1</v>
      </c>
      <c r="D1318" t="s">
        <v>3832</v>
      </c>
      <c r="E1318" t="s">
        <v>3833</v>
      </c>
      <c r="F1318" t="s">
        <v>6508</v>
      </c>
      <c r="G1318" t="s">
        <v>6505</v>
      </c>
    </row>
    <row r="1319" spans="1:7" x14ac:dyDescent="0.25">
      <c r="A1319" t="s">
        <v>3834</v>
      </c>
      <c r="B1319" s="1">
        <v>28</v>
      </c>
      <c r="C1319" t="s">
        <v>1</v>
      </c>
      <c r="D1319" t="s">
        <v>3835</v>
      </c>
      <c r="E1319" t="s">
        <v>3836</v>
      </c>
      <c r="F1319" t="s">
        <v>6508</v>
      </c>
      <c r="G1319" t="s">
        <v>6505</v>
      </c>
    </row>
    <row r="1320" spans="1:7" x14ac:dyDescent="0.25">
      <c r="A1320" t="s">
        <v>3837</v>
      </c>
      <c r="B1320" s="1">
        <v>28</v>
      </c>
      <c r="C1320" t="s">
        <v>1</v>
      </c>
      <c r="D1320" t="s">
        <v>3838</v>
      </c>
      <c r="E1320" t="s">
        <v>3839</v>
      </c>
      <c r="F1320" t="s">
        <v>6508</v>
      </c>
      <c r="G1320" t="s">
        <v>6505</v>
      </c>
    </row>
    <row r="1321" spans="1:7" x14ac:dyDescent="0.25">
      <c r="A1321" t="s">
        <v>3840</v>
      </c>
      <c r="B1321" s="1">
        <v>28</v>
      </c>
      <c r="C1321" t="s">
        <v>1</v>
      </c>
      <c r="D1321" t="s">
        <v>3841</v>
      </c>
      <c r="E1321" t="s">
        <v>3842</v>
      </c>
      <c r="F1321" t="s">
        <v>6508</v>
      </c>
      <c r="G1321" t="s">
        <v>6505</v>
      </c>
    </row>
    <row r="1322" spans="1:7" x14ac:dyDescent="0.25">
      <c r="A1322" t="s">
        <v>3843</v>
      </c>
      <c r="B1322" s="1">
        <v>28</v>
      </c>
      <c r="C1322" t="s">
        <v>1</v>
      </c>
      <c r="D1322" t="s">
        <v>3844</v>
      </c>
      <c r="E1322" t="s">
        <v>3845</v>
      </c>
      <c r="F1322" t="s">
        <v>6510</v>
      </c>
      <c r="G1322" t="s">
        <v>6504</v>
      </c>
    </row>
    <row r="1323" spans="1:7" x14ac:dyDescent="0.25">
      <c r="A1323" t="s">
        <v>3846</v>
      </c>
      <c r="B1323" s="1">
        <v>28</v>
      </c>
      <c r="C1323" t="s">
        <v>1</v>
      </c>
      <c r="D1323" t="s">
        <v>3847</v>
      </c>
      <c r="E1323" t="s">
        <v>3848</v>
      </c>
      <c r="F1323" t="s">
        <v>6508</v>
      </c>
      <c r="G1323" t="s">
        <v>6503</v>
      </c>
    </row>
    <row r="1324" spans="1:7" x14ac:dyDescent="0.25">
      <c r="A1324" t="s">
        <v>3849</v>
      </c>
      <c r="B1324" s="1">
        <v>28</v>
      </c>
      <c r="C1324" t="s">
        <v>1</v>
      </c>
      <c r="D1324" t="s">
        <v>3850</v>
      </c>
      <c r="E1324" t="s">
        <v>3851</v>
      </c>
      <c r="F1324" t="s">
        <v>6510</v>
      </c>
      <c r="G1324" t="s">
        <v>6504</v>
      </c>
    </row>
    <row r="1325" spans="1:7" x14ac:dyDescent="0.25">
      <c r="A1325" t="s">
        <v>3852</v>
      </c>
      <c r="B1325" s="1" t="s">
        <v>3853</v>
      </c>
      <c r="C1325" t="s">
        <v>3854</v>
      </c>
      <c r="D1325" t="s">
        <v>3855</v>
      </c>
      <c r="E1325" t="s">
        <v>3856</v>
      </c>
      <c r="F1325" t="s">
        <v>6508</v>
      </c>
      <c r="G1325" t="s">
        <v>6503</v>
      </c>
    </row>
    <row r="1326" spans="1:7" x14ac:dyDescent="0.25">
      <c r="A1326" t="s">
        <v>3857</v>
      </c>
      <c r="B1326" s="1" t="s">
        <v>3853</v>
      </c>
      <c r="C1326" t="s">
        <v>3854</v>
      </c>
      <c r="D1326" t="s">
        <v>3855</v>
      </c>
      <c r="E1326" t="s">
        <v>3858</v>
      </c>
      <c r="F1326" t="s">
        <v>6508</v>
      </c>
      <c r="G1326" t="s">
        <v>6505</v>
      </c>
    </row>
    <row r="1327" spans="1:7" x14ac:dyDescent="0.25">
      <c r="A1327" t="s">
        <v>3859</v>
      </c>
      <c r="B1327" s="1" t="s">
        <v>3853</v>
      </c>
      <c r="C1327" t="s">
        <v>3860</v>
      </c>
      <c r="D1327" t="s">
        <v>3861</v>
      </c>
      <c r="E1327" t="s">
        <v>3862</v>
      </c>
      <c r="F1327" t="s">
        <v>6508</v>
      </c>
      <c r="G1327" t="s">
        <v>6505</v>
      </c>
    </row>
    <row r="1328" spans="1:7" x14ac:dyDescent="0.25">
      <c r="A1328" t="s">
        <v>3863</v>
      </c>
      <c r="B1328" s="1" t="s">
        <v>3853</v>
      </c>
      <c r="C1328" t="s">
        <v>3864</v>
      </c>
      <c r="D1328" t="s">
        <v>3865</v>
      </c>
      <c r="E1328" t="s">
        <v>3866</v>
      </c>
      <c r="F1328" t="s">
        <v>6508</v>
      </c>
      <c r="G1328" t="s">
        <v>6504</v>
      </c>
    </row>
    <row r="1329" spans="1:7" x14ac:dyDescent="0.25">
      <c r="A1329" t="s">
        <v>3867</v>
      </c>
      <c r="B1329" s="1" t="s">
        <v>3853</v>
      </c>
      <c r="C1329" t="s">
        <v>1</v>
      </c>
      <c r="D1329" t="s">
        <v>2</v>
      </c>
      <c r="E1329" t="s">
        <v>3868</v>
      </c>
      <c r="F1329" t="s">
        <v>6508</v>
      </c>
      <c r="G1329" t="s">
        <v>6502</v>
      </c>
    </row>
    <row r="1330" spans="1:7" x14ac:dyDescent="0.25">
      <c r="A1330" t="s">
        <v>3869</v>
      </c>
      <c r="B1330" s="1" t="s">
        <v>3853</v>
      </c>
      <c r="C1330" t="s">
        <v>94</v>
      </c>
      <c r="D1330" t="s">
        <v>2</v>
      </c>
      <c r="E1330" t="s">
        <v>3870</v>
      </c>
      <c r="F1330" t="s">
        <v>6508</v>
      </c>
      <c r="G1330" t="s">
        <v>6504</v>
      </c>
    </row>
    <row r="1331" spans="1:7" x14ac:dyDescent="0.25">
      <c r="A1331" t="s">
        <v>3871</v>
      </c>
      <c r="B1331" s="1" t="s">
        <v>3853</v>
      </c>
      <c r="C1331" t="s">
        <v>97</v>
      </c>
      <c r="D1331" t="s">
        <v>794</v>
      </c>
      <c r="E1331" t="s">
        <v>3872</v>
      </c>
      <c r="F1331" t="s">
        <v>6508</v>
      </c>
      <c r="G1331" t="s">
        <v>6504</v>
      </c>
    </row>
    <row r="1332" spans="1:7" x14ac:dyDescent="0.25">
      <c r="A1332" t="s">
        <v>3873</v>
      </c>
      <c r="B1332" s="1" t="s">
        <v>3853</v>
      </c>
      <c r="C1332" t="s">
        <v>97</v>
      </c>
      <c r="D1332" t="s">
        <v>2</v>
      </c>
      <c r="E1332" t="s">
        <v>3874</v>
      </c>
      <c r="F1332" t="s">
        <v>6508</v>
      </c>
      <c r="G1332" t="s">
        <v>6503</v>
      </c>
    </row>
    <row r="1333" spans="1:7" x14ac:dyDescent="0.25">
      <c r="A1333" t="s">
        <v>3875</v>
      </c>
      <c r="B1333" s="1" t="s">
        <v>3853</v>
      </c>
      <c r="C1333" t="s">
        <v>97</v>
      </c>
      <c r="D1333" t="s">
        <v>2</v>
      </c>
      <c r="E1333" t="s">
        <v>3876</v>
      </c>
      <c r="F1333" t="s">
        <v>6508</v>
      </c>
      <c r="G1333" t="s">
        <v>6504</v>
      </c>
    </row>
    <row r="1334" spans="1:7" x14ac:dyDescent="0.25">
      <c r="A1334" t="s">
        <v>3877</v>
      </c>
      <c r="B1334" s="1" t="s">
        <v>3853</v>
      </c>
      <c r="C1334" t="s">
        <v>97</v>
      </c>
      <c r="D1334" t="s">
        <v>2</v>
      </c>
      <c r="E1334" t="s">
        <v>3878</v>
      </c>
      <c r="F1334" t="s">
        <v>6508</v>
      </c>
      <c r="G1334" t="s">
        <v>6503</v>
      </c>
    </row>
    <row r="1335" spans="1:7" x14ac:dyDescent="0.25">
      <c r="A1335" t="s">
        <v>3879</v>
      </c>
      <c r="B1335" s="1" t="s">
        <v>3853</v>
      </c>
      <c r="C1335" t="s">
        <v>97</v>
      </c>
      <c r="D1335" t="s">
        <v>2</v>
      </c>
      <c r="E1335" t="s">
        <v>3880</v>
      </c>
      <c r="F1335" t="s">
        <v>6508</v>
      </c>
      <c r="G1335" t="s">
        <v>6503</v>
      </c>
    </row>
    <row r="1336" spans="1:7" x14ac:dyDescent="0.25">
      <c r="A1336" t="s">
        <v>3881</v>
      </c>
      <c r="B1336" s="1" t="s">
        <v>3853</v>
      </c>
      <c r="C1336" t="s">
        <v>76</v>
      </c>
      <c r="D1336" t="s">
        <v>3882</v>
      </c>
      <c r="E1336" t="s">
        <v>3883</v>
      </c>
      <c r="F1336" t="s">
        <v>6510</v>
      </c>
      <c r="G1336" t="s">
        <v>6503</v>
      </c>
    </row>
    <row r="1337" spans="1:7" x14ac:dyDescent="0.25">
      <c r="A1337" t="s">
        <v>3884</v>
      </c>
      <c r="B1337" s="1" t="s">
        <v>3853</v>
      </c>
      <c r="C1337" t="s">
        <v>76</v>
      </c>
      <c r="D1337" t="s">
        <v>3885</v>
      </c>
      <c r="E1337" t="s">
        <v>3886</v>
      </c>
      <c r="F1337" t="s">
        <v>6510</v>
      </c>
      <c r="G1337" t="s">
        <v>6504</v>
      </c>
    </row>
    <row r="1338" spans="1:7" x14ac:dyDescent="0.25">
      <c r="A1338" t="s">
        <v>3887</v>
      </c>
      <c r="B1338" s="1" t="s">
        <v>3853</v>
      </c>
      <c r="C1338" t="s">
        <v>1</v>
      </c>
      <c r="D1338" t="s">
        <v>2</v>
      </c>
      <c r="E1338" t="s">
        <v>3888</v>
      </c>
      <c r="F1338" t="s">
        <v>6508</v>
      </c>
      <c r="G1338" t="s">
        <v>6505</v>
      </c>
    </row>
    <row r="1339" spans="1:7" x14ac:dyDescent="0.25">
      <c r="A1339" t="s">
        <v>3889</v>
      </c>
      <c r="B1339" s="1">
        <v>29</v>
      </c>
      <c r="C1339" t="s">
        <v>1</v>
      </c>
      <c r="D1339" t="s">
        <v>3890</v>
      </c>
      <c r="E1339" t="s">
        <v>3891</v>
      </c>
      <c r="F1339" t="s">
        <v>6508</v>
      </c>
      <c r="G1339" t="s">
        <v>6504</v>
      </c>
    </row>
    <row r="1340" spans="1:7" x14ac:dyDescent="0.25">
      <c r="A1340" t="s">
        <v>3892</v>
      </c>
      <c r="B1340" s="1">
        <v>29</v>
      </c>
      <c r="C1340" t="s">
        <v>1</v>
      </c>
      <c r="D1340" t="s">
        <v>3893</v>
      </c>
      <c r="E1340" t="s">
        <v>3894</v>
      </c>
      <c r="F1340" t="s">
        <v>6508</v>
      </c>
      <c r="G1340" t="s">
        <v>6505</v>
      </c>
    </row>
    <row r="1341" spans="1:7" x14ac:dyDescent="0.25">
      <c r="A1341" t="s">
        <v>3895</v>
      </c>
      <c r="B1341" s="1">
        <v>29</v>
      </c>
      <c r="C1341" t="s">
        <v>1</v>
      </c>
      <c r="D1341" t="s">
        <v>3896</v>
      </c>
      <c r="E1341" t="s">
        <v>3897</v>
      </c>
      <c r="F1341" t="s">
        <v>6510</v>
      </c>
      <c r="G1341" t="s">
        <v>6502</v>
      </c>
    </row>
    <row r="1342" spans="1:7" x14ac:dyDescent="0.25">
      <c r="A1342" t="s">
        <v>3898</v>
      </c>
      <c r="B1342" s="1">
        <v>29</v>
      </c>
      <c r="C1342" t="s">
        <v>1</v>
      </c>
      <c r="D1342" t="s">
        <v>3899</v>
      </c>
      <c r="E1342" t="s">
        <v>3900</v>
      </c>
      <c r="F1342" t="s">
        <v>6510</v>
      </c>
      <c r="G1342" t="s">
        <v>6504</v>
      </c>
    </row>
    <row r="1343" spans="1:7" x14ac:dyDescent="0.25">
      <c r="A1343" t="s">
        <v>3901</v>
      </c>
      <c r="B1343" s="1">
        <v>29</v>
      </c>
      <c r="C1343" t="s">
        <v>1</v>
      </c>
      <c r="D1343" t="s">
        <v>3902</v>
      </c>
      <c r="E1343" t="s">
        <v>3903</v>
      </c>
      <c r="F1343" t="s">
        <v>6508</v>
      </c>
      <c r="G1343" t="s">
        <v>6505</v>
      </c>
    </row>
    <row r="1344" spans="1:7" x14ac:dyDescent="0.25">
      <c r="A1344" t="s">
        <v>3904</v>
      </c>
      <c r="B1344" s="1">
        <v>29</v>
      </c>
      <c r="C1344" t="s">
        <v>1</v>
      </c>
      <c r="D1344" t="s">
        <v>3905</v>
      </c>
      <c r="E1344" t="s">
        <v>3906</v>
      </c>
      <c r="F1344" t="s">
        <v>6510</v>
      </c>
      <c r="G1344" t="s">
        <v>6503</v>
      </c>
    </row>
    <row r="1345" spans="1:7" x14ac:dyDescent="0.25">
      <c r="A1345" t="s">
        <v>3907</v>
      </c>
      <c r="B1345" s="1">
        <v>29</v>
      </c>
      <c r="C1345" t="s">
        <v>1</v>
      </c>
      <c r="D1345" t="s">
        <v>3908</v>
      </c>
      <c r="E1345" t="s">
        <v>3909</v>
      </c>
      <c r="F1345" t="s">
        <v>6508</v>
      </c>
      <c r="G1345" t="s">
        <v>6505</v>
      </c>
    </row>
    <row r="1346" spans="1:7" x14ac:dyDescent="0.25">
      <c r="A1346" t="s">
        <v>3910</v>
      </c>
      <c r="B1346" s="1">
        <v>29</v>
      </c>
      <c r="C1346" t="s">
        <v>1</v>
      </c>
      <c r="D1346" t="s">
        <v>3911</v>
      </c>
      <c r="E1346" t="s">
        <v>3912</v>
      </c>
      <c r="F1346" t="s">
        <v>6510</v>
      </c>
      <c r="G1346" t="s">
        <v>6504</v>
      </c>
    </row>
    <row r="1347" spans="1:7" x14ac:dyDescent="0.25">
      <c r="A1347" t="s">
        <v>3913</v>
      </c>
      <c r="B1347" s="1">
        <v>29</v>
      </c>
      <c r="C1347" t="s">
        <v>1</v>
      </c>
      <c r="D1347" t="s">
        <v>3914</v>
      </c>
      <c r="E1347" t="s">
        <v>3915</v>
      </c>
      <c r="F1347" t="s">
        <v>6510</v>
      </c>
      <c r="G1347" t="s">
        <v>6504</v>
      </c>
    </row>
    <row r="1348" spans="1:7" x14ac:dyDescent="0.25">
      <c r="A1348" t="s">
        <v>3916</v>
      </c>
      <c r="B1348" s="1">
        <v>29</v>
      </c>
      <c r="C1348" t="s">
        <v>1</v>
      </c>
      <c r="D1348" t="s">
        <v>3917</v>
      </c>
      <c r="E1348" t="s">
        <v>3918</v>
      </c>
      <c r="F1348" t="s">
        <v>6510</v>
      </c>
      <c r="G1348" t="s">
        <v>6504</v>
      </c>
    </row>
    <row r="1349" spans="1:7" x14ac:dyDescent="0.25">
      <c r="A1349" t="s">
        <v>3919</v>
      </c>
      <c r="B1349" s="1">
        <v>29</v>
      </c>
      <c r="C1349" t="s">
        <v>1</v>
      </c>
      <c r="D1349" t="s">
        <v>3920</v>
      </c>
      <c r="E1349" t="s">
        <v>3921</v>
      </c>
      <c r="F1349" t="s">
        <v>6510</v>
      </c>
      <c r="G1349" t="s">
        <v>6503</v>
      </c>
    </row>
    <row r="1350" spans="1:7" x14ac:dyDescent="0.25">
      <c r="A1350" t="s">
        <v>3922</v>
      </c>
      <c r="B1350" s="1">
        <v>29</v>
      </c>
      <c r="C1350" t="s">
        <v>1</v>
      </c>
      <c r="D1350" t="s">
        <v>3923</v>
      </c>
      <c r="E1350" t="s">
        <v>3924</v>
      </c>
      <c r="F1350" t="s">
        <v>6510</v>
      </c>
      <c r="G1350" t="s">
        <v>6503</v>
      </c>
    </row>
    <row r="1351" spans="1:7" x14ac:dyDescent="0.25">
      <c r="A1351" t="s">
        <v>3925</v>
      </c>
      <c r="B1351" s="1">
        <v>29</v>
      </c>
      <c r="C1351" t="s">
        <v>1</v>
      </c>
      <c r="D1351" t="s">
        <v>3926</v>
      </c>
      <c r="E1351" t="s">
        <v>3927</v>
      </c>
      <c r="F1351" t="s">
        <v>6508</v>
      </c>
      <c r="G1351" t="s">
        <v>6505</v>
      </c>
    </row>
    <row r="1352" spans="1:7" x14ac:dyDescent="0.25">
      <c r="A1352" t="s">
        <v>3928</v>
      </c>
      <c r="B1352" s="1">
        <v>29</v>
      </c>
      <c r="C1352" t="s">
        <v>1</v>
      </c>
      <c r="D1352" t="s">
        <v>3929</v>
      </c>
      <c r="E1352" t="s">
        <v>3930</v>
      </c>
      <c r="F1352" t="s">
        <v>6510</v>
      </c>
      <c r="G1352" t="s">
        <v>6503</v>
      </c>
    </row>
    <row r="1353" spans="1:7" x14ac:dyDescent="0.25">
      <c r="A1353" t="s">
        <v>3931</v>
      </c>
      <c r="B1353" s="1">
        <v>29</v>
      </c>
      <c r="C1353" t="s">
        <v>1</v>
      </c>
      <c r="D1353" t="s">
        <v>3932</v>
      </c>
      <c r="E1353" t="s">
        <v>3933</v>
      </c>
      <c r="F1353" t="s">
        <v>6510</v>
      </c>
      <c r="G1353" t="s">
        <v>6505</v>
      </c>
    </row>
    <row r="1354" spans="1:7" x14ac:dyDescent="0.25">
      <c r="A1354" t="s">
        <v>3934</v>
      </c>
      <c r="B1354" s="1">
        <v>29</v>
      </c>
      <c r="C1354" t="s">
        <v>1</v>
      </c>
      <c r="D1354" t="s">
        <v>3935</v>
      </c>
      <c r="E1354" t="s">
        <v>3936</v>
      </c>
      <c r="F1354" t="s">
        <v>6508</v>
      </c>
      <c r="G1354" t="s">
        <v>6505</v>
      </c>
    </row>
    <row r="1355" spans="1:7" x14ac:dyDescent="0.25">
      <c r="A1355" t="s">
        <v>3937</v>
      </c>
      <c r="B1355" s="1">
        <v>29</v>
      </c>
      <c r="C1355" t="s">
        <v>1</v>
      </c>
      <c r="D1355" t="s">
        <v>3938</v>
      </c>
      <c r="E1355" t="s">
        <v>3939</v>
      </c>
      <c r="F1355" t="s">
        <v>6510</v>
      </c>
      <c r="G1355" t="s">
        <v>6503</v>
      </c>
    </row>
    <row r="1356" spans="1:7" x14ac:dyDescent="0.25">
      <c r="A1356" t="s">
        <v>3940</v>
      </c>
      <c r="B1356" s="1">
        <v>29</v>
      </c>
      <c r="C1356" t="s">
        <v>1</v>
      </c>
      <c r="D1356" t="s">
        <v>3941</v>
      </c>
      <c r="E1356" t="s">
        <v>3942</v>
      </c>
      <c r="F1356" t="s">
        <v>6510</v>
      </c>
      <c r="G1356" t="s">
        <v>6504</v>
      </c>
    </row>
    <row r="1357" spans="1:7" x14ac:dyDescent="0.25">
      <c r="A1357" t="s">
        <v>3943</v>
      </c>
      <c r="B1357" s="1">
        <v>29</v>
      </c>
      <c r="C1357" t="s">
        <v>1</v>
      </c>
      <c r="D1357" t="s">
        <v>3944</v>
      </c>
      <c r="E1357" t="s">
        <v>3945</v>
      </c>
      <c r="F1357" t="s">
        <v>6510</v>
      </c>
      <c r="G1357" t="s">
        <v>6503</v>
      </c>
    </row>
    <row r="1358" spans="1:7" x14ac:dyDescent="0.25">
      <c r="A1358" t="s">
        <v>3946</v>
      </c>
      <c r="B1358" s="1">
        <v>29</v>
      </c>
      <c r="C1358" t="s">
        <v>1</v>
      </c>
      <c r="D1358" t="s">
        <v>3947</v>
      </c>
      <c r="E1358" t="s">
        <v>3948</v>
      </c>
      <c r="F1358" t="s">
        <v>6510</v>
      </c>
      <c r="G1358" t="s">
        <v>6504</v>
      </c>
    </row>
    <row r="1359" spans="1:7" x14ac:dyDescent="0.25">
      <c r="A1359" t="s">
        <v>3949</v>
      </c>
      <c r="B1359" s="1">
        <v>29</v>
      </c>
      <c r="C1359" t="s">
        <v>1</v>
      </c>
      <c r="D1359" t="s">
        <v>3950</v>
      </c>
      <c r="E1359" t="s">
        <v>3951</v>
      </c>
      <c r="F1359" t="s">
        <v>6510</v>
      </c>
      <c r="G1359" t="s">
        <v>6505</v>
      </c>
    </row>
    <row r="1360" spans="1:7" x14ac:dyDescent="0.25">
      <c r="A1360" t="s">
        <v>3952</v>
      </c>
      <c r="B1360" s="1">
        <v>29</v>
      </c>
      <c r="C1360" t="s">
        <v>1</v>
      </c>
      <c r="D1360" t="s">
        <v>3953</v>
      </c>
      <c r="E1360" t="s">
        <v>3954</v>
      </c>
      <c r="F1360" t="s">
        <v>6510</v>
      </c>
      <c r="G1360" t="s">
        <v>6504</v>
      </c>
    </row>
    <row r="1361" spans="1:7" x14ac:dyDescent="0.25">
      <c r="A1361" t="s">
        <v>3955</v>
      </c>
      <c r="B1361" s="1">
        <v>29</v>
      </c>
      <c r="C1361" t="s">
        <v>1</v>
      </c>
      <c r="D1361" t="s">
        <v>3956</v>
      </c>
      <c r="E1361" t="s">
        <v>3957</v>
      </c>
      <c r="F1361" t="s">
        <v>6510</v>
      </c>
      <c r="G1361" t="s">
        <v>6504</v>
      </c>
    </row>
    <row r="1362" spans="1:7" x14ac:dyDescent="0.25">
      <c r="A1362" t="s">
        <v>3958</v>
      </c>
      <c r="B1362" s="1">
        <v>29</v>
      </c>
      <c r="C1362" t="s">
        <v>1</v>
      </c>
      <c r="D1362" t="s">
        <v>3959</v>
      </c>
      <c r="E1362" t="s">
        <v>3960</v>
      </c>
      <c r="F1362" t="s">
        <v>6510</v>
      </c>
      <c r="G1362" t="s">
        <v>6504</v>
      </c>
    </row>
    <row r="1363" spans="1:7" x14ac:dyDescent="0.25">
      <c r="A1363" t="s">
        <v>3961</v>
      </c>
      <c r="B1363" s="1">
        <v>29</v>
      </c>
      <c r="C1363" t="s">
        <v>1</v>
      </c>
      <c r="D1363" t="s">
        <v>3962</v>
      </c>
      <c r="E1363" t="s">
        <v>3963</v>
      </c>
      <c r="F1363" t="s">
        <v>6508</v>
      </c>
      <c r="G1363" t="s">
        <v>6505</v>
      </c>
    </row>
    <row r="1364" spans="1:7" x14ac:dyDescent="0.25">
      <c r="A1364" t="s">
        <v>3964</v>
      </c>
      <c r="B1364" s="1">
        <v>29</v>
      </c>
      <c r="C1364" t="s">
        <v>1</v>
      </c>
      <c r="D1364" t="s">
        <v>3965</v>
      </c>
      <c r="E1364" t="s">
        <v>3966</v>
      </c>
      <c r="F1364" t="s">
        <v>6510</v>
      </c>
      <c r="G1364" t="s">
        <v>6503</v>
      </c>
    </row>
    <row r="1365" spans="1:7" x14ac:dyDescent="0.25">
      <c r="A1365" t="s">
        <v>3967</v>
      </c>
      <c r="B1365" s="1" t="s">
        <v>3968</v>
      </c>
      <c r="C1365" t="s">
        <v>97</v>
      </c>
      <c r="D1365" t="s">
        <v>2</v>
      </c>
      <c r="E1365" t="s">
        <v>3969</v>
      </c>
      <c r="F1365" t="s">
        <v>6508</v>
      </c>
      <c r="G1365" t="s">
        <v>6505</v>
      </c>
    </row>
    <row r="1366" spans="1:7" x14ac:dyDescent="0.25">
      <c r="A1366" t="s">
        <v>3970</v>
      </c>
      <c r="B1366" s="1" t="s">
        <v>3968</v>
      </c>
      <c r="C1366" t="s">
        <v>1</v>
      </c>
      <c r="D1366" t="s">
        <v>2</v>
      </c>
      <c r="E1366" t="s">
        <v>3971</v>
      </c>
      <c r="F1366" t="s">
        <v>6508</v>
      </c>
      <c r="G1366" t="s">
        <v>6504</v>
      </c>
    </row>
    <row r="1367" spans="1:7" x14ac:dyDescent="0.25">
      <c r="A1367" t="s">
        <v>3972</v>
      </c>
      <c r="B1367" s="1" t="s">
        <v>3968</v>
      </c>
      <c r="C1367" t="s">
        <v>1</v>
      </c>
      <c r="D1367" t="s">
        <v>2</v>
      </c>
      <c r="E1367" t="s">
        <v>3973</v>
      </c>
      <c r="F1367" t="s">
        <v>6508</v>
      </c>
      <c r="G1367" t="s">
        <v>6504</v>
      </c>
    </row>
    <row r="1368" spans="1:7" x14ac:dyDescent="0.25">
      <c r="A1368" t="s">
        <v>3974</v>
      </c>
      <c r="B1368" s="1" t="s">
        <v>3968</v>
      </c>
      <c r="C1368" t="s">
        <v>1</v>
      </c>
      <c r="D1368" t="s">
        <v>2</v>
      </c>
      <c r="E1368" t="s">
        <v>3975</v>
      </c>
      <c r="F1368" t="s">
        <v>6508</v>
      </c>
      <c r="G1368" t="s">
        <v>6503</v>
      </c>
    </row>
    <row r="1369" spans="1:7" x14ac:dyDescent="0.25">
      <c r="A1369" t="s">
        <v>3976</v>
      </c>
      <c r="B1369" s="1" t="s">
        <v>3968</v>
      </c>
      <c r="C1369" t="s">
        <v>1</v>
      </c>
      <c r="D1369" t="s">
        <v>2</v>
      </c>
      <c r="E1369" t="s">
        <v>3977</v>
      </c>
      <c r="F1369" t="s">
        <v>6508</v>
      </c>
      <c r="G1369" t="s">
        <v>6502</v>
      </c>
    </row>
    <row r="1370" spans="1:7" x14ac:dyDescent="0.25">
      <c r="A1370" t="s">
        <v>3978</v>
      </c>
      <c r="B1370" s="1" t="s">
        <v>3968</v>
      </c>
      <c r="C1370" t="s">
        <v>3979</v>
      </c>
      <c r="D1370" t="s">
        <v>3980</v>
      </c>
      <c r="E1370" t="s">
        <v>3981</v>
      </c>
      <c r="F1370" t="s">
        <v>6508</v>
      </c>
      <c r="G1370" t="s">
        <v>6503</v>
      </c>
    </row>
    <row r="1371" spans="1:7" x14ac:dyDescent="0.25">
      <c r="A1371" t="s">
        <v>3982</v>
      </c>
      <c r="B1371" s="1" t="s">
        <v>3968</v>
      </c>
      <c r="C1371" t="s">
        <v>1</v>
      </c>
      <c r="D1371" t="s">
        <v>2</v>
      </c>
      <c r="E1371" t="s">
        <v>3983</v>
      </c>
      <c r="F1371" t="s">
        <v>6508</v>
      </c>
      <c r="G1371" t="s">
        <v>6502</v>
      </c>
    </row>
    <row r="1372" spans="1:7" x14ac:dyDescent="0.25">
      <c r="A1372" t="s">
        <v>3984</v>
      </c>
      <c r="B1372" s="1" t="s">
        <v>3968</v>
      </c>
      <c r="C1372" t="s">
        <v>1</v>
      </c>
      <c r="D1372" t="s">
        <v>2</v>
      </c>
      <c r="E1372" t="s">
        <v>3985</v>
      </c>
      <c r="F1372" t="s">
        <v>6508</v>
      </c>
      <c r="G1372" t="s">
        <v>6503</v>
      </c>
    </row>
    <row r="1373" spans="1:7" x14ac:dyDescent="0.25">
      <c r="A1373" t="s">
        <v>3986</v>
      </c>
      <c r="B1373" s="1" t="s">
        <v>3968</v>
      </c>
      <c r="C1373" t="s">
        <v>97</v>
      </c>
      <c r="D1373" t="s">
        <v>2</v>
      </c>
      <c r="E1373" t="s">
        <v>3987</v>
      </c>
      <c r="F1373" t="s">
        <v>6508</v>
      </c>
      <c r="G1373" t="s">
        <v>6503</v>
      </c>
    </row>
    <row r="1374" spans="1:7" x14ac:dyDescent="0.25">
      <c r="A1374" t="s">
        <v>3988</v>
      </c>
      <c r="B1374" s="1">
        <v>30</v>
      </c>
      <c r="C1374" t="s">
        <v>76</v>
      </c>
      <c r="D1374" t="s">
        <v>3989</v>
      </c>
      <c r="E1374" t="s">
        <v>3990</v>
      </c>
      <c r="F1374" t="s">
        <v>6508</v>
      </c>
      <c r="G1374" t="s">
        <v>6505</v>
      </c>
    </row>
    <row r="1375" spans="1:7" x14ac:dyDescent="0.25">
      <c r="A1375" t="s">
        <v>3991</v>
      </c>
      <c r="B1375" s="1">
        <v>30</v>
      </c>
      <c r="C1375" t="s">
        <v>1</v>
      </c>
      <c r="D1375" t="s">
        <v>3992</v>
      </c>
      <c r="E1375" t="s">
        <v>3993</v>
      </c>
      <c r="F1375" t="s">
        <v>6508</v>
      </c>
      <c r="G1375" t="s">
        <v>6505</v>
      </c>
    </row>
    <row r="1376" spans="1:7" x14ac:dyDescent="0.25">
      <c r="A1376" t="s">
        <v>3994</v>
      </c>
      <c r="B1376" s="1">
        <v>30</v>
      </c>
      <c r="C1376" t="s">
        <v>1</v>
      </c>
      <c r="D1376" t="s">
        <v>3995</v>
      </c>
      <c r="E1376" t="s">
        <v>3996</v>
      </c>
      <c r="F1376" t="s">
        <v>6508</v>
      </c>
      <c r="G1376" t="s">
        <v>6505</v>
      </c>
    </row>
    <row r="1377" spans="1:7" x14ac:dyDescent="0.25">
      <c r="A1377" t="s">
        <v>3997</v>
      </c>
      <c r="B1377" s="1">
        <v>30</v>
      </c>
      <c r="C1377" t="s">
        <v>1</v>
      </c>
      <c r="D1377" t="s">
        <v>3998</v>
      </c>
      <c r="E1377" t="s">
        <v>3999</v>
      </c>
      <c r="F1377" t="s">
        <v>6510</v>
      </c>
      <c r="G1377" t="s">
        <v>6505</v>
      </c>
    </row>
    <row r="1378" spans="1:7" x14ac:dyDescent="0.25">
      <c r="A1378" t="s">
        <v>4000</v>
      </c>
      <c r="B1378" s="1">
        <v>30</v>
      </c>
      <c r="C1378" t="s">
        <v>1</v>
      </c>
      <c r="D1378" t="s">
        <v>4001</v>
      </c>
      <c r="E1378" t="s">
        <v>4002</v>
      </c>
      <c r="F1378" t="s">
        <v>6508</v>
      </c>
      <c r="G1378" t="s">
        <v>6505</v>
      </c>
    </row>
    <row r="1379" spans="1:7" x14ac:dyDescent="0.25">
      <c r="A1379" t="s">
        <v>4003</v>
      </c>
      <c r="B1379" s="1">
        <v>30</v>
      </c>
      <c r="C1379" t="s">
        <v>1</v>
      </c>
      <c r="D1379" t="s">
        <v>4004</v>
      </c>
      <c r="E1379" t="s">
        <v>4005</v>
      </c>
      <c r="F1379" t="s">
        <v>6510</v>
      </c>
      <c r="G1379" t="s">
        <v>6503</v>
      </c>
    </row>
    <row r="1380" spans="1:7" x14ac:dyDescent="0.25">
      <c r="A1380" t="s">
        <v>4006</v>
      </c>
      <c r="B1380" s="1">
        <v>30</v>
      </c>
      <c r="C1380" t="s">
        <v>1</v>
      </c>
      <c r="D1380" t="s">
        <v>4007</v>
      </c>
      <c r="E1380" t="s">
        <v>4008</v>
      </c>
      <c r="F1380" t="s">
        <v>6508</v>
      </c>
      <c r="G1380" t="s">
        <v>6505</v>
      </c>
    </row>
    <row r="1381" spans="1:7" x14ac:dyDescent="0.25">
      <c r="A1381" t="s">
        <v>4009</v>
      </c>
      <c r="B1381" s="1">
        <v>30</v>
      </c>
      <c r="C1381" t="s">
        <v>1</v>
      </c>
      <c r="D1381" t="s">
        <v>4010</v>
      </c>
      <c r="E1381" t="s">
        <v>4011</v>
      </c>
      <c r="F1381" t="s">
        <v>6510</v>
      </c>
      <c r="G1381" t="s">
        <v>6504</v>
      </c>
    </row>
    <row r="1382" spans="1:7" x14ac:dyDescent="0.25">
      <c r="A1382" t="s">
        <v>4012</v>
      </c>
      <c r="B1382" s="1">
        <v>30</v>
      </c>
      <c r="C1382" t="s">
        <v>1</v>
      </c>
      <c r="D1382" t="s">
        <v>4013</v>
      </c>
      <c r="E1382" t="s">
        <v>4014</v>
      </c>
      <c r="F1382" t="s">
        <v>6508</v>
      </c>
      <c r="G1382" t="s">
        <v>6502</v>
      </c>
    </row>
    <row r="1383" spans="1:7" x14ac:dyDescent="0.25">
      <c r="A1383" t="s">
        <v>4015</v>
      </c>
      <c r="B1383" s="1">
        <v>30</v>
      </c>
      <c r="C1383" t="s">
        <v>1</v>
      </c>
      <c r="D1383" t="s">
        <v>4016</v>
      </c>
      <c r="E1383" t="s">
        <v>4017</v>
      </c>
      <c r="F1383" t="s">
        <v>6510</v>
      </c>
      <c r="G1383" t="s">
        <v>6504</v>
      </c>
    </row>
    <row r="1384" spans="1:7" x14ac:dyDescent="0.25">
      <c r="A1384" t="s">
        <v>4018</v>
      </c>
      <c r="B1384" s="1">
        <v>30</v>
      </c>
      <c r="C1384" t="s">
        <v>1</v>
      </c>
      <c r="D1384" t="s">
        <v>4019</v>
      </c>
      <c r="E1384" t="s">
        <v>4020</v>
      </c>
      <c r="F1384" t="s">
        <v>6510</v>
      </c>
      <c r="G1384" t="s">
        <v>6504</v>
      </c>
    </row>
    <row r="1385" spans="1:7" x14ac:dyDescent="0.25">
      <c r="A1385" t="s">
        <v>4021</v>
      </c>
      <c r="B1385" s="1">
        <v>30</v>
      </c>
      <c r="C1385" t="s">
        <v>1</v>
      </c>
      <c r="D1385" t="s">
        <v>4022</v>
      </c>
      <c r="E1385" t="s">
        <v>4023</v>
      </c>
      <c r="F1385" t="s">
        <v>6508</v>
      </c>
      <c r="G1385" t="s">
        <v>6505</v>
      </c>
    </row>
    <row r="1386" spans="1:7" x14ac:dyDescent="0.25">
      <c r="A1386" t="s">
        <v>4024</v>
      </c>
      <c r="B1386" s="1">
        <v>30</v>
      </c>
      <c r="C1386" t="s">
        <v>1</v>
      </c>
      <c r="D1386" t="s">
        <v>4025</v>
      </c>
      <c r="E1386" t="s">
        <v>4026</v>
      </c>
      <c r="F1386" t="s">
        <v>6508</v>
      </c>
      <c r="G1386" t="s">
        <v>6505</v>
      </c>
    </row>
    <row r="1387" spans="1:7" x14ac:dyDescent="0.25">
      <c r="A1387" t="s">
        <v>4027</v>
      </c>
      <c r="B1387" s="1">
        <v>30</v>
      </c>
      <c r="C1387" t="s">
        <v>1</v>
      </c>
      <c r="D1387" t="s">
        <v>4025</v>
      </c>
      <c r="E1387" t="s">
        <v>4028</v>
      </c>
      <c r="F1387" t="s">
        <v>6508</v>
      </c>
      <c r="G1387" t="s">
        <v>6505</v>
      </c>
    </row>
    <row r="1388" spans="1:7" x14ac:dyDescent="0.25">
      <c r="A1388" t="s">
        <v>4029</v>
      </c>
      <c r="B1388" s="1">
        <v>30</v>
      </c>
      <c r="C1388" t="s">
        <v>1</v>
      </c>
      <c r="D1388" t="s">
        <v>4030</v>
      </c>
      <c r="E1388" t="s">
        <v>4031</v>
      </c>
      <c r="F1388" t="s">
        <v>6508</v>
      </c>
      <c r="G1388" t="s">
        <v>6504</v>
      </c>
    </row>
    <row r="1389" spans="1:7" x14ac:dyDescent="0.25">
      <c r="A1389" t="s">
        <v>4032</v>
      </c>
      <c r="B1389" s="1">
        <v>30</v>
      </c>
      <c r="C1389" t="s">
        <v>1</v>
      </c>
      <c r="D1389" t="s">
        <v>4033</v>
      </c>
      <c r="E1389" t="s">
        <v>4034</v>
      </c>
      <c r="F1389" t="s">
        <v>6510</v>
      </c>
      <c r="G1389" t="s">
        <v>6504</v>
      </c>
    </row>
    <row r="1390" spans="1:7" x14ac:dyDescent="0.25">
      <c r="A1390" t="s">
        <v>4035</v>
      </c>
      <c r="B1390" s="1">
        <v>30</v>
      </c>
      <c r="C1390" t="s">
        <v>1</v>
      </c>
      <c r="D1390" t="s">
        <v>4036</v>
      </c>
      <c r="E1390" t="s">
        <v>4037</v>
      </c>
      <c r="F1390" t="s">
        <v>6510</v>
      </c>
      <c r="G1390" t="s">
        <v>6504</v>
      </c>
    </row>
    <row r="1391" spans="1:7" x14ac:dyDescent="0.25">
      <c r="A1391" t="s">
        <v>4038</v>
      </c>
      <c r="B1391" s="1">
        <v>30</v>
      </c>
      <c r="C1391" t="s">
        <v>1</v>
      </c>
      <c r="D1391" t="s">
        <v>4039</v>
      </c>
      <c r="E1391" t="s">
        <v>4040</v>
      </c>
      <c r="F1391" t="s">
        <v>6510</v>
      </c>
      <c r="G1391" t="s">
        <v>6505</v>
      </c>
    </row>
    <row r="1392" spans="1:7" x14ac:dyDescent="0.25">
      <c r="A1392" t="s">
        <v>4041</v>
      </c>
      <c r="B1392" s="1">
        <v>30</v>
      </c>
      <c r="C1392" t="s">
        <v>1</v>
      </c>
      <c r="D1392" t="s">
        <v>4042</v>
      </c>
      <c r="E1392" t="s">
        <v>4043</v>
      </c>
      <c r="F1392" t="s">
        <v>6508</v>
      </c>
      <c r="G1392" t="s">
        <v>6503</v>
      </c>
    </row>
    <row r="1393" spans="1:7" x14ac:dyDescent="0.25">
      <c r="A1393" t="s">
        <v>4044</v>
      </c>
      <c r="B1393" s="1">
        <v>30</v>
      </c>
      <c r="C1393" t="s">
        <v>1</v>
      </c>
      <c r="D1393" t="s">
        <v>4045</v>
      </c>
      <c r="E1393" t="s">
        <v>4046</v>
      </c>
      <c r="F1393" t="s">
        <v>6510</v>
      </c>
      <c r="G1393" t="s">
        <v>6505</v>
      </c>
    </row>
    <row r="1394" spans="1:7" x14ac:dyDescent="0.25">
      <c r="A1394" t="s">
        <v>4047</v>
      </c>
      <c r="B1394" s="1">
        <v>30</v>
      </c>
      <c r="C1394" t="s">
        <v>1</v>
      </c>
      <c r="D1394" t="s">
        <v>4048</v>
      </c>
      <c r="E1394" t="s">
        <v>4049</v>
      </c>
      <c r="F1394" t="s">
        <v>6510</v>
      </c>
      <c r="G1394" t="s">
        <v>6503</v>
      </c>
    </row>
    <row r="1395" spans="1:7" x14ac:dyDescent="0.25">
      <c r="A1395" t="s">
        <v>4050</v>
      </c>
      <c r="B1395" s="1">
        <v>30</v>
      </c>
      <c r="C1395" t="s">
        <v>1</v>
      </c>
      <c r="D1395" t="s">
        <v>4051</v>
      </c>
      <c r="E1395" t="s">
        <v>4052</v>
      </c>
      <c r="F1395" t="s">
        <v>6510</v>
      </c>
      <c r="G1395" t="s">
        <v>6503</v>
      </c>
    </row>
    <row r="1396" spans="1:7" x14ac:dyDescent="0.25">
      <c r="A1396" t="s">
        <v>4053</v>
      </c>
      <c r="B1396" s="1">
        <v>30</v>
      </c>
      <c r="C1396" t="s">
        <v>1</v>
      </c>
      <c r="D1396" t="s">
        <v>4054</v>
      </c>
      <c r="E1396" t="s">
        <v>4055</v>
      </c>
      <c r="F1396" t="s">
        <v>6510</v>
      </c>
      <c r="G1396" t="s">
        <v>6502</v>
      </c>
    </row>
    <row r="1397" spans="1:7" x14ac:dyDescent="0.25">
      <c r="A1397" t="s">
        <v>4056</v>
      </c>
      <c r="B1397" s="1">
        <v>30</v>
      </c>
      <c r="C1397" t="s">
        <v>1</v>
      </c>
      <c r="D1397" t="s">
        <v>4057</v>
      </c>
      <c r="E1397" t="s">
        <v>4058</v>
      </c>
      <c r="F1397" t="s">
        <v>6510</v>
      </c>
      <c r="G1397" t="s">
        <v>6504</v>
      </c>
    </row>
    <row r="1398" spans="1:7" x14ac:dyDescent="0.25">
      <c r="A1398" t="s">
        <v>4059</v>
      </c>
      <c r="B1398" s="1">
        <v>30</v>
      </c>
      <c r="C1398" t="s">
        <v>1</v>
      </c>
      <c r="D1398" t="s">
        <v>4060</v>
      </c>
      <c r="E1398" t="s">
        <v>4061</v>
      </c>
      <c r="F1398" t="s">
        <v>6510</v>
      </c>
      <c r="G1398" t="s">
        <v>6504</v>
      </c>
    </row>
    <row r="1399" spans="1:7" x14ac:dyDescent="0.25">
      <c r="A1399" t="s">
        <v>4062</v>
      </c>
      <c r="B1399" s="1">
        <v>30</v>
      </c>
      <c r="C1399" t="s">
        <v>1</v>
      </c>
      <c r="D1399" t="s">
        <v>4063</v>
      </c>
      <c r="E1399" t="s">
        <v>4064</v>
      </c>
      <c r="F1399" t="s">
        <v>6510</v>
      </c>
      <c r="G1399" t="s">
        <v>6505</v>
      </c>
    </row>
    <row r="1400" spans="1:7" x14ac:dyDescent="0.25">
      <c r="A1400" t="s">
        <v>4065</v>
      </c>
      <c r="B1400" s="1">
        <v>30</v>
      </c>
      <c r="C1400" t="s">
        <v>1</v>
      </c>
      <c r="D1400" t="s">
        <v>4066</v>
      </c>
      <c r="E1400" t="s">
        <v>4067</v>
      </c>
      <c r="F1400" t="s">
        <v>6510</v>
      </c>
      <c r="G1400" t="s">
        <v>6504</v>
      </c>
    </row>
    <row r="1401" spans="1:7" x14ac:dyDescent="0.25">
      <c r="A1401" t="s">
        <v>4068</v>
      </c>
      <c r="B1401" s="1">
        <v>30</v>
      </c>
      <c r="C1401" t="s">
        <v>1</v>
      </c>
      <c r="D1401" t="s">
        <v>4069</v>
      </c>
      <c r="E1401" t="s">
        <v>4070</v>
      </c>
      <c r="F1401" t="s">
        <v>6510</v>
      </c>
      <c r="G1401" t="s">
        <v>6504</v>
      </c>
    </row>
    <row r="1402" spans="1:7" x14ac:dyDescent="0.25">
      <c r="A1402" t="s">
        <v>4071</v>
      </c>
      <c r="B1402" s="1">
        <v>30</v>
      </c>
      <c r="C1402" t="s">
        <v>1</v>
      </c>
      <c r="D1402" t="s">
        <v>4072</v>
      </c>
      <c r="E1402" t="s">
        <v>4073</v>
      </c>
      <c r="F1402" t="s">
        <v>6508</v>
      </c>
      <c r="G1402" t="s">
        <v>6502</v>
      </c>
    </row>
    <row r="1403" spans="1:7" x14ac:dyDescent="0.25">
      <c r="A1403" t="s">
        <v>4074</v>
      </c>
      <c r="B1403" s="1">
        <v>30</v>
      </c>
      <c r="C1403" t="s">
        <v>1</v>
      </c>
      <c r="D1403" t="s">
        <v>4075</v>
      </c>
      <c r="E1403" t="s">
        <v>4076</v>
      </c>
      <c r="F1403" t="s">
        <v>6508</v>
      </c>
      <c r="G1403" t="s">
        <v>6505</v>
      </c>
    </row>
    <row r="1404" spans="1:7" x14ac:dyDescent="0.25">
      <c r="A1404" t="s">
        <v>4077</v>
      </c>
      <c r="B1404" s="1">
        <v>30</v>
      </c>
      <c r="C1404" t="s">
        <v>1</v>
      </c>
      <c r="D1404" t="s">
        <v>4078</v>
      </c>
      <c r="E1404" t="s">
        <v>4079</v>
      </c>
      <c r="F1404" t="s">
        <v>6510</v>
      </c>
      <c r="G1404" t="s">
        <v>6502</v>
      </c>
    </row>
    <row r="1405" spans="1:7" x14ac:dyDescent="0.25">
      <c r="A1405" t="s">
        <v>4080</v>
      </c>
      <c r="B1405" s="1">
        <v>30</v>
      </c>
      <c r="C1405" t="s">
        <v>1</v>
      </c>
      <c r="D1405" t="s">
        <v>4081</v>
      </c>
      <c r="E1405" t="s">
        <v>4082</v>
      </c>
      <c r="F1405" t="s">
        <v>6510</v>
      </c>
      <c r="G1405" t="s">
        <v>6504</v>
      </c>
    </row>
    <row r="1406" spans="1:7" x14ac:dyDescent="0.25">
      <c r="A1406" t="s">
        <v>4083</v>
      </c>
      <c r="B1406" s="1">
        <v>30</v>
      </c>
      <c r="C1406" t="s">
        <v>1</v>
      </c>
      <c r="D1406" t="s">
        <v>4084</v>
      </c>
      <c r="E1406" t="s">
        <v>4085</v>
      </c>
      <c r="F1406" t="s">
        <v>6510</v>
      </c>
      <c r="G1406" t="s">
        <v>6504</v>
      </c>
    </row>
    <row r="1407" spans="1:7" x14ac:dyDescent="0.25">
      <c r="A1407" t="s">
        <v>4086</v>
      </c>
      <c r="B1407" s="1">
        <v>30</v>
      </c>
      <c r="C1407" t="s">
        <v>1</v>
      </c>
      <c r="D1407" t="s">
        <v>4087</v>
      </c>
      <c r="E1407" t="s">
        <v>4088</v>
      </c>
      <c r="F1407" t="s">
        <v>6508</v>
      </c>
      <c r="G1407" t="s">
        <v>6505</v>
      </c>
    </row>
    <row r="1408" spans="1:7" x14ac:dyDescent="0.25">
      <c r="A1408" t="s">
        <v>4089</v>
      </c>
      <c r="B1408" s="1">
        <v>30</v>
      </c>
      <c r="C1408" t="s">
        <v>1</v>
      </c>
      <c r="D1408" t="s">
        <v>4090</v>
      </c>
      <c r="E1408" t="s">
        <v>4091</v>
      </c>
      <c r="F1408" t="s">
        <v>6508</v>
      </c>
      <c r="G1408" t="s">
        <v>6504</v>
      </c>
    </row>
    <row r="1409" spans="1:7" x14ac:dyDescent="0.25">
      <c r="A1409" t="s">
        <v>4092</v>
      </c>
      <c r="B1409" s="1">
        <v>30</v>
      </c>
      <c r="C1409" t="s">
        <v>1</v>
      </c>
      <c r="D1409" t="s">
        <v>4093</v>
      </c>
      <c r="E1409" t="s">
        <v>4094</v>
      </c>
      <c r="F1409" t="s">
        <v>6510</v>
      </c>
      <c r="G1409" t="s">
        <v>6503</v>
      </c>
    </row>
    <row r="1410" spans="1:7" x14ac:dyDescent="0.25">
      <c r="A1410" t="s">
        <v>4095</v>
      </c>
      <c r="B1410" s="1">
        <v>30</v>
      </c>
      <c r="C1410" t="s">
        <v>1</v>
      </c>
      <c r="D1410" t="s">
        <v>4096</v>
      </c>
      <c r="E1410" t="s">
        <v>4097</v>
      </c>
      <c r="F1410" t="s">
        <v>6510</v>
      </c>
      <c r="G1410" t="s">
        <v>6504</v>
      </c>
    </row>
    <row r="1411" spans="1:7" x14ac:dyDescent="0.25">
      <c r="A1411" t="s">
        <v>4098</v>
      </c>
      <c r="B1411" s="1">
        <v>30</v>
      </c>
      <c r="C1411" t="s">
        <v>1</v>
      </c>
      <c r="D1411" t="s">
        <v>4099</v>
      </c>
      <c r="E1411" t="s">
        <v>4100</v>
      </c>
      <c r="F1411" t="s">
        <v>6510</v>
      </c>
      <c r="G1411" t="s">
        <v>6504</v>
      </c>
    </row>
    <row r="1412" spans="1:7" x14ac:dyDescent="0.25">
      <c r="A1412" t="s">
        <v>4101</v>
      </c>
      <c r="B1412" s="1">
        <v>30</v>
      </c>
      <c r="C1412" t="s">
        <v>1</v>
      </c>
      <c r="D1412" t="s">
        <v>4102</v>
      </c>
      <c r="E1412" t="s">
        <v>4103</v>
      </c>
      <c r="F1412" t="s">
        <v>6510</v>
      </c>
      <c r="G1412" t="s">
        <v>6505</v>
      </c>
    </row>
    <row r="1413" spans="1:7" x14ac:dyDescent="0.25">
      <c r="A1413" t="s">
        <v>4104</v>
      </c>
      <c r="B1413" s="1">
        <v>30</v>
      </c>
      <c r="C1413" t="s">
        <v>1</v>
      </c>
      <c r="D1413" t="s">
        <v>4105</v>
      </c>
      <c r="E1413" t="s">
        <v>4106</v>
      </c>
      <c r="F1413" t="s">
        <v>6510</v>
      </c>
      <c r="G1413" t="s">
        <v>6504</v>
      </c>
    </row>
    <row r="1414" spans="1:7" x14ac:dyDescent="0.25">
      <c r="A1414" t="s">
        <v>4107</v>
      </c>
      <c r="B1414" s="1">
        <v>30</v>
      </c>
      <c r="C1414" t="s">
        <v>1</v>
      </c>
      <c r="D1414" t="s">
        <v>4108</v>
      </c>
      <c r="E1414" t="s">
        <v>4109</v>
      </c>
      <c r="F1414" t="s">
        <v>6510</v>
      </c>
      <c r="G1414" t="s">
        <v>6504</v>
      </c>
    </row>
    <row r="1415" spans="1:7" x14ac:dyDescent="0.25">
      <c r="A1415" t="s">
        <v>4110</v>
      </c>
      <c r="B1415" s="1">
        <v>30</v>
      </c>
      <c r="C1415" t="s">
        <v>1</v>
      </c>
      <c r="D1415" t="s">
        <v>4111</v>
      </c>
      <c r="E1415" t="s">
        <v>4112</v>
      </c>
      <c r="F1415" t="s">
        <v>6508</v>
      </c>
      <c r="G1415" t="s">
        <v>6505</v>
      </c>
    </row>
    <row r="1416" spans="1:7" x14ac:dyDescent="0.25">
      <c r="A1416" t="s">
        <v>4113</v>
      </c>
      <c r="B1416" s="1">
        <v>30</v>
      </c>
      <c r="C1416" t="s">
        <v>1</v>
      </c>
      <c r="D1416" t="s">
        <v>4114</v>
      </c>
      <c r="E1416" t="s">
        <v>4115</v>
      </c>
      <c r="F1416" t="s">
        <v>6510</v>
      </c>
      <c r="G1416" t="s">
        <v>6504</v>
      </c>
    </row>
    <row r="1417" spans="1:7" x14ac:dyDescent="0.25">
      <c r="A1417" t="s">
        <v>4116</v>
      </c>
      <c r="B1417" s="1">
        <v>30</v>
      </c>
      <c r="C1417" t="s">
        <v>1</v>
      </c>
      <c r="D1417" t="s">
        <v>4117</v>
      </c>
      <c r="E1417" t="s">
        <v>4118</v>
      </c>
      <c r="F1417" t="s">
        <v>6510</v>
      </c>
      <c r="G1417" t="s">
        <v>6503</v>
      </c>
    </row>
    <row r="1418" spans="1:7" x14ac:dyDescent="0.25">
      <c r="A1418" t="s">
        <v>4119</v>
      </c>
      <c r="B1418" s="1">
        <v>30</v>
      </c>
      <c r="C1418" t="s">
        <v>1</v>
      </c>
      <c r="D1418" t="s">
        <v>4120</v>
      </c>
      <c r="E1418" t="s">
        <v>4121</v>
      </c>
      <c r="F1418" t="s">
        <v>6508</v>
      </c>
      <c r="G1418" t="s">
        <v>6505</v>
      </c>
    </row>
    <row r="1419" spans="1:7" x14ac:dyDescent="0.25">
      <c r="A1419" t="s">
        <v>4122</v>
      </c>
      <c r="B1419" s="1">
        <v>30</v>
      </c>
      <c r="C1419" t="s">
        <v>1</v>
      </c>
      <c r="D1419" t="s">
        <v>4123</v>
      </c>
      <c r="E1419" t="s">
        <v>4124</v>
      </c>
      <c r="F1419" t="s">
        <v>6510</v>
      </c>
      <c r="G1419" t="s">
        <v>6504</v>
      </c>
    </row>
    <row r="1420" spans="1:7" x14ac:dyDescent="0.25">
      <c r="A1420" t="s">
        <v>4125</v>
      </c>
      <c r="B1420" s="1">
        <v>30</v>
      </c>
      <c r="C1420" t="s">
        <v>1</v>
      </c>
      <c r="D1420" t="s">
        <v>4126</v>
      </c>
      <c r="E1420" t="s">
        <v>4127</v>
      </c>
      <c r="F1420" t="s">
        <v>6510</v>
      </c>
      <c r="G1420" t="s">
        <v>6504</v>
      </c>
    </row>
    <row r="1421" spans="1:7" x14ac:dyDescent="0.25">
      <c r="A1421" t="s">
        <v>4128</v>
      </c>
      <c r="B1421" s="1">
        <v>30</v>
      </c>
      <c r="C1421" t="s">
        <v>1</v>
      </c>
      <c r="D1421" t="s">
        <v>4129</v>
      </c>
      <c r="E1421" t="s">
        <v>4130</v>
      </c>
      <c r="F1421" t="s">
        <v>6510</v>
      </c>
      <c r="G1421" t="s">
        <v>6504</v>
      </c>
    </row>
    <row r="1422" spans="1:7" x14ac:dyDescent="0.25">
      <c r="A1422" t="s">
        <v>4131</v>
      </c>
      <c r="B1422" s="1">
        <v>30</v>
      </c>
      <c r="C1422" t="s">
        <v>76</v>
      </c>
      <c r="D1422" t="s">
        <v>4132</v>
      </c>
      <c r="E1422" t="s">
        <v>4133</v>
      </c>
      <c r="F1422" t="s">
        <v>6510</v>
      </c>
      <c r="G1422" t="s">
        <v>6504</v>
      </c>
    </row>
    <row r="1423" spans="1:7" x14ac:dyDescent="0.25">
      <c r="A1423" t="s">
        <v>4134</v>
      </c>
      <c r="B1423" s="1">
        <v>30</v>
      </c>
      <c r="C1423" t="s">
        <v>76</v>
      </c>
      <c r="D1423" t="s">
        <v>4135</v>
      </c>
      <c r="E1423" t="s">
        <v>4136</v>
      </c>
      <c r="F1423" t="s">
        <v>6508</v>
      </c>
      <c r="G1423" t="s">
        <v>6505</v>
      </c>
    </row>
    <row r="1424" spans="1:7" x14ac:dyDescent="0.25">
      <c r="A1424" t="s">
        <v>4137</v>
      </c>
      <c r="B1424" s="1">
        <v>30</v>
      </c>
      <c r="C1424" t="s">
        <v>76</v>
      </c>
      <c r="D1424" t="s">
        <v>4138</v>
      </c>
      <c r="E1424" t="s">
        <v>4139</v>
      </c>
      <c r="F1424" t="s">
        <v>6508</v>
      </c>
      <c r="G1424" t="s">
        <v>6505</v>
      </c>
    </row>
    <row r="1425" spans="1:7" x14ac:dyDescent="0.25">
      <c r="A1425" t="s">
        <v>4140</v>
      </c>
      <c r="B1425" s="1">
        <v>30</v>
      </c>
      <c r="C1425" t="s">
        <v>76</v>
      </c>
      <c r="D1425" t="s">
        <v>4135</v>
      </c>
      <c r="E1425" t="s">
        <v>4141</v>
      </c>
      <c r="F1425" t="s">
        <v>6508</v>
      </c>
      <c r="G1425" t="s">
        <v>6505</v>
      </c>
    </row>
    <row r="1426" spans="1:7" x14ac:dyDescent="0.25">
      <c r="A1426" t="s">
        <v>4142</v>
      </c>
      <c r="B1426" s="1">
        <v>30</v>
      </c>
      <c r="C1426" t="s">
        <v>4143</v>
      </c>
      <c r="D1426" t="s">
        <v>4144</v>
      </c>
      <c r="E1426" t="s">
        <v>4145</v>
      </c>
      <c r="F1426" t="s">
        <v>6508</v>
      </c>
      <c r="G1426" t="s">
        <v>6503</v>
      </c>
    </row>
    <row r="1427" spans="1:7" x14ac:dyDescent="0.25">
      <c r="A1427" t="s">
        <v>4146</v>
      </c>
      <c r="B1427" s="1">
        <v>30</v>
      </c>
      <c r="C1427" t="s">
        <v>4147</v>
      </c>
      <c r="D1427" t="s">
        <v>4148</v>
      </c>
      <c r="E1427" t="s">
        <v>4149</v>
      </c>
      <c r="F1427" t="s">
        <v>6508</v>
      </c>
      <c r="G1427" t="s">
        <v>6505</v>
      </c>
    </row>
    <row r="1428" spans="1:7" x14ac:dyDescent="0.25">
      <c r="A1428" t="s">
        <v>4150</v>
      </c>
      <c r="B1428" s="1">
        <v>30</v>
      </c>
      <c r="C1428" t="s">
        <v>4151</v>
      </c>
      <c r="D1428" t="s">
        <v>4152</v>
      </c>
      <c r="E1428" t="s">
        <v>4153</v>
      </c>
      <c r="F1428" t="s">
        <v>6508</v>
      </c>
      <c r="G1428" t="s">
        <v>6503</v>
      </c>
    </row>
    <row r="1429" spans="1:7" x14ac:dyDescent="0.25">
      <c r="A1429" t="s">
        <v>4154</v>
      </c>
      <c r="B1429" s="1">
        <v>30</v>
      </c>
      <c r="C1429" t="s">
        <v>76</v>
      </c>
      <c r="D1429" t="s">
        <v>4155</v>
      </c>
      <c r="E1429" t="s">
        <v>4156</v>
      </c>
      <c r="F1429" t="s">
        <v>6508</v>
      </c>
      <c r="G1429" t="s">
        <v>6505</v>
      </c>
    </row>
    <row r="1430" spans="1:7" x14ac:dyDescent="0.25">
      <c r="A1430" t="s">
        <v>4157</v>
      </c>
      <c r="B1430" s="1" t="s">
        <v>4158</v>
      </c>
      <c r="C1430" t="s">
        <v>97</v>
      </c>
      <c r="D1430" t="s">
        <v>2</v>
      </c>
      <c r="E1430" t="s">
        <v>4159</v>
      </c>
      <c r="F1430" t="s">
        <v>6508</v>
      </c>
      <c r="G1430" t="s">
        <v>6503</v>
      </c>
    </row>
    <row r="1431" spans="1:7" x14ac:dyDescent="0.25">
      <c r="A1431" t="s">
        <v>4160</v>
      </c>
      <c r="B1431" s="1" t="s">
        <v>4158</v>
      </c>
      <c r="C1431" t="s">
        <v>97</v>
      </c>
      <c r="D1431" t="s">
        <v>2</v>
      </c>
      <c r="E1431" t="s">
        <v>4161</v>
      </c>
      <c r="F1431" t="s">
        <v>6508</v>
      </c>
      <c r="G1431" t="s">
        <v>6505</v>
      </c>
    </row>
    <row r="1432" spans="1:7" x14ac:dyDescent="0.25">
      <c r="A1432" t="s">
        <v>4162</v>
      </c>
      <c r="B1432" s="1" t="s">
        <v>4158</v>
      </c>
      <c r="C1432" t="s">
        <v>97</v>
      </c>
      <c r="D1432" t="s">
        <v>2</v>
      </c>
      <c r="E1432" t="s">
        <v>4163</v>
      </c>
      <c r="F1432" t="s">
        <v>6508</v>
      </c>
      <c r="G1432" t="s">
        <v>6503</v>
      </c>
    </row>
    <row r="1433" spans="1:7" x14ac:dyDescent="0.25">
      <c r="A1433" t="s">
        <v>4164</v>
      </c>
      <c r="B1433" s="1" t="s">
        <v>4158</v>
      </c>
      <c r="C1433" t="s">
        <v>793</v>
      </c>
      <c r="D1433" t="s">
        <v>794</v>
      </c>
      <c r="E1433" t="s">
        <v>4165</v>
      </c>
      <c r="F1433" t="s">
        <v>6508</v>
      </c>
      <c r="G1433" t="s">
        <v>6502</v>
      </c>
    </row>
    <row r="1434" spans="1:7" x14ac:dyDescent="0.25">
      <c r="A1434" t="s">
        <v>4166</v>
      </c>
      <c r="B1434" s="1" t="s">
        <v>4158</v>
      </c>
      <c r="C1434" t="s">
        <v>4167</v>
      </c>
      <c r="D1434" t="s">
        <v>4168</v>
      </c>
      <c r="E1434" t="s">
        <v>4169</v>
      </c>
      <c r="F1434" t="s">
        <v>6508</v>
      </c>
      <c r="G1434" t="s">
        <v>6504</v>
      </c>
    </row>
    <row r="1435" spans="1:7" x14ac:dyDescent="0.25">
      <c r="A1435" t="s">
        <v>4170</v>
      </c>
      <c r="B1435" s="1" t="s">
        <v>4158</v>
      </c>
      <c r="C1435" t="s">
        <v>4171</v>
      </c>
      <c r="D1435" t="s">
        <v>4172</v>
      </c>
      <c r="E1435" t="s">
        <v>4173</v>
      </c>
      <c r="F1435" t="s">
        <v>6508</v>
      </c>
      <c r="G1435" t="s">
        <v>6503</v>
      </c>
    </row>
    <row r="1436" spans="1:7" x14ac:dyDescent="0.25">
      <c r="A1436" t="s">
        <v>4174</v>
      </c>
      <c r="B1436" s="1">
        <v>30</v>
      </c>
      <c r="C1436" t="s">
        <v>4175</v>
      </c>
      <c r="D1436" t="s">
        <v>2</v>
      </c>
      <c r="E1436" t="s">
        <v>4176</v>
      </c>
      <c r="F1436" t="s">
        <v>6508</v>
      </c>
      <c r="G1436" t="s">
        <v>6502</v>
      </c>
    </row>
    <row r="1437" spans="1:7" x14ac:dyDescent="0.25">
      <c r="A1437" t="s">
        <v>4177</v>
      </c>
      <c r="B1437" s="1" t="s">
        <v>4158</v>
      </c>
      <c r="C1437" t="s">
        <v>793</v>
      </c>
      <c r="D1437" t="s">
        <v>794</v>
      </c>
      <c r="E1437" t="s">
        <v>4178</v>
      </c>
      <c r="F1437" t="s">
        <v>6508</v>
      </c>
      <c r="G1437" t="s">
        <v>6502</v>
      </c>
    </row>
    <row r="1438" spans="1:7" x14ac:dyDescent="0.25">
      <c r="A1438" t="s">
        <v>4179</v>
      </c>
      <c r="B1438" s="1" t="s">
        <v>4158</v>
      </c>
      <c r="C1438" t="s">
        <v>1</v>
      </c>
      <c r="D1438" t="s">
        <v>2</v>
      </c>
      <c r="E1438" t="s">
        <v>4180</v>
      </c>
      <c r="F1438" t="s">
        <v>6508</v>
      </c>
      <c r="G1438" t="s">
        <v>6502</v>
      </c>
    </row>
    <row r="1439" spans="1:7" x14ac:dyDescent="0.25">
      <c r="A1439" t="s">
        <v>4181</v>
      </c>
      <c r="B1439" s="1" t="s">
        <v>4158</v>
      </c>
      <c r="C1439" t="s">
        <v>1</v>
      </c>
      <c r="D1439" t="s">
        <v>2</v>
      </c>
      <c r="E1439" t="s">
        <v>4182</v>
      </c>
      <c r="F1439" t="s">
        <v>6508</v>
      </c>
      <c r="G1439" t="s">
        <v>6502</v>
      </c>
    </row>
    <row r="1440" spans="1:7" x14ac:dyDescent="0.25">
      <c r="A1440" t="s">
        <v>4183</v>
      </c>
      <c r="B1440" s="1" t="s">
        <v>4158</v>
      </c>
      <c r="C1440" t="s">
        <v>4184</v>
      </c>
      <c r="D1440" t="s">
        <v>4185</v>
      </c>
      <c r="E1440" t="s">
        <v>4186</v>
      </c>
      <c r="F1440" t="s">
        <v>6508</v>
      </c>
      <c r="G1440" t="s">
        <v>6505</v>
      </c>
    </row>
    <row r="1441" spans="1:7" x14ac:dyDescent="0.25">
      <c r="A1441" t="s">
        <v>4187</v>
      </c>
      <c r="B1441" s="1" t="s">
        <v>4158</v>
      </c>
      <c r="C1441" t="s">
        <v>4184</v>
      </c>
      <c r="D1441" t="s">
        <v>4185</v>
      </c>
      <c r="E1441" t="s">
        <v>4188</v>
      </c>
      <c r="F1441" t="s">
        <v>6508</v>
      </c>
      <c r="G1441" t="s">
        <v>6505</v>
      </c>
    </row>
    <row r="1442" spans="1:7" x14ac:dyDescent="0.25">
      <c r="A1442" t="s">
        <v>4189</v>
      </c>
      <c r="B1442" s="1" t="s">
        <v>4158</v>
      </c>
      <c r="C1442" t="s">
        <v>4184</v>
      </c>
      <c r="D1442" t="s">
        <v>4185</v>
      </c>
      <c r="E1442" t="s">
        <v>4190</v>
      </c>
      <c r="F1442" t="s">
        <v>6508</v>
      </c>
      <c r="G1442" t="s">
        <v>6505</v>
      </c>
    </row>
    <row r="1443" spans="1:7" x14ac:dyDescent="0.25">
      <c r="A1443" t="s">
        <v>4191</v>
      </c>
      <c r="B1443" s="1" t="s">
        <v>4158</v>
      </c>
      <c r="C1443" t="s">
        <v>4192</v>
      </c>
      <c r="D1443" t="s">
        <v>4193</v>
      </c>
      <c r="E1443" t="s">
        <v>4194</v>
      </c>
      <c r="F1443" t="s">
        <v>6508</v>
      </c>
      <c r="G1443" t="s">
        <v>6504</v>
      </c>
    </row>
    <row r="1444" spans="1:7" x14ac:dyDescent="0.25">
      <c r="A1444" t="s">
        <v>4195</v>
      </c>
      <c r="B1444" s="1" t="s">
        <v>4158</v>
      </c>
      <c r="C1444" t="s">
        <v>1</v>
      </c>
      <c r="D1444" t="s">
        <v>2</v>
      </c>
      <c r="E1444" t="s">
        <v>4196</v>
      </c>
      <c r="F1444" t="s">
        <v>6508</v>
      </c>
      <c r="G1444" t="s">
        <v>6504</v>
      </c>
    </row>
    <row r="1445" spans="1:7" x14ac:dyDescent="0.25">
      <c r="A1445" t="s">
        <v>4197</v>
      </c>
      <c r="B1445" s="1" t="s">
        <v>4158</v>
      </c>
      <c r="C1445" t="s">
        <v>1</v>
      </c>
      <c r="D1445" t="s">
        <v>2</v>
      </c>
      <c r="E1445" t="s">
        <v>4198</v>
      </c>
      <c r="F1445" t="s">
        <v>6508</v>
      </c>
      <c r="G1445" t="s">
        <v>6502</v>
      </c>
    </row>
    <row r="1446" spans="1:7" x14ac:dyDescent="0.25">
      <c r="A1446" t="s">
        <v>4199</v>
      </c>
      <c r="B1446" s="1" t="s">
        <v>4158</v>
      </c>
      <c r="C1446" t="s">
        <v>1</v>
      </c>
      <c r="D1446" t="s">
        <v>2</v>
      </c>
      <c r="E1446" t="s">
        <v>4200</v>
      </c>
      <c r="F1446" t="s">
        <v>6508</v>
      </c>
      <c r="G1446" t="s">
        <v>6502</v>
      </c>
    </row>
    <row r="1447" spans="1:7" x14ac:dyDescent="0.25">
      <c r="A1447" t="s">
        <v>4201</v>
      </c>
      <c r="B1447" s="1" t="s">
        <v>4158</v>
      </c>
      <c r="C1447" t="s">
        <v>1</v>
      </c>
      <c r="D1447" t="s">
        <v>2</v>
      </c>
      <c r="E1447" t="s">
        <v>4202</v>
      </c>
      <c r="F1447" t="s">
        <v>6508</v>
      </c>
      <c r="G1447" t="s">
        <v>6502</v>
      </c>
    </row>
    <row r="1448" spans="1:7" x14ac:dyDescent="0.25">
      <c r="A1448" t="s">
        <v>4203</v>
      </c>
      <c r="B1448" s="1" t="s">
        <v>4158</v>
      </c>
      <c r="C1448" t="s">
        <v>1</v>
      </c>
      <c r="D1448" t="s">
        <v>2</v>
      </c>
      <c r="E1448" t="s">
        <v>4204</v>
      </c>
      <c r="F1448" t="s">
        <v>6508</v>
      </c>
      <c r="G1448" t="s">
        <v>6502</v>
      </c>
    </row>
    <row r="1449" spans="1:7" x14ac:dyDescent="0.25">
      <c r="A1449" t="s">
        <v>4205</v>
      </c>
      <c r="B1449" s="1" t="s">
        <v>4158</v>
      </c>
      <c r="C1449" t="s">
        <v>4206</v>
      </c>
      <c r="D1449" t="s">
        <v>4207</v>
      </c>
      <c r="E1449" t="s">
        <v>4208</v>
      </c>
      <c r="F1449" t="s">
        <v>6508</v>
      </c>
      <c r="G1449" t="s">
        <v>6504</v>
      </c>
    </row>
    <row r="1450" spans="1:7" x14ac:dyDescent="0.25">
      <c r="A1450" t="s">
        <v>4209</v>
      </c>
      <c r="B1450" s="1" t="s">
        <v>4158</v>
      </c>
      <c r="C1450" t="s">
        <v>1</v>
      </c>
      <c r="D1450" t="s">
        <v>2</v>
      </c>
      <c r="E1450" t="s">
        <v>4210</v>
      </c>
      <c r="F1450" t="s">
        <v>6508</v>
      </c>
      <c r="G1450" t="s">
        <v>6502</v>
      </c>
    </row>
    <row r="1451" spans="1:7" x14ac:dyDescent="0.25">
      <c r="A1451" t="s">
        <v>4211</v>
      </c>
      <c r="B1451" s="1" t="s">
        <v>4158</v>
      </c>
      <c r="C1451" t="s">
        <v>97</v>
      </c>
      <c r="D1451" t="s">
        <v>2</v>
      </c>
      <c r="E1451" t="s">
        <v>4212</v>
      </c>
      <c r="F1451" t="s">
        <v>6508</v>
      </c>
      <c r="G1451" t="s">
        <v>6505</v>
      </c>
    </row>
    <row r="1452" spans="1:7" x14ac:dyDescent="0.25">
      <c r="A1452" t="s">
        <v>4213</v>
      </c>
      <c r="B1452" s="1" t="s">
        <v>4158</v>
      </c>
      <c r="C1452" t="s">
        <v>97</v>
      </c>
      <c r="D1452" t="s">
        <v>2</v>
      </c>
      <c r="E1452" t="s">
        <v>4214</v>
      </c>
      <c r="F1452" t="s">
        <v>6508</v>
      </c>
      <c r="G1452" t="s">
        <v>6505</v>
      </c>
    </row>
    <row r="1453" spans="1:7" x14ac:dyDescent="0.25">
      <c r="A1453" t="s">
        <v>4215</v>
      </c>
      <c r="B1453" s="1">
        <v>31</v>
      </c>
      <c r="C1453" t="s">
        <v>1</v>
      </c>
      <c r="D1453" t="s">
        <v>4216</v>
      </c>
      <c r="E1453" t="s">
        <v>4217</v>
      </c>
      <c r="F1453" t="s">
        <v>6508</v>
      </c>
      <c r="G1453" t="s">
        <v>6505</v>
      </c>
    </row>
    <row r="1454" spans="1:7" x14ac:dyDescent="0.25">
      <c r="A1454" t="s">
        <v>4218</v>
      </c>
      <c r="B1454" s="1">
        <v>31</v>
      </c>
      <c r="C1454" t="s">
        <v>1</v>
      </c>
      <c r="D1454" t="s">
        <v>4219</v>
      </c>
      <c r="E1454" t="s">
        <v>4220</v>
      </c>
      <c r="F1454" t="s">
        <v>6510</v>
      </c>
      <c r="G1454" t="s">
        <v>6504</v>
      </c>
    </row>
    <row r="1455" spans="1:7" x14ac:dyDescent="0.25">
      <c r="A1455" t="s">
        <v>4221</v>
      </c>
      <c r="B1455" s="1">
        <v>31</v>
      </c>
      <c r="C1455" t="s">
        <v>1</v>
      </c>
      <c r="D1455" t="s">
        <v>4222</v>
      </c>
      <c r="E1455" t="s">
        <v>4223</v>
      </c>
      <c r="F1455" t="s">
        <v>6510</v>
      </c>
      <c r="G1455" t="s">
        <v>6504</v>
      </c>
    </row>
    <row r="1456" spans="1:7" x14ac:dyDescent="0.25">
      <c r="A1456" t="s">
        <v>4224</v>
      </c>
      <c r="B1456" s="1">
        <v>31</v>
      </c>
      <c r="C1456" t="s">
        <v>1</v>
      </c>
      <c r="D1456" t="s">
        <v>4225</v>
      </c>
      <c r="E1456" t="s">
        <v>4226</v>
      </c>
      <c r="F1456" t="s">
        <v>6510</v>
      </c>
      <c r="G1456" t="s">
        <v>6504</v>
      </c>
    </row>
    <row r="1457" spans="1:7" x14ac:dyDescent="0.25">
      <c r="A1457" t="s">
        <v>4227</v>
      </c>
      <c r="B1457" s="1">
        <v>31</v>
      </c>
      <c r="C1457" t="s">
        <v>1</v>
      </c>
      <c r="D1457" t="s">
        <v>4228</v>
      </c>
      <c r="E1457" t="s">
        <v>4229</v>
      </c>
      <c r="F1457" t="s">
        <v>6508</v>
      </c>
      <c r="G1457" t="s">
        <v>6505</v>
      </c>
    </row>
    <row r="1458" spans="1:7" x14ac:dyDescent="0.25">
      <c r="A1458" t="s">
        <v>4230</v>
      </c>
      <c r="B1458" s="1">
        <v>31</v>
      </c>
      <c r="C1458" t="s">
        <v>1</v>
      </c>
      <c r="D1458" t="s">
        <v>4231</v>
      </c>
      <c r="E1458" t="s">
        <v>4232</v>
      </c>
      <c r="F1458" t="s">
        <v>6510</v>
      </c>
      <c r="G1458" t="s">
        <v>6504</v>
      </c>
    </row>
    <row r="1459" spans="1:7" x14ac:dyDescent="0.25">
      <c r="A1459" t="s">
        <v>4233</v>
      </c>
      <c r="B1459" s="1">
        <v>31</v>
      </c>
      <c r="C1459" t="s">
        <v>1</v>
      </c>
      <c r="D1459" t="s">
        <v>4234</v>
      </c>
      <c r="E1459" t="s">
        <v>4235</v>
      </c>
      <c r="F1459" t="s">
        <v>6510</v>
      </c>
      <c r="G1459" t="s">
        <v>6502</v>
      </c>
    </row>
    <row r="1460" spans="1:7" x14ac:dyDescent="0.25">
      <c r="A1460" t="s">
        <v>4236</v>
      </c>
      <c r="B1460" s="1">
        <v>31</v>
      </c>
      <c r="C1460" t="s">
        <v>1</v>
      </c>
      <c r="D1460" t="s">
        <v>4237</v>
      </c>
      <c r="E1460" t="s">
        <v>4238</v>
      </c>
      <c r="F1460" t="s">
        <v>6508</v>
      </c>
      <c r="G1460" t="s">
        <v>6502</v>
      </c>
    </row>
    <row r="1461" spans="1:7" x14ac:dyDescent="0.25">
      <c r="A1461" t="s">
        <v>4239</v>
      </c>
      <c r="B1461" s="1">
        <v>31</v>
      </c>
      <c r="C1461" t="s">
        <v>1</v>
      </c>
      <c r="D1461" t="s">
        <v>4240</v>
      </c>
      <c r="E1461" t="s">
        <v>4241</v>
      </c>
      <c r="F1461" t="s">
        <v>6510</v>
      </c>
      <c r="G1461" t="s">
        <v>6504</v>
      </c>
    </row>
    <row r="1462" spans="1:7" x14ac:dyDescent="0.25">
      <c r="A1462" t="s">
        <v>4242</v>
      </c>
      <c r="B1462" s="1">
        <v>31</v>
      </c>
      <c r="C1462" t="s">
        <v>1</v>
      </c>
      <c r="D1462" t="s">
        <v>4243</v>
      </c>
      <c r="E1462" t="s">
        <v>4244</v>
      </c>
      <c r="F1462" t="s">
        <v>6510</v>
      </c>
      <c r="G1462" t="s">
        <v>6504</v>
      </c>
    </row>
    <row r="1463" spans="1:7" x14ac:dyDescent="0.25">
      <c r="A1463" t="s">
        <v>4245</v>
      </c>
      <c r="B1463" s="1">
        <v>31</v>
      </c>
      <c r="C1463" t="s">
        <v>1</v>
      </c>
      <c r="D1463" t="s">
        <v>4246</v>
      </c>
      <c r="E1463" t="s">
        <v>4247</v>
      </c>
      <c r="F1463" t="s">
        <v>6508</v>
      </c>
      <c r="G1463" t="s">
        <v>6505</v>
      </c>
    </row>
    <row r="1464" spans="1:7" x14ac:dyDescent="0.25">
      <c r="A1464" t="s">
        <v>4248</v>
      </c>
      <c r="B1464" s="1">
        <v>31</v>
      </c>
      <c r="C1464" t="s">
        <v>1</v>
      </c>
      <c r="D1464" t="s">
        <v>4249</v>
      </c>
      <c r="E1464" t="s">
        <v>4250</v>
      </c>
      <c r="F1464" t="s">
        <v>6508</v>
      </c>
      <c r="G1464" t="s">
        <v>6505</v>
      </c>
    </row>
    <row r="1465" spans="1:7" x14ac:dyDescent="0.25">
      <c r="A1465" t="s">
        <v>4251</v>
      </c>
      <c r="B1465" s="1">
        <v>31</v>
      </c>
      <c r="C1465" t="s">
        <v>1</v>
      </c>
      <c r="D1465" t="s">
        <v>4252</v>
      </c>
      <c r="E1465" t="s">
        <v>4253</v>
      </c>
      <c r="F1465" t="s">
        <v>6510</v>
      </c>
      <c r="G1465" t="s">
        <v>6504</v>
      </c>
    </row>
    <row r="1466" spans="1:7" x14ac:dyDescent="0.25">
      <c r="A1466" t="s">
        <v>4254</v>
      </c>
      <c r="B1466" s="1">
        <v>31</v>
      </c>
      <c r="C1466" t="s">
        <v>1</v>
      </c>
      <c r="D1466" t="s">
        <v>4255</v>
      </c>
      <c r="E1466" t="s">
        <v>4256</v>
      </c>
      <c r="F1466" t="s">
        <v>6510</v>
      </c>
      <c r="G1466" t="s">
        <v>6503</v>
      </c>
    </row>
    <row r="1467" spans="1:7" x14ac:dyDescent="0.25">
      <c r="A1467" t="s">
        <v>4257</v>
      </c>
      <c r="B1467" s="1">
        <v>31</v>
      </c>
      <c r="C1467" t="s">
        <v>1</v>
      </c>
      <c r="D1467" t="s">
        <v>4258</v>
      </c>
      <c r="E1467" t="s">
        <v>4259</v>
      </c>
      <c r="F1467" t="s">
        <v>6510</v>
      </c>
      <c r="G1467" t="s">
        <v>6504</v>
      </c>
    </row>
    <row r="1468" spans="1:7" x14ac:dyDescent="0.25">
      <c r="A1468" t="s">
        <v>4260</v>
      </c>
      <c r="B1468" s="1">
        <v>31</v>
      </c>
      <c r="C1468" t="s">
        <v>1</v>
      </c>
      <c r="D1468" t="s">
        <v>4261</v>
      </c>
      <c r="E1468" t="s">
        <v>4262</v>
      </c>
      <c r="F1468" t="s">
        <v>6510</v>
      </c>
      <c r="G1468" t="s">
        <v>6504</v>
      </c>
    </row>
    <row r="1469" spans="1:7" x14ac:dyDescent="0.25">
      <c r="A1469" t="s">
        <v>4263</v>
      </c>
      <c r="B1469" s="1">
        <v>31</v>
      </c>
      <c r="C1469" t="s">
        <v>1</v>
      </c>
      <c r="D1469" t="s">
        <v>4264</v>
      </c>
      <c r="E1469" t="s">
        <v>4265</v>
      </c>
      <c r="F1469" t="s">
        <v>6510</v>
      </c>
      <c r="G1469" t="s">
        <v>6504</v>
      </c>
    </row>
    <row r="1470" spans="1:7" x14ac:dyDescent="0.25">
      <c r="A1470" t="s">
        <v>4266</v>
      </c>
      <c r="B1470" s="1">
        <v>31</v>
      </c>
      <c r="C1470" t="s">
        <v>1</v>
      </c>
      <c r="D1470" t="s">
        <v>4267</v>
      </c>
      <c r="E1470" t="s">
        <v>4268</v>
      </c>
      <c r="F1470" t="s">
        <v>6510</v>
      </c>
      <c r="G1470" t="s">
        <v>6505</v>
      </c>
    </row>
    <row r="1471" spans="1:7" x14ac:dyDescent="0.25">
      <c r="A1471" t="s">
        <v>4269</v>
      </c>
      <c r="B1471" s="1">
        <v>31</v>
      </c>
      <c r="C1471" t="s">
        <v>1</v>
      </c>
      <c r="D1471" t="s">
        <v>4270</v>
      </c>
      <c r="E1471" t="s">
        <v>4271</v>
      </c>
      <c r="F1471" t="s">
        <v>6508</v>
      </c>
      <c r="G1471" t="s">
        <v>6502</v>
      </c>
    </row>
    <row r="1472" spans="1:7" x14ac:dyDescent="0.25">
      <c r="A1472" t="s">
        <v>4272</v>
      </c>
      <c r="B1472" s="1">
        <v>31</v>
      </c>
      <c r="C1472" t="s">
        <v>1</v>
      </c>
      <c r="D1472" t="s">
        <v>4273</v>
      </c>
      <c r="E1472" t="s">
        <v>4274</v>
      </c>
      <c r="F1472" t="s">
        <v>6510</v>
      </c>
      <c r="G1472" t="s">
        <v>6504</v>
      </c>
    </row>
    <row r="1473" spans="1:7" x14ac:dyDescent="0.25">
      <c r="A1473" t="s">
        <v>4275</v>
      </c>
      <c r="B1473" s="1">
        <v>31</v>
      </c>
      <c r="C1473" t="s">
        <v>1</v>
      </c>
      <c r="D1473" t="s">
        <v>4276</v>
      </c>
      <c r="E1473" t="s">
        <v>4277</v>
      </c>
      <c r="F1473" t="s">
        <v>6510</v>
      </c>
      <c r="G1473" t="s">
        <v>6505</v>
      </c>
    </row>
    <row r="1474" spans="1:7" x14ac:dyDescent="0.25">
      <c r="A1474" t="s">
        <v>4278</v>
      </c>
      <c r="B1474" s="1">
        <v>31</v>
      </c>
      <c r="C1474" t="s">
        <v>1</v>
      </c>
      <c r="D1474" t="s">
        <v>4279</v>
      </c>
      <c r="E1474" t="s">
        <v>4280</v>
      </c>
      <c r="F1474" t="s">
        <v>6510</v>
      </c>
      <c r="G1474" t="s">
        <v>6504</v>
      </c>
    </row>
    <row r="1475" spans="1:7" x14ac:dyDescent="0.25">
      <c r="A1475" t="s">
        <v>4281</v>
      </c>
      <c r="B1475" s="1">
        <v>31</v>
      </c>
      <c r="C1475" t="s">
        <v>1</v>
      </c>
      <c r="D1475" t="s">
        <v>4282</v>
      </c>
      <c r="E1475" t="s">
        <v>4283</v>
      </c>
      <c r="F1475" t="s">
        <v>6510</v>
      </c>
      <c r="G1475" t="s">
        <v>6504</v>
      </c>
    </row>
    <row r="1476" spans="1:7" x14ac:dyDescent="0.25">
      <c r="A1476" t="s">
        <v>4284</v>
      </c>
      <c r="B1476" s="1">
        <v>31</v>
      </c>
      <c r="C1476" t="s">
        <v>1</v>
      </c>
      <c r="D1476" t="s">
        <v>4285</v>
      </c>
      <c r="E1476" t="s">
        <v>4286</v>
      </c>
      <c r="F1476" t="s">
        <v>6510</v>
      </c>
      <c r="G1476" t="s">
        <v>6504</v>
      </c>
    </row>
    <row r="1477" spans="1:7" x14ac:dyDescent="0.25">
      <c r="A1477" t="s">
        <v>4287</v>
      </c>
      <c r="B1477" s="1">
        <v>31</v>
      </c>
      <c r="C1477" t="s">
        <v>1</v>
      </c>
      <c r="D1477" t="s">
        <v>4288</v>
      </c>
      <c r="E1477" t="s">
        <v>4289</v>
      </c>
      <c r="F1477" t="s">
        <v>6508</v>
      </c>
      <c r="G1477" t="s">
        <v>6505</v>
      </c>
    </row>
    <row r="1478" spans="1:7" x14ac:dyDescent="0.25">
      <c r="A1478" t="s">
        <v>4290</v>
      </c>
      <c r="B1478" s="1">
        <v>31</v>
      </c>
      <c r="C1478" t="s">
        <v>1</v>
      </c>
      <c r="D1478" t="s">
        <v>4291</v>
      </c>
      <c r="E1478" t="s">
        <v>4292</v>
      </c>
      <c r="F1478" t="s">
        <v>6508</v>
      </c>
      <c r="G1478" t="s">
        <v>6505</v>
      </c>
    </row>
    <row r="1479" spans="1:7" x14ac:dyDescent="0.25">
      <c r="A1479" t="s">
        <v>4293</v>
      </c>
      <c r="B1479" s="1">
        <v>31</v>
      </c>
      <c r="C1479" t="s">
        <v>1</v>
      </c>
      <c r="D1479" t="s">
        <v>4294</v>
      </c>
      <c r="E1479" t="s">
        <v>4295</v>
      </c>
      <c r="F1479" t="s">
        <v>6508</v>
      </c>
      <c r="G1479" t="s">
        <v>6505</v>
      </c>
    </row>
    <row r="1480" spans="1:7" x14ac:dyDescent="0.25">
      <c r="A1480" t="s">
        <v>4296</v>
      </c>
      <c r="B1480" s="1">
        <v>31</v>
      </c>
      <c r="C1480" t="s">
        <v>1</v>
      </c>
      <c r="D1480" t="s">
        <v>4297</v>
      </c>
      <c r="E1480" t="s">
        <v>4298</v>
      </c>
      <c r="F1480" t="s">
        <v>6510</v>
      </c>
      <c r="G1480" t="s">
        <v>6503</v>
      </c>
    </row>
    <row r="1481" spans="1:7" x14ac:dyDescent="0.25">
      <c r="A1481" t="s">
        <v>4299</v>
      </c>
      <c r="B1481" s="1">
        <v>31</v>
      </c>
      <c r="C1481" t="s">
        <v>1</v>
      </c>
      <c r="D1481" t="s">
        <v>4300</v>
      </c>
      <c r="E1481" t="s">
        <v>4301</v>
      </c>
      <c r="F1481" t="s">
        <v>6508</v>
      </c>
      <c r="G1481" t="s">
        <v>6502</v>
      </c>
    </row>
    <row r="1482" spans="1:7" x14ac:dyDescent="0.25">
      <c r="A1482" t="s">
        <v>4302</v>
      </c>
      <c r="B1482" s="1">
        <v>31</v>
      </c>
      <c r="C1482" t="s">
        <v>1</v>
      </c>
      <c r="D1482" t="s">
        <v>4303</v>
      </c>
      <c r="E1482" t="s">
        <v>4304</v>
      </c>
      <c r="F1482" t="s">
        <v>6510</v>
      </c>
      <c r="G1482" t="s">
        <v>6504</v>
      </c>
    </row>
    <row r="1483" spans="1:7" x14ac:dyDescent="0.25">
      <c r="A1483" t="s">
        <v>4305</v>
      </c>
      <c r="B1483" s="1">
        <v>31</v>
      </c>
      <c r="C1483" t="s">
        <v>1</v>
      </c>
      <c r="D1483" t="s">
        <v>4306</v>
      </c>
      <c r="E1483" t="s">
        <v>4307</v>
      </c>
      <c r="F1483" t="s">
        <v>6510</v>
      </c>
      <c r="G1483" t="s">
        <v>6504</v>
      </c>
    </row>
    <row r="1484" spans="1:7" x14ac:dyDescent="0.25">
      <c r="A1484" t="s">
        <v>4308</v>
      </c>
      <c r="B1484" s="1">
        <v>31</v>
      </c>
      <c r="C1484" t="s">
        <v>1</v>
      </c>
      <c r="D1484" t="s">
        <v>4309</v>
      </c>
      <c r="E1484" t="s">
        <v>4310</v>
      </c>
      <c r="F1484" t="s">
        <v>6508</v>
      </c>
      <c r="G1484" t="s">
        <v>6505</v>
      </c>
    </row>
    <row r="1485" spans="1:7" x14ac:dyDescent="0.25">
      <c r="A1485" t="s">
        <v>4311</v>
      </c>
      <c r="B1485" s="1">
        <v>31</v>
      </c>
      <c r="C1485" t="s">
        <v>76</v>
      </c>
      <c r="D1485" t="s">
        <v>4312</v>
      </c>
      <c r="E1485" t="s">
        <v>4313</v>
      </c>
      <c r="F1485" t="s">
        <v>6510</v>
      </c>
      <c r="G1485" t="s">
        <v>6504</v>
      </c>
    </row>
    <row r="1486" spans="1:7" x14ac:dyDescent="0.25">
      <c r="A1486" t="s">
        <v>4314</v>
      </c>
      <c r="B1486" s="1">
        <v>31</v>
      </c>
      <c r="C1486" t="s">
        <v>97</v>
      </c>
      <c r="D1486" t="s">
        <v>2</v>
      </c>
      <c r="E1486" t="s">
        <v>4315</v>
      </c>
      <c r="F1486" t="s">
        <v>6508</v>
      </c>
      <c r="G1486" t="s">
        <v>6505</v>
      </c>
    </row>
    <row r="1487" spans="1:7" x14ac:dyDescent="0.25">
      <c r="A1487" t="s">
        <v>4316</v>
      </c>
      <c r="B1487" s="1">
        <v>31</v>
      </c>
      <c r="C1487" t="s">
        <v>76</v>
      </c>
      <c r="D1487" t="s">
        <v>4317</v>
      </c>
      <c r="E1487" t="s">
        <v>4318</v>
      </c>
      <c r="F1487" t="s">
        <v>6510</v>
      </c>
      <c r="G1487" t="s">
        <v>6504</v>
      </c>
    </row>
    <row r="1488" spans="1:7" x14ac:dyDescent="0.25">
      <c r="A1488" t="s">
        <v>4319</v>
      </c>
      <c r="B1488" s="1" t="s">
        <v>4320</v>
      </c>
      <c r="C1488" t="s">
        <v>97</v>
      </c>
      <c r="D1488" t="s">
        <v>2</v>
      </c>
      <c r="E1488" t="s">
        <v>4321</v>
      </c>
      <c r="F1488" t="s">
        <v>6508</v>
      </c>
      <c r="G1488" t="s">
        <v>6503</v>
      </c>
    </row>
    <row r="1489" spans="1:7" x14ac:dyDescent="0.25">
      <c r="A1489" t="s">
        <v>4322</v>
      </c>
      <c r="B1489" s="1" t="s">
        <v>4320</v>
      </c>
      <c r="C1489" t="s">
        <v>97</v>
      </c>
      <c r="D1489" t="s">
        <v>2</v>
      </c>
      <c r="E1489" t="s">
        <v>4323</v>
      </c>
      <c r="F1489" t="s">
        <v>6508</v>
      </c>
      <c r="G1489" t="s">
        <v>6503</v>
      </c>
    </row>
    <row r="1490" spans="1:7" x14ac:dyDescent="0.25">
      <c r="A1490" t="s">
        <v>4324</v>
      </c>
      <c r="B1490" s="1" t="s">
        <v>4320</v>
      </c>
      <c r="C1490" t="s">
        <v>97</v>
      </c>
      <c r="D1490" t="s">
        <v>2</v>
      </c>
      <c r="E1490" t="s">
        <v>4325</v>
      </c>
      <c r="F1490" t="s">
        <v>6508</v>
      </c>
      <c r="G1490" t="s">
        <v>6505</v>
      </c>
    </row>
    <row r="1491" spans="1:7" x14ac:dyDescent="0.25">
      <c r="A1491" t="s">
        <v>4326</v>
      </c>
      <c r="B1491" s="1" t="s">
        <v>4320</v>
      </c>
      <c r="C1491" t="s">
        <v>4327</v>
      </c>
      <c r="D1491" t="s">
        <v>4328</v>
      </c>
      <c r="E1491" t="s">
        <v>4329</v>
      </c>
      <c r="F1491" t="s">
        <v>6508</v>
      </c>
      <c r="G1491" t="s">
        <v>6504</v>
      </c>
    </row>
    <row r="1492" spans="1:7" x14ac:dyDescent="0.25">
      <c r="A1492" t="s">
        <v>4330</v>
      </c>
      <c r="B1492" s="1" t="s">
        <v>4320</v>
      </c>
      <c r="C1492" t="s">
        <v>76</v>
      </c>
      <c r="D1492" t="s">
        <v>2</v>
      </c>
      <c r="E1492" t="s">
        <v>4331</v>
      </c>
      <c r="F1492" t="s">
        <v>6508</v>
      </c>
      <c r="G1492" t="s">
        <v>6504</v>
      </c>
    </row>
    <row r="1493" spans="1:7" x14ac:dyDescent="0.25">
      <c r="A1493" t="s">
        <v>4332</v>
      </c>
      <c r="B1493" s="1" t="s">
        <v>4320</v>
      </c>
      <c r="C1493" t="s">
        <v>97</v>
      </c>
      <c r="D1493" t="s">
        <v>2</v>
      </c>
      <c r="E1493" t="s">
        <v>4333</v>
      </c>
      <c r="F1493" t="s">
        <v>6508</v>
      </c>
      <c r="G1493" t="s">
        <v>6505</v>
      </c>
    </row>
    <row r="1494" spans="1:7" x14ac:dyDescent="0.25">
      <c r="A1494" t="s">
        <v>4334</v>
      </c>
      <c r="B1494" s="1">
        <v>32</v>
      </c>
      <c r="C1494" t="s">
        <v>76</v>
      </c>
      <c r="D1494" t="s">
        <v>4335</v>
      </c>
      <c r="E1494" t="s">
        <v>4336</v>
      </c>
      <c r="F1494" t="s">
        <v>6508</v>
      </c>
      <c r="G1494" t="s">
        <v>6504</v>
      </c>
    </row>
    <row r="1495" spans="1:7" x14ac:dyDescent="0.25">
      <c r="A1495" t="s">
        <v>4337</v>
      </c>
      <c r="B1495" s="1">
        <v>32</v>
      </c>
      <c r="C1495" t="s">
        <v>76</v>
      </c>
      <c r="D1495" t="s">
        <v>4338</v>
      </c>
      <c r="E1495" t="s">
        <v>4339</v>
      </c>
      <c r="F1495" t="s">
        <v>6508</v>
      </c>
      <c r="G1495" t="s">
        <v>6505</v>
      </c>
    </row>
    <row r="1496" spans="1:7" x14ac:dyDescent="0.25">
      <c r="A1496" t="s">
        <v>4340</v>
      </c>
      <c r="B1496" s="1">
        <v>32</v>
      </c>
      <c r="C1496" t="s">
        <v>76</v>
      </c>
      <c r="D1496" t="s">
        <v>4338</v>
      </c>
      <c r="E1496" t="s">
        <v>4341</v>
      </c>
      <c r="F1496" t="s">
        <v>6508</v>
      </c>
      <c r="G1496" t="s">
        <v>6505</v>
      </c>
    </row>
    <row r="1497" spans="1:7" x14ac:dyDescent="0.25">
      <c r="A1497" t="s">
        <v>4342</v>
      </c>
      <c r="B1497" s="1">
        <v>32</v>
      </c>
      <c r="C1497" t="s">
        <v>1</v>
      </c>
      <c r="D1497" t="s">
        <v>4343</v>
      </c>
      <c r="E1497" t="s">
        <v>4344</v>
      </c>
      <c r="F1497" t="s">
        <v>6508</v>
      </c>
      <c r="G1497" t="s">
        <v>6505</v>
      </c>
    </row>
    <row r="1498" spans="1:7" x14ac:dyDescent="0.25">
      <c r="A1498" t="s">
        <v>4345</v>
      </c>
      <c r="B1498" s="1">
        <v>32</v>
      </c>
      <c r="C1498" t="s">
        <v>1</v>
      </c>
      <c r="D1498" t="s">
        <v>4346</v>
      </c>
      <c r="E1498" t="s">
        <v>4347</v>
      </c>
      <c r="F1498" t="s">
        <v>6508</v>
      </c>
      <c r="G1498" t="s">
        <v>6505</v>
      </c>
    </row>
    <row r="1499" spans="1:7" x14ac:dyDescent="0.25">
      <c r="A1499" t="s">
        <v>4348</v>
      </c>
      <c r="B1499" s="1">
        <v>32</v>
      </c>
      <c r="C1499" t="s">
        <v>1</v>
      </c>
      <c r="D1499" t="s">
        <v>4349</v>
      </c>
      <c r="E1499" t="s">
        <v>4350</v>
      </c>
      <c r="F1499" t="s">
        <v>6510</v>
      </c>
      <c r="G1499" t="s">
        <v>6504</v>
      </c>
    </row>
    <row r="1500" spans="1:7" x14ac:dyDescent="0.25">
      <c r="A1500" t="s">
        <v>4351</v>
      </c>
      <c r="B1500" s="1">
        <v>32</v>
      </c>
      <c r="C1500" t="s">
        <v>1</v>
      </c>
      <c r="D1500" t="s">
        <v>4352</v>
      </c>
      <c r="E1500" t="s">
        <v>4353</v>
      </c>
      <c r="F1500" t="s">
        <v>6508</v>
      </c>
      <c r="G1500" t="s">
        <v>6505</v>
      </c>
    </row>
    <row r="1501" spans="1:7" x14ac:dyDescent="0.25">
      <c r="A1501" t="s">
        <v>4354</v>
      </c>
      <c r="B1501" s="1">
        <v>32</v>
      </c>
      <c r="C1501" t="s">
        <v>1</v>
      </c>
      <c r="D1501" t="s">
        <v>4355</v>
      </c>
      <c r="E1501" t="s">
        <v>4356</v>
      </c>
      <c r="F1501" t="s">
        <v>6510</v>
      </c>
      <c r="G1501" t="s">
        <v>6503</v>
      </c>
    </row>
    <row r="1502" spans="1:7" x14ac:dyDescent="0.25">
      <c r="A1502" t="s">
        <v>4357</v>
      </c>
      <c r="B1502" s="1">
        <v>32</v>
      </c>
      <c r="C1502" t="s">
        <v>1</v>
      </c>
      <c r="D1502" t="s">
        <v>4358</v>
      </c>
      <c r="E1502" t="s">
        <v>4359</v>
      </c>
      <c r="F1502" t="s">
        <v>6508</v>
      </c>
      <c r="G1502" t="s">
        <v>6505</v>
      </c>
    </row>
    <row r="1503" spans="1:7" x14ac:dyDescent="0.25">
      <c r="A1503" t="s">
        <v>4360</v>
      </c>
      <c r="B1503" s="1">
        <v>32</v>
      </c>
      <c r="C1503" t="s">
        <v>76</v>
      </c>
      <c r="D1503" t="s">
        <v>4361</v>
      </c>
      <c r="E1503" t="s">
        <v>4362</v>
      </c>
      <c r="F1503" t="s">
        <v>6508</v>
      </c>
      <c r="G1503" t="s">
        <v>6505</v>
      </c>
    </row>
    <row r="1504" spans="1:7" x14ac:dyDescent="0.25">
      <c r="A1504" t="s">
        <v>4363</v>
      </c>
      <c r="B1504" s="1">
        <v>32</v>
      </c>
      <c r="C1504" t="s">
        <v>4364</v>
      </c>
      <c r="D1504" t="s">
        <v>4365</v>
      </c>
      <c r="E1504" t="s">
        <v>4366</v>
      </c>
      <c r="F1504" t="s">
        <v>6508</v>
      </c>
      <c r="G1504" t="s">
        <v>6503</v>
      </c>
    </row>
    <row r="1505" spans="1:7" x14ac:dyDescent="0.25">
      <c r="A1505" t="s">
        <v>4367</v>
      </c>
      <c r="B1505" s="1">
        <v>32</v>
      </c>
      <c r="C1505" t="s">
        <v>4364</v>
      </c>
      <c r="D1505" t="s">
        <v>4365</v>
      </c>
      <c r="E1505" t="s">
        <v>4368</v>
      </c>
      <c r="F1505" t="s">
        <v>6508</v>
      </c>
      <c r="G1505" t="s">
        <v>6503</v>
      </c>
    </row>
    <row r="1506" spans="1:7" x14ac:dyDescent="0.25">
      <c r="A1506" t="s">
        <v>4369</v>
      </c>
      <c r="B1506" s="1" t="s">
        <v>4370</v>
      </c>
      <c r="C1506" t="s">
        <v>97</v>
      </c>
      <c r="D1506" t="s">
        <v>2</v>
      </c>
      <c r="E1506" t="s">
        <v>4371</v>
      </c>
      <c r="F1506" t="s">
        <v>6508</v>
      </c>
      <c r="G1506" t="s">
        <v>6505</v>
      </c>
    </row>
    <row r="1507" spans="1:7" x14ac:dyDescent="0.25">
      <c r="A1507" t="s">
        <v>4372</v>
      </c>
      <c r="B1507" s="1" t="s">
        <v>4370</v>
      </c>
      <c r="C1507" t="s">
        <v>97</v>
      </c>
      <c r="D1507" t="s">
        <v>2</v>
      </c>
      <c r="E1507" t="s">
        <v>4373</v>
      </c>
      <c r="F1507" t="s">
        <v>6508</v>
      </c>
      <c r="G1507" t="s">
        <v>6504</v>
      </c>
    </row>
    <row r="1508" spans="1:7" x14ac:dyDescent="0.25">
      <c r="A1508" t="s">
        <v>4374</v>
      </c>
      <c r="B1508" s="1" t="s">
        <v>4370</v>
      </c>
      <c r="C1508" t="s">
        <v>97</v>
      </c>
      <c r="D1508" t="s">
        <v>2</v>
      </c>
      <c r="E1508" t="s">
        <v>4375</v>
      </c>
      <c r="F1508" t="s">
        <v>6508</v>
      </c>
      <c r="G1508" t="s">
        <v>6505</v>
      </c>
    </row>
    <row r="1509" spans="1:7" x14ac:dyDescent="0.25">
      <c r="A1509" t="s">
        <v>4376</v>
      </c>
      <c r="B1509" s="1" t="s">
        <v>4370</v>
      </c>
      <c r="C1509" t="s">
        <v>97</v>
      </c>
      <c r="D1509" t="s">
        <v>2</v>
      </c>
      <c r="E1509" t="s">
        <v>4377</v>
      </c>
      <c r="F1509" t="s">
        <v>6508</v>
      </c>
      <c r="G1509" t="s">
        <v>6503</v>
      </c>
    </row>
    <row r="1510" spans="1:7" x14ac:dyDescent="0.25">
      <c r="A1510" t="s">
        <v>4378</v>
      </c>
      <c r="B1510" s="1" t="s">
        <v>4370</v>
      </c>
      <c r="C1510" t="s">
        <v>97</v>
      </c>
      <c r="D1510" t="s">
        <v>2</v>
      </c>
      <c r="E1510" t="s">
        <v>4379</v>
      </c>
      <c r="F1510" t="s">
        <v>6508</v>
      </c>
      <c r="G1510" t="s">
        <v>6504</v>
      </c>
    </row>
    <row r="1511" spans="1:7" x14ac:dyDescent="0.25">
      <c r="A1511" t="s">
        <v>4380</v>
      </c>
      <c r="B1511" s="1" t="s">
        <v>4370</v>
      </c>
      <c r="C1511" t="s">
        <v>1</v>
      </c>
      <c r="D1511" t="s">
        <v>2</v>
      </c>
      <c r="E1511" t="s">
        <v>4381</v>
      </c>
      <c r="F1511" t="s">
        <v>6508</v>
      </c>
      <c r="G1511" t="s">
        <v>6502</v>
      </c>
    </row>
    <row r="1512" spans="1:7" x14ac:dyDescent="0.25">
      <c r="A1512" t="s">
        <v>4382</v>
      </c>
      <c r="B1512" s="1" t="s">
        <v>4370</v>
      </c>
      <c r="C1512" t="s">
        <v>97</v>
      </c>
      <c r="D1512" t="s">
        <v>2</v>
      </c>
      <c r="E1512" t="s">
        <v>4383</v>
      </c>
      <c r="F1512" t="s">
        <v>6508</v>
      </c>
      <c r="G1512" t="s">
        <v>6503</v>
      </c>
    </row>
    <row r="1513" spans="1:7" x14ac:dyDescent="0.25">
      <c r="A1513" t="s">
        <v>4384</v>
      </c>
      <c r="B1513" s="1" t="s">
        <v>4370</v>
      </c>
      <c r="C1513" t="s">
        <v>97</v>
      </c>
      <c r="D1513" t="s">
        <v>2</v>
      </c>
      <c r="E1513" t="s">
        <v>4385</v>
      </c>
      <c r="F1513" t="s">
        <v>6508</v>
      </c>
      <c r="G1513" t="s">
        <v>6503</v>
      </c>
    </row>
    <row r="1514" spans="1:7" x14ac:dyDescent="0.25">
      <c r="A1514" t="s">
        <v>4386</v>
      </c>
      <c r="B1514" s="1">
        <v>33</v>
      </c>
      <c r="C1514" t="s">
        <v>76</v>
      </c>
      <c r="D1514" t="s">
        <v>4387</v>
      </c>
      <c r="E1514" t="s">
        <v>4388</v>
      </c>
      <c r="F1514" t="s">
        <v>6510</v>
      </c>
      <c r="G1514" t="s">
        <v>6503</v>
      </c>
    </row>
    <row r="1515" spans="1:7" x14ac:dyDescent="0.25">
      <c r="A1515" t="s">
        <v>4389</v>
      </c>
      <c r="B1515" s="1">
        <v>33</v>
      </c>
      <c r="C1515" t="s">
        <v>1</v>
      </c>
      <c r="D1515" t="s">
        <v>4390</v>
      </c>
      <c r="E1515" t="s">
        <v>4391</v>
      </c>
      <c r="F1515" t="s">
        <v>6510</v>
      </c>
      <c r="G1515" t="s">
        <v>6504</v>
      </c>
    </row>
    <row r="1516" spans="1:7" x14ac:dyDescent="0.25">
      <c r="A1516" t="s">
        <v>4392</v>
      </c>
      <c r="B1516" s="1" t="s">
        <v>4393</v>
      </c>
      <c r="C1516" t="s">
        <v>1</v>
      </c>
      <c r="D1516" t="s">
        <v>2</v>
      </c>
      <c r="E1516" t="s">
        <v>4394</v>
      </c>
      <c r="F1516" t="s">
        <v>6508</v>
      </c>
      <c r="G1516" t="s">
        <v>6503</v>
      </c>
    </row>
    <row r="1517" spans="1:7" x14ac:dyDescent="0.25">
      <c r="A1517" t="s">
        <v>4395</v>
      </c>
      <c r="B1517" s="1" t="s">
        <v>4393</v>
      </c>
      <c r="C1517" t="s">
        <v>1</v>
      </c>
      <c r="D1517" t="s">
        <v>2</v>
      </c>
      <c r="E1517" t="s">
        <v>4396</v>
      </c>
      <c r="F1517" t="s">
        <v>6508</v>
      </c>
      <c r="G1517" t="s">
        <v>6503</v>
      </c>
    </row>
    <row r="1518" spans="1:7" x14ac:dyDescent="0.25">
      <c r="A1518" t="s">
        <v>4397</v>
      </c>
      <c r="B1518" s="1">
        <v>33</v>
      </c>
      <c r="C1518" t="s">
        <v>1</v>
      </c>
      <c r="D1518" t="s">
        <v>4398</v>
      </c>
      <c r="E1518" t="s">
        <v>4399</v>
      </c>
      <c r="F1518" t="s">
        <v>6510</v>
      </c>
      <c r="G1518" t="s">
        <v>6504</v>
      </c>
    </row>
    <row r="1519" spans="1:7" x14ac:dyDescent="0.25">
      <c r="A1519" t="s">
        <v>4400</v>
      </c>
      <c r="B1519" s="1">
        <v>33</v>
      </c>
      <c r="C1519" t="s">
        <v>1</v>
      </c>
      <c r="D1519" t="s">
        <v>4401</v>
      </c>
      <c r="E1519" t="s">
        <v>4402</v>
      </c>
      <c r="F1519" t="s">
        <v>6510</v>
      </c>
      <c r="G1519" t="s">
        <v>6504</v>
      </c>
    </row>
    <row r="1520" spans="1:7" x14ac:dyDescent="0.25">
      <c r="A1520" t="s">
        <v>4403</v>
      </c>
      <c r="B1520" s="1">
        <v>33</v>
      </c>
      <c r="C1520" t="s">
        <v>1</v>
      </c>
      <c r="D1520" t="s">
        <v>4404</v>
      </c>
      <c r="E1520" t="s">
        <v>4405</v>
      </c>
      <c r="F1520" t="s">
        <v>6510</v>
      </c>
      <c r="G1520" t="s">
        <v>6504</v>
      </c>
    </row>
    <row r="1521" spans="1:7" x14ac:dyDescent="0.25">
      <c r="A1521" t="s">
        <v>4406</v>
      </c>
      <c r="B1521" s="1">
        <v>33</v>
      </c>
      <c r="C1521" t="s">
        <v>1</v>
      </c>
      <c r="D1521" t="s">
        <v>4407</v>
      </c>
      <c r="E1521" t="s">
        <v>4408</v>
      </c>
      <c r="F1521" t="s">
        <v>6510</v>
      </c>
      <c r="G1521" t="s">
        <v>6504</v>
      </c>
    </row>
    <row r="1522" spans="1:7" x14ac:dyDescent="0.25">
      <c r="A1522" t="s">
        <v>4409</v>
      </c>
      <c r="B1522" s="1">
        <v>33</v>
      </c>
      <c r="C1522" t="s">
        <v>1</v>
      </c>
      <c r="D1522" t="s">
        <v>4410</v>
      </c>
      <c r="E1522" t="s">
        <v>4411</v>
      </c>
      <c r="F1522" t="s">
        <v>6508</v>
      </c>
      <c r="G1522" t="s">
        <v>6505</v>
      </c>
    </row>
    <row r="1523" spans="1:7" x14ac:dyDescent="0.25">
      <c r="A1523" t="s">
        <v>4412</v>
      </c>
      <c r="B1523" s="1">
        <v>33</v>
      </c>
      <c r="C1523" t="s">
        <v>1</v>
      </c>
      <c r="D1523" t="s">
        <v>4413</v>
      </c>
      <c r="E1523" t="s">
        <v>4414</v>
      </c>
      <c r="F1523" t="s">
        <v>6510</v>
      </c>
      <c r="G1523" t="s">
        <v>6504</v>
      </c>
    </row>
    <row r="1524" spans="1:7" x14ac:dyDescent="0.25">
      <c r="A1524" t="s">
        <v>4415</v>
      </c>
      <c r="B1524" s="1">
        <v>33</v>
      </c>
      <c r="C1524" t="s">
        <v>1</v>
      </c>
      <c r="D1524" t="s">
        <v>4416</v>
      </c>
      <c r="E1524" t="s">
        <v>4417</v>
      </c>
      <c r="F1524" t="s">
        <v>6510</v>
      </c>
      <c r="G1524" t="s">
        <v>6504</v>
      </c>
    </row>
    <row r="1525" spans="1:7" x14ac:dyDescent="0.25">
      <c r="A1525" t="s">
        <v>4418</v>
      </c>
      <c r="B1525" s="1">
        <v>33</v>
      </c>
      <c r="C1525" t="s">
        <v>1</v>
      </c>
      <c r="D1525" t="s">
        <v>4419</v>
      </c>
      <c r="E1525" t="s">
        <v>4420</v>
      </c>
      <c r="F1525" t="s">
        <v>6510</v>
      </c>
      <c r="G1525" t="s">
        <v>6504</v>
      </c>
    </row>
    <row r="1526" spans="1:7" x14ac:dyDescent="0.25">
      <c r="A1526" t="s">
        <v>4421</v>
      </c>
      <c r="B1526" s="1">
        <v>33</v>
      </c>
      <c r="C1526" t="s">
        <v>1</v>
      </c>
      <c r="D1526" t="s">
        <v>4422</v>
      </c>
      <c r="E1526" t="s">
        <v>4423</v>
      </c>
      <c r="F1526" t="s">
        <v>6508</v>
      </c>
      <c r="G1526" t="s">
        <v>6503</v>
      </c>
    </row>
    <row r="1527" spans="1:7" x14ac:dyDescent="0.25">
      <c r="A1527" t="s">
        <v>4424</v>
      </c>
      <c r="B1527" s="1">
        <v>33</v>
      </c>
      <c r="C1527" t="s">
        <v>1</v>
      </c>
      <c r="D1527" t="s">
        <v>4425</v>
      </c>
      <c r="E1527" t="s">
        <v>4426</v>
      </c>
      <c r="F1527" t="s">
        <v>6508</v>
      </c>
      <c r="G1527" t="s">
        <v>6505</v>
      </c>
    </row>
    <row r="1528" spans="1:7" x14ac:dyDescent="0.25">
      <c r="A1528" t="s">
        <v>4427</v>
      </c>
      <c r="B1528" s="1">
        <v>33</v>
      </c>
      <c r="C1528" t="s">
        <v>1</v>
      </c>
      <c r="D1528" t="s">
        <v>4428</v>
      </c>
      <c r="E1528" t="s">
        <v>4429</v>
      </c>
      <c r="F1528" t="s">
        <v>6510</v>
      </c>
      <c r="G1528" t="s">
        <v>6504</v>
      </c>
    </row>
    <row r="1529" spans="1:7" x14ac:dyDescent="0.25">
      <c r="A1529" t="s">
        <v>4430</v>
      </c>
      <c r="B1529" s="1">
        <v>33</v>
      </c>
      <c r="C1529" t="s">
        <v>1</v>
      </c>
      <c r="D1529" t="s">
        <v>4425</v>
      </c>
      <c r="E1529" t="s">
        <v>4431</v>
      </c>
      <c r="F1529" t="s">
        <v>6508</v>
      </c>
      <c r="G1529" t="s">
        <v>6503</v>
      </c>
    </row>
    <row r="1530" spans="1:7" x14ac:dyDescent="0.25">
      <c r="A1530" t="s">
        <v>4432</v>
      </c>
      <c r="B1530" s="1">
        <v>33</v>
      </c>
      <c r="C1530" t="s">
        <v>1</v>
      </c>
      <c r="D1530" t="s">
        <v>4433</v>
      </c>
      <c r="E1530" t="s">
        <v>4434</v>
      </c>
      <c r="F1530" t="s">
        <v>6510</v>
      </c>
      <c r="G1530" t="s">
        <v>6504</v>
      </c>
    </row>
    <row r="1531" spans="1:7" x14ac:dyDescent="0.25">
      <c r="A1531" t="s">
        <v>4435</v>
      </c>
      <c r="B1531" s="1">
        <v>33</v>
      </c>
      <c r="C1531" t="s">
        <v>1</v>
      </c>
      <c r="D1531" t="s">
        <v>4436</v>
      </c>
      <c r="E1531" t="s">
        <v>4437</v>
      </c>
      <c r="F1531" t="s">
        <v>6510</v>
      </c>
      <c r="G1531" t="s">
        <v>6504</v>
      </c>
    </row>
    <row r="1532" spans="1:7" x14ac:dyDescent="0.25">
      <c r="A1532" t="s">
        <v>4438</v>
      </c>
      <c r="B1532" s="1">
        <v>33</v>
      </c>
      <c r="C1532" t="s">
        <v>1</v>
      </c>
      <c r="D1532" t="s">
        <v>4439</v>
      </c>
      <c r="E1532" t="s">
        <v>4440</v>
      </c>
      <c r="F1532" t="s">
        <v>6508</v>
      </c>
      <c r="G1532" t="s">
        <v>6505</v>
      </c>
    </row>
    <row r="1533" spans="1:7" x14ac:dyDescent="0.25">
      <c r="A1533" t="s">
        <v>4441</v>
      </c>
      <c r="B1533" s="1">
        <v>33</v>
      </c>
      <c r="C1533" t="s">
        <v>1</v>
      </c>
      <c r="D1533" t="s">
        <v>4442</v>
      </c>
      <c r="E1533" t="s">
        <v>4443</v>
      </c>
      <c r="F1533" t="s">
        <v>6510</v>
      </c>
      <c r="G1533" t="s">
        <v>6504</v>
      </c>
    </row>
    <row r="1534" spans="1:7" x14ac:dyDescent="0.25">
      <c r="A1534" t="s">
        <v>4444</v>
      </c>
      <c r="B1534" s="1">
        <v>33</v>
      </c>
      <c r="C1534" t="s">
        <v>1</v>
      </c>
      <c r="D1534" t="s">
        <v>4445</v>
      </c>
      <c r="E1534" t="s">
        <v>4446</v>
      </c>
      <c r="F1534" t="s">
        <v>6508</v>
      </c>
      <c r="G1534" t="s">
        <v>6505</v>
      </c>
    </row>
    <row r="1535" spans="1:7" x14ac:dyDescent="0.25">
      <c r="A1535" t="s">
        <v>4447</v>
      </c>
      <c r="B1535" s="1">
        <v>33</v>
      </c>
      <c r="C1535" t="s">
        <v>1</v>
      </c>
      <c r="D1535" t="s">
        <v>4448</v>
      </c>
      <c r="E1535" t="s">
        <v>4449</v>
      </c>
      <c r="F1535" t="s">
        <v>6510</v>
      </c>
      <c r="G1535" t="s">
        <v>6504</v>
      </c>
    </row>
    <row r="1536" spans="1:7" x14ac:dyDescent="0.25">
      <c r="A1536" t="s">
        <v>4450</v>
      </c>
      <c r="B1536" s="1">
        <v>33</v>
      </c>
      <c r="C1536" t="s">
        <v>1</v>
      </c>
      <c r="D1536" t="s">
        <v>4445</v>
      </c>
      <c r="E1536" t="s">
        <v>4451</v>
      </c>
      <c r="F1536" t="s">
        <v>6508</v>
      </c>
      <c r="G1536" t="s">
        <v>6505</v>
      </c>
    </row>
    <row r="1537" spans="1:7" x14ac:dyDescent="0.25">
      <c r="A1537" t="s">
        <v>4452</v>
      </c>
      <c r="B1537" s="1">
        <v>33</v>
      </c>
      <c r="C1537" t="s">
        <v>1</v>
      </c>
      <c r="D1537" t="s">
        <v>4453</v>
      </c>
      <c r="E1537" t="s">
        <v>4454</v>
      </c>
      <c r="F1537" t="s">
        <v>6508</v>
      </c>
      <c r="G1537" t="s">
        <v>6505</v>
      </c>
    </row>
    <row r="1538" spans="1:7" x14ac:dyDescent="0.25">
      <c r="A1538" t="s">
        <v>4455</v>
      </c>
      <c r="B1538" s="1">
        <v>33</v>
      </c>
      <c r="C1538" t="s">
        <v>1</v>
      </c>
      <c r="D1538" t="s">
        <v>4456</v>
      </c>
      <c r="E1538" t="s">
        <v>4457</v>
      </c>
      <c r="F1538" t="s">
        <v>6508</v>
      </c>
      <c r="G1538" t="s">
        <v>6505</v>
      </c>
    </row>
    <row r="1539" spans="1:7" x14ac:dyDescent="0.25">
      <c r="A1539" t="s">
        <v>4458</v>
      </c>
      <c r="B1539" s="1">
        <v>33</v>
      </c>
      <c r="C1539" t="s">
        <v>1</v>
      </c>
      <c r="D1539" t="s">
        <v>4459</v>
      </c>
      <c r="E1539" t="s">
        <v>4460</v>
      </c>
      <c r="F1539" t="s">
        <v>6510</v>
      </c>
      <c r="G1539" t="s">
        <v>6503</v>
      </c>
    </row>
    <row r="1540" spans="1:7" x14ac:dyDescent="0.25">
      <c r="A1540" t="s">
        <v>4461</v>
      </c>
      <c r="B1540" s="1">
        <v>33</v>
      </c>
      <c r="C1540" t="s">
        <v>1</v>
      </c>
      <c r="D1540" t="s">
        <v>4462</v>
      </c>
      <c r="E1540" t="s">
        <v>4463</v>
      </c>
      <c r="F1540" t="s">
        <v>6508</v>
      </c>
      <c r="G1540" t="s">
        <v>6505</v>
      </c>
    </row>
    <row r="1541" spans="1:7" x14ac:dyDescent="0.25">
      <c r="A1541" t="s">
        <v>4464</v>
      </c>
      <c r="B1541" s="1">
        <v>33</v>
      </c>
      <c r="C1541" t="s">
        <v>1</v>
      </c>
      <c r="D1541" t="s">
        <v>4465</v>
      </c>
      <c r="E1541" t="s">
        <v>4466</v>
      </c>
      <c r="F1541" t="s">
        <v>6508</v>
      </c>
      <c r="G1541" t="s">
        <v>6504</v>
      </c>
    </row>
    <row r="1542" spans="1:7" x14ac:dyDescent="0.25">
      <c r="A1542" t="s">
        <v>4467</v>
      </c>
      <c r="B1542" s="1">
        <v>33</v>
      </c>
      <c r="C1542" t="s">
        <v>1</v>
      </c>
      <c r="D1542" t="s">
        <v>4456</v>
      </c>
      <c r="E1542" t="s">
        <v>4468</v>
      </c>
      <c r="F1542" t="s">
        <v>6508</v>
      </c>
      <c r="G1542" t="s">
        <v>6505</v>
      </c>
    </row>
    <row r="1543" spans="1:7" x14ac:dyDescent="0.25">
      <c r="A1543" t="s">
        <v>4469</v>
      </c>
      <c r="B1543" s="1">
        <v>33</v>
      </c>
      <c r="C1543" t="s">
        <v>1</v>
      </c>
      <c r="D1543" t="s">
        <v>4470</v>
      </c>
      <c r="E1543" t="s">
        <v>4471</v>
      </c>
      <c r="F1543" t="s">
        <v>6510</v>
      </c>
      <c r="G1543" t="s">
        <v>6503</v>
      </c>
    </row>
    <row r="1544" spans="1:7" x14ac:dyDescent="0.25">
      <c r="A1544" t="s">
        <v>4472</v>
      </c>
      <c r="B1544" s="1">
        <v>33</v>
      </c>
      <c r="C1544" t="s">
        <v>1</v>
      </c>
      <c r="D1544" t="s">
        <v>4473</v>
      </c>
      <c r="E1544" t="s">
        <v>4474</v>
      </c>
      <c r="F1544" t="s">
        <v>6510</v>
      </c>
      <c r="G1544" t="s">
        <v>6503</v>
      </c>
    </row>
    <row r="1545" spans="1:7" x14ac:dyDescent="0.25">
      <c r="A1545" t="s">
        <v>4475</v>
      </c>
      <c r="B1545" s="1">
        <v>33</v>
      </c>
      <c r="C1545" t="s">
        <v>1</v>
      </c>
      <c r="D1545" t="s">
        <v>4476</v>
      </c>
      <c r="E1545" t="s">
        <v>4477</v>
      </c>
      <c r="F1545" t="s">
        <v>6510</v>
      </c>
      <c r="G1545" t="s">
        <v>6504</v>
      </c>
    </row>
    <row r="1546" spans="1:7" x14ac:dyDescent="0.25">
      <c r="A1546" t="s">
        <v>4478</v>
      </c>
      <c r="B1546" s="1" t="s">
        <v>4479</v>
      </c>
      <c r="C1546" t="s">
        <v>97</v>
      </c>
      <c r="D1546" t="s">
        <v>2</v>
      </c>
      <c r="E1546" t="s">
        <v>4480</v>
      </c>
      <c r="F1546" t="s">
        <v>6508</v>
      </c>
      <c r="G1546" t="s">
        <v>6504</v>
      </c>
    </row>
    <row r="1547" spans="1:7" x14ac:dyDescent="0.25">
      <c r="A1547" t="s">
        <v>4481</v>
      </c>
      <c r="B1547" s="1">
        <v>33</v>
      </c>
      <c r="C1547" t="s">
        <v>76</v>
      </c>
      <c r="D1547" t="s">
        <v>4482</v>
      </c>
      <c r="E1547" t="s">
        <v>4483</v>
      </c>
      <c r="F1547" t="s">
        <v>6510</v>
      </c>
      <c r="G1547" t="s">
        <v>6504</v>
      </c>
    </row>
    <row r="1548" spans="1:7" x14ac:dyDescent="0.25">
      <c r="A1548" t="s">
        <v>4484</v>
      </c>
      <c r="B1548" s="1">
        <v>33</v>
      </c>
      <c r="C1548" t="s">
        <v>4485</v>
      </c>
      <c r="D1548" t="s">
        <v>4486</v>
      </c>
      <c r="E1548" t="s">
        <v>4487</v>
      </c>
      <c r="F1548" t="s">
        <v>6508</v>
      </c>
      <c r="G1548" t="s">
        <v>6505</v>
      </c>
    </row>
    <row r="1549" spans="1:7" x14ac:dyDescent="0.25">
      <c r="A1549" t="s">
        <v>4488</v>
      </c>
      <c r="B1549" s="1" t="s">
        <v>4479</v>
      </c>
      <c r="C1549" t="s">
        <v>97</v>
      </c>
      <c r="D1549" t="s">
        <v>2</v>
      </c>
      <c r="E1549" t="s">
        <v>4489</v>
      </c>
      <c r="F1549" t="s">
        <v>6508</v>
      </c>
      <c r="G1549" t="s">
        <v>6505</v>
      </c>
    </row>
    <row r="1550" spans="1:7" x14ac:dyDescent="0.25">
      <c r="A1550" t="s">
        <v>4490</v>
      </c>
      <c r="B1550" s="1" t="s">
        <v>4479</v>
      </c>
      <c r="C1550" t="s">
        <v>97</v>
      </c>
      <c r="D1550" t="s">
        <v>2</v>
      </c>
      <c r="E1550" t="s">
        <v>4491</v>
      </c>
      <c r="F1550" t="s">
        <v>6508</v>
      </c>
      <c r="G1550" t="s">
        <v>6505</v>
      </c>
    </row>
    <row r="1551" spans="1:7" x14ac:dyDescent="0.25">
      <c r="A1551" t="s">
        <v>4492</v>
      </c>
      <c r="B1551" s="1" t="s">
        <v>4479</v>
      </c>
      <c r="C1551" t="s">
        <v>97</v>
      </c>
      <c r="D1551" t="s">
        <v>2</v>
      </c>
      <c r="E1551" t="s">
        <v>4493</v>
      </c>
      <c r="F1551" t="s">
        <v>6508</v>
      </c>
      <c r="G1551" t="s">
        <v>6503</v>
      </c>
    </row>
    <row r="1552" spans="1:7" x14ac:dyDescent="0.25">
      <c r="A1552" t="s">
        <v>4494</v>
      </c>
      <c r="B1552" s="1" t="s">
        <v>4479</v>
      </c>
      <c r="C1552" t="s">
        <v>4495</v>
      </c>
      <c r="D1552" t="s">
        <v>4496</v>
      </c>
      <c r="E1552" t="s">
        <v>4497</v>
      </c>
      <c r="F1552" t="s">
        <v>6508</v>
      </c>
      <c r="G1552" t="s">
        <v>6505</v>
      </c>
    </row>
    <row r="1553" spans="1:7" x14ac:dyDescent="0.25">
      <c r="A1553" t="s">
        <v>4498</v>
      </c>
      <c r="B1553" s="1" t="s">
        <v>4479</v>
      </c>
      <c r="C1553" t="s">
        <v>1</v>
      </c>
      <c r="D1553" t="s">
        <v>2</v>
      </c>
      <c r="E1553" t="s">
        <v>4499</v>
      </c>
      <c r="F1553" t="s">
        <v>6508</v>
      </c>
      <c r="G1553" t="s">
        <v>6502</v>
      </c>
    </row>
    <row r="1554" spans="1:7" x14ac:dyDescent="0.25">
      <c r="A1554" t="s">
        <v>4500</v>
      </c>
      <c r="B1554" s="1" t="s">
        <v>4479</v>
      </c>
      <c r="C1554" t="s">
        <v>4501</v>
      </c>
      <c r="D1554" t="s">
        <v>4502</v>
      </c>
      <c r="E1554" t="s">
        <v>4503</v>
      </c>
      <c r="F1554" t="s">
        <v>6508</v>
      </c>
      <c r="G1554" t="s">
        <v>6503</v>
      </c>
    </row>
    <row r="1555" spans="1:7" x14ac:dyDescent="0.25">
      <c r="A1555" t="s">
        <v>4504</v>
      </c>
      <c r="B1555" s="1" t="s">
        <v>4479</v>
      </c>
      <c r="C1555" t="s">
        <v>1</v>
      </c>
      <c r="D1555" t="s">
        <v>2</v>
      </c>
      <c r="E1555" t="s">
        <v>4505</v>
      </c>
      <c r="F1555" t="s">
        <v>6508</v>
      </c>
      <c r="G1555" t="s">
        <v>6502</v>
      </c>
    </row>
    <row r="1556" spans="1:7" x14ac:dyDescent="0.25">
      <c r="A1556" t="s">
        <v>4506</v>
      </c>
      <c r="B1556" s="1" t="s">
        <v>4479</v>
      </c>
      <c r="C1556" t="s">
        <v>1</v>
      </c>
      <c r="D1556" t="s">
        <v>2</v>
      </c>
      <c r="E1556" t="s">
        <v>4507</v>
      </c>
      <c r="F1556" t="s">
        <v>6508</v>
      </c>
      <c r="G1556" t="s">
        <v>6502</v>
      </c>
    </row>
    <row r="1557" spans="1:7" x14ac:dyDescent="0.25">
      <c r="A1557" t="s">
        <v>4508</v>
      </c>
      <c r="B1557" s="1" t="s">
        <v>4479</v>
      </c>
      <c r="C1557" t="s">
        <v>1</v>
      </c>
      <c r="D1557" t="s">
        <v>2</v>
      </c>
      <c r="E1557" t="s">
        <v>4509</v>
      </c>
      <c r="F1557" t="s">
        <v>6508</v>
      </c>
      <c r="G1557" t="s">
        <v>6504</v>
      </c>
    </row>
    <row r="1558" spans="1:7" x14ac:dyDescent="0.25">
      <c r="A1558" t="s">
        <v>4510</v>
      </c>
      <c r="B1558" s="1" t="s">
        <v>4479</v>
      </c>
      <c r="C1558" t="s">
        <v>97</v>
      </c>
      <c r="D1558" t="s">
        <v>2</v>
      </c>
      <c r="E1558" t="s">
        <v>4511</v>
      </c>
      <c r="F1558" t="s">
        <v>6508</v>
      </c>
      <c r="G1558" t="s">
        <v>6503</v>
      </c>
    </row>
    <row r="1559" spans="1:7" x14ac:dyDescent="0.25">
      <c r="A1559" t="s">
        <v>4512</v>
      </c>
      <c r="B1559" s="1" t="s">
        <v>4479</v>
      </c>
      <c r="C1559" t="s">
        <v>97</v>
      </c>
      <c r="D1559" t="s">
        <v>2</v>
      </c>
      <c r="E1559" t="s">
        <v>4513</v>
      </c>
      <c r="F1559" t="s">
        <v>6508</v>
      </c>
      <c r="G1559" t="s">
        <v>6504</v>
      </c>
    </row>
    <row r="1560" spans="1:7" x14ac:dyDescent="0.25">
      <c r="A1560" t="s">
        <v>4514</v>
      </c>
      <c r="B1560" s="1" t="s">
        <v>4479</v>
      </c>
      <c r="C1560" t="s">
        <v>97</v>
      </c>
      <c r="D1560" t="s">
        <v>2</v>
      </c>
      <c r="E1560" t="s">
        <v>4515</v>
      </c>
      <c r="F1560" t="s">
        <v>6508</v>
      </c>
      <c r="G1560" t="s">
        <v>6504</v>
      </c>
    </row>
    <row r="1561" spans="1:7" x14ac:dyDescent="0.25">
      <c r="A1561" t="s">
        <v>4516</v>
      </c>
      <c r="B1561" s="1">
        <v>34</v>
      </c>
      <c r="C1561" t="s">
        <v>76</v>
      </c>
      <c r="D1561" t="s">
        <v>4517</v>
      </c>
      <c r="E1561" t="s">
        <v>4518</v>
      </c>
      <c r="F1561" t="s">
        <v>6510</v>
      </c>
      <c r="G1561" t="s">
        <v>6504</v>
      </c>
    </row>
    <row r="1562" spans="1:7" x14ac:dyDescent="0.25">
      <c r="A1562" t="s">
        <v>4519</v>
      </c>
      <c r="B1562" s="1">
        <v>34</v>
      </c>
      <c r="C1562" t="s">
        <v>1</v>
      </c>
      <c r="D1562" t="s">
        <v>4520</v>
      </c>
      <c r="E1562" t="s">
        <v>4521</v>
      </c>
      <c r="F1562" t="s">
        <v>6508</v>
      </c>
      <c r="G1562" t="s">
        <v>6505</v>
      </c>
    </row>
    <row r="1563" spans="1:7" x14ac:dyDescent="0.25">
      <c r="A1563" t="s">
        <v>4522</v>
      </c>
      <c r="B1563" s="1">
        <v>34</v>
      </c>
      <c r="C1563" t="s">
        <v>1</v>
      </c>
      <c r="D1563" t="s">
        <v>4523</v>
      </c>
      <c r="E1563" t="s">
        <v>4524</v>
      </c>
      <c r="F1563" t="s">
        <v>6510</v>
      </c>
      <c r="G1563" t="s">
        <v>6505</v>
      </c>
    </row>
    <row r="1564" spans="1:7" x14ac:dyDescent="0.25">
      <c r="A1564" t="s">
        <v>4525</v>
      </c>
      <c r="B1564" s="1">
        <v>34</v>
      </c>
      <c r="C1564" t="s">
        <v>1</v>
      </c>
      <c r="D1564" t="s">
        <v>4526</v>
      </c>
      <c r="E1564" t="s">
        <v>4527</v>
      </c>
      <c r="F1564" t="s">
        <v>6510</v>
      </c>
      <c r="G1564" t="s">
        <v>6504</v>
      </c>
    </row>
    <row r="1565" spans="1:7" x14ac:dyDescent="0.25">
      <c r="A1565" t="s">
        <v>4528</v>
      </c>
      <c r="B1565" s="1">
        <v>34</v>
      </c>
      <c r="C1565" t="s">
        <v>1</v>
      </c>
      <c r="D1565" t="s">
        <v>4529</v>
      </c>
      <c r="E1565" t="s">
        <v>4530</v>
      </c>
      <c r="F1565" t="s">
        <v>6508</v>
      </c>
      <c r="G1565" t="s">
        <v>6505</v>
      </c>
    </row>
    <row r="1566" spans="1:7" x14ac:dyDescent="0.25">
      <c r="A1566" t="s">
        <v>4531</v>
      </c>
      <c r="B1566" s="1">
        <v>34</v>
      </c>
      <c r="C1566" t="s">
        <v>1</v>
      </c>
      <c r="D1566" t="s">
        <v>4532</v>
      </c>
      <c r="E1566" t="s">
        <v>4533</v>
      </c>
      <c r="F1566" t="s">
        <v>6508</v>
      </c>
      <c r="G1566" t="s">
        <v>6505</v>
      </c>
    </row>
    <row r="1567" spans="1:7" x14ac:dyDescent="0.25">
      <c r="A1567" t="s">
        <v>4534</v>
      </c>
      <c r="B1567" s="1">
        <v>34</v>
      </c>
      <c r="C1567" t="s">
        <v>1</v>
      </c>
      <c r="D1567" t="s">
        <v>4535</v>
      </c>
      <c r="E1567" t="s">
        <v>4536</v>
      </c>
      <c r="F1567" t="s">
        <v>6508</v>
      </c>
      <c r="G1567" t="s">
        <v>6505</v>
      </c>
    </row>
    <row r="1568" spans="1:7" x14ac:dyDescent="0.25">
      <c r="A1568" t="s">
        <v>4537</v>
      </c>
      <c r="B1568" s="1">
        <v>34</v>
      </c>
      <c r="C1568" t="s">
        <v>1</v>
      </c>
      <c r="D1568" t="s">
        <v>4538</v>
      </c>
      <c r="E1568" t="s">
        <v>4539</v>
      </c>
      <c r="F1568" t="s">
        <v>6508</v>
      </c>
      <c r="G1568" t="s">
        <v>6505</v>
      </c>
    </row>
    <row r="1569" spans="1:7" x14ac:dyDescent="0.25">
      <c r="A1569" t="s">
        <v>4540</v>
      </c>
      <c r="B1569" s="1">
        <v>34</v>
      </c>
      <c r="C1569" t="s">
        <v>1</v>
      </c>
      <c r="D1569" t="s">
        <v>4541</v>
      </c>
      <c r="E1569" t="s">
        <v>4542</v>
      </c>
      <c r="F1569" t="s">
        <v>6510</v>
      </c>
      <c r="G1569" t="s">
        <v>6504</v>
      </c>
    </row>
    <row r="1570" spans="1:7" x14ac:dyDescent="0.25">
      <c r="A1570" t="s">
        <v>4543</v>
      </c>
      <c r="B1570" s="1">
        <v>34</v>
      </c>
      <c r="C1570" t="s">
        <v>1</v>
      </c>
      <c r="D1570" t="s">
        <v>4544</v>
      </c>
      <c r="E1570" t="s">
        <v>4545</v>
      </c>
      <c r="F1570" t="s">
        <v>6508</v>
      </c>
      <c r="G1570" t="s">
        <v>6505</v>
      </c>
    </row>
    <row r="1571" spans="1:7" x14ac:dyDescent="0.25">
      <c r="A1571" t="s">
        <v>4546</v>
      </c>
      <c r="B1571" s="1">
        <v>34</v>
      </c>
      <c r="C1571" t="s">
        <v>1</v>
      </c>
      <c r="D1571" t="s">
        <v>4547</v>
      </c>
      <c r="E1571" t="s">
        <v>4548</v>
      </c>
      <c r="F1571" t="s">
        <v>6510</v>
      </c>
      <c r="G1571" t="s">
        <v>6504</v>
      </c>
    </row>
    <row r="1572" spans="1:7" x14ac:dyDescent="0.25">
      <c r="A1572" t="s">
        <v>4549</v>
      </c>
      <c r="B1572" s="1">
        <v>34</v>
      </c>
      <c r="C1572" t="s">
        <v>1</v>
      </c>
      <c r="D1572" t="s">
        <v>4550</v>
      </c>
      <c r="E1572" t="s">
        <v>4551</v>
      </c>
      <c r="F1572" t="s">
        <v>6508</v>
      </c>
      <c r="G1572" t="s">
        <v>6505</v>
      </c>
    </row>
    <row r="1573" spans="1:7" x14ac:dyDescent="0.25">
      <c r="A1573" t="s">
        <v>4552</v>
      </c>
      <c r="B1573" s="1">
        <v>34</v>
      </c>
      <c r="C1573" t="s">
        <v>76</v>
      </c>
      <c r="D1573" t="s">
        <v>4553</v>
      </c>
      <c r="E1573" t="s">
        <v>4554</v>
      </c>
      <c r="F1573" t="s">
        <v>6508</v>
      </c>
      <c r="G1573" t="s">
        <v>6505</v>
      </c>
    </row>
    <row r="1574" spans="1:7" x14ac:dyDescent="0.25">
      <c r="A1574" t="s">
        <v>4555</v>
      </c>
      <c r="B1574" s="1" t="s">
        <v>4556</v>
      </c>
      <c r="C1574" t="s">
        <v>97</v>
      </c>
      <c r="D1574" t="s">
        <v>2</v>
      </c>
      <c r="E1574" t="s">
        <v>4557</v>
      </c>
      <c r="F1574" t="s">
        <v>6508</v>
      </c>
      <c r="G1574" t="s">
        <v>6503</v>
      </c>
    </row>
    <row r="1575" spans="1:7" x14ac:dyDescent="0.25">
      <c r="A1575" t="s">
        <v>4558</v>
      </c>
      <c r="B1575" s="1" t="s">
        <v>4556</v>
      </c>
      <c r="C1575" t="s">
        <v>97</v>
      </c>
      <c r="D1575" t="s">
        <v>2</v>
      </c>
      <c r="E1575" t="s">
        <v>4559</v>
      </c>
      <c r="F1575" t="s">
        <v>6508</v>
      </c>
      <c r="G1575" t="s">
        <v>6503</v>
      </c>
    </row>
    <row r="1576" spans="1:7" x14ac:dyDescent="0.25">
      <c r="A1576" t="s">
        <v>4560</v>
      </c>
      <c r="B1576" s="1" t="s">
        <v>4556</v>
      </c>
      <c r="C1576" t="s">
        <v>97</v>
      </c>
      <c r="D1576" t="s">
        <v>2</v>
      </c>
      <c r="E1576" t="s">
        <v>4561</v>
      </c>
      <c r="F1576" t="s">
        <v>6508</v>
      </c>
      <c r="G1576" t="s">
        <v>6503</v>
      </c>
    </row>
    <row r="1577" spans="1:7" x14ac:dyDescent="0.25">
      <c r="A1577" t="s">
        <v>4562</v>
      </c>
      <c r="B1577" s="1" t="s">
        <v>4556</v>
      </c>
      <c r="C1577" t="s">
        <v>97</v>
      </c>
      <c r="D1577" t="s">
        <v>2</v>
      </c>
      <c r="E1577" t="s">
        <v>4563</v>
      </c>
      <c r="F1577" t="s">
        <v>6508</v>
      </c>
      <c r="G1577" t="s">
        <v>6505</v>
      </c>
    </row>
    <row r="1578" spans="1:7" x14ac:dyDescent="0.25">
      <c r="A1578" t="s">
        <v>4564</v>
      </c>
      <c r="B1578" s="1" t="s">
        <v>4556</v>
      </c>
      <c r="C1578" t="s">
        <v>4565</v>
      </c>
      <c r="D1578" t="s">
        <v>4566</v>
      </c>
      <c r="E1578" t="s">
        <v>4567</v>
      </c>
      <c r="F1578" t="s">
        <v>6508</v>
      </c>
      <c r="G1578" t="s">
        <v>6503</v>
      </c>
    </row>
    <row r="1579" spans="1:7" x14ac:dyDescent="0.25">
      <c r="A1579" t="s">
        <v>4568</v>
      </c>
      <c r="B1579" s="1" t="s">
        <v>4556</v>
      </c>
      <c r="C1579" t="s">
        <v>97</v>
      </c>
      <c r="D1579" t="s">
        <v>2</v>
      </c>
      <c r="E1579" t="s">
        <v>4569</v>
      </c>
      <c r="F1579" t="s">
        <v>6508</v>
      </c>
      <c r="G1579" t="s">
        <v>6503</v>
      </c>
    </row>
    <row r="1580" spans="1:7" x14ac:dyDescent="0.25">
      <c r="A1580" t="s">
        <v>4570</v>
      </c>
      <c r="B1580" s="1">
        <v>35</v>
      </c>
      <c r="C1580" t="s">
        <v>1</v>
      </c>
      <c r="D1580" t="s">
        <v>4571</v>
      </c>
      <c r="E1580" t="s">
        <v>4572</v>
      </c>
      <c r="F1580" t="s">
        <v>6508</v>
      </c>
      <c r="G1580" t="s">
        <v>6505</v>
      </c>
    </row>
    <row r="1581" spans="1:7" x14ac:dyDescent="0.25">
      <c r="A1581" t="s">
        <v>4573</v>
      </c>
      <c r="B1581" s="1" t="s">
        <v>4556</v>
      </c>
      <c r="C1581" t="s">
        <v>97</v>
      </c>
      <c r="D1581" t="s">
        <v>2</v>
      </c>
      <c r="E1581" t="s">
        <v>4574</v>
      </c>
      <c r="F1581" t="s">
        <v>6508</v>
      </c>
      <c r="G1581" t="s">
        <v>6505</v>
      </c>
    </row>
    <row r="1582" spans="1:7" x14ac:dyDescent="0.25">
      <c r="A1582" t="s">
        <v>4575</v>
      </c>
      <c r="B1582" s="1" t="s">
        <v>4556</v>
      </c>
      <c r="C1582" t="s">
        <v>1</v>
      </c>
      <c r="D1582" t="s">
        <v>2</v>
      </c>
      <c r="E1582" t="s">
        <v>4576</v>
      </c>
      <c r="F1582" t="s">
        <v>6508</v>
      </c>
      <c r="G1582" t="s">
        <v>6503</v>
      </c>
    </row>
    <row r="1583" spans="1:7" x14ac:dyDescent="0.25">
      <c r="A1583" t="s">
        <v>4578</v>
      </c>
      <c r="B1583" s="1">
        <v>35</v>
      </c>
      <c r="C1583" t="s">
        <v>4579</v>
      </c>
      <c r="D1583" t="s">
        <v>4580</v>
      </c>
      <c r="E1583" t="s">
        <v>4581</v>
      </c>
      <c r="F1583" t="s">
        <v>6508</v>
      </c>
      <c r="G1583" t="s">
        <v>6503</v>
      </c>
    </row>
    <row r="1584" spans="1:7" x14ac:dyDescent="0.25">
      <c r="A1584" t="s">
        <v>4582</v>
      </c>
      <c r="B1584" s="1">
        <v>35</v>
      </c>
      <c r="C1584" t="s">
        <v>1</v>
      </c>
      <c r="D1584" t="s">
        <v>4583</v>
      </c>
      <c r="E1584" t="s">
        <v>4584</v>
      </c>
      <c r="F1584" t="s">
        <v>6510</v>
      </c>
      <c r="G1584" t="s">
        <v>6504</v>
      </c>
    </row>
    <row r="1585" spans="1:7" x14ac:dyDescent="0.25">
      <c r="A1585" t="s">
        <v>4585</v>
      </c>
      <c r="B1585" s="1">
        <v>35</v>
      </c>
      <c r="C1585" t="s">
        <v>1</v>
      </c>
      <c r="D1585" t="s">
        <v>4586</v>
      </c>
      <c r="E1585" t="s">
        <v>4587</v>
      </c>
      <c r="F1585" t="s">
        <v>6508</v>
      </c>
      <c r="G1585" t="s">
        <v>6505</v>
      </c>
    </row>
    <row r="1586" spans="1:7" x14ac:dyDescent="0.25">
      <c r="A1586" t="s">
        <v>4588</v>
      </c>
      <c r="B1586" s="1">
        <v>35</v>
      </c>
      <c r="C1586" t="s">
        <v>1</v>
      </c>
      <c r="D1586" t="s">
        <v>4586</v>
      </c>
      <c r="E1586" t="s">
        <v>4589</v>
      </c>
      <c r="F1586" t="s">
        <v>6508</v>
      </c>
      <c r="G1586" t="s">
        <v>6505</v>
      </c>
    </row>
    <row r="1587" spans="1:7" x14ac:dyDescent="0.25">
      <c r="A1587" t="s">
        <v>4590</v>
      </c>
      <c r="B1587" s="1">
        <v>35</v>
      </c>
      <c r="C1587" t="s">
        <v>1</v>
      </c>
      <c r="D1587" t="s">
        <v>4591</v>
      </c>
      <c r="E1587" t="s">
        <v>4592</v>
      </c>
      <c r="F1587" t="s">
        <v>6510</v>
      </c>
      <c r="G1587" t="s">
        <v>6504</v>
      </c>
    </row>
    <row r="1588" spans="1:7" x14ac:dyDescent="0.25">
      <c r="A1588" t="s">
        <v>4593</v>
      </c>
      <c r="B1588" s="1">
        <v>35</v>
      </c>
      <c r="C1588" t="s">
        <v>1</v>
      </c>
      <c r="D1588" t="s">
        <v>4591</v>
      </c>
      <c r="E1588" t="s">
        <v>4594</v>
      </c>
      <c r="F1588" t="s">
        <v>6510</v>
      </c>
      <c r="G1588" t="s">
        <v>6503</v>
      </c>
    </row>
    <row r="1589" spans="1:7" x14ac:dyDescent="0.25">
      <c r="A1589" t="s">
        <v>4595</v>
      </c>
      <c r="B1589" s="1">
        <v>35</v>
      </c>
      <c r="C1589" t="s">
        <v>1</v>
      </c>
      <c r="D1589" t="s">
        <v>4596</v>
      </c>
      <c r="E1589" t="s">
        <v>4597</v>
      </c>
      <c r="F1589" t="s">
        <v>6510</v>
      </c>
      <c r="G1589" t="s">
        <v>6503</v>
      </c>
    </row>
    <row r="1590" spans="1:7" x14ac:dyDescent="0.25">
      <c r="A1590" t="s">
        <v>4598</v>
      </c>
      <c r="B1590" s="1">
        <v>35</v>
      </c>
      <c r="C1590" t="s">
        <v>1</v>
      </c>
      <c r="D1590" t="s">
        <v>4599</v>
      </c>
      <c r="E1590" t="s">
        <v>4600</v>
      </c>
      <c r="F1590" t="s">
        <v>6510</v>
      </c>
      <c r="G1590" t="s">
        <v>6504</v>
      </c>
    </row>
    <row r="1591" spans="1:7" x14ac:dyDescent="0.25">
      <c r="A1591" t="s">
        <v>4601</v>
      </c>
      <c r="B1591" s="1">
        <v>35</v>
      </c>
      <c r="C1591" t="s">
        <v>1</v>
      </c>
      <c r="D1591" t="s">
        <v>4602</v>
      </c>
      <c r="E1591" t="s">
        <v>4603</v>
      </c>
      <c r="F1591" t="s">
        <v>6508</v>
      </c>
      <c r="G1591" t="s">
        <v>6505</v>
      </c>
    </row>
    <row r="1592" spans="1:7" x14ac:dyDescent="0.25">
      <c r="A1592" t="s">
        <v>4604</v>
      </c>
      <c r="B1592" s="1">
        <v>35</v>
      </c>
      <c r="C1592" t="s">
        <v>1</v>
      </c>
      <c r="D1592" t="s">
        <v>4605</v>
      </c>
      <c r="E1592" t="s">
        <v>4606</v>
      </c>
      <c r="F1592" t="s">
        <v>6510</v>
      </c>
      <c r="G1592" t="s">
        <v>6504</v>
      </c>
    </row>
    <row r="1593" spans="1:7" x14ac:dyDescent="0.25">
      <c r="A1593" t="s">
        <v>4607</v>
      </c>
      <c r="B1593" s="1">
        <v>35</v>
      </c>
      <c r="C1593" t="s">
        <v>1</v>
      </c>
      <c r="D1593" t="s">
        <v>4608</v>
      </c>
      <c r="E1593" t="s">
        <v>4609</v>
      </c>
      <c r="F1593" t="s">
        <v>6510</v>
      </c>
      <c r="G1593" t="s">
        <v>6504</v>
      </c>
    </row>
    <row r="1594" spans="1:7" x14ac:dyDescent="0.25">
      <c r="A1594" t="s">
        <v>4610</v>
      </c>
      <c r="B1594" s="1">
        <v>35</v>
      </c>
      <c r="C1594" t="s">
        <v>387</v>
      </c>
      <c r="D1594" t="s">
        <v>4611</v>
      </c>
      <c r="E1594" t="s">
        <v>4612</v>
      </c>
      <c r="F1594" t="s">
        <v>6508</v>
      </c>
      <c r="G1594" t="s">
        <v>6502</v>
      </c>
    </row>
    <row r="1595" spans="1:7" x14ac:dyDescent="0.25">
      <c r="A1595" t="s">
        <v>4613</v>
      </c>
      <c r="B1595" s="1">
        <v>35</v>
      </c>
      <c r="C1595" t="s">
        <v>1</v>
      </c>
      <c r="D1595" t="s">
        <v>4614</v>
      </c>
      <c r="E1595" t="s">
        <v>4615</v>
      </c>
      <c r="F1595" t="s">
        <v>6510</v>
      </c>
      <c r="G1595" t="s">
        <v>6504</v>
      </c>
    </row>
    <row r="1596" spans="1:7" x14ac:dyDescent="0.25">
      <c r="A1596" t="s">
        <v>4616</v>
      </c>
      <c r="B1596" s="1">
        <v>35</v>
      </c>
      <c r="C1596" t="s">
        <v>1</v>
      </c>
      <c r="D1596" t="s">
        <v>4617</v>
      </c>
      <c r="E1596" t="s">
        <v>4618</v>
      </c>
      <c r="F1596" t="s">
        <v>6508</v>
      </c>
      <c r="G1596" t="s">
        <v>6505</v>
      </c>
    </row>
    <row r="1597" spans="1:7" x14ac:dyDescent="0.25">
      <c r="A1597" t="s">
        <v>4619</v>
      </c>
      <c r="B1597" s="1">
        <v>35</v>
      </c>
      <c r="C1597" t="s">
        <v>1</v>
      </c>
      <c r="D1597" t="s">
        <v>4620</v>
      </c>
      <c r="E1597" t="s">
        <v>4621</v>
      </c>
      <c r="F1597" t="s">
        <v>6510</v>
      </c>
      <c r="G1597" t="s">
        <v>6504</v>
      </c>
    </row>
    <row r="1598" spans="1:7" x14ac:dyDescent="0.25">
      <c r="A1598" t="s">
        <v>4622</v>
      </c>
      <c r="B1598" s="1">
        <v>35</v>
      </c>
      <c r="C1598" t="s">
        <v>1</v>
      </c>
      <c r="D1598" t="s">
        <v>4623</v>
      </c>
      <c r="E1598" t="s">
        <v>4624</v>
      </c>
      <c r="F1598" t="s">
        <v>6510</v>
      </c>
      <c r="G1598" t="s">
        <v>6503</v>
      </c>
    </row>
    <row r="1599" spans="1:7" x14ac:dyDescent="0.25">
      <c r="A1599" t="s">
        <v>4625</v>
      </c>
      <c r="B1599" s="1">
        <v>35</v>
      </c>
      <c r="C1599" t="s">
        <v>1</v>
      </c>
      <c r="D1599" t="s">
        <v>4626</v>
      </c>
      <c r="E1599" t="s">
        <v>4627</v>
      </c>
      <c r="F1599" t="s">
        <v>6510</v>
      </c>
      <c r="G1599" t="s">
        <v>6503</v>
      </c>
    </row>
    <row r="1600" spans="1:7" x14ac:dyDescent="0.25">
      <c r="A1600" t="s">
        <v>4628</v>
      </c>
      <c r="B1600" s="1">
        <v>35</v>
      </c>
      <c r="C1600" t="s">
        <v>1</v>
      </c>
      <c r="D1600" t="s">
        <v>4629</v>
      </c>
      <c r="E1600" t="s">
        <v>4630</v>
      </c>
      <c r="F1600" t="s">
        <v>6508</v>
      </c>
      <c r="G1600" t="s">
        <v>6505</v>
      </c>
    </row>
    <row r="1601" spans="1:7" x14ac:dyDescent="0.25">
      <c r="A1601" t="s">
        <v>4631</v>
      </c>
      <c r="B1601" s="1">
        <v>35</v>
      </c>
      <c r="C1601" t="s">
        <v>1</v>
      </c>
      <c r="D1601" t="s">
        <v>4632</v>
      </c>
      <c r="E1601" t="s">
        <v>4633</v>
      </c>
      <c r="F1601" t="s">
        <v>6510</v>
      </c>
      <c r="G1601" t="s">
        <v>6504</v>
      </c>
    </row>
    <row r="1602" spans="1:7" x14ac:dyDescent="0.25">
      <c r="A1602" t="s">
        <v>4634</v>
      </c>
      <c r="B1602" s="1">
        <v>35</v>
      </c>
      <c r="C1602" t="s">
        <v>1</v>
      </c>
      <c r="D1602" t="s">
        <v>4635</v>
      </c>
      <c r="E1602" t="s">
        <v>4636</v>
      </c>
      <c r="F1602" t="s">
        <v>6510</v>
      </c>
      <c r="G1602" t="s">
        <v>6503</v>
      </c>
    </row>
    <row r="1603" spans="1:7" x14ac:dyDescent="0.25">
      <c r="A1603" t="s">
        <v>4637</v>
      </c>
      <c r="B1603" s="1">
        <v>35</v>
      </c>
      <c r="C1603" t="s">
        <v>1</v>
      </c>
      <c r="D1603" t="s">
        <v>4638</v>
      </c>
      <c r="E1603" t="s">
        <v>4639</v>
      </c>
      <c r="F1603" t="s">
        <v>6510</v>
      </c>
      <c r="G1603" t="s">
        <v>6504</v>
      </c>
    </row>
    <row r="1604" spans="1:7" x14ac:dyDescent="0.25">
      <c r="A1604" t="s">
        <v>4640</v>
      </c>
      <c r="B1604" s="1">
        <v>35</v>
      </c>
      <c r="C1604" t="s">
        <v>1</v>
      </c>
      <c r="D1604" t="s">
        <v>4641</v>
      </c>
      <c r="E1604" t="s">
        <v>4642</v>
      </c>
      <c r="F1604" t="s">
        <v>6508</v>
      </c>
      <c r="G1604" t="s">
        <v>6505</v>
      </c>
    </row>
    <row r="1605" spans="1:7" x14ac:dyDescent="0.25">
      <c r="A1605" t="s">
        <v>4643</v>
      </c>
      <c r="B1605" s="1">
        <v>35</v>
      </c>
      <c r="C1605" t="s">
        <v>1</v>
      </c>
      <c r="D1605" t="s">
        <v>4644</v>
      </c>
      <c r="E1605" t="s">
        <v>4645</v>
      </c>
      <c r="F1605" t="s">
        <v>6508</v>
      </c>
      <c r="G1605" t="s">
        <v>6504</v>
      </c>
    </row>
    <row r="1606" spans="1:7" x14ac:dyDescent="0.25">
      <c r="A1606" t="s">
        <v>4646</v>
      </c>
      <c r="B1606" s="1">
        <v>35</v>
      </c>
      <c r="C1606" t="s">
        <v>1</v>
      </c>
      <c r="D1606" t="s">
        <v>4647</v>
      </c>
      <c r="E1606" t="s">
        <v>4648</v>
      </c>
      <c r="F1606" t="s">
        <v>6508</v>
      </c>
      <c r="G1606" t="s">
        <v>6505</v>
      </c>
    </row>
    <row r="1607" spans="1:7" x14ac:dyDescent="0.25">
      <c r="A1607" t="s">
        <v>4649</v>
      </c>
      <c r="B1607" s="1">
        <v>35</v>
      </c>
      <c r="C1607" t="s">
        <v>1</v>
      </c>
      <c r="D1607" t="s">
        <v>4650</v>
      </c>
      <c r="E1607" t="s">
        <v>4651</v>
      </c>
      <c r="F1607" t="s">
        <v>6510</v>
      </c>
      <c r="G1607" t="s">
        <v>6504</v>
      </c>
    </row>
    <row r="1608" spans="1:7" x14ac:dyDescent="0.25">
      <c r="A1608" t="s">
        <v>4652</v>
      </c>
      <c r="B1608" s="1">
        <v>35</v>
      </c>
      <c r="C1608" t="s">
        <v>1</v>
      </c>
      <c r="D1608" t="s">
        <v>4653</v>
      </c>
      <c r="E1608" t="s">
        <v>4654</v>
      </c>
      <c r="F1608" t="s">
        <v>6508</v>
      </c>
      <c r="G1608" t="s">
        <v>6505</v>
      </c>
    </row>
    <row r="1609" spans="1:7" x14ac:dyDescent="0.25">
      <c r="A1609" t="s">
        <v>4655</v>
      </c>
      <c r="B1609" s="1">
        <v>35</v>
      </c>
      <c r="C1609" t="s">
        <v>1</v>
      </c>
      <c r="D1609" t="s">
        <v>4656</v>
      </c>
      <c r="E1609" t="s">
        <v>4657</v>
      </c>
      <c r="F1609" t="s">
        <v>6510</v>
      </c>
      <c r="G1609" t="s">
        <v>6505</v>
      </c>
    </row>
    <row r="1610" spans="1:7" x14ac:dyDescent="0.25">
      <c r="A1610" t="s">
        <v>4658</v>
      </c>
      <c r="B1610" s="1">
        <v>35</v>
      </c>
      <c r="C1610" t="s">
        <v>1</v>
      </c>
      <c r="D1610" t="s">
        <v>4659</v>
      </c>
      <c r="E1610" t="s">
        <v>4660</v>
      </c>
      <c r="F1610" t="s">
        <v>6510</v>
      </c>
      <c r="G1610" t="s">
        <v>6505</v>
      </c>
    </row>
    <row r="1611" spans="1:7" x14ac:dyDescent="0.25">
      <c r="A1611" t="s">
        <v>4661</v>
      </c>
      <c r="B1611" s="1">
        <v>35</v>
      </c>
      <c r="C1611" t="s">
        <v>1</v>
      </c>
      <c r="D1611" t="s">
        <v>4662</v>
      </c>
      <c r="E1611" t="s">
        <v>4663</v>
      </c>
      <c r="F1611" t="s">
        <v>6508</v>
      </c>
      <c r="G1611" t="s">
        <v>6505</v>
      </c>
    </row>
    <row r="1612" spans="1:7" x14ac:dyDescent="0.25">
      <c r="A1612" t="s">
        <v>4664</v>
      </c>
      <c r="B1612" s="1">
        <v>35</v>
      </c>
      <c r="C1612" t="s">
        <v>1</v>
      </c>
      <c r="D1612" t="s">
        <v>4665</v>
      </c>
      <c r="E1612" t="s">
        <v>4666</v>
      </c>
      <c r="F1612" t="s">
        <v>6510</v>
      </c>
      <c r="G1612" t="s">
        <v>6504</v>
      </c>
    </row>
    <row r="1613" spans="1:7" x14ac:dyDescent="0.25">
      <c r="A1613" t="s">
        <v>4667</v>
      </c>
      <c r="B1613" s="1">
        <v>35</v>
      </c>
      <c r="C1613" t="s">
        <v>1</v>
      </c>
      <c r="D1613" t="s">
        <v>4665</v>
      </c>
      <c r="E1613" t="s">
        <v>4668</v>
      </c>
      <c r="F1613" t="s">
        <v>6510</v>
      </c>
      <c r="G1613" t="s">
        <v>6504</v>
      </c>
    </row>
    <row r="1614" spans="1:7" x14ac:dyDescent="0.25">
      <c r="A1614" t="s">
        <v>4669</v>
      </c>
      <c r="B1614" s="1">
        <v>35</v>
      </c>
      <c r="C1614" t="s">
        <v>1</v>
      </c>
      <c r="D1614" t="s">
        <v>4670</v>
      </c>
      <c r="E1614" t="s">
        <v>4671</v>
      </c>
      <c r="F1614" t="s">
        <v>6510</v>
      </c>
      <c r="G1614" t="s">
        <v>6503</v>
      </c>
    </row>
    <row r="1615" spans="1:7" x14ac:dyDescent="0.25">
      <c r="A1615" t="s">
        <v>4672</v>
      </c>
      <c r="B1615" s="1">
        <v>35</v>
      </c>
      <c r="C1615" t="s">
        <v>1</v>
      </c>
      <c r="D1615" t="s">
        <v>4673</v>
      </c>
      <c r="E1615" t="s">
        <v>4674</v>
      </c>
      <c r="F1615" t="s">
        <v>6508</v>
      </c>
      <c r="G1615" t="s">
        <v>6505</v>
      </c>
    </row>
    <row r="1616" spans="1:7" x14ac:dyDescent="0.25">
      <c r="A1616" t="s">
        <v>4675</v>
      </c>
      <c r="B1616" s="1">
        <v>35</v>
      </c>
      <c r="C1616" t="s">
        <v>1</v>
      </c>
      <c r="D1616" t="s">
        <v>4676</v>
      </c>
      <c r="E1616" t="s">
        <v>4677</v>
      </c>
      <c r="F1616" t="s">
        <v>6508</v>
      </c>
      <c r="G1616" t="s">
        <v>6505</v>
      </c>
    </row>
    <row r="1617" spans="1:7" x14ac:dyDescent="0.25">
      <c r="A1617" t="s">
        <v>4678</v>
      </c>
      <c r="B1617" s="1">
        <v>35</v>
      </c>
      <c r="C1617" t="s">
        <v>1</v>
      </c>
      <c r="D1617" t="s">
        <v>4679</v>
      </c>
      <c r="E1617" t="s">
        <v>4680</v>
      </c>
      <c r="F1617" t="s">
        <v>6508</v>
      </c>
      <c r="G1617" t="s">
        <v>6505</v>
      </c>
    </row>
    <row r="1618" spans="1:7" x14ac:dyDescent="0.25">
      <c r="A1618" t="s">
        <v>4681</v>
      </c>
      <c r="B1618" s="1">
        <v>35</v>
      </c>
      <c r="C1618" t="s">
        <v>1</v>
      </c>
      <c r="D1618" t="s">
        <v>4682</v>
      </c>
      <c r="E1618" t="s">
        <v>4683</v>
      </c>
      <c r="F1618" t="s">
        <v>6510</v>
      </c>
      <c r="G1618" t="s">
        <v>6503</v>
      </c>
    </row>
    <row r="1619" spans="1:7" x14ac:dyDescent="0.25">
      <c r="A1619" t="s">
        <v>4684</v>
      </c>
      <c r="B1619" s="1">
        <v>35</v>
      </c>
      <c r="C1619" t="s">
        <v>1</v>
      </c>
      <c r="D1619" t="s">
        <v>4685</v>
      </c>
      <c r="E1619" t="s">
        <v>4686</v>
      </c>
      <c r="F1619" t="s">
        <v>6508</v>
      </c>
      <c r="G1619" t="s">
        <v>6505</v>
      </c>
    </row>
    <row r="1620" spans="1:7" x14ac:dyDescent="0.25">
      <c r="A1620" t="s">
        <v>4687</v>
      </c>
      <c r="B1620" s="1">
        <v>35</v>
      </c>
      <c r="C1620" t="s">
        <v>1</v>
      </c>
      <c r="D1620" t="s">
        <v>4688</v>
      </c>
      <c r="E1620" t="s">
        <v>4689</v>
      </c>
      <c r="F1620" t="s">
        <v>6510</v>
      </c>
      <c r="G1620" t="s">
        <v>6504</v>
      </c>
    </row>
    <row r="1621" spans="1:7" x14ac:dyDescent="0.25">
      <c r="A1621" t="s">
        <v>4690</v>
      </c>
      <c r="B1621" s="1">
        <v>35</v>
      </c>
      <c r="C1621" t="s">
        <v>1</v>
      </c>
      <c r="D1621" t="s">
        <v>4691</v>
      </c>
      <c r="E1621" t="s">
        <v>4692</v>
      </c>
      <c r="F1621" t="s">
        <v>6510</v>
      </c>
      <c r="G1621" t="s">
        <v>6504</v>
      </c>
    </row>
    <row r="1622" spans="1:7" x14ac:dyDescent="0.25">
      <c r="A1622" t="s">
        <v>4693</v>
      </c>
      <c r="B1622" s="1">
        <v>35</v>
      </c>
      <c r="C1622" t="s">
        <v>1</v>
      </c>
      <c r="D1622" t="s">
        <v>4694</v>
      </c>
      <c r="E1622" t="s">
        <v>4695</v>
      </c>
      <c r="F1622" t="s">
        <v>6510</v>
      </c>
      <c r="G1622" t="s">
        <v>6504</v>
      </c>
    </row>
    <row r="1623" spans="1:7" x14ac:dyDescent="0.25">
      <c r="A1623" t="s">
        <v>4696</v>
      </c>
      <c r="B1623" s="1">
        <v>35</v>
      </c>
      <c r="C1623" t="s">
        <v>1</v>
      </c>
      <c r="D1623" t="s">
        <v>4697</v>
      </c>
      <c r="E1623" t="s">
        <v>4698</v>
      </c>
      <c r="F1623" t="s">
        <v>6510</v>
      </c>
      <c r="G1623" t="s">
        <v>6503</v>
      </c>
    </row>
    <row r="1624" spans="1:7" x14ac:dyDescent="0.25">
      <c r="A1624" t="s">
        <v>4699</v>
      </c>
      <c r="B1624" s="1">
        <v>35</v>
      </c>
      <c r="C1624" t="s">
        <v>1</v>
      </c>
      <c r="D1624" t="s">
        <v>4700</v>
      </c>
      <c r="E1624" t="s">
        <v>4701</v>
      </c>
      <c r="F1624" t="s">
        <v>6508</v>
      </c>
      <c r="G1624" t="s">
        <v>6505</v>
      </c>
    </row>
    <row r="1625" spans="1:7" x14ac:dyDescent="0.25">
      <c r="A1625" t="s">
        <v>4702</v>
      </c>
      <c r="B1625" s="1">
        <v>35</v>
      </c>
      <c r="C1625" t="s">
        <v>1</v>
      </c>
      <c r="D1625" t="s">
        <v>4703</v>
      </c>
      <c r="E1625" t="s">
        <v>4704</v>
      </c>
      <c r="F1625" t="s">
        <v>6510</v>
      </c>
      <c r="G1625" t="s">
        <v>6503</v>
      </c>
    </row>
    <row r="1626" spans="1:7" x14ac:dyDescent="0.25">
      <c r="A1626" t="s">
        <v>4705</v>
      </c>
      <c r="B1626" s="1">
        <v>35</v>
      </c>
      <c r="C1626" t="s">
        <v>1</v>
      </c>
      <c r="D1626" t="s">
        <v>4706</v>
      </c>
      <c r="E1626" t="s">
        <v>4707</v>
      </c>
      <c r="F1626" t="s">
        <v>6510</v>
      </c>
      <c r="G1626" t="s">
        <v>6504</v>
      </c>
    </row>
    <row r="1627" spans="1:7" x14ac:dyDescent="0.25">
      <c r="A1627" t="s">
        <v>4708</v>
      </c>
      <c r="B1627" s="1">
        <v>35</v>
      </c>
      <c r="C1627" t="s">
        <v>1</v>
      </c>
      <c r="D1627" t="s">
        <v>4706</v>
      </c>
      <c r="E1627" t="s">
        <v>4709</v>
      </c>
      <c r="F1627" t="s">
        <v>6510</v>
      </c>
      <c r="G1627" t="s">
        <v>6504</v>
      </c>
    </row>
    <row r="1628" spans="1:7" x14ac:dyDescent="0.25">
      <c r="A1628" t="s">
        <v>4710</v>
      </c>
      <c r="B1628" s="1">
        <v>35</v>
      </c>
      <c r="C1628" t="s">
        <v>1</v>
      </c>
      <c r="D1628" t="s">
        <v>4711</v>
      </c>
      <c r="E1628" t="s">
        <v>4712</v>
      </c>
      <c r="F1628" t="s">
        <v>6510</v>
      </c>
      <c r="G1628" t="s">
        <v>6504</v>
      </c>
    </row>
    <row r="1629" spans="1:7" x14ac:dyDescent="0.25">
      <c r="A1629" t="s">
        <v>4713</v>
      </c>
      <c r="B1629" s="1">
        <v>35</v>
      </c>
      <c r="C1629" t="s">
        <v>1</v>
      </c>
      <c r="D1629" t="s">
        <v>4714</v>
      </c>
      <c r="E1629" t="s">
        <v>4715</v>
      </c>
      <c r="F1629" t="s">
        <v>6510</v>
      </c>
      <c r="G1629" t="s">
        <v>6504</v>
      </c>
    </row>
    <row r="1630" spans="1:7" x14ac:dyDescent="0.25">
      <c r="A1630" t="s">
        <v>4716</v>
      </c>
      <c r="B1630" s="1" t="s">
        <v>4717</v>
      </c>
      <c r="C1630" t="s">
        <v>97</v>
      </c>
      <c r="D1630" t="s">
        <v>2</v>
      </c>
      <c r="E1630" t="s">
        <v>4718</v>
      </c>
      <c r="F1630" t="s">
        <v>6508</v>
      </c>
      <c r="G1630" t="s">
        <v>6505</v>
      </c>
    </row>
    <row r="1631" spans="1:7" x14ac:dyDescent="0.25">
      <c r="A1631" t="s">
        <v>4719</v>
      </c>
      <c r="B1631" s="1" t="s">
        <v>4717</v>
      </c>
      <c r="C1631" t="s">
        <v>97</v>
      </c>
      <c r="D1631" t="s">
        <v>2</v>
      </c>
      <c r="E1631" t="s">
        <v>4720</v>
      </c>
      <c r="F1631" t="s">
        <v>6508</v>
      </c>
      <c r="G1631" t="s">
        <v>6505</v>
      </c>
    </row>
    <row r="1632" spans="1:7" x14ac:dyDescent="0.25">
      <c r="A1632" t="s">
        <v>4721</v>
      </c>
      <c r="B1632" s="1" t="s">
        <v>4717</v>
      </c>
      <c r="C1632" t="s">
        <v>4722</v>
      </c>
      <c r="D1632" t="s">
        <v>4723</v>
      </c>
      <c r="E1632" t="s">
        <v>4724</v>
      </c>
      <c r="F1632" t="s">
        <v>6508</v>
      </c>
      <c r="G1632" t="s">
        <v>6505</v>
      </c>
    </row>
    <row r="1633" spans="1:7" x14ac:dyDescent="0.25">
      <c r="A1633" t="s">
        <v>4725</v>
      </c>
      <c r="B1633" s="1" t="s">
        <v>4717</v>
      </c>
      <c r="C1633" t="s">
        <v>1</v>
      </c>
      <c r="D1633" t="s">
        <v>2</v>
      </c>
      <c r="E1633" t="s">
        <v>4726</v>
      </c>
      <c r="F1633" t="s">
        <v>6508</v>
      </c>
      <c r="G1633" t="s">
        <v>6502</v>
      </c>
    </row>
    <row r="1634" spans="1:7" x14ac:dyDescent="0.25">
      <c r="A1634" t="s">
        <v>4727</v>
      </c>
      <c r="B1634" s="1">
        <v>36</v>
      </c>
      <c r="C1634" t="s">
        <v>1</v>
      </c>
      <c r="D1634" t="s">
        <v>4728</v>
      </c>
      <c r="E1634" t="s">
        <v>4729</v>
      </c>
      <c r="F1634" t="s">
        <v>6508</v>
      </c>
      <c r="G1634" t="s">
        <v>6505</v>
      </c>
    </row>
    <row r="1635" spans="1:7" x14ac:dyDescent="0.25">
      <c r="A1635" t="s">
        <v>4730</v>
      </c>
      <c r="B1635" s="1" t="s">
        <v>4717</v>
      </c>
      <c r="C1635" t="s">
        <v>1</v>
      </c>
      <c r="D1635" t="s">
        <v>2</v>
      </c>
      <c r="E1635" t="s">
        <v>4731</v>
      </c>
      <c r="F1635" t="s">
        <v>6508</v>
      </c>
      <c r="G1635" t="s">
        <v>6505</v>
      </c>
    </row>
    <row r="1636" spans="1:7" x14ac:dyDescent="0.25">
      <c r="A1636" t="s">
        <v>4732</v>
      </c>
      <c r="B1636" s="1" t="s">
        <v>4717</v>
      </c>
      <c r="C1636" t="s">
        <v>1</v>
      </c>
      <c r="D1636" t="s">
        <v>2</v>
      </c>
      <c r="E1636" t="s">
        <v>4733</v>
      </c>
      <c r="F1636" t="s">
        <v>6508</v>
      </c>
      <c r="G1636" t="s">
        <v>6505</v>
      </c>
    </row>
    <row r="1637" spans="1:7" x14ac:dyDescent="0.25">
      <c r="A1637" t="s">
        <v>4734</v>
      </c>
      <c r="B1637" s="1">
        <v>36</v>
      </c>
      <c r="C1637" t="s">
        <v>1</v>
      </c>
      <c r="D1637" t="s">
        <v>4735</v>
      </c>
      <c r="E1637" t="s">
        <v>4736</v>
      </c>
      <c r="F1637" t="s">
        <v>6510</v>
      </c>
      <c r="G1637" t="s">
        <v>6504</v>
      </c>
    </row>
    <row r="1638" spans="1:7" x14ac:dyDescent="0.25">
      <c r="A1638" t="s">
        <v>4737</v>
      </c>
      <c r="B1638" s="1">
        <v>36</v>
      </c>
      <c r="C1638" t="s">
        <v>1</v>
      </c>
      <c r="D1638" t="s">
        <v>4738</v>
      </c>
      <c r="E1638" t="s">
        <v>4739</v>
      </c>
      <c r="F1638" t="s">
        <v>6508</v>
      </c>
      <c r="G1638" t="s">
        <v>6505</v>
      </c>
    </row>
    <row r="1639" spans="1:7" x14ac:dyDescent="0.25">
      <c r="A1639" t="s">
        <v>4740</v>
      </c>
      <c r="B1639" s="1">
        <v>36</v>
      </c>
      <c r="C1639" t="s">
        <v>1</v>
      </c>
      <c r="D1639" t="s">
        <v>4741</v>
      </c>
      <c r="E1639" t="s">
        <v>4742</v>
      </c>
      <c r="F1639" t="s">
        <v>6510</v>
      </c>
      <c r="G1639" t="s">
        <v>6504</v>
      </c>
    </row>
    <row r="1640" spans="1:7" x14ac:dyDescent="0.25">
      <c r="A1640" t="s">
        <v>4743</v>
      </c>
      <c r="B1640" s="1">
        <v>36</v>
      </c>
      <c r="C1640" t="s">
        <v>1</v>
      </c>
      <c r="D1640" t="s">
        <v>4744</v>
      </c>
      <c r="E1640" t="s">
        <v>4745</v>
      </c>
      <c r="F1640" t="s">
        <v>6508</v>
      </c>
      <c r="G1640" t="s">
        <v>6505</v>
      </c>
    </row>
    <row r="1641" spans="1:7" x14ac:dyDescent="0.25">
      <c r="A1641" t="s">
        <v>4746</v>
      </c>
      <c r="B1641" s="1">
        <v>36</v>
      </c>
      <c r="C1641" t="s">
        <v>1</v>
      </c>
      <c r="D1641" t="s">
        <v>4747</v>
      </c>
      <c r="E1641" t="s">
        <v>4748</v>
      </c>
      <c r="F1641" t="s">
        <v>6510</v>
      </c>
      <c r="G1641" t="s">
        <v>6504</v>
      </c>
    </row>
    <row r="1642" spans="1:7" x14ac:dyDescent="0.25">
      <c r="A1642" t="s">
        <v>4749</v>
      </c>
      <c r="B1642" s="1">
        <v>36</v>
      </c>
      <c r="C1642" t="s">
        <v>1</v>
      </c>
      <c r="D1642" t="s">
        <v>4750</v>
      </c>
      <c r="E1642" t="s">
        <v>4751</v>
      </c>
      <c r="F1642" t="s">
        <v>6510</v>
      </c>
      <c r="G1642" t="s">
        <v>6503</v>
      </c>
    </row>
    <row r="1643" spans="1:7" x14ac:dyDescent="0.25">
      <c r="A1643" t="s">
        <v>4752</v>
      </c>
      <c r="B1643" s="1">
        <v>36</v>
      </c>
      <c r="C1643" t="s">
        <v>1</v>
      </c>
      <c r="D1643" t="s">
        <v>4753</v>
      </c>
      <c r="E1643" t="s">
        <v>4754</v>
      </c>
      <c r="F1643" t="s">
        <v>6508</v>
      </c>
      <c r="G1643" t="s">
        <v>6505</v>
      </c>
    </row>
    <row r="1644" spans="1:7" x14ac:dyDescent="0.25">
      <c r="A1644" t="s">
        <v>4755</v>
      </c>
      <c r="B1644" s="1">
        <v>36</v>
      </c>
      <c r="C1644" t="s">
        <v>1</v>
      </c>
      <c r="D1644" t="s">
        <v>4756</v>
      </c>
      <c r="E1644" t="s">
        <v>4757</v>
      </c>
      <c r="F1644" t="s">
        <v>6510</v>
      </c>
      <c r="G1644" t="s">
        <v>6504</v>
      </c>
    </row>
    <row r="1645" spans="1:7" x14ac:dyDescent="0.25">
      <c r="A1645" t="s">
        <v>4758</v>
      </c>
      <c r="B1645" s="1">
        <v>36</v>
      </c>
      <c r="C1645" t="s">
        <v>1</v>
      </c>
      <c r="D1645" t="s">
        <v>4759</v>
      </c>
      <c r="E1645" t="s">
        <v>4760</v>
      </c>
      <c r="F1645" t="s">
        <v>6510</v>
      </c>
      <c r="G1645" t="s">
        <v>6504</v>
      </c>
    </row>
    <row r="1646" spans="1:7" x14ac:dyDescent="0.25">
      <c r="A1646" t="s">
        <v>4761</v>
      </c>
      <c r="B1646" s="1">
        <v>36</v>
      </c>
      <c r="C1646" t="s">
        <v>1</v>
      </c>
      <c r="D1646" t="s">
        <v>4762</v>
      </c>
      <c r="E1646" t="s">
        <v>4763</v>
      </c>
      <c r="F1646" t="s">
        <v>6510</v>
      </c>
      <c r="G1646" t="s">
        <v>6504</v>
      </c>
    </row>
    <row r="1647" spans="1:7" x14ac:dyDescent="0.25">
      <c r="A1647" t="s">
        <v>4764</v>
      </c>
      <c r="B1647" s="1">
        <v>36</v>
      </c>
      <c r="C1647" t="s">
        <v>1</v>
      </c>
      <c r="D1647" t="s">
        <v>4765</v>
      </c>
      <c r="E1647" t="s">
        <v>4766</v>
      </c>
      <c r="F1647" t="s">
        <v>6510</v>
      </c>
      <c r="G1647" t="s">
        <v>6503</v>
      </c>
    </row>
    <row r="1648" spans="1:7" x14ac:dyDescent="0.25">
      <c r="A1648" t="s">
        <v>4767</v>
      </c>
      <c r="B1648" s="1">
        <v>36</v>
      </c>
      <c r="C1648" t="s">
        <v>1</v>
      </c>
      <c r="D1648" t="s">
        <v>4768</v>
      </c>
      <c r="E1648" t="s">
        <v>4769</v>
      </c>
      <c r="F1648" t="s">
        <v>6510</v>
      </c>
      <c r="G1648" t="s">
        <v>6503</v>
      </c>
    </row>
    <row r="1649" spans="1:7" x14ac:dyDescent="0.25">
      <c r="A1649" t="s">
        <v>4770</v>
      </c>
      <c r="B1649" s="1">
        <v>36</v>
      </c>
      <c r="C1649" t="s">
        <v>1</v>
      </c>
      <c r="D1649" t="s">
        <v>4771</v>
      </c>
      <c r="E1649" t="s">
        <v>4772</v>
      </c>
      <c r="F1649" t="s">
        <v>6510</v>
      </c>
      <c r="G1649" t="s">
        <v>6504</v>
      </c>
    </row>
    <row r="1650" spans="1:7" x14ac:dyDescent="0.25">
      <c r="A1650" t="s">
        <v>4773</v>
      </c>
      <c r="B1650" s="1">
        <v>36</v>
      </c>
      <c r="C1650" t="s">
        <v>1</v>
      </c>
      <c r="D1650" t="s">
        <v>4771</v>
      </c>
      <c r="E1650" t="s">
        <v>4774</v>
      </c>
      <c r="F1650" t="s">
        <v>6510</v>
      </c>
      <c r="G1650" t="s">
        <v>6503</v>
      </c>
    </row>
    <row r="1651" spans="1:7" x14ac:dyDescent="0.25">
      <c r="A1651" t="s">
        <v>4775</v>
      </c>
      <c r="B1651" s="1">
        <v>36</v>
      </c>
      <c r="C1651" t="s">
        <v>1</v>
      </c>
      <c r="D1651" t="s">
        <v>4776</v>
      </c>
      <c r="E1651" t="s">
        <v>4777</v>
      </c>
      <c r="F1651" t="s">
        <v>6510</v>
      </c>
      <c r="G1651" t="s">
        <v>6504</v>
      </c>
    </row>
    <row r="1652" spans="1:7" x14ac:dyDescent="0.25">
      <c r="A1652" t="s">
        <v>4778</v>
      </c>
      <c r="B1652" s="1">
        <v>36</v>
      </c>
      <c r="C1652" t="s">
        <v>1</v>
      </c>
      <c r="D1652" t="s">
        <v>4779</v>
      </c>
      <c r="E1652" t="s">
        <v>4780</v>
      </c>
      <c r="F1652" t="s">
        <v>6508</v>
      </c>
      <c r="G1652" t="s">
        <v>6505</v>
      </c>
    </row>
    <row r="1653" spans="1:7" x14ac:dyDescent="0.25">
      <c r="A1653" t="s">
        <v>4781</v>
      </c>
      <c r="B1653" s="1">
        <v>36</v>
      </c>
      <c r="C1653" t="s">
        <v>1</v>
      </c>
      <c r="D1653" t="s">
        <v>4782</v>
      </c>
      <c r="E1653" t="s">
        <v>4783</v>
      </c>
      <c r="F1653" t="s">
        <v>6508</v>
      </c>
      <c r="G1653" t="s">
        <v>6505</v>
      </c>
    </row>
    <row r="1654" spans="1:7" x14ac:dyDescent="0.25">
      <c r="A1654" t="s">
        <v>4784</v>
      </c>
      <c r="B1654" s="1">
        <v>36</v>
      </c>
      <c r="C1654" t="s">
        <v>1</v>
      </c>
      <c r="D1654" t="s">
        <v>4785</v>
      </c>
      <c r="E1654" t="s">
        <v>4786</v>
      </c>
      <c r="F1654" t="s">
        <v>6510</v>
      </c>
      <c r="G1654" t="s">
        <v>6504</v>
      </c>
    </row>
    <row r="1655" spans="1:7" x14ac:dyDescent="0.25">
      <c r="A1655" t="s">
        <v>4787</v>
      </c>
      <c r="B1655" s="1">
        <v>36</v>
      </c>
      <c r="C1655" t="s">
        <v>1</v>
      </c>
      <c r="D1655" t="s">
        <v>4788</v>
      </c>
      <c r="E1655" t="s">
        <v>4789</v>
      </c>
      <c r="F1655" t="s">
        <v>6508</v>
      </c>
      <c r="G1655" t="s">
        <v>6505</v>
      </c>
    </row>
    <row r="1656" spans="1:7" x14ac:dyDescent="0.25">
      <c r="A1656" t="s">
        <v>4790</v>
      </c>
      <c r="B1656" s="1">
        <v>36</v>
      </c>
      <c r="C1656" t="s">
        <v>1</v>
      </c>
      <c r="D1656" t="s">
        <v>4791</v>
      </c>
      <c r="E1656" t="s">
        <v>4792</v>
      </c>
      <c r="F1656" t="s">
        <v>6510</v>
      </c>
      <c r="G1656" t="s">
        <v>6504</v>
      </c>
    </row>
    <row r="1657" spans="1:7" x14ac:dyDescent="0.25">
      <c r="A1657" t="s">
        <v>4793</v>
      </c>
      <c r="B1657" s="1">
        <v>36</v>
      </c>
      <c r="C1657" t="s">
        <v>1</v>
      </c>
      <c r="D1657" t="s">
        <v>4794</v>
      </c>
      <c r="E1657" t="s">
        <v>4795</v>
      </c>
      <c r="F1657" t="s">
        <v>6510</v>
      </c>
      <c r="G1657" t="s">
        <v>6503</v>
      </c>
    </row>
    <row r="1658" spans="1:7" x14ac:dyDescent="0.25">
      <c r="A1658" t="s">
        <v>4796</v>
      </c>
      <c r="B1658" s="1">
        <v>36</v>
      </c>
      <c r="C1658" t="s">
        <v>1</v>
      </c>
      <c r="D1658" t="s">
        <v>4797</v>
      </c>
      <c r="E1658" t="s">
        <v>4798</v>
      </c>
      <c r="F1658" t="s">
        <v>6510</v>
      </c>
      <c r="G1658" t="s">
        <v>6503</v>
      </c>
    </row>
    <row r="1659" spans="1:7" x14ac:dyDescent="0.25">
      <c r="A1659" t="s">
        <v>4799</v>
      </c>
      <c r="B1659" s="1">
        <v>36</v>
      </c>
      <c r="C1659" t="s">
        <v>1</v>
      </c>
      <c r="D1659" t="s">
        <v>4800</v>
      </c>
      <c r="E1659" t="s">
        <v>4801</v>
      </c>
      <c r="F1659" t="s">
        <v>6510</v>
      </c>
      <c r="G1659" t="s">
        <v>6503</v>
      </c>
    </row>
    <row r="1660" spans="1:7" x14ac:dyDescent="0.25">
      <c r="A1660" t="s">
        <v>4802</v>
      </c>
      <c r="B1660" s="1">
        <v>36</v>
      </c>
      <c r="C1660" t="s">
        <v>1</v>
      </c>
      <c r="D1660" t="s">
        <v>4803</v>
      </c>
      <c r="E1660" t="s">
        <v>4804</v>
      </c>
      <c r="F1660" t="s">
        <v>6510</v>
      </c>
      <c r="G1660" t="s">
        <v>6504</v>
      </c>
    </row>
    <row r="1661" spans="1:7" x14ac:dyDescent="0.25">
      <c r="A1661" t="s">
        <v>4805</v>
      </c>
      <c r="B1661" s="1">
        <v>36</v>
      </c>
      <c r="C1661" t="s">
        <v>1</v>
      </c>
      <c r="D1661" t="s">
        <v>4806</v>
      </c>
      <c r="E1661" t="s">
        <v>4807</v>
      </c>
      <c r="F1661" t="s">
        <v>6510</v>
      </c>
      <c r="G1661" t="s">
        <v>6504</v>
      </c>
    </row>
    <row r="1662" spans="1:7" x14ac:dyDescent="0.25">
      <c r="A1662" t="s">
        <v>4808</v>
      </c>
      <c r="B1662" s="1">
        <v>36</v>
      </c>
      <c r="C1662" t="s">
        <v>1</v>
      </c>
      <c r="D1662" t="s">
        <v>4809</v>
      </c>
      <c r="E1662" t="s">
        <v>4810</v>
      </c>
      <c r="F1662" t="s">
        <v>6510</v>
      </c>
      <c r="G1662" t="s">
        <v>6504</v>
      </c>
    </row>
    <row r="1663" spans="1:7" x14ac:dyDescent="0.25">
      <c r="A1663" t="s">
        <v>4811</v>
      </c>
      <c r="B1663" s="1">
        <v>36</v>
      </c>
      <c r="C1663" t="s">
        <v>1</v>
      </c>
      <c r="D1663" t="s">
        <v>4812</v>
      </c>
      <c r="E1663" t="s">
        <v>4813</v>
      </c>
      <c r="F1663" t="s">
        <v>6510</v>
      </c>
      <c r="G1663" t="s">
        <v>6503</v>
      </c>
    </row>
    <row r="1664" spans="1:7" x14ac:dyDescent="0.25">
      <c r="A1664" t="s">
        <v>4814</v>
      </c>
      <c r="B1664" s="1">
        <v>36</v>
      </c>
      <c r="C1664" t="s">
        <v>1</v>
      </c>
      <c r="D1664" t="s">
        <v>4812</v>
      </c>
      <c r="E1664" t="s">
        <v>4815</v>
      </c>
      <c r="F1664" t="s">
        <v>6510</v>
      </c>
      <c r="G1664" t="s">
        <v>6503</v>
      </c>
    </row>
    <row r="1665" spans="1:7" x14ac:dyDescent="0.25">
      <c r="A1665" t="s">
        <v>4816</v>
      </c>
      <c r="B1665" s="1">
        <v>36</v>
      </c>
      <c r="C1665" t="s">
        <v>1</v>
      </c>
      <c r="D1665" t="s">
        <v>4817</v>
      </c>
      <c r="E1665" t="s">
        <v>4818</v>
      </c>
      <c r="F1665" t="s">
        <v>6508</v>
      </c>
      <c r="G1665" t="s">
        <v>6505</v>
      </c>
    </row>
    <row r="1666" spans="1:7" x14ac:dyDescent="0.25">
      <c r="A1666" t="s">
        <v>4819</v>
      </c>
      <c r="B1666" s="1">
        <v>36</v>
      </c>
      <c r="C1666" t="s">
        <v>1</v>
      </c>
      <c r="D1666" t="s">
        <v>4820</v>
      </c>
      <c r="E1666" t="s">
        <v>4821</v>
      </c>
      <c r="F1666" t="s">
        <v>6510</v>
      </c>
      <c r="G1666" t="s">
        <v>6504</v>
      </c>
    </row>
    <row r="1667" spans="1:7" x14ac:dyDescent="0.25">
      <c r="A1667" t="s">
        <v>4822</v>
      </c>
      <c r="B1667" s="1">
        <v>36</v>
      </c>
      <c r="C1667" t="s">
        <v>1</v>
      </c>
      <c r="D1667" t="s">
        <v>4823</v>
      </c>
      <c r="E1667" t="s">
        <v>4824</v>
      </c>
      <c r="F1667" t="s">
        <v>6508</v>
      </c>
      <c r="G1667" t="s">
        <v>6505</v>
      </c>
    </row>
    <row r="1668" spans="1:7" x14ac:dyDescent="0.25">
      <c r="A1668" t="s">
        <v>4825</v>
      </c>
      <c r="B1668" s="1">
        <v>36</v>
      </c>
      <c r="C1668" t="s">
        <v>1</v>
      </c>
      <c r="D1668" t="s">
        <v>4826</v>
      </c>
      <c r="E1668" t="s">
        <v>4827</v>
      </c>
      <c r="F1668" t="s">
        <v>6510</v>
      </c>
      <c r="G1668" t="s">
        <v>6504</v>
      </c>
    </row>
    <row r="1669" spans="1:7" x14ac:dyDescent="0.25">
      <c r="A1669" t="s">
        <v>4828</v>
      </c>
      <c r="B1669" s="1">
        <v>36</v>
      </c>
      <c r="C1669" t="s">
        <v>1</v>
      </c>
      <c r="D1669" t="s">
        <v>4829</v>
      </c>
      <c r="E1669" t="s">
        <v>4830</v>
      </c>
      <c r="F1669" t="s">
        <v>6508</v>
      </c>
      <c r="G1669" t="s">
        <v>6505</v>
      </c>
    </row>
    <row r="1670" spans="1:7" x14ac:dyDescent="0.25">
      <c r="A1670" t="s">
        <v>4831</v>
      </c>
      <c r="B1670" s="1">
        <v>36</v>
      </c>
      <c r="C1670" t="s">
        <v>1</v>
      </c>
      <c r="D1670" t="s">
        <v>4832</v>
      </c>
      <c r="E1670" t="s">
        <v>4833</v>
      </c>
      <c r="F1670" t="s">
        <v>6510</v>
      </c>
      <c r="G1670" t="s">
        <v>6503</v>
      </c>
    </row>
    <row r="1671" spans="1:7" x14ac:dyDescent="0.25">
      <c r="A1671" t="s">
        <v>4834</v>
      </c>
      <c r="B1671" s="1">
        <v>36</v>
      </c>
      <c r="C1671" t="s">
        <v>1</v>
      </c>
      <c r="D1671" t="s">
        <v>4835</v>
      </c>
      <c r="E1671" t="s">
        <v>4836</v>
      </c>
      <c r="F1671" t="s">
        <v>6510</v>
      </c>
      <c r="G1671" t="s">
        <v>6504</v>
      </c>
    </row>
    <row r="1672" spans="1:7" x14ac:dyDescent="0.25">
      <c r="A1672" t="s">
        <v>4837</v>
      </c>
      <c r="B1672" s="1">
        <v>36</v>
      </c>
      <c r="C1672" t="s">
        <v>1</v>
      </c>
      <c r="D1672" t="s">
        <v>4838</v>
      </c>
      <c r="E1672" t="s">
        <v>4839</v>
      </c>
      <c r="F1672" t="s">
        <v>6508</v>
      </c>
      <c r="G1672" t="s">
        <v>6505</v>
      </c>
    </row>
    <row r="1673" spans="1:7" x14ac:dyDescent="0.25">
      <c r="A1673" t="s">
        <v>4840</v>
      </c>
      <c r="B1673" s="1">
        <v>36</v>
      </c>
      <c r="C1673" t="s">
        <v>1</v>
      </c>
      <c r="D1673" t="s">
        <v>4841</v>
      </c>
      <c r="E1673" t="s">
        <v>4842</v>
      </c>
      <c r="F1673" t="s">
        <v>6510</v>
      </c>
      <c r="G1673" t="s">
        <v>6504</v>
      </c>
    </row>
    <row r="1674" spans="1:7" x14ac:dyDescent="0.25">
      <c r="A1674" t="s">
        <v>4843</v>
      </c>
      <c r="B1674" s="1">
        <v>36</v>
      </c>
      <c r="C1674" t="s">
        <v>1</v>
      </c>
      <c r="D1674" t="s">
        <v>4844</v>
      </c>
      <c r="E1674" t="s">
        <v>4845</v>
      </c>
      <c r="F1674" t="s">
        <v>6508</v>
      </c>
      <c r="G1674" t="s">
        <v>6505</v>
      </c>
    </row>
    <row r="1675" spans="1:7" x14ac:dyDescent="0.25">
      <c r="A1675" t="s">
        <v>4846</v>
      </c>
      <c r="B1675" s="1">
        <v>36</v>
      </c>
      <c r="C1675" t="s">
        <v>1</v>
      </c>
      <c r="D1675" t="s">
        <v>4847</v>
      </c>
      <c r="E1675" t="s">
        <v>4848</v>
      </c>
      <c r="F1675" t="s">
        <v>6510</v>
      </c>
      <c r="G1675" t="s">
        <v>6504</v>
      </c>
    </row>
    <row r="1676" spans="1:7" x14ac:dyDescent="0.25">
      <c r="A1676" t="s">
        <v>4849</v>
      </c>
      <c r="B1676" s="1">
        <v>36</v>
      </c>
      <c r="C1676" t="s">
        <v>1</v>
      </c>
      <c r="D1676" t="s">
        <v>4850</v>
      </c>
      <c r="E1676" t="s">
        <v>4851</v>
      </c>
      <c r="F1676" t="s">
        <v>6508</v>
      </c>
      <c r="G1676" t="s">
        <v>6505</v>
      </c>
    </row>
    <row r="1677" spans="1:7" x14ac:dyDescent="0.25">
      <c r="A1677" t="s">
        <v>4852</v>
      </c>
      <c r="B1677" s="1">
        <v>36</v>
      </c>
      <c r="C1677" t="s">
        <v>1</v>
      </c>
      <c r="D1677" t="s">
        <v>4853</v>
      </c>
      <c r="E1677" t="s">
        <v>4854</v>
      </c>
      <c r="F1677" t="s">
        <v>6510</v>
      </c>
      <c r="G1677" t="s">
        <v>6503</v>
      </c>
    </row>
    <row r="1678" spans="1:7" x14ac:dyDescent="0.25">
      <c r="A1678" t="s">
        <v>4855</v>
      </c>
      <c r="B1678" s="1">
        <v>36</v>
      </c>
      <c r="C1678" t="s">
        <v>1</v>
      </c>
      <c r="D1678" t="s">
        <v>4856</v>
      </c>
      <c r="E1678" t="s">
        <v>4857</v>
      </c>
      <c r="F1678" t="s">
        <v>6508</v>
      </c>
      <c r="G1678" t="s">
        <v>6505</v>
      </c>
    </row>
    <row r="1679" spans="1:7" x14ac:dyDescent="0.25">
      <c r="A1679" t="s">
        <v>4858</v>
      </c>
      <c r="B1679" s="1" t="s">
        <v>4859</v>
      </c>
      <c r="C1679" t="s">
        <v>97</v>
      </c>
      <c r="D1679" t="s">
        <v>2</v>
      </c>
      <c r="E1679" t="s">
        <v>4860</v>
      </c>
      <c r="F1679" t="s">
        <v>6508</v>
      </c>
      <c r="G1679" t="s">
        <v>6505</v>
      </c>
    </row>
    <row r="1680" spans="1:7" x14ac:dyDescent="0.25">
      <c r="A1680" t="s">
        <v>4861</v>
      </c>
      <c r="B1680" s="1" t="s">
        <v>4859</v>
      </c>
      <c r="C1680" t="s">
        <v>97</v>
      </c>
      <c r="D1680" t="s">
        <v>2</v>
      </c>
      <c r="E1680" t="s">
        <v>4862</v>
      </c>
      <c r="F1680" t="s">
        <v>6508</v>
      </c>
      <c r="G1680" t="s">
        <v>6505</v>
      </c>
    </row>
    <row r="1681" spans="1:7" x14ac:dyDescent="0.25">
      <c r="A1681" t="s">
        <v>4863</v>
      </c>
      <c r="B1681" s="1" t="s">
        <v>4859</v>
      </c>
      <c r="C1681" t="s">
        <v>76</v>
      </c>
      <c r="D1681" t="s">
        <v>2</v>
      </c>
      <c r="E1681" t="s">
        <v>4864</v>
      </c>
      <c r="F1681" t="s">
        <v>6508</v>
      </c>
      <c r="G1681" t="s">
        <v>6504</v>
      </c>
    </row>
    <row r="1682" spans="1:7" x14ac:dyDescent="0.25">
      <c r="A1682" t="s">
        <v>4865</v>
      </c>
      <c r="B1682" s="1" t="s">
        <v>4859</v>
      </c>
      <c r="C1682" t="s">
        <v>97</v>
      </c>
      <c r="D1682" t="s">
        <v>2</v>
      </c>
      <c r="E1682" t="s">
        <v>4866</v>
      </c>
      <c r="F1682" t="s">
        <v>6508</v>
      </c>
      <c r="G1682" t="s">
        <v>6505</v>
      </c>
    </row>
    <row r="1683" spans="1:7" x14ac:dyDescent="0.25">
      <c r="A1683" t="s">
        <v>4867</v>
      </c>
      <c r="B1683" s="1" t="s">
        <v>4859</v>
      </c>
      <c r="C1683" t="s">
        <v>97</v>
      </c>
      <c r="D1683" t="s">
        <v>2</v>
      </c>
      <c r="E1683" t="s">
        <v>4868</v>
      </c>
      <c r="F1683" t="s">
        <v>6508</v>
      </c>
      <c r="G1683" t="s">
        <v>6505</v>
      </c>
    </row>
    <row r="1684" spans="1:7" x14ac:dyDescent="0.25">
      <c r="A1684" t="s">
        <v>4869</v>
      </c>
      <c r="B1684" s="1" t="s">
        <v>4859</v>
      </c>
      <c r="C1684" t="s">
        <v>4870</v>
      </c>
      <c r="D1684" t="s">
        <v>4871</v>
      </c>
      <c r="E1684" t="s">
        <v>4872</v>
      </c>
      <c r="F1684" t="s">
        <v>6508</v>
      </c>
      <c r="G1684" t="s">
        <v>6503</v>
      </c>
    </row>
    <row r="1685" spans="1:7" x14ac:dyDescent="0.25">
      <c r="A1685" t="s">
        <v>4873</v>
      </c>
      <c r="B1685" s="1" t="s">
        <v>4859</v>
      </c>
      <c r="C1685" t="s">
        <v>76</v>
      </c>
      <c r="D1685" t="s">
        <v>2</v>
      </c>
      <c r="E1685" t="s">
        <v>4874</v>
      </c>
      <c r="F1685" t="s">
        <v>6508</v>
      </c>
      <c r="G1685" t="s">
        <v>6504</v>
      </c>
    </row>
    <row r="1686" spans="1:7" x14ac:dyDescent="0.25">
      <c r="A1686" t="s">
        <v>4875</v>
      </c>
      <c r="B1686" s="1" t="s">
        <v>4859</v>
      </c>
      <c r="C1686" t="s">
        <v>793</v>
      </c>
      <c r="D1686" t="s">
        <v>794</v>
      </c>
      <c r="E1686" t="s">
        <v>4876</v>
      </c>
      <c r="F1686" t="s">
        <v>6508</v>
      </c>
      <c r="G1686" t="s">
        <v>6502</v>
      </c>
    </row>
    <row r="1687" spans="1:7" x14ac:dyDescent="0.25">
      <c r="A1687" t="s">
        <v>4877</v>
      </c>
      <c r="B1687" s="1" t="s">
        <v>4859</v>
      </c>
      <c r="C1687" t="s">
        <v>4878</v>
      </c>
      <c r="D1687" t="s">
        <v>4879</v>
      </c>
      <c r="E1687" t="s">
        <v>4880</v>
      </c>
      <c r="F1687" t="s">
        <v>6508</v>
      </c>
      <c r="G1687" t="s">
        <v>6504</v>
      </c>
    </row>
    <row r="1688" spans="1:7" x14ac:dyDescent="0.25">
      <c r="A1688" t="s">
        <v>4881</v>
      </c>
      <c r="B1688" s="1" t="s">
        <v>4859</v>
      </c>
      <c r="C1688" t="s">
        <v>793</v>
      </c>
      <c r="D1688" t="s">
        <v>794</v>
      </c>
      <c r="E1688" t="s">
        <v>4882</v>
      </c>
      <c r="F1688" t="s">
        <v>6508</v>
      </c>
      <c r="G1688" t="s">
        <v>6502</v>
      </c>
    </row>
    <row r="1689" spans="1:7" x14ac:dyDescent="0.25">
      <c r="A1689" t="s">
        <v>4883</v>
      </c>
      <c r="B1689" s="1" t="s">
        <v>4859</v>
      </c>
      <c r="C1689" t="s">
        <v>4884</v>
      </c>
      <c r="D1689" t="s">
        <v>4879</v>
      </c>
      <c r="E1689" t="s">
        <v>4885</v>
      </c>
      <c r="F1689" t="s">
        <v>6508</v>
      </c>
      <c r="G1689" t="s">
        <v>6505</v>
      </c>
    </row>
    <row r="1690" spans="1:7" x14ac:dyDescent="0.25">
      <c r="A1690" t="s">
        <v>4886</v>
      </c>
      <c r="B1690" s="1" t="s">
        <v>4859</v>
      </c>
      <c r="C1690" t="s">
        <v>1</v>
      </c>
      <c r="D1690" t="s">
        <v>2</v>
      </c>
      <c r="E1690" t="s">
        <v>4887</v>
      </c>
      <c r="F1690" t="s">
        <v>6508</v>
      </c>
      <c r="G1690" t="s">
        <v>6502</v>
      </c>
    </row>
    <row r="1691" spans="1:7" x14ac:dyDescent="0.25">
      <c r="A1691" t="s">
        <v>4888</v>
      </c>
      <c r="B1691" s="1" t="s">
        <v>4859</v>
      </c>
      <c r="C1691" t="s">
        <v>793</v>
      </c>
      <c r="D1691" t="s">
        <v>794</v>
      </c>
      <c r="E1691" t="s">
        <v>4889</v>
      </c>
      <c r="F1691" t="s">
        <v>6508</v>
      </c>
      <c r="G1691" t="s">
        <v>6502</v>
      </c>
    </row>
    <row r="1692" spans="1:7" x14ac:dyDescent="0.25">
      <c r="A1692" t="s">
        <v>4890</v>
      </c>
      <c r="B1692" s="1" t="s">
        <v>4859</v>
      </c>
      <c r="C1692" t="s">
        <v>4891</v>
      </c>
      <c r="D1692" t="s">
        <v>4892</v>
      </c>
      <c r="E1692" t="s">
        <v>4893</v>
      </c>
      <c r="F1692" t="s">
        <v>6508</v>
      </c>
      <c r="G1692" t="s">
        <v>6505</v>
      </c>
    </row>
    <row r="1693" spans="1:7" x14ac:dyDescent="0.25">
      <c r="A1693" t="s">
        <v>4894</v>
      </c>
      <c r="B1693" s="1" t="s">
        <v>4859</v>
      </c>
      <c r="C1693" t="s">
        <v>1</v>
      </c>
      <c r="D1693" t="s">
        <v>2</v>
      </c>
      <c r="E1693" t="s">
        <v>4895</v>
      </c>
      <c r="F1693" t="s">
        <v>6508</v>
      </c>
      <c r="G1693" t="s">
        <v>6502</v>
      </c>
    </row>
    <row r="1694" spans="1:7" x14ac:dyDescent="0.25">
      <c r="A1694" t="s">
        <v>4896</v>
      </c>
      <c r="B1694" s="1" t="s">
        <v>4859</v>
      </c>
      <c r="C1694" t="s">
        <v>793</v>
      </c>
      <c r="D1694" t="s">
        <v>794</v>
      </c>
      <c r="E1694" t="s">
        <v>4897</v>
      </c>
      <c r="F1694" t="s">
        <v>6508</v>
      </c>
      <c r="G1694" t="s">
        <v>6502</v>
      </c>
    </row>
    <row r="1695" spans="1:7" x14ac:dyDescent="0.25">
      <c r="A1695" t="s">
        <v>4898</v>
      </c>
      <c r="B1695" s="1" t="s">
        <v>4859</v>
      </c>
      <c r="C1695" t="s">
        <v>4891</v>
      </c>
      <c r="D1695" t="s">
        <v>4892</v>
      </c>
      <c r="E1695" t="s">
        <v>4899</v>
      </c>
      <c r="F1695" t="s">
        <v>6508</v>
      </c>
      <c r="G1695" t="s">
        <v>6505</v>
      </c>
    </row>
    <row r="1696" spans="1:7" x14ac:dyDescent="0.25">
      <c r="A1696" t="s">
        <v>4900</v>
      </c>
      <c r="B1696" s="1" t="s">
        <v>4859</v>
      </c>
      <c r="C1696" t="s">
        <v>4901</v>
      </c>
      <c r="D1696" t="s">
        <v>4902</v>
      </c>
      <c r="E1696" t="s">
        <v>4903</v>
      </c>
      <c r="F1696" t="s">
        <v>6508</v>
      </c>
      <c r="G1696" t="s">
        <v>6503</v>
      </c>
    </row>
    <row r="1697" spans="1:7" x14ac:dyDescent="0.25">
      <c r="A1697" t="s">
        <v>4904</v>
      </c>
      <c r="B1697" s="1" t="s">
        <v>4859</v>
      </c>
      <c r="C1697" t="s">
        <v>1</v>
      </c>
      <c r="D1697" t="s">
        <v>2</v>
      </c>
      <c r="E1697" t="s">
        <v>4905</v>
      </c>
      <c r="F1697" t="s">
        <v>6508</v>
      </c>
      <c r="G1697" t="s">
        <v>6502</v>
      </c>
    </row>
    <row r="1698" spans="1:7" x14ac:dyDescent="0.25">
      <c r="A1698" t="s">
        <v>4906</v>
      </c>
      <c r="B1698" s="1" t="s">
        <v>4859</v>
      </c>
      <c r="C1698" t="s">
        <v>97</v>
      </c>
      <c r="D1698" t="s">
        <v>2</v>
      </c>
      <c r="E1698" t="s">
        <v>4907</v>
      </c>
      <c r="F1698" t="s">
        <v>6508</v>
      </c>
      <c r="G1698" t="s">
        <v>6503</v>
      </c>
    </row>
    <row r="1699" spans="1:7" x14ac:dyDescent="0.25">
      <c r="A1699" t="s">
        <v>4908</v>
      </c>
      <c r="B1699" s="1">
        <v>37</v>
      </c>
      <c r="C1699" t="s">
        <v>76</v>
      </c>
      <c r="D1699" t="s">
        <v>4909</v>
      </c>
      <c r="E1699" t="s">
        <v>4910</v>
      </c>
      <c r="F1699" t="s">
        <v>6510</v>
      </c>
      <c r="G1699" t="s">
        <v>6504</v>
      </c>
    </row>
    <row r="1700" spans="1:7" x14ac:dyDescent="0.25">
      <c r="A1700" t="s">
        <v>4911</v>
      </c>
      <c r="B1700" s="1">
        <v>37</v>
      </c>
      <c r="C1700" t="s">
        <v>1</v>
      </c>
      <c r="D1700" t="s">
        <v>4912</v>
      </c>
      <c r="E1700" t="s">
        <v>4913</v>
      </c>
      <c r="F1700" t="s">
        <v>6508</v>
      </c>
      <c r="G1700" t="s">
        <v>6505</v>
      </c>
    </row>
    <row r="1701" spans="1:7" x14ac:dyDescent="0.25">
      <c r="A1701" t="s">
        <v>4914</v>
      </c>
      <c r="B1701" s="1">
        <v>37</v>
      </c>
      <c r="C1701" t="s">
        <v>1</v>
      </c>
      <c r="D1701" t="s">
        <v>4915</v>
      </c>
      <c r="E1701" t="s">
        <v>4916</v>
      </c>
      <c r="F1701" t="s">
        <v>6510</v>
      </c>
      <c r="G1701" t="s">
        <v>6504</v>
      </c>
    </row>
    <row r="1702" spans="1:7" x14ac:dyDescent="0.25">
      <c r="A1702" t="s">
        <v>4917</v>
      </c>
      <c r="B1702" s="1">
        <v>37</v>
      </c>
      <c r="C1702" t="s">
        <v>1</v>
      </c>
      <c r="D1702" t="s">
        <v>4918</v>
      </c>
      <c r="E1702" t="s">
        <v>4919</v>
      </c>
      <c r="F1702" t="s">
        <v>6510</v>
      </c>
      <c r="G1702" t="s">
        <v>6504</v>
      </c>
    </row>
    <row r="1703" spans="1:7" x14ac:dyDescent="0.25">
      <c r="A1703" t="s">
        <v>4920</v>
      </c>
      <c r="B1703" s="1">
        <v>37</v>
      </c>
      <c r="C1703" t="s">
        <v>1</v>
      </c>
      <c r="D1703" t="s">
        <v>4921</v>
      </c>
      <c r="E1703" t="s">
        <v>4922</v>
      </c>
      <c r="F1703" t="s">
        <v>6510</v>
      </c>
      <c r="G1703" t="s">
        <v>6504</v>
      </c>
    </row>
    <row r="1704" spans="1:7" x14ac:dyDescent="0.25">
      <c r="A1704" t="s">
        <v>4923</v>
      </c>
      <c r="B1704" s="1">
        <v>37</v>
      </c>
      <c r="C1704" t="s">
        <v>1</v>
      </c>
      <c r="D1704" t="s">
        <v>4924</v>
      </c>
      <c r="E1704" t="s">
        <v>4925</v>
      </c>
      <c r="F1704" t="s">
        <v>6508</v>
      </c>
      <c r="G1704" t="s">
        <v>6504</v>
      </c>
    </row>
    <row r="1705" spans="1:7" x14ac:dyDescent="0.25">
      <c r="A1705" t="s">
        <v>4926</v>
      </c>
      <c r="B1705" s="1">
        <v>37</v>
      </c>
      <c r="C1705" t="s">
        <v>1</v>
      </c>
      <c r="D1705" t="s">
        <v>4927</v>
      </c>
      <c r="E1705" t="s">
        <v>4928</v>
      </c>
      <c r="F1705" t="s">
        <v>6510</v>
      </c>
      <c r="G1705" t="s">
        <v>6504</v>
      </c>
    </row>
    <row r="1706" spans="1:7" x14ac:dyDescent="0.25">
      <c r="A1706" t="s">
        <v>4929</v>
      </c>
      <c r="B1706" s="1">
        <v>37</v>
      </c>
      <c r="C1706" t="s">
        <v>1</v>
      </c>
      <c r="D1706" t="s">
        <v>4930</v>
      </c>
      <c r="E1706" t="s">
        <v>4931</v>
      </c>
      <c r="F1706" t="s">
        <v>6508</v>
      </c>
      <c r="G1706" t="s">
        <v>6505</v>
      </c>
    </row>
    <row r="1707" spans="1:7" x14ac:dyDescent="0.25">
      <c r="A1707" t="s">
        <v>4932</v>
      </c>
      <c r="B1707" s="1">
        <v>37</v>
      </c>
      <c r="C1707" t="s">
        <v>1</v>
      </c>
      <c r="D1707" t="s">
        <v>4933</v>
      </c>
      <c r="E1707" t="s">
        <v>4934</v>
      </c>
      <c r="F1707" t="s">
        <v>6508</v>
      </c>
      <c r="G1707" t="s">
        <v>6505</v>
      </c>
    </row>
    <row r="1708" spans="1:7" x14ac:dyDescent="0.25">
      <c r="A1708" t="s">
        <v>4935</v>
      </c>
      <c r="B1708" s="1">
        <v>37</v>
      </c>
      <c r="C1708" t="s">
        <v>1</v>
      </c>
      <c r="D1708" t="s">
        <v>4936</v>
      </c>
      <c r="E1708" t="s">
        <v>4937</v>
      </c>
      <c r="F1708" t="s">
        <v>6508</v>
      </c>
      <c r="G1708" t="s">
        <v>6505</v>
      </c>
    </row>
    <row r="1709" spans="1:7" x14ac:dyDescent="0.25">
      <c r="A1709" t="s">
        <v>4938</v>
      </c>
      <c r="B1709" s="1">
        <v>37</v>
      </c>
      <c r="C1709" t="s">
        <v>1</v>
      </c>
      <c r="D1709" t="s">
        <v>4939</v>
      </c>
      <c r="E1709" t="s">
        <v>4940</v>
      </c>
      <c r="F1709" t="s">
        <v>6510</v>
      </c>
      <c r="G1709" t="s">
        <v>6504</v>
      </c>
    </row>
    <row r="1710" spans="1:7" x14ac:dyDescent="0.25">
      <c r="A1710" t="s">
        <v>4941</v>
      </c>
      <c r="B1710" s="1">
        <v>37</v>
      </c>
      <c r="C1710" t="s">
        <v>1</v>
      </c>
      <c r="D1710" t="s">
        <v>4942</v>
      </c>
      <c r="E1710" t="s">
        <v>4943</v>
      </c>
      <c r="F1710" t="s">
        <v>6508</v>
      </c>
      <c r="G1710" t="s">
        <v>6505</v>
      </c>
    </row>
    <row r="1711" spans="1:7" x14ac:dyDescent="0.25">
      <c r="A1711" t="s">
        <v>4944</v>
      </c>
      <c r="B1711" s="1">
        <v>37</v>
      </c>
      <c r="C1711" t="s">
        <v>1</v>
      </c>
      <c r="D1711" t="s">
        <v>4945</v>
      </c>
      <c r="E1711" t="s">
        <v>4946</v>
      </c>
      <c r="F1711" t="s">
        <v>6508</v>
      </c>
      <c r="G1711" t="s">
        <v>6504</v>
      </c>
    </row>
    <row r="1712" spans="1:7" x14ac:dyDescent="0.25">
      <c r="A1712" t="s">
        <v>4947</v>
      </c>
      <c r="B1712" s="1">
        <v>37</v>
      </c>
      <c r="C1712" t="s">
        <v>1</v>
      </c>
      <c r="D1712" t="s">
        <v>4948</v>
      </c>
      <c r="E1712" t="s">
        <v>4949</v>
      </c>
      <c r="F1712" t="s">
        <v>6510</v>
      </c>
      <c r="G1712" t="s">
        <v>6504</v>
      </c>
    </row>
    <row r="1713" spans="1:7" x14ac:dyDescent="0.25">
      <c r="A1713" t="s">
        <v>4950</v>
      </c>
      <c r="B1713" s="1">
        <v>37</v>
      </c>
      <c r="C1713" t="s">
        <v>1</v>
      </c>
      <c r="D1713" t="s">
        <v>4951</v>
      </c>
      <c r="E1713" t="s">
        <v>4952</v>
      </c>
      <c r="F1713" t="s">
        <v>6510</v>
      </c>
      <c r="G1713" t="s">
        <v>6503</v>
      </c>
    </row>
    <row r="1714" spans="1:7" x14ac:dyDescent="0.25">
      <c r="A1714" t="s">
        <v>4953</v>
      </c>
      <c r="B1714" s="1">
        <v>37</v>
      </c>
      <c r="C1714" t="s">
        <v>1</v>
      </c>
      <c r="D1714" t="s">
        <v>4954</v>
      </c>
      <c r="E1714" t="s">
        <v>4955</v>
      </c>
      <c r="F1714" t="s">
        <v>6510</v>
      </c>
      <c r="G1714" t="s">
        <v>6503</v>
      </c>
    </row>
    <row r="1715" spans="1:7" x14ac:dyDescent="0.25">
      <c r="A1715" t="s">
        <v>4956</v>
      </c>
      <c r="B1715" s="1">
        <v>37</v>
      </c>
      <c r="C1715" t="s">
        <v>1</v>
      </c>
      <c r="D1715" t="s">
        <v>4957</v>
      </c>
      <c r="E1715" t="s">
        <v>4958</v>
      </c>
      <c r="F1715" t="s">
        <v>6508</v>
      </c>
      <c r="G1715" t="s">
        <v>6505</v>
      </c>
    </row>
    <row r="1716" spans="1:7" x14ac:dyDescent="0.25">
      <c r="A1716" t="s">
        <v>4959</v>
      </c>
      <c r="B1716" s="1">
        <v>37</v>
      </c>
      <c r="C1716" t="s">
        <v>1</v>
      </c>
      <c r="D1716" t="s">
        <v>4960</v>
      </c>
      <c r="E1716" t="s">
        <v>4961</v>
      </c>
      <c r="F1716" t="s">
        <v>6510</v>
      </c>
      <c r="G1716" t="s">
        <v>6504</v>
      </c>
    </row>
    <row r="1717" spans="1:7" x14ac:dyDescent="0.25">
      <c r="A1717" t="s">
        <v>4962</v>
      </c>
      <c r="B1717" s="1">
        <v>37</v>
      </c>
      <c r="C1717" t="s">
        <v>1</v>
      </c>
      <c r="D1717" t="s">
        <v>4963</v>
      </c>
      <c r="E1717" t="s">
        <v>4964</v>
      </c>
      <c r="F1717" t="s">
        <v>6510</v>
      </c>
      <c r="G1717" t="s">
        <v>6504</v>
      </c>
    </row>
    <row r="1718" spans="1:7" x14ac:dyDescent="0.25">
      <c r="A1718" t="s">
        <v>4965</v>
      </c>
      <c r="B1718" s="1">
        <v>37</v>
      </c>
      <c r="C1718" t="s">
        <v>1</v>
      </c>
      <c r="D1718" t="s">
        <v>4966</v>
      </c>
      <c r="E1718" t="s">
        <v>4967</v>
      </c>
      <c r="F1718" t="s">
        <v>6510</v>
      </c>
      <c r="G1718" t="s">
        <v>6504</v>
      </c>
    </row>
    <row r="1719" spans="1:7" x14ac:dyDescent="0.25">
      <c r="A1719" t="s">
        <v>4968</v>
      </c>
      <c r="B1719" s="1">
        <v>37</v>
      </c>
      <c r="C1719" t="s">
        <v>1</v>
      </c>
      <c r="D1719" t="s">
        <v>4969</v>
      </c>
      <c r="E1719" t="s">
        <v>4970</v>
      </c>
      <c r="F1719" t="s">
        <v>6510</v>
      </c>
      <c r="G1719" t="s">
        <v>6503</v>
      </c>
    </row>
    <row r="1720" spans="1:7" x14ac:dyDescent="0.25">
      <c r="A1720" t="s">
        <v>4971</v>
      </c>
      <c r="B1720" s="1">
        <v>37</v>
      </c>
      <c r="C1720" t="s">
        <v>1</v>
      </c>
      <c r="D1720" t="s">
        <v>4972</v>
      </c>
      <c r="E1720" t="s">
        <v>4973</v>
      </c>
      <c r="F1720" t="s">
        <v>6508</v>
      </c>
      <c r="G1720" t="s">
        <v>6503</v>
      </c>
    </row>
    <row r="1721" spans="1:7" x14ac:dyDescent="0.25">
      <c r="A1721" t="s">
        <v>4974</v>
      </c>
      <c r="B1721" s="1">
        <v>37</v>
      </c>
      <c r="C1721" t="s">
        <v>1</v>
      </c>
      <c r="D1721" t="s">
        <v>4975</v>
      </c>
      <c r="E1721" t="s">
        <v>4976</v>
      </c>
      <c r="F1721" t="s">
        <v>6508</v>
      </c>
      <c r="G1721" t="s">
        <v>6505</v>
      </c>
    </row>
    <row r="1722" spans="1:7" x14ac:dyDescent="0.25">
      <c r="A1722" t="s">
        <v>4977</v>
      </c>
      <c r="B1722" s="1">
        <v>37</v>
      </c>
      <c r="C1722" t="s">
        <v>1</v>
      </c>
      <c r="D1722" t="s">
        <v>4978</v>
      </c>
      <c r="E1722" t="s">
        <v>4979</v>
      </c>
      <c r="F1722" t="s">
        <v>6510</v>
      </c>
      <c r="G1722" t="s">
        <v>6504</v>
      </c>
    </row>
    <row r="1723" spans="1:7" x14ac:dyDescent="0.25">
      <c r="A1723" t="s">
        <v>4980</v>
      </c>
      <c r="B1723" s="1">
        <v>37</v>
      </c>
      <c r="C1723" t="s">
        <v>1</v>
      </c>
      <c r="D1723" t="s">
        <v>4981</v>
      </c>
      <c r="E1723" t="s">
        <v>4982</v>
      </c>
      <c r="F1723" t="s">
        <v>6510</v>
      </c>
      <c r="G1723" t="s">
        <v>6504</v>
      </c>
    </row>
    <row r="1724" spans="1:7" x14ac:dyDescent="0.25">
      <c r="A1724" t="s">
        <v>4983</v>
      </c>
      <c r="B1724" s="1">
        <v>37</v>
      </c>
      <c r="C1724" t="s">
        <v>1</v>
      </c>
      <c r="D1724" t="s">
        <v>4984</v>
      </c>
      <c r="E1724" t="s">
        <v>4985</v>
      </c>
      <c r="F1724" t="s">
        <v>6508</v>
      </c>
      <c r="G1724" t="s">
        <v>6505</v>
      </c>
    </row>
    <row r="1725" spans="1:7" x14ac:dyDescent="0.25">
      <c r="A1725" t="s">
        <v>4986</v>
      </c>
      <c r="B1725" s="1">
        <v>37</v>
      </c>
      <c r="C1725" t="s">
        <v>1</v>
      </c>
      <c r="D1725" t="s">
        <v>4987</v>
      </c>
      <c r="E1725" t="s">
        <v>4988</v>
      </c>
      <c r="F1725" t="s">
        <v>6508</v>
      </c>
      <c r="G1725" t="s">
        <v>6502</v>
      </c>
    </row>
    <row r="1726" spans="1:7" x14ac:dyDescent="0.25">
      <c r="A1726" t="s">
        <v>4989</v>
      </c>
      <c r="B1726" s="1">
        <v>37</v>
      </c>
      <c r="C1726" t="s">
        <v>1</v>
      </c>
      <c r="D1726" t="s">
        <v>4990</v>
      </c>
      <c r="E1726" t="s">
        <v>4991</v>
      </c>
      <c r="F1726" t="s">
        <v>6510</v>
      </c>
      <c r="G1726" t="s">
        <v>6503</v>
      </c>
    </row>
    <row r="1727" spans="1:7" x14ac:dyDescent="0.25">
      <c r="A1727" t="s">
        <v>4992</v>
      </c>
      <c r="B1727" s="1">
        <v>37</v>
      </c>
      <c r="C1727" t="s">
        <v>76</v>
      </c>
      <c r="D1727" t="s">
        <v>4993</v>
      </c>
      <c r="E1727" t="s">
        <v>4994</v>
      </c>
      <c r="F1727" t="s">
        <v>6510</v>
      </c>
      <c r="G1727" t="s">
        <v>6503</v>
      </c>
    </row>
    <row r="1728" spans="1:7" x14ac:dyDescent="0.25">
      <c r="A1728" t="s">
        <v>4995</v>
      </c>
      <c r="B1728" s="1" t="s">
        <v>4996</v>
      </c>
      <c r="C1728" t="s">
        <v>97</v>
      </c>
      <c r="D1728" t="s">
        <v>2</v>
      </c>
      <c r="E1728" t="s">
        <v>4997</v>
      </c>
      <c r="F1728" t="s">
        <v>6508</v>
      </c>
      <c r="G1728" t="s">
        <v>6505</v>
      </c>
    </row>
    <row r="1729" spans="1:7" x14ac:dyDescent="0.25">
      <c r="A1729" t="s">
        <v>4998</v>
      </c>
      <c r="B1729" s="1" t="s">
        <v>4996</v>
      </c>
      <c r="C1729" t="s">
        <v>97</v>
      </c>
      <c r="D1729" t="s">
        <v>2</v>
      </c>
      <c r="E1729" t="s">
        <v>4999</v>
      </c>
      <c r="F1729" t="s">
        <v>6508</v>
      </c>
      <c r="G1729" t="s">
        <v>6505</v>
      </c>
    </row>
    <row r="1730" spans="1:7" x14ac:dyDescent="0.25">
      <c r="A1730" t="s">
        <v>5000</v>
      </c>
      <c r="B1730" s="1" t="s">
        <v>4996</v>
      </c>
      <c r="C1730" t="s">
        <v>5001</v>
      </c>
      <c r="D1730" t="s">
        <v>5002</v>
      </c>
      <c r="E1730" t="s">
        <v>5003</v>
      </c>
      <c r="F1730" t="s">
        <v>6508</v>
      </c>
      <c r="G1730" t="s">
        <v>6503</v>
      </c>
    </row>
    <row r="1731" spans="1:7" x14ac:dyDescent="0.25">
      <c r="A1731" t="s">
        <v>5004</v>
      </c>
      <c r="B1731" s="1" t="s">
        <v>4996</v>
      </c>
      <c r="C1731" t="s">
        <v>1</v>
      </c>
      <c r="D1731" t="s">
        <v>2</v>
      </c>
      <c r="E1731" t="s">
        <v>5005</v>
      </c>
      <c r="F1731" t="s">
        <v>6508</v>
      </c>
      <c r="G1731" t="s">
        <v>6502</v>
      </c>
    </row>
    <row r="1732" spans="1:7" x14ac:dyDescent="0.25">
      <c r="A1732" t="s">
        <v>5006</v>
      </c>
      <c r="B1732" s="1" t="s">
        <v>4859</v>
      </c>
      <c r="C1732" t="s">
        <v>1</v>
      </c>
      <c r="D1732" t="s">
        <v>2</v>
      </c>
      <c r="E1732" t="s">
        <v>5007</v>
      </c>
      <c r="F1732" t="s">
        <v>6508</v>
      </c>
      <c r="G1732" t="s">
        <v>6503</v>
      </c>
    </row>
    <row r="1733" spans="1:7" x14ac:dyDescent="0.25">
      <c r="A1733" t="s">
        <v>5008</v>
      </c>
      <c r="B1733" s="1" t="s">
        <v>4996</v>
      </c>
      <c r="C1733" t="s">
        <v>1</v>
      </c>
      <c r="D1733" t="s">
        <v>2</v>
      </c>
      <c r="E1733" t="s">
        <v>5009</v>
      </c>
      <c r="F1733" t="s">
        <v>6508</v>
      </c>
      <c r="G1733" t="s">
        <v>6502</v>
      </c>
    </row>
    <row r="1734" spans="1:7" x14ac:dyDescent="0.25">
      <c r="A1734" t="s">
        <v>5010</v>
      </c>
      <c r="B1734" s="1" t="s">
        <v>4996</v>
      </c>
      <c r="C1734" t="s">
        <v>5011</v>
      </c>
      <c r="D1734" t="s">
        <v>5012</v>
      </c>
      <c r="E1734" t="s">
        <v>5013</v>
      </c>
      <c r="F1734" t="s">
        <v>6508</v>
      </c>
      <c r="G1734" t="s">
        <v>6504</v>
      </c>
    </row>
    <row r="1735" spans="1:7" x14ac:dyDescent="0.25">
      <c r="A1735" t="s">
        <v>5014</v>
      </c>
      <c r="B1735" s="1" t="s">
        <v>4996</v>
      </c>
      <c r="C1735" t="s">
        <v>76</v>
      </c>
      <c r="D1735" t="s">
        <v>2</v>
      </c>
      <c r="E1735" t="s">
        <v>5015</v>
      </c>
      <c r="F1735" t="s">
        <v>6508</v>
      </c>
      <c r="G1735" t="s">
        <v>6505</v>
      </c>
    </row>
    <row r="1736" spans="1:7" x14ac:dyDescent="0.25">
      <c r="A1736" t="s">
        <v>5016</v>
      </c>
      <c r="B1736" s="1">
        <v>38</v>
      </c>
      <c r="C1736" t="s">
        <v>76</v>
      </c>
      <c r="D1736" t="s">
        <v>5017</v>
      </c>
      <c r="E1736" t="s">
        <v>5018</v>
      </c>
      <c r="F1736" t="s">
        <v>6508</v>
      </c>
      <c r="G1736" t="s">
        <v>6505</v>
      </c>
    </row>
    <row r="1737" spans="1:7" x14ac:dyDescent="0.25">
      <c r="A1737" t="s">
        <v>5019</v>
      </c>
      <c r="B1737" s="1">
        <v>38</v>
      </c>
      <c r="C1737" t="s">
        <v>1</v>
      </c>
      <c r="D1737" t="s">
        <v>5017</v>
      </c>
      <c r="E1737" t="s">
        <v>5020</v>
      </c>
      <c r="F1737" t="s">
        <v>6508</v>
      </c>
      <c r="G1737" t="s">
        <v>6505</v>
      </c>
    </row>
    <row r="1738" spans="1:7" x14ac:dyDescent="0.25">
      <c r="A1738" t="s">
        <v>5021</v>
      </c>
      <c r="B1738" s="1" t="s">
        <v>5022</v>
      </c>
      <c r="C1738" t="s">
        <v>1</v>
      </c>
      <c r="D1738" t="s">
        <v>2</v>
      </c>
      <c r="E1738" t="s">
        <v>5023</v>
      </c>
      <c r="F1738" t="s">
        <v>6508</v>
      </c>
      <c r="G1738" t="s">
        <v>6505</v>
      </c>
    </row>
    <row r="1739" spans="1:7" x14ac:dyDescent="0.25">
      <c r="A1739" t="s">
        <v>5024</v>
      </c>
      <c r="B1739" s="1">
        <v>38</v>
      </c>
      <c r="C1739" t="s">
        <v>1</v>
      </c>
      <c r="D1739" t="s">
        <v>5025</v>
      </c>
      <c r="E1739" t="s">
        <v>5026</v>
      </c>
      <c r="F1739" t="s">
        <v>6510</v>
      </c>
      <c r="G1739" t="s">
        <v>6503</v>
      </c>
    </row>
    <row r="1740" spans="1:7" x14ac:dyDescent="0.25">
      <c r="A1740" t="s">
        <v>5027</v>
      </c>
      <c r="B1740" s="1">
        <v>38</v>
      </c>
      <c r="C1740" t="s">
        <v>1</v>
      </c>
      <c r="D1740" t="s">
        <v>5028</v>
      </c>
      <c r="E1740" t="s">
        <v>5029</v>
      </c>
      <c r="F1740" t="s">
        <v>6510</v>
      </c>
      <c r="G1740" t="s">
        <v>6505</v>
      </c>
    </row>
    <row r="1741" spans="1:7" x14ac:dyDescent="0.25">
      <c r="A1741" t="s">
        <v>5030</v>
      </c>
      <c r="B1741" s="1">
        <v>38</v>
      </c>
      <c r="C1741" t="s">
        <v>1</v>
      </c>
      <c r="D1741" t="s">
        <v>5031</v>
      </c>
      <c r="E1741" t="s">
        <v>5032</v>
      </c>
      <c r="F1741" t="s">
        <v>6508</v>
      </c>
      <c r="G1741" t="s">
        <v>6505</v>
      </c>
    </row>
    <row r="1742" spans="1:7" x14ac:dyDescent="0.25">
      <c r="A1742" t="s">
        <v>5033</v>
      </c>
      <c r="B1742" s="1">
        <v>38</v>
      </c>
      <c r="C1742" t="s">
        <v>1</v>
      </c>
      <c r="D1742" t="s">
        <v>5034</v>
      </c>
      <c r="E1742" t="s">
        <v>5035</v>
      </c>
      <c r="F1742" t="s">
        <v>6510</v>
      </c>
      <c r="G1742" t="s">
        <v>6503</v>
      </c>
    </row>
    <row r="1743" spans="1:7" x14ac:dyDescent="0.25">
      <c r="A1743" t="s">
        <v>5036</v>
      </c>
      <c r="B1743" s="1">
        <v>38</v>
      </c>
      <c r="C1743" t="s">
        <v>1</v>
      </c>
      <c r="D1743" t="s">
        <v>5037</v>
      </c>
      <c r="E1743" t="s">
        <v>5038</v>
      </c>
      <c r="F1743" t="s">
        <v>6510</v>
      </c>
      <c r="G1743" t="s">
        <v>6505</v>
      </c>
    </row>
    <row r="1744" spans="1:7" x14ac:dyDescent="0.25">
      <c r="A1744" t="s">
        <v>5039</v>
      </c>
      <c r="B1744" s="1">
        <v>38</v>
      </c>
      <c r="C1744" t="s">
        <v>1</v>
      </c>
      <c r="D1744" t="s">
        <v>5040</v>
      </c>
      <c r="E1744" t="s">
        <v>5041</v>
      </c>
      <c r="F1744" t="s">
        <v>6510</v>
      </c>
      <c r="G1744" t="s">
        <v>6504</v>
      </c>
    </row>
    <row r="1745" spans="1:7" x14ac:dyDescent="0.25">
      <c r="A1745" t="s">
        <v>5042</v>
      </c>
      <c r="B1745" s="1">
        <v>38</v>
      </c>
      <c r="C1745" t="s">
        <v>1</v>
      </c>
      <c r="D1745" t="s">
        <v>5043</v>
      </c>
      <c r="E1745" t="s">
        <v>5044</v>
      </c>
      <c r="F1745" t="s">
        <v>6510</v>
      </c>
      <c r="G1745" t="s">
        <v>6503</v>
      </c>
    </row>
    <row r="1746" spans="1:7" x14ac:dyDescent="0.25">
      <c r="A1746" t="s">
        <v>5045</v>
      </c>
      <c r="B1746" s="1">
        <v>38</v>
      </c>
      <c r="C1746" t="s">
        <v>1</v>
      </c>
      <c r="D1746" t="s">
        <v>5046</v>
      </c>
      <c r="E1746" t="s">
        <v>5047</v>
      </c>
      <c r="F1746" t="s">
        <v>6510</v>
      </c>
      <c r="G1746" t="s">
        <v>6503</v>
      </c>
    </row>
    <row r="1747" spans="1:7" x14ac:dyDescent="0.25">
      <c r="A1747" t="s">
        <v>5048</v>
      </c>
      <c r="B1747" s="1">
        <v>38</v>
      </c>
      <c r="C1747" t="s">
        <v>1</v>
      </c>
      <c r="D1747" t="s">
        <v>5049</v>
      </c>
      <c r="E1747" t="s">
        <v>5050</v>
      </c>
      <c r="F1747" t="s">
        <v>6510</v>
      </c>
      <c r="G1747" t="s">
        <v>6504</v>
      </c>
    </row>
    <row r="1748" spans="1:7" x14ac:dyDescent="0.25">
      <c r="A1748" t="s">
        <v>5051</v>
      </c>
      <c r="B1748" s="1">
        <v>38</v>
      </c>
      <c r="C1748" t="s">
        <v>1</v>
      </c>
      <c r="D1748" t="s">
        <v>5052</v>
      </c>
      <c r="E1748" t="s">
        <v>5053</v>
      </c>
      <c r="F1748" t="s">
        <v>6510</v>
      </c>
      <c r="G1748" t="s">
        <v>6503</v>
      </c>
    </row>
    <row r="1749" spans="1:7" x14ac:dyDescent="0.25">
      <c r="A1749" t="s">
        <v>5054</v>
      </c>
      <c r="B1749" s="1">
        <v>38</v>
      </c>
      <c r="C1749" t="s">
        <v>1</v>
      </c>
      <c r="D1749" t="s">
        <v>5055</v>
      </c>
      <c r="E1749" t="s">
        <v>5056</v>
      </c>
      <c r="F1749" t="s">
        <v>6508</v>
      </c>
      <c r="G1749" t="s">
        <v>6505</v>
      </c>
    </row>
    <row r="1750" spans="1:7" x14ac:dyDescent="0.25">
      <c r="A1750" t="s">
        <v>5057</v>
      </c>
      <c r="B1750" s="1">
        <v>38</v>
      </c>
      <c r="C1750" t="s">
        <v>1</v>
      </c>
      <c r="D1750" t="s">
        <v>5058</v>
      </c>
      <c r="E1750" t="s">
        <v>5059</v>
      </c>
      <c r="F1750" t="s">
        <v>6508</v>
      </c>
      <c r="G1750" t="s">
        <v>6505</v>
      </c>
    </row>
    <row r="1751" spans="1:7" x14ac:dyDescent="0.25">
      <c r="A1751" t="s">
        <v>5060</v>
      </c>
      <c r="B1751" s="1">
        <v>38</v>
      </c>
      <c r="C1751" t="s">
        <v>1</v>
      </c>
      <c r="D1751" t="s">
        <v>5058</v>
      </c>
      <c r="E1751" t="s">
        <v>5061</v>
      </c>
      <c r="F1751" t="s">
        <v>6508</v>
      </c>
      <c r="G1751" t="s">
        <v>6505</v>
      </c>
    </row>
    <row r="1752" spans="1:7" x14ac:dyDescent="0.25">
      <c r="A1752" t="s">
        <v>5062</v>
      </c>
      <c r="B1752" s="1">
        <v>38</v>
      </c>
      <c r="C1752" t="s">
        <v>1</v>
      </c>
      <c r="D1752" t="s">
        <v>5063</v>
      </c>
      <c r="E1752" t="s">
        <v>5064</v>
      </c>
      <c r="F1752" t="s">
        <v>6510</v>
      </c>
      <c r="G1752" t="s">
        <v>6504</v>
      </c>
    </row>
    <row r="1753" spans="1:7" x14ac:dyDescent="0.25">
      <c r="A1753" t="s">
        <v>5065</v>
      </c>
      <c r="B1753" s="1">
        <v>38</v>
      </c>
      <c r="C1753" t="s">
        <v>1</v>
      </c>
      <c r="D1753" t="s">
        <v>5066</v>
      </c>
      <c r="E1753" t="s">
        <v>5067</v>
      </c>
      <c r="F1753" t="s">
        <v>6510</v>
      </c>
      <c r="G1753" t="s">
        <v>6504</v>
      </c>
    </row>
    <row r="1754" spans="1:7" x14ac:dyDescent="0.25">
      <c r="A1754" t="s">
        <v>5068</v>
      </c>
      <c r="B1754" s="1">
        <v>38</v>
      </c>
      <c r="C1754" t="s">
        <v>1</v>
      </c>
      <c r="D1754" t="s">
        <v>5069</v>
      </c>
      <c r="E1754" t="s">
        <v>5070</v>
      </c>
      <c r="F1754" t="s">
        <v>6510</v>
      </c>
      <c r="G1754" t="s">
        <v>6504</v>
      </c>
    </row>
    <row r="1755" spans="1:7" x14ac:dyDescent="0.25">
      <c r="A1755" t="s">
        <v>5071</v>
      </c>
      <c r="B1755" s="1">
        <v>38</v>
      </c>
      <c r="C1755" t="s">
        <v>1</v>
      </c>
      <c r="D1755" t="s">
        <v>5072</v>
      </c>
      <c r="E1755" t="s">
        <v>5073</v>
      </c>
      <c r="F1755" t="s">
        <v>6510</v>
      </c>
      <c r="G1755" t="s">
        <v>6504</v>
      </c>
    </row>
    <row r="1756" spans="1:7" x14ac:dyDescent="0.25">
      <c r="A1756" t="s">
        <v>5074</v>
      </c>
      <c r="B1756" s="1">
        <v>38</v>
      </c>
      <c r="C1756" t="s">
        <v>1</v>
      </c>
      <c r="D1756" t="s">
        <v>5075</v>
      </c>
      <c r="E1756" t="s">
        <v>5076</v>
      </c>
      <c r="F1756" t="s">
        <v>6508</v>
      </c>
      <c r="G1756" t="s">
        <v>6505</v>
      </c>
    </row>
    <row r="1757" spans="1:7" x14ac:dyDescent="0.25">
      <c r="A1757" t="s">
        <v>5077</v>
      </c>
      <c r="B1757" s="1">
        <v>38</v>
      </c>
      <c r="C1757" t="s">
        <v>1</v>
      </c>
      <c r="D1757" t="s">
        <v>5078</v>
      </c>
      <c r="E1757" t="s">
        <v>5079</v>
      </c>
      <c r="F1757" t="s">
        <v>6510</v>
      </c>
      <c r="G1757" t="s">
        <v>6504</v>
      </c>
    </row>
    <row r="1758" spans="1:7" x14ac:dyDescent="0.25">
      <c r="A1758" t="s">
        <v>5080</v>
      </c>
      <c r="B1758" s="1">
        <v>38</v>
      </c>
      <c r="C1758" t="s">
        <v>1</v>
      </c>
      <c r="D1758" t="s">
        <v>5081</v>
      </c>
      <c r="E1758" t="s">
        <v>5082</v>
      </c>
      <c r="F1758" t="s">
        <v>6510</v>
      </c>
      <c r="G1758" t="s">
        <v>6504</v>
      </c>
    </row>
    <row r="1759" spans="1:7" x14ac:dyDescent="0.25">
      <c r="A1759" t="s">
        <v>5083</v>
      </c>
      <c r="B1759" s="1">
        <v>38</v>
      </c>
      <c r="C1759" t="s">
        <v>1</v>
      </c>
      <c r="D1759" t="s">
        <v>5084</v>
      </c>
      <c r="E1759" t="s">
        <v>5085</v>
      </c>
      <c r="F1759" t="s">
        <v>6508</v>
      </c>
      <c r="G1759" t="s">
        <v>6505</v>
      </c>
    </row>
    <row r="1760" spans="1:7" x14ac:dyDescent="0.25">
      <c r="A1760" t="s">
        <v>5086</v>
      </c>
      <c r="B1760" s="1">
        <v>38</v>
      </c>
      <c r="C1760" t="s">
        <v>1</v>
      </c>
      <c r="D1760" t="s">
        <v>5087</v>
      </c>
      <c r="E1760" t="s">
        <v>5088</v>
      </c>
      <c r="F1760" t="s">
        <v>6510</v>
      </c>
      <c r="G1760" t="s">
        <v>6503</v>
      </c>
    </row>
    <row r="1761" spans="1:7" x14ac:dyDescent="0.25">
      <c r="A1761" t="s">
        <v>5089</v>
      </c>
      <c r="B1761" s="1">
        <v>38</v>
      </c>
      <c r="C1761" t="s">
        <v>1</v>
      </c>
      <c r="D1761" t="s">
        <v>5090</v>
      </c>
      <c r="E1761" t="s">
        <v>5091</v>
      </c>
      <c r="F1761" t="s">
        <v>6510</v>
      </c>
      <c r="G1761" t="s">
        <v>6503</v>
      </c>
    </row>
    <row r="1762" spans="1:7" x14ac:dyDescent="0.25">
      <c r="A1762" t="s">
        <v>5092</v>
      </c>
      <c r="B1762" s="1">
        <v>38</v>
      </c>
      <c r="C1762" t="s">
        <v>1</v>
      </c>
      <c r="D1762" t="s">
        <v>5093</v>
      </c>
      <c r="E1762" t="s">
        <v>5094</v>
      </c>
      <c r="F1762" t="s">
        <v>6510</v>
      </c>
      <c r="G1762" t="s">
        <v>6505</v>
      </c>
    </row>
    <row r="1763" spans="1:7" x14ac:dyDescent="0.25">
      <c r="A1763" t="s">
        <v>5095</v>
      </c>
      <c r="B1763" s="1">
        <v>38</v>
      </c>
      <c r="C1763" t="s">
        <v>1</v>
      </c>
      <c r="D1763" t="s">
        <v>5096</v>
      </c>
      <c r="E1763" t="s">
        <v>5097</v>
      </c>
      <c r="F1763" t="s">
        <v>6510</v>
      </c>
      <c r="G1763" t="s">
        <v>6504</v>
      </c>
    </row>
    <row r="1764" spans="1:7" x14ac:dyDescent="0.25">
      <c r="A1764" t="s">
        <v>5098</v>
      </c>
      <c r="B1764" s="1">
        <v>38</v>
      </c>
      <c r="C1764" t="s">
        <v>1</v>
      </c>
      <c r="D1764" t="s">
        <v>5099</v>
      </c>
      <c r="E1764" t="s">
        <v>5100</v>
      </c>
      <c r="F1764" t="s">
        <v>6510</v>
      </c>
      <c r="G1764" t="s">
        <v>6503</v>
      </c>
    </row>
    <row r="1765" spans="1:7" x14ac:dyDescent="0.25">
      <c r="A1765" t="s">
        <v>5101</v>
      </c>
      <c r="B1765" s="1">
        <v>38</v>
      </c>
      <c r="C1765" t="s">
        <v>1</v>
      </c>
      <c r="D1765" t="s">
        <v>5102</v>
      </c>
      <c r="E1765" t="s">
        <v>5103</v>
      </c>
      <c r="F1765" t="s">
        <v>6508</v>
      </c>
      <c r="G1765" t="s">
        <v>6505</v>
      </c>
    </row>
    <row r="1766" spans="1:7" x14ac:dyDescent="0.25">
      <c r="A1766" t="s">
        <v>5104</v>
      </c>
      <c r="B1766" s="1">
        <v>38</v>
      </c>
      <c r="C1766" t="s">
        <v>1</v>
      </c>
      <c r="D1766" t="s">
        <v>5105</v>
      </c>
      <c r="E1766" t="s">
        <v>5106</v>
      </c>
      <c r="F1766" t="s">
        <v>6508</v>
      </c>
      <c r="G1766" t="s">
        <v>6502</v>
      </c>
    </row>
    <row r="1767" spans="1:7" x14ac:dyDescent="0.25">
      <c r="A1767" t="s">
        <v>5107</v>
      </c>
      <c r="B1767" s="1">
        <v>38</v>
      </c>
      <c r="C1767" t="s">
        <v>1</v>
      </c>
      <c r="D1767" t="s">
        <v>5108</v>
      </c>
      <c r="E1767" t="s">
        <v>5109</v>
      </c>
      <c r="F1767" t="s">
        <v>6510</v>
      </c>
      <c r="G1767" t="s">
        <v>6505</v>
      </c>
    </row>
    <row r="1768" spans="1:7" x14ac:dyDescent="0.25">
      <c r="A1768" t="s">
        <v>5110</v>
      </c>
      <c r="B1768" s="1">
        <v>38</v>
      </c>
      <c r="C1768" t="s">
        <v>1</v>
      </c>
      <c r="D1768" t="s">
        <v>5111</v>
      </c>
      <c r="E1768" t="s">
        <v>5112</v>
      </c>
      <c r="F1768" t="s">
        <v>6510</v>
      </c>
      <c r="G1768" t="s">
        <v>6504</v>
      </c>
    </row>
    <row r="1769" spans="1:7" x14ac:dyDescent="0.25">
      <c r="A1769" t="s">
        <v>5113</v>
      </c>
      <c r="B1769" s="1">
        <v>38</v>
      </c>
      <c r="C1769" t="s">
        <v>1</v>
      </c>
      <c r="D1769" t="s">
        <v>5114</v>
      </c>
      <c r="E1769" t="s">
        <v>5115</v>
      </c>
      <c r="F1769" t="s">
        <v>6510</v>
      </c>
      <c r="G1769" t="s">
        <v>6503</v>
      </c>
    </row>
    <row r="1770" spans="1:7" x14ac:dyDescent="0.25">
      <c r="A1770" t="s">
        <v>5116</v>
      </c>
      <c r="B1770" s="1">
        <v>38</v>
      </c>
      <c r="C1770" t="s">
        <v>1</v>
      </c>
      <c r="D1770" t="s">
        <v>5117</v>
      </c>
      <c r="E1770" t="s">
        <v>5118</v>
      </c>
      <c r="F1770" t="s">
        <v>6510</v>
      </c>
      <c r="G1770" t="s">
        <v>6504</v>
      </c>
    </row>
    <row r="1771" spans="1:7" x14ac:dyDescent="0.25">
      <c r="A1771" t="s">
        <v>5119</v>
      </c>
      <c r="B1771" s="1">
        <v>38</v>
      </c>
      <c r="C1771" t="s">
        <v>1</v>
      </c>
      <c r="D1771" t="s">
        <v>5120</v>
      </c>
      <c r="E1771" t="s">
        <v>5121</v>
      </c>
      <c r="F1771" t="s">
        <v>6510</v>
      </c>
      <c r="G1771" t="s">
        <v>6504</v>
      </c>
    </row>
    <row r="1772" spans="1:7" x14ac:dyDescent="0.25">
      <c r="A1772" t="s">
        <v>5122</v>
      </c>
      <c r="B1772" s="1">
        <v>38</v>
      </c>
      <c r="C1772" t="s">
        <v>1</v>
      </c>
      <c r="D1772" t="s">
        <v>5123</v>
      </c>
      <c r="E1772" t="s">
        <v>5124</v>
      </c>
      <c r="F1772" t="s">
        <v>6510</v>
      </c>
      <c r="G1772" t="s">
        <v>6504</v>
      </c>
    </row>
    <row r="1773" spans="1:7" x14ac:dyDescent="0.25">
      <c r="A1773" t="s">
        <v>5125</v>
      </c>
      <c r="B1773" s="1">
        <v>38</v>
      </c>
      <c r="C1773" t="s">
        <v>1</v>
      </c>
      <c r="D1773" t="s">
        <v>5126</v>
      </c>
      <c r="E1773" t="s">
        <v>5127</v>
      </c>
      <c r="F1773" t="s">
        <v>6510</v>
      </c>
      <c r="G1773" t="s">
        <v>6504</v>
      </c>
    </row>
    <row r="1774" spans="1:7" x14ac:dyDescent="0.25">
      <c r="A1774" t="s">
        <v>5128</v>
      </c>
      <c r="B1774" s="1">
        <v>38</v>
      </c>
      <c r="C1774" t="s">
        <v>1</v>
      </c>
      <c r="D1774" t="s">
        <v>5129</v>
      </c>
      <c r="E1774" t="s">
        <v>5130</v>
      </c>
      <c r="F1774" t="s">
        <v>6508</v>
      </c>
      <c r="G1774" t="s">
        <v>6505</v>
      </c>
    </row>
    <row r="1775" spans="1:7" x14ac:dyDescent="0.25">
      <c r="A1775" t="s">
        <v>5131</v>
      </c>
      <c r="B1775" s="1">
        <v>38</v>
      </c>
      <c r="C1775" t="s">
        <v>76</v>
      </c>
      <c r="D1775" t="s">
        <v>5132</v>
      </c>
      <c r="E1775" t="s">
        <v>5133</v>
      </c>
      <c r="F1775" t="s">
        <v>6510</v>
      </c>
      <c r="G1775" t="s">
        <v>6504</v>
      </c>
    </row>
    <row r="1776" spans="1:7" x14ac:dyDescent="0.25">
      <c r="A1776" t="s">
        <v>5134</v>
      </c>
      <c r="B1776" s="1" t="s">
        <v>5135</v>
      </c>
      <c r="C1776" t="s">
        <v>97</v>
      </c>
      <c r="D1776" t="s">
        <v>2</v>
      </c>
      <c r="E1776" t="s">
        <v>5136</v>
      </c>
      <c r="F1776" t="s">
        <v>6508</v>
      </c>
      <c r="G1776" t="s">
        <v>6505</v>
      </c>
    </row>
    <row r="1777" spans="1:7" x14ac:dyDescent="0.25">
      <c r="A1777" t="s">
        <v>5137</v>
      </c>
      <c r="B1777" s="1" t="s">
        <v>5135</v>
      </c>
      <c r="C1777" t="s">
        <v>97</v>
      </c>
      <c r="D1777" t="s">
        <v>2</v>
      </c>
      <c r="E1777" t="s">
        <v>5138</v>
      </c>
      <c r="F1777" t="s">
        <v>6508</v>
      </c>
      <c r="G1777" t="s">
        <v>6505</v>
      </c>
    </row>
    <row r="1778" spans="1:7" x14ac:dyDescent="0.25">
      <c r="A1778" t="s">
        <v>5139</v>
      </c>
      <c r="B1778" s="1" t="s">
        <v>5135</v>
      </c>
      <c r="C1778" t="s">
        <v>1065</v>
      </c>
      <c r="D1778" t="s">
        <v>2</v>
      </c>
      <c r="E1778" t="s">
        <v>5140</v>
      </c>
      <c r="F1778" t="s">
        <v>6508</v>
      </c>
      <c r="G1778" t="s">
        <v>6504</v>
      </c>
    </row>
    <row r="1779" spans="1:7" x14ac:dyDescent="0.25">
      <c r="A1779" t="s">
        <v>5141</v>
      </c>
      <c r="B1779" s="1" t="s">
        <v>5135</v>
      </c>
      <c r="C1779" t="s">
        <v>1065</v>
      </c>
      <c r="D1779" t="s">
        <v>2</v>
      </c>
      <c r="E1779" t="s">
        <v>5142</v>
      </c>
      <c r="F1779" t="s">
        <v>6508</v>
      </c>
      <c r="G1779" t="s">
        <v>6504</v>
      </c>
    </row>
    <row r="1780" spans="1:7" x14ac:dyDescent="0.25">
      <c r="A1780" t="s">
        <v>5143</v>
      </c>
      <c r="B1780" s="1" t="s">
        <v>5135</v>
      </c>
      <c r="C1780" t="s">
        <v>5144</v>
      </c>
      <c r="D1780" t="s">
        <v>5145</v>
      </c>
      <c r="E1780" t="s">
        <v>5146</v>
      </c>
      <c r="F1780" t="s">
        <v>6508</v>
      </c>
      <c r="G1780" t="s">
        <v>6504</v>
      </c>
    </row>
    <row r="1781" spans="1:7" x14ac:dyDescent="0.25">
      <c r="A1781" t="s">
        <v>5147</v>
      </c>
      <c r="B1781" s="1" t="s">
        <v>5135</v>
      </c>
      <c r="C1781" t="s">
        <v>793</v>
      </c>
      <c r="D1781" t="s">
        <v>794</v>
      </c>
      <c r="E1781" t="s">
        <v>5148</v>
      </c>
      <c r="F1781" t="s">
        <v>6508</v>
      </c>
      <c r="G1781" t="s">
        <v>6502</v>
      </c>
    </row>
    <row r="1782" spans="1:7" x14ac:dyDescent="0.25">
      <c r="A1782" t="s">
        <v>5149</v>
      </c>
      <c r="B1782" s="1" t="s">
        <v>5135</v>
      </c>
      <c r="C1782" t="s">
        <v>793</v>
      </c>
      <c r="D1782" t="s">
        <v>794</v>
      </c>
      <c r="E1782" t="s">
        <v>5150</v>
      </c>
      <c r="F1782" t="s">
        <v>6508</v>
      </c>
      <c r="G1782" t="s">
        <v>6502</v>
      </c>
    </row>
    <row r="1783" spans="1:7" x14ac:dyDescent="0.25">
      <c r="A1783" t="s">
        <v>5151</v>
      </c>
      <c r="B1783" s="1" t="s">
        <v>5135</v>
      </c>
      <c r="C1783" t="s">
        <v>5152</v>
      </c>
      <c r="D1783" t="s">
        <v>5153</v>
      </c>
      <c r="E1783" t="s">
        <v>5154</v>
      </c>
      <c r="F1783" t="s">
        <v>6508</v>
      </c>
      <c r="G1783" t="s">
        <v>6504</v>
      </c>
    </row>
    <row r="1784" spans="1:7" x14ac:dyDescent="0.25">
      <c r="A1784" t="s">
        <v>5155</v>
      </c>
      <c r="B1784" s="1" t="s">
        <v>5135</v>
      </c>
      <c r="C1784" t="s">
        <v>5156</v>
      </c>
      <c r="D1784" t="s">
        <v>5157</v>
      </c>
      <c r="E1784" t="s">
        <v>5158</v>
      </c>
      <c r="F1784" t="s">
        <v>6508</v>
      </c>
      <c r="G1784" t="s">
        <v>6505</v>
      </c>
    </row>
    <row r="1785" spans="1:7" x14ac:dyDescent="0.25">
      <c r="A1785" t="s">
        <v>5159</v>
      </c>
      <c r="B1785" s="1" t="s">
        <v>5135</v>
      </c>
      <c r="C1785" t="s">
        <v>387</v>
      </c>
      <c r="D1785" t="s">
        <v>794</v>
      </c>
      <c r="E1785" t="s">
        <v>5160</v>
      </c>
      <c r="F1785" t="s">
        <v>6508</v>
      </c>
      <c r="G1785" t="s">
        <v>6502</v>
      </c>
    </row>
    <row r="1786" spans="1:7" x14ac:dyDescent="0.25">
      <c r="A1786" t="s">
        <v>5161</v>
      </c>
      <c r="B1786" s="1" t="s">
        <v>5135</v>
      </c>
      <c r="C1786" t="s">
        <v>387</v>
      </c>
      <c r="D1786" t="s">
        <v>794</v>
      </c>
      <c r="E1786" t="s">
        <v>5162</v>
      </c>
      <c r="F1786" t="s">
        <v>6508</v>
      </c>
      <c r="G1786" t="s">
        <v>6502</v>
      </c>
    </row>
    <row r="1787" spans="1:7" x14ac:dyDescent="0.25">
      <c r="A1787" t="s">
        <v>5163</v>
      </c>
      <c r="B1787" s="1" t="s">
        <v>5135</v>
      </c>
      <c r="C1787" t="s">
        <v>5164</v>
      </c>
      <c r="D1787" t="s">
        <v>5165</v>
      </c>
      <c r="E1787" t="s">
        <v>5166</v>
      </c>
      <c r="F1787" t="s">
        <v>6508</v>
      </c>
      <c r="G1787" t="s">
        <v>6504</v>
      </c>
    </row>
    <row r="1788" spans="1:7" x14ac:dyDescent="0.25">
      <c r="A1788" t="s">
        <v>5167</v>
      </c>
      <c r="B1788" s="1" t="s">
        <v>5135</v>
      </c>
      <c r="C1788" t="s">
        <v>97</v>
      </c>
      <c r="D1788" t="s">
        <v>2</v>
      </c>
      <c r="E1788" t="s">
        <v>5168</v>
      </c>
      <c r="F1788" t="s">
        <v>6508</v>
      </c>
      <c r="G1788" t="s">
        <v>6505</v>
      </c>
    </row>
    <row r="1789" spans="1:7" x14ac:dyDescent="0.25">
      <c r="A1789" t="s">
        <v>5169</v>
      </c>
      <c r="B1789" s="1">
        <v>39</v>
      </c>
      <c r="C1789" t="s">
        <v>76</v>
      </c>
      <c r="D1789" t="s">
        <v>5170</v>
      </c>
      <c r="E1789" t="s">
        <v>5171</v>
      </c>
      <c r="F1789" t="s">
        <v>6510</v>
      </c>
      <c r="G1789" t="s">
        <v>6504</v>
      </c>
    </row>
    <row r="1790" spans="1:7" x14ac:dyDescent="0.25">
      <c r="A1790" t="s">
        <v>5172</v>
      </c>
      <c r="B1790" s="1">
        <v>38</v>
      </c>
      <c r="C1790" t="s">
        <v>76</v>
      </c>
      <c r="D1790" t="s">
        <v>5173</v>
      </c>
      <c r="E1790" t="s">
        <v>5174</v>
      </c>
      <c r="F1790" t="s">
        <v>6508</v>
      </c>
      <c r="G1790" t="s">
        <v>6504</v>
      </c>
    </row>
    <row r="1791" spans="1:7" x14ac:dyDescent="0.25">
      <c r="A1791" t="s">
        <v>5175</v>
      </c>
      <c r="B1791" s="1">
        <v>39</v>
      </c>
      <c r="C1791" t="s">
        <v>1</v>
      </c>
      <c r="D1791" t="s">
        <v>5176</v>
      </c>
      <c r="E1791" t="s">
        <v>5177</v>
      </c>
      <c r="F1791" t="s">
        <v>6508</v>
      </c>
      <c r="G1791" t="s">
        <v>6502</v>
      </c>
    </row>
    <row r="1792" spans="1:7" x14ac:dyDescent="0.25">
      <c r="A1792" t="s">
        <v>5178</v>
      </c>
      <c r="B1792" s="1">
        <v>39</v>
      </c>
      <c r="C1792" t="s">
        <v>1</v>
      </c>
      <c r="D1792" t="s">
        <v>5179</v>
      </c>
      <c r="E1792" t="s">
        <v>5180</v>
      </c>
      <c r="F1792" t="s">
        <v>6508</v>
      </c>
      <c r="G1792" t="s">
        <v>6502</v>
      </c>
    </row>
    <row r="1793" spans="1:7" x14ac:dyDescent="0.25">
      <c r="A1793" t="s">
        <v>5181</v>
      </c>
      <c r="B1793" s="1">
        <v>39</v>
      </c>
      <c r="C1793" t="s">
        <v>1</v>
      </c>
      <c r="D1793" t="s">
        <v>5182</v>
      </c>
      <c r="E1793" t="s">
        <v>5183</v>
      </c>
      <c r="F1793" t="s">
        <v>6510</v>
      </c>
      <c r="G1793" t="s">
        <v>6502</v>
      </c>
    </row>
    <row r="1794" spans="1:7" x14ac:dyDescent="0.25">
      <c r="A1794" t="s">
        <v>5184</v>
      </c>
      <c r="B1794" s="1">
        <v>39</v>
      </c>
      <c r="C1794" t="s">
        <v>1</v>
      </c>
      <c r="D1794" t="s">
        <v>5185</v>
      </c>
      <c r="E1794" t="s">
        <v>5186</v>
      </c>
      <c r="F1794" t="s">
        <v>6510</v>
      </c>
      <c r="G1794" t="s">
        <v>6504</v>
      </c>
    </row>
    <row r="1795" spans="1:7" x14ac:dyDescent="0.25">
      <c r="A1795" t="s">
        <v>5187</v>
      </c>
      <c r="B1795" s="1">
        <v>39</v>
      </c>
      <c r="C1795" t="s">
        <v>1</v>
      </c>
      <c r="D1795" t="s">
        <v>5188</v>
      </c>
      <c r="E1795" t="s">
        <v>5189</v>
      </c>
      <c r="F1795" t="s">
        <v>6510</v>
      </c>
      <c r="G1795" t="s">
        <v>6504</v>
      </c>
    </row>
    <row r="1796" spans="1:7" x14ac:dyDescent="0.25">
      <c r="A1796" t="s">
        <v>5190</v>
      </c>
      <c r="B1796" s="1">
        <v>39</v>
      </c>
      <c r="C1796" t="s">
        <v>1</v>
      </c>
      <c r="D1796" t="s">
        <v>5191</v>
      </c>
      <c r="E1796" t="s">
        <v>5192</v>
      </c>
      <c r="F1796" t="s">
        <v>6510</v>
      </c>
      <c r="G1796" t="s">
        <v>6504</v>
      </c>
    </row>
    <row r="1797" spans="1:7" x14ac:dyDescent="0.25">
      <c r="A1797" t="s">
        <v>5193</v>
      </c>
      <c r="B1797" s="1">
        <v>39</v>
      </c>
      <c r="C1797" t="s">
        <v>1</v>
      </c>
      <c r="D1797" t="s">
        <v>5194</v>
      </c>
      <c r="E1797" t="s">
        <v>5195</v>
      </c>
      <c r="F1797" t="s">
        <v>6510</v>
      </c>
      <c r="G1797" t="s">
        <v>6503</v>
      </c>
    </row>
    <row r="1798" spans="1:7" x14ac:dyDescent="0.25">
      <c r="A1798" t="s">
        <v>5196</v>
      </c>
      <c r="B1798" s="1">
        <v>39</v>
      </c>
      <c r="C1798" t="s">
        <v>1</v>
      </c>
      <c r="D1798" t="s">
        <v>5197</v>
      </c>
      <c r="E1798" t="s">
        <v>5198</v>
      </c>
      <c r="F1798" t="s">
        <v>6510</v>
      </c>
      <c r="G1798" t="s">
        <v>6503</v>
      </c>
    </row>
    <row r="1799" spans="1:7" x14ac:dyDescent="0.25">
      <c r="A1799" t="s">
        <v>5199</v>
      </c>
      <c r="B1799" s="1">
        <v>39</v>
      </c>
      <c r="C1799" t="s">
        <v>1</v>
      </c>
      <c r="D1799" t="s">
        <v>5200</v>
      </c>
      <c r="E1799" t="s">
        <v>5201</v>
      </c>
      <c r="F1799" t="s">
        <v>6510</v>
      </c>
      <c r="G1799" t="s">
        <v>6503</v>
      </c>
    </row>
    <row r="1800" spans="1:7" x14ac:dyDescent="0.25">
      <c r="A1800" t="s">
        <v>5202</v>
      </c>
      <c r="B1800" s="1">
        <v>39</v>
      </c>
      <c r="C1800" t="s">
        <v>1</v>
      </c>
      <c r="D1800" t="s">
        <v>5203</v>
      </c>
      <c r="E1800" t="s">
        <v>5204</v>
      </c>
      <c r="F1800" t="s">
        <v>6510</v>
      </c>
      <c r="G1800" t="s">
        <v>6503</v>
      </c>
    </row>
    <row r="1801" spans="1:7" x14ac:dyDescent="0.25">
      <c r="A1801" t="s">
        <v>5205</v>
      </c>
      <c r="B1801" s="1">
        <v>39</v>
      </c>
      <c r="C1801" t="s">
        <v>1</v>
      </c>
      <c r="D1801" t="s">
        <v>5206</v>
      </c>
      <c r="E1801" t="s">
        <v>5207</v>
      </c>
      <c r="F1801" t="s">
        <v>6510</v>
      </c>
      <c r="G1801" t="s">
        <v>6504</v>
      </c>
    </row>
    <row r="1802" spans="1:7" x14ac:dyDescent="0.25">
      <c r="A1802" t="s">
        <v>5208</v>
      </c>
      <c r="B1802" s="1">
        <v>39</v>
      </c>
      <c r="C1802" t="s">
        <v>1</v>
      </c>
      <c r="D1802" t="s">
        <v>5209</v>
      </c>
      <c r="E1802" t="s">
        <v>5210</v>
      </c>
      <c r="F1802" t="s">
        <v>6510</v>
      </c>
      <c r="G1802" t="s">
        <v>6503</v>
      </c>
    </row>
    <row r="1803" spans="1:7" x14ac:dyDescent="0.25">
      <c r="A1803" t="s">
        <v>5211</v>
      </c>
      <c r="B1803" s="1">
        <v>39</v>
      </c>
      <c r="C1803" t="s">
        <v>1</v>
      </c>
      <c r="D1803" t="s">
        <v>5212</v>
      </c>
      <c r="E1803" t="s">
        <v>5213</v>
      </c>
      <c r="F1803" t="s">
        <v>6508</v>
      </c>
      <c r="G1803" t="s">
        <v>6505</v>
      </c>
    </row>
    <row r="1804" spans="1:7" x14ac:dyDescent="0.25">
      <c r="A1804" t="s">
        <v>5214</v>
      </c>
      <c r="B1804" s="1">
        <v>39</v>
      </c>
      <c r="C1804" t="s">
        <v>1</v>
      </c>
      <c r="D1804" t="s">
        <v>5215</v>
      </c>
      <c r="E1804" t="s">
        <v>5216</v>
      </c>
      <c r="F1804" t="s">
        <v>6510</v>
      </c>
      <c r="G1804" t="s">
        <v>6503</v>
      </c>
    </row>
    <row r="1805" spans="1:7" x14ac:dyDescent="0.25">
      <c r="A1805" t="s">
        <v>5217</v>
      </c>
      <c r="B1805" s="1">
        <v>39</v>
      </c>
      <c r="C1805" t="s">
        <v>1</v>
      </c>
      <c r="D1805" t="s">
        <v>5218</v>
      </c>
      <c r="E1805" t="s">
        <v>5219</v>
      </c>
      <c r="F1805" t="s">
        <v>6508</v>
      </c>
      <c r="G1805" t="s">
        <v>6503</v>
      </c>
    </row>
    <row r="1806" spans="1:7" x14ac:dyDescent="0.25">
      <c r="A1806" t="s">
        <v>5220</v>
      </c>
      <c r="B1806" s="1">
        <v>39</v>
      </c>
      <c r="C1806" t="s">
        <v>1</v>
      </c>
      <c r="D1806" t="s">
        <v>5221</v>
      </c>
      <c r="E1806" t="s">
        <v>5222</v>
      </c>
      <c r="F1806" t="s">
        <v>6510</v>
      </c>
      <c r="G1806" t="s">
        <v>6504</v>
      </c>
    </row>
    <row r="1807" spans="1:7" x14ac:dyDescent="0.25">
      <c r="A1807" t="s">
        <v>5223</v>
      </c>
      <c r="B1807" s="1">
        <v>39</v>
      </c>
      <c r="C1807" t="s">
        <v>1</v>
      </c>
      <c r="D1807" t="s">
        <v>5224</v>
      </c>
      <c r="E1807" t="s">
        <v>5225</v>
      </c>
      <c r="F1807" t="s">
        <v>6510</v>
      </c>
      <c r="G1807" t="s">
        <v>6504</v>
      </c>
    </row>
    <row r="1808" spans="1:7" x14ac:dyDescent="0.25">
      <c r="A1808" t="s">
        <v>5226</v>
      </c>
      <c r="B1808" s="1">
        <v>39</v>
      </c>
      <c r="C1808" t="s">
        <v>1</v>
      </c>
      <c r="D1808" t="s">
        <v>5227</v>
      </c>
      <c r="E1808" t="s">
        <v>5228</v>
      </c>
      <c r="F1808" t="s">
        <v>6510</v>
      </c>
      <c r="G1808" t="s">
        <v>6505</v>
      </c>
    </row>
    <row r="1809" spans="1:7" x14ac:dyDescent="0.25">
      <c r="A1809" t="s">
        <v>5229</v>
      </c>
      <c r="B1809" s="1">
        <v>39</v>
      </c>
      <c r="C1809" t="s">
        <v>1</v>
      </c>
      <c r="D1809" t="s">
        <v>5230</v>
      </c>
      <c r="E1809" t="s">
        <v>5231</v>
      </c>
      <c r="F1809" t="s">
        <v>6510</v>
      </c>
      <c r="G1809" t="s">
        <v>6503</v>
      </c>
    </row>
    <row r="1810" spans="1:7" x14ac:dyDescent="0.25">
      <c r="A1810" t="s">
        <v>5232</v>
      </c>
      <c r="B1810" s="1">
        <v>39</v>
      </c>
      <c r="C1810" t="s">
        <v>1</v>
      </c>
      <c r="D1810" t="s">
        <v>5233</v>
      </c>
      <c r="E1810" t="s">
        <v>5234</v>
      </c>
      <c r="F1810" t="s">
        <v>6508</v>
      </c>
      <c r="G1810" t="s">
        <v>6505</v>
      </c>
    </row>
    <row r="1811" spans="1:7" x14ac:dyDescent="0.25">
      <c r="A1811" t="s">
        <v>5235</v>
      </c>
      <c r="B1811" s="1">
        <v>39</v>
      </c>
      <c r="C1811" t="s">
        <v>1</v>
      </c>
      <c r="D1811" t="s">
        <v>5236</v>
      </c>
      <c r="E1811" t="s">
        <v>5237</v>
      </c>
      <c r="F1811" t="s">
        <v>6508</v>
      </c>
      <c r="G1811" t="s">
        <v>6504</v>
      </c>
    </row>
    <row r="1812" spans="1:7" x14ac:dyDescent="0.25">
      <c r="A1812" t="s">
        <v>5238</v>
      </c>
      <c r="B1812" s="1">
        <v>39</v>
      </c>
      <c r="C1812" t="s">
        <v>1</v>
      </c>
      <c r="D1812" t="s">
        <v>5239</v>
      </c>
      <c r="E1812" t="s">
        <v>5240</v>
      </c>
      <c r="F1812" t="s">
        <v>6510</v>
      </c>
      <c r="G1812" t="s">
        <v>6504</v>
      </c>
    </row>
    <row r="1813" spans="1:7" x14ac:dyDescent="0.25">
      <c r="A1813" t="s">
        <v>5241</v>
      </c>
      <c r="B1813" s="1">
        <v>39</v>
      </c>
      <c r="C1813" t="s">
        <v>1</v>
      </c>
      <c r="D1813" t="s">
        <v>5242</v>
      </c>
      <c r="E1813" t="s">
        <v>5243</v>
      </c>
      <c r="F1813" t="s">
        <v>6510</v>
      </c>
      <c r="G1813" t="s">
        <v>6504</v>
      </c>
    </row>
    <row r="1814" spans="1:7" x14ac:dyDescent="0.25">
      <c r="A1814" t="s">
        <v>5244</v>
      </c>
      <c r="B1814" s="1">
        <v>39</v>
      </c>
      <c r="C1814" t="s">
        <v>1</v>
      </c>
      <c r="D1814" t="s">
        <v>5245</v>
      </c>
      <c r="E1814" t="s">
        <v>5246</v>
      </c>
      <c r="F1814" t="s">
        <v>6510</v>
      </c>
      <c r="G1814" t="s">
        <v>6504</v>
      </c>
    </row>
    <row r="1815" spans="1:7" x14ac:dyDescent="0.25">
      <c r="A1815" t="s">
        <v>5247</v>
      </c>
      <c r="B1815" s="1">
        <v>39</v>
      </c>
      <c r="C1815" t="s">
        <v>1</v>
      </c>
      <c r="D1815" t="s">
        <v>5248</v>
      </c>
      <c r="E1815" t="s">
        <v>5249</v>
      </c>
      <c r="F1815" t="s">
        <v>6510</v>
      </c>
      <c r="G1815" t="s">
        <v>6503</v>
      </c>
    </row>
    <row r="1816" spans="1:7" x14ac:dyDescent="0.25">
      <c r="A1816" t="s">
        <v>5250</v>
      </c>
      <c r="B1816" s="1">
        <v>39</v>
      </c>
      <c r="C1816" t="s">
        <v>1</v>
      </c>
      <c r="D1816" t="s">
        <v>5251</v>
      </c>
      <c r="E1816" t="s">
        <v>5252</v>
      </c>
      <c r="F1816" t="s">
        <v>6508</v>
      </c>
      <c r="G1816" t="s">
        <v>6505</v>
      </c>
    </row>
    <row r="1817" spans="1:7" x14ac:dyDescent="0.25">
      <c r="A1817" t="s">
        <v>5253</v>
      </c>
      <c r="B1817" s="1">
        <v>39</v>
      </c>
      <c r="C1817" t="s">
        <v>1</v>
      </c>
      <c r="D1817" t="s">
        <v>5254</v>
      </c>
      <c r="E1817" t="s">
        <v>5255</v>
      </c>
      <c r="F1817" t="s">
        <v>6510</v>
      </c>
      <c r="G1817" t="s">
        <v>6504</v>
      </c>
    </row>
    <row r="1818" spans="1:7" x14ac:dyDescent="0.25">
      <c r="A1818" t="s">
        <v>5256</v>
      </c>
      <c r="B1818" s="1">
        <v>39</v>
      </c>
      <c r="C1818" t="s">
        <v>1</v>
      </c>
      <c r="D1818" t="s">
        <v>5257</v>
      </c>
      <c r="E1818" t="s">
        <v>5258</v>
      </c>
      <c r="F1818" t="s">
        <v>6510</v>
      </c>
      <c r="G1818" t="s">
        <v>6503</v>
      </c>
    </row>
    <row r="1819" spans="1:7" x14ac:dyDescent="0.25">
      <c r="A1819" t="s">
        <v>5259</v>
      </c>
      <c r="B1819" s="1">
        <v>39</v>
      </c>
      <c r="C1819" t="s">
        <v>76</v>
      </c>
      <c r="D1819" t="s">
        <v>5260</v>
      </c>
      <c r="E1819" t="s">
        <v>5261</v>
      </c>
      <c r="F1819" t="s">
        <v>6510</v>
      </c>
      <c r="G1819" t="s">
        <v>6504</v>
      </c>
    </row>
    <row r="1820" spans="1:7" x14ac:dyDescent="0.25">
      <c r="A1820" t="s">
        <v>5262</v>
      </c>
      <c r="B1820" s="1">
        <v>39</v>
      </c>
      <c r="C1820" t="s">
        <v>5164</v>
      </c>
      <c r="D1820" t="s">
        <v>5165</v>
      </c>
      <c r="E1820" t="s">
        <v>5263</v>
      </c>
      <c r="F1820" t="s">
        <v>6508</v>
      </c>
      <c r="G1820" t="s">
        <v>6505</v>
      </c>
    </row>
    <row r="1821" spans="1:7" x14ac:dyDescent="0.25">
      <c r="A1821" t="s">
        <v>5264</v>
      </c>
      <c r="B1821" s="1">
        <v>39</v>
      </c>
      <c r="C1821" t="s">
        <v>76</v>
      </c>
      <c r="D1821" t="s">
        <v>5265</v>
      </c>
      <c r="E1821" t="s">
        <v>5266</v>
      </c>
      <c r="F1821" t="s">
        <v>6510</v>
      </c>
      <c r="G1821" t="s">
        <v>6503</v>
      </c>
    </row>
    <row r="1822" spans="1:7" x14ac:dyDescent="0.25">
      <c r="A1822" t="s">
        <v>5267</v>
      </c>
      <c r="B1822" s="1" t="s">
        <v>5268</v>
      </c>
      <c r="C1822" t="s">
        <v>97</v>
      </c>
      <c r="D1822" t="s">
        <v>2</v>
      </c>
      <c r="E1822" t="s">
        <v>5269</v>
      </c>
      <c r="F1822" t="s">
        <v>6508</v>
      </c>
      <c r="G1822" t="s">
        <v>6505</v>
      </c>
    </row>
    <row r="1823" spans="1:7" x14ac:dyDescent="0.25">
      <c r="A1823" t="s">
        <v>5270</v>
      </c>
      <c r="B1823" s="1" t="s">
        <v>5268</v>
      </c>
      <c r="C1823" t="s">
        <v>5156</v>
      </c>
      <c r="D1823" t="s">
        <v>5157</v>
      </c>
      <c r="E1823" t="s">
        <v>5271</v>
      </c>
      <c r="F1823" t="s">
        <v>6508</v>
      </c>
      <c r="G1823" t="s">
        <v>6503</v>
      </c>
    </row>
    <row r="1824" spans="1:7" x14ac:dyDescent="0.25">
      <c r="A1824" t="s">
        <v>5272</v>
      </c>
      <c r="B1824" s="1" t="s">
        <v>5268</v>
      </c>
      <c r="C1824" t="s">
        <v>5273</v>
      </c>
      <c r="D1824" t="s">
        <v>5274</v>
      </c>
      <c r="E1824" t="s">
        <v>5275</v>
      </c>
      <c r="F1824" t="s">
        <v>6508</v>
      </c>
      <c r="G1824" t="s">
        <v>6505</v>
      </c>
    </row>
    <row r="1825" spans="1:7" x14ac:dyDescent="0.25">
      <c r="A1825" t="s">
        <v>5276</v>
      </c>
      <c r="B1825" s="1" t="s">
        <v>5268</v>
      </c>
      <c r="C1825" t="s">
        <v>1</v>
      </c>
      <c r="D1825" t="s">
        <v>2</v>
      </c>
      <c r="E1825" t="s">
        <v>5277</v>
      </c>
      <c r="F1825" t="s">
        <v>6508</v>
      </c>
      <c r="G1825" t="s">
        <v>6502</v>
      </c>
    </row>
    <row r="1826" spans="1:7" x14ac:dyDescent="0.25">
      <c r="A1826" t="s">
        <v>5278</v>
      </c>
      <c r="B1826" s="1" t="s">
        <v>5268</v>
      </c>
      <c r="C1826" t="s">
        <v>1</v>
      </c>
      <c r="D1826" t="s">
        <v>794</v>
      </c>
      <c r="E1826" t="s">
        <v>5279</v>
      </c>
      <c r="F1826" t="s">
        <v>6508</v>
      </c>
      <c r="G1826" t="s">
        <v>6502</v>
      </c>
    </row>
    <row r="1827" spans="1:7" x14ac:dyDescent="0.25">
      <c r="A1827" t="s">
        <v>5280</v>
      </c>
      <c r="B1827" s="1" t="s">
        <v>5268</v>
      </c>
      <c r="C1827" t="s">
        <v>793</v>
      </c>
      <c r="D1827" t="s">
        <v>794</v>
      </c>
      <c r="E1827" t="s">
        <v>5281</v>
      </c>
      <c r="F1827" t="s">
        <v>6508</v>
      </c>
      <c r="G1827" t="s">
        <v>6504</v>
      </c>
    </row>
    <row r="1828" spans="1:7" x14ac:dyDescent="0.25">
      <c r="A1828" t="s">
        <v>5282</v>
      </c>
      <c r="B1828" s="1" t="s">
        <v>5268</v>
      </c>
      <c r="C1828" t="s">
        <v>97</v>
      </c>
      <c r="D1828" t="s">
        <v>2</v>
      </c>
      <c r="E1828" t="s">
        <v>5283</v>
      </c>
      <c r="F1828" t="s">
        <v>6508</v>
      </c>
      <c r="G1828" t="s">
        <v>6505</v>
      </c>
    </row>
    <row r="1829" spans="1:7" x14ac:dyDescent="0.25">
      <c r="A1829" t="s">
        <v>5284</v>
      </c>
      <c r="B1829" s="1">
        <v>40</v>
      </c>
      <c r="C1829" t="s">
        <v>1</v>
      </c>
      <c r="D1829" t="s">
        <v>5285</v>
      </c>
      <c r="E1829" t="s">
        <v>5286</v>
      </c>
      <c r="F1829" t="s">
        <v>6510</v>
      </c>
      <c r="G1829" t="s">
        <v>6504</v>
      </c>
    </row>
    <row r="1830" spans="1:7" x14ac:dyDescent="0.25">
      <c r="A1830" t="s">
        <v>5287</v>
      </c>
      <c r="B1830" s="1">
        <v>40</v>
      </c>
      <c r="C1830" t="s">
        <v>1</v>
      </c>
      <c r="D1830" t="s">
        <v>5288</v>
      </c>
      <c r="E1830" t="s">
        <v>5289</v>
      </c>
      <c r="F1830" t="s">
        <v>6510</v>
      </c>
      <c r="G1830" t="s">
        <v>6504</v>
      </c>
    </row>
    <row r="1831" spans="1:7" x14ac:dyDescent="0.25">
      <c r="A1831" t="s">
        <v>5290</v>
      </c>
      <c r="B1831" s="1">
        <v>40</v>
      </c>
      <c r="C1831" t="s">
        <v>1</v>
      </c>
      <c r="D1831" t="s">
        <v>5291</v>
      </c>
      <c r="E1831" t="s">
        <v>5292</v>
      </c>
      <c r="F1831" t="s">
        <v>6510</v>
      </c>
      <c r="G1831" t="s">
        <v>6504</v>
      </c>
    </row>
    <row r="1832" spans="1:7" x14ac:dyDescent="0.25">
      <c r="A1832" t="s">
        <v>5293</v>
      </c>
      <c r="B1832" s="1">
        <v>40</v>
      </c>
      <c r="C1832" t="s">
        <v>1</v>
      </c>
      <c r="D1832" t="s">
        <v>5294</v>
      </c>
      <c r="E1832" t="s">
        <v>5295</v>
      </c>
      <c r="F1832" t="s">
        <v>6510</v>
      </c>
      <c r="G1832" t="s">
        <v>6504</v>
      </c>
    </row>
    <row r="1833" spans="1:7" x14ac:dyDescent="0.25">
      <c r="A1833" t="s">
        <v>5296</v>
      </c>
      <c r="B1833" s="1">
        <v>40</v>
      </c>
      <c r="C1833" t="s">
        <v>1</v>
      </c>
      <c r="D1833" t="s">
        <v>5297</v>
      </c>
      <c r="E1833" t="s">
        <v>5298</v>
      </c>
      <c r="F1833" t="s">
        <v>6508</v>
      </c>
      <c r="G1833" t="s">
        <v>6505</v>
      </c>
    </row>
    <row r="1834" spans="1:7" x14ac:dyDescent="0.25">
      <c r="A1834" t="s">
        <v>5299</v>
      </c>
      <c r="B1834" s="1">
        <v>40</v>
      </c>
      <c r="C1834" t="s">
        <v>1</v>
      </c>
      <c r="D1834" t="s">
        <v>5297</v>
      </c>
      <c r="E1834" t="s">
        <v>5300</v>
      </c>
      <c r="F1834" t="s">
        <v>6508</v>
      </c>
      <c r="G1834" t="s">
        <v>6505</v>
      </c>
    </row>
    <row r="1835" spans="1:7" x14ac:dyDescent="0.25">
      <c r="A1835" t="s">
        <v>5301</v>
      </c>
      <c r="B1835" s="1">
        <v>40</v>
      </c>
      <c r="C1835" t="s">
        <v>1</v>
      </c>
      <c r="D1835" t="s">
        <v>5302</v>
      </c>
      <c r="E1835" t="s">
        <v>5303</v>
      </c>
      <c r="F1835" t="s">
        <v>6510</v>
      </c>
      <c r="G1835" t="s">
        <v>6504</v>
      </c>
    </row>
    <row r="1836" spans="1:7" x14ac:dyDescent="0.25">
      <c r="A1836" t="s">
        <v>5304</v>
      </c>
      <c r="B1836" s="1">
        <v>40</v>
      </c>
      <c r="C1836" t="s">
        <v>1</v>
      </c>
      <c r="D1836" t="s">
        <v>5305</v>
      </c>
      <c r="E1836" t="s">
        <v>5306</v>
      </c>
      <c r="F1836" t="s">
        <v>6510</v>
      </c>
      <c r="G1836" t="s">
        <v>6504</v>
      </c>
    </row>
    <row r="1837" spans="1:7" x14ac:dyDescent="0.25">
      <c r="A1837" t="s">
        <v>5307</v>
      </c>
      <c r="B1837" s="1">
        <v>40</v>
      </c>
      <c r="C1837" t="s">
        <v>1</v>
      </c>
      <c r="D1837" t="s">
        <v>5308</v>
      </c>
      <c r="E1837" t="s">
        <v>5309</v>
      </c>
      <c r="F1837" t="s">
        <v>6508</v>
      </c>
      <c r="G1837" t="s">
        <v>6505</v>
      </c>
    </row>
    <row r="1838" spans="1:7" x14ac:dyDescent="0.25">
      <c r="A1838" t="s">
        <v>5310</v>
      </c>
      <c r="B1838" s="1">
        <v>40</v>
      </c>
      <c r="C1838" t="s">
        <v>1</v>
      </c>
      <c r="D1838" t="s">
        <v>5311</v>
      </c>
      <c r="E1838" t="s">
        <v>5312</v>
      </c>
      <c r="F1838" t="s">
        <v>6510</v>
      </c>
      <c r="G1838" t="s">
        <v>6502</v>
      </c>
    </row>
    <row r="1839" spans="1:7" x14ac:dyDescent="0.25">
      <c r="A1839" t="s">
        <v>5313</v>
      </c>
      <c r="B1839" s="1">
        <v>40</v>
      </c>
      <c r="C1839" t="s">
        <v>1</v>
      </c>
      <c r="D1839" t="s">
        <v>5314</v>
      </c>
      <c r="E1839" t="s">
        <v>5315</v>
      </c>
      <c r="F1839" t="s">
        <v>6510</v>
      </c>
      <c r="G1839" t="s">
        <v>6504</v>
      </c>
    </row>
    <row r="1840" spans="1:7" x14ac:dyDescent="0.25">
      <c r="A1840" t="s">
        <v>5316</v>
      </c>
      <c r="B1840" s="1">
        <v>40</v>
      </c>
      <c r="C1840" t="s">
        <v>1</v>
      </c>
      <c r="D1840" t="s">
        <v>5317</v>
      </c>
      <c r="E1840" t="s">
        <v>5318</v>
      </c>
      <c r="F1840" t="s">
        <v>6510</v>
      </c>
      <c r="G1840" t="s">
        <v>6504</v>
      </c>
    </row>
    <row r="1841" spans="1:7" x14ac:dyDescent="0.25">
      <c r="A1841" t="s">
        <v>5319</v>
      </c>
      <c r="B1841" s="1">
        <v>40</v>
      </c>
      <c r="C1841" t="s">
        <v>1</v>
      </c>
      <c r="D1841" t="s">
        <v>5320</v>
      </c>
      <c r="E1841" t="s">
        <v>5321</v>
      </c>
      <c r="F1841" t="s">
        <v>6508</v>
      </c>
      <c r="G1841" t="s">
        <v>6504</v>
      </c>
    </row>
    <row r="1842" spans="1:7" x14ac:dyDescent="0.25">
      <c r="A1842" t="s">
        <v>5322</v>
      </c>
      <c r="B1842" s="1">
        <v>40</v>
      </c>
      <c r="C1842" t="s">
        <v>1</v>
      </c>
      <c r="D1842" t="s">
        <v>5323</v>
      </c>
      <c r="E1842" t="s">
        <v>5324</v>
      </c>
      <c r="F1842" t="s">
        <v>6510</v>
      </c>
      <c r="G1842" t="s">
        <v>6503</v>
      </c>
    </row>
    <row r="1843" spans="1:7" x14ac:dyDescent="0.25">
      <c r="A1843" t="s">
        <v>5325</v>
      </c>
      <c r="B1843" s="1">
        <v>40</v>
      </c>
      <c r="C1843" t="s">
        <v>1</v>
      </c>
      <c r="D1843" t="s">
        <v>5326</v>
      </c>
      <c r="E1843" t="s">
        <v>5327</v>
      </c>
      <c r="F1843" t="s">
        <v>6510</v>
      </c>
      <c r="G1843" t="s">
        <v>6505</v>
      </c>
    </row>
    <row r="1844" spans="1:7" x14ac:dyDescent="0.25">
      <c r="A1844" t="s">
        <v>5328</v>
      </c>
      <c r="B1844" s="1">
        <v>40</v>
      </c>
      <c r="C1844" t="s">
        <v>1</v>
      </c>
      <c r="D1844" t="s">
        <v>5329</v>
      </c>
      <c r="E1844" t="s">
        <v>5330</v>
      </c>
      <c r="F1844" t="s">
        <v>6510</v>
      </c>
      <c r="G1844" t="s">
        <v>6505</v>
      </c>
    </row>
    <row r="1845" spans="1:7" x14ac:dyDescent="0.25">
      <c r="A1845" t="s">
        <v>5331</v>
      </c>
      <c r="B1845" s="1">
        <v>40</v>
      </c>
      <c r="C1845" t="s">
        <v>1</v>
      </c>
      <c r="D1845" t="s">
        <v>5332</v>
      </c>
      <c r="E1845" t="s">
        <v>5333</v>
      </c>
      <c r="F1845" t="s">
        <v>6510</v>
      </c>
      <c r="G1845" t="s">
        <v>6504</v>
      </c>
    </row>
    <row r="1846" spans="1:7" x14ac:dyDescent="0.25">
      <c r="A1846" t="s">
        <v>5334</v>
      </c>
      <c r="B1846" s="1">
        <v>40</v>
      </c>
      <c r="C1846" t="s">
        <v>1</v>
      </c>
      <c r="D1846" t="s">
        <v>5335</v>
      </c>
      <c r="E1846" t="s">
        <v>5336</v>
      </c>
      <c r="F1846" t="s">
        <v>6510</v>
      </c>
      <c r="G1846" t="s">
        <v>6503</v>
      </c>
    </row>
    <row r="1847" spans="1:7" x14ac:dyDescent="0.25">
      <c r="A1847" t="s">
        <v>5337</v>
      </c>
      <c r="B1847" s="1">
        <v>40</v>
      </c>
      <c r="C1847" t="s">
        <v>1</v>
      </c>
      <c r="D1847" t="s">
        <v>5338</v>
      </c>
      <c r="E1847" t="s">
        <v>5339</v>
      </c>
      <c r="F1847" t="s">
        <v>6508</v>
      </c>
      <c r="G1847" t="s">
        <v>6505</v>
      </c>
    </row>
    <row r="1848" spans="1:7" x14ac:dyDescent="0.25">
      <c r="A1848" t="s">
        <v>5340</v>
      </c>
      <c r="B1848" s="1">
        <v>40</v>
      </c>
      <c r="C1848" t="s">
        <v>1</v>
      </c>
      <c r="D1848" t="s">
        <v>5341</v>
      </c>
      <c r="E1848" t="s">
        <v>5342</v>
      </c>
      <c r="F1848" t="s">
        <v>6510</v>
      </c>
      <c r="G1848" t="s">
        <v>6503</v>
      </c>
    </row>
    <row r="1849" spans="1:7" x14ac:dyDescent="0.25">
      <c r="A1849" t="s">
        <v>5343</v>
      </c>
      <c r="B1849" s="1">
        <v>40</v>
      </c>
      <c r="C1849" t="s">
        <v>1</v>
      </c>
      <c r="D1849" t="s">
        <v>5344</v>
      </c>
      <c r="E1849" t="s">
        <v>5345</v>
      </c>
      <c r="F1849" t="s">
        <v>6510</v>
      </c>
      <c r="G1849" t="s">
        <v>6504</v>
      </c>
    </row>
    <row r="1850" spans="1:7" x14ac:dyDescent="0.25">
      <c r="A1850" t="s">
        <v>5346</v>
      </c>
      <c r="B1850" s="1">
        <v>40</v>
      </c>
      <c r="C1850" t="s">
        <v>1</v>
      </c>
      <c r="D1850" t="s">
        <v>5347</v>
      </c>
      <c r="E1850" t="s">
        <v>5348</v>
      </c>
      <c r="F1850" t="s">
        <v>6508</v>
      </c>
      <c r="G1850" t="s">
        <v>6504</v>
      </c>
    </row>
    <row r="1851" spans="1:7" x14ac:dyDescent="0.25">
      <c r="A1851" t="s">
        <v>5349</v>
      </c>
      <c r="B1851" s="1">
        <v>40</v>
      </c>
      <c r="C1851" t="s">
        <v>1</v>
      </c>
      <c r="D1851" t="s">
        <v>5350</v>
      </c>
      <c r="E1851" t="s">
        <v>5351</v>
      </c>
      <c r="F1851" t="s">
        <v>6508</v>
      </c>
      <c r="G1851" t="s">
        <v>6506</v>
      </c>
    </row>
    <row r="1852" spans="1:7" x14ac:dyDescent="0.25">
      <c r="A1852" t="s">
        <v>5352</v>
      </c>
      <c r="B1852" s="1">
        <v>40</v>
      </c>
      <c r="C1852" t="s">
        <v>1</v>
      </c>
      <c r="D1852" t="s">
        <v>5353</v>
      </c>
      <c r="E1852" t="s">
        <v>5354</v>
      </c>
      <c r="F1852" t="s">
        <v>6508</v>
      </c>
      <c r="G1852" t="s">
        <v>6505</v>
      </c>
    </row>
    <row r="1853" spans="1:7" x14ac:dyDescent="0.25">
      <c r="A1853" t="s">
        <v>5355</v>
      </c>
      <c r="B1853" s="1">
        <v>40</v>
      </c>
      <c r="C1853" t="s">
        <v>1</v>
      </c>
      <c r="D1853" t="s">
        <v>5356</v>
      </c>
      <c r="E1853" t="s">
        <v>5357</v>
      </c>
      <c r="F1853" t="s">
        <v>6510</v>
      </c>
      <c r="G1853" t="s">
        <v>6504</v>
      </c>
    </row>
    <row r="1854" spans="1:7" x14ac:dyDescent="0.25">
      <c r="A1854" t="s">
        <v>5358</v>
      </c>
      <c r="B1854" s="1">
        <v>40</v>
      </c>
      <c r="C1854" t="s">
        <v>1</v>
      </c>
      <c r="D1854" t="s">
        <v>5359</v>
      </c>
      <c r="E1854" t="s">
        <v>5360</v>
      </c>
      <c r="F1854" t="s">
        <v>6508</v>
      </c>
      <c r="G1854" t="s">
        <v>6505</v>
      </c>
    </row>
    <row r="1855" spans="1:7" x14ac:dyDescent="0.25">
      <c r="A1855" t="s">
        <v>5361</v>
      </c>
      <c r="B1855" s="1">
        <v>40</v>
      </c>
      <c r="C1855" t="s">
        <v>1</v>
      </c>
      <c r="D1855" t="s">
        <v>5362</v>
      </c>
      <c r="E1855" t="s">
        <v>5363</v>
      </c>
      <c r="F1855" t="s">
        <v>6510</v>
      </c>
      <c r="G1855" t="s">
        <v>6504</v>
      </c>
    </row>
    <row r="1856" spans="1:7" x14ac:dyDescent="0.25">
      <c r="A1856" t="s">
        <v>5364</v>
      </c>
      <c r="B1856" s="1">
        <v>40</v>
      </c>
      <c r="C1856" t="s">
        <v>1</v>
      </c>
      <c r="D1856" t="s">
        <v>5365</v>
      </c>
      <c r="E1856" t="s">
        <v>5366</v>
      </c>
      <c r="F1856" t="s">
        <v>6510</v>
      </c>
      <c r="G1856" t="s">
        <v>6504</v>
      </c>
    </row>
    <row r="1857" spans="1:7" x14ac:dyDescent="0.25">
      <c r="A1857" t="s">
        <v>5367</v>
      </c>
      <c r="B1857" s="1">
        <v>40</v>
      </c>
      <c r="C1857" t="s">
        <v>1</v>
      </c>
      <c r="D1857" t="s">
        <v>5368</v>
      </c>
      <c r="E1857" t="s">
        <v>5369</v>
      </c>
      <c r="F1857" t="s">
        <v>6510</v>
      </c>
      <c r="G1857" t="s">
        <v>6504</v>
      </c>
    </row>
    <row r="1858" spans="1:7" x14ac:dyDescent="0.25">
      <c r="A1858" t="s">
        <v>5370</v>
      </c>
      <c r="B1858" s="1">
        <v>40</v>
      </c>
      <c r="C1858" t="s">
        <v>1</v>
      </c>
      <c r="D1858" t="s">
        <v>5371</v>
      </c>
      <c r="E1858" t="s">
        <v>5372</v>
      </c>
      <c r="F1858" t="s">
        <v>6510</v>
      </c>
      <c r="G1858" t="s">
        <v>6504</v>
      </c>
    </row>
    <row r="1859" spans="1:7" x14ac:dyDescent="0.25">
      <c r="A1859" t="s">
        <v>5373</v>
      </c>
      <c r="B1859" s="1">
        <v>40</v>
      </c>
      <c r="C1859" t="s">
        <v>1</v>
      </c>
      <c r="D1859" t="s">
        <v>5374</v>
      </c>
      <c r="E1859" t="s">
        <v>5375</v>
      </c>
      <c r="F1859" t="s">
        <v>6508</v>
      </c>
      <c r="G1859" t="s">
        <v>6505</v>
      </c>
    </row>
    <row r="1860" spans="1:7" x14ac:dyDescent="0.25">
      <c r="A1860" t="s">
        <v>5376</v>
      </c>
      <c r="B1860" s="1">
        <v>40</v>
      </c>
      <c r="C1860" t="s">
        <v>1</v>
      </c>
      <c r="D1860" t="s">
        <v>5377</v>
      </c>
      <c r="E1860" t="s">
        <v>5378</v>
      </c>
      <c r="F1860" t="s">
        <v>6508</v>
      </c>
      <c r="G1860" t="s">
        <v>6504</v>
      </c>
    </row>
    <row r="1861" spans="1:7" x14ac:dyDescent="0.25">
      <c r="A1861" t="s">
        <v>5379</v>
      </c>
      <c r="B1861" s="1">
        <v>40</v>
      </c>
      <c r="C1861" t="s">
        <v>1</v>
      </c>
      <c r="D1861" t="s">
        <v>5380</v>
      </c>
      <c r="E1861" t="s">
        <v>5381</v>
      </c>
      <c r="F1861" t="s">
        <v>6508</v>
      </c>
      <c r="G1861" t="s">
        <v>6505</v>
      </c>
    </row>
    <row r="1862" spans="1:7" x14ac:dyDescent="0.25">
      <c r="A1862" t="s">
        <v>5382</v>
      </c>
      <c r="B1862" s="1" t="s">
        <v>5383</v>
      </c>
      <c r="C1862" t="s">
        <v>97</v>
      </c>
      <c r="D1862" t="s">
        <v>2</v>
      </c>
      <c r="E1862" t="s">
        <v>5384</v>
      </c>
      <c r="F1862" t="s">
        <v>6508</v>
      </c>
      <c r="G1862" t="s">
        <v>6505</v>
      </c>
    </row>
    <row r="1863" spans="1:7" x14ac:dyDescent="0.25">
      <c r="A1863" t="s">
        <v>5385</v>
      </c>
      <c r="B1863" s="1" t="s">
        <v>5383</v>
      </c>
      <c r="C1863" t="s">
        <v>97</v>
      </c>
      <c r="D1863" t="s">
        <v>2</v>
      </c>
      <c r="E1863" t="s">
        <v>5386</v>
      </c>
      <c r="F1863" t="s">
        <v>6508</v>
      </c>
      <c r="G1863" t="s">
        <v>6505</v>
      </c>
    </row>
    <row r="1864" spans="1:7" x14ac:dyDescent="0.25">
      <c r="A1864" t="s">
        <v>5387</v>
      </c>
      <c r="B1864" s="1" t="s">
        <v>5383</v>
      </c>
      <c r="C1864" t="s">
        <v>97</v>
      </c>
      <c r="D1864" t="s">
        <v>2</v>
      </c>
      <c r="E1864" t="s">
        <v>5388</v>
      </c>
      <c r="F1864" t="s">
        <v>6508</v>
      </c>
      <c r="G1864" t="s">
        <v>6503</v>
      </c>
    </row>
    <row r="1865" spans="1:7" x14ac:dyDescent="0.25">
      <c r="A1865" t="s">
        <v>5389</v>
      </c>
      <c r="B1865" s="1" t="s">
        <v>5383</v>
      </c>
      <c r="C1865" t="s">
        <v>76</v>
      </c>
      <c r="D1865" t="s">
        <v>2</v>
      </c>
      <c r="E1865" t="s">
        <v>5390</v>
      </c>
      <c r="F1865" t="s">
        <v>6508</v>
      </c>
      <c r="G1865" t="s">
        <v>6502</v>
      </c>
    </row>
    <row r="1866" spans="1:7" x14ac:dyDescent="0.25">
      <c r="A1866" t="s">
        <v>5391</v>
      </c>
      <c r="B1866" s="1" t="s">
        <v>5383</v>
      </c>
      <c r="C1866" t="s">
        <v>5392</v>
      </c>
      <c r="D1866" t="s">
        <v>5393</v>
      </c>
      <c r="E1866" t="s">
        <v>5394</v>
      </c>
      <c r="F1866" t="s">
        <v>6508</v>
      </c>
      <c r="G1866" t="s">
        <v>6505</v>
      </c>
    </row>
    <row r="1867" spans="1:7" x14ac:dyDescent="0.25">
      <c r="A1867" t="s">
        <v>5395</v>
      </c>
      <c r="B1867" s="1" t="s">
        <v>5383</v>
      </c>
      <c r="C1867" t="s">
        <v>97</v>
      </c>
      <c r="D1867" t="s">
        <v>2</v>
      </c>
      <c r="E1867" t="s">
        <v>5396</v>
      </c>
      <c r="F1867" t="s">
        <v>6508</v>
      </c>
      <c r="G1867" t="s">
        <v>6504</v>
      </c>
    </row>
    <row r="1868" spans="1:7" x14ac:dyDescent="0.25">
      <c r="A1868" t="s">
        <v>5397</v>
      </c>
      <c r="B1868" s="1" t="s">
        <v>5398</v>
      </c>
      <c r="C1868" t="s">
        <v>1</v>
      </c>
      <c r="D1868" t="s">
        <v>2</v>
      </c>
      <c r="E1868" t="s">
        <v>5399</v>
      </c>
      <c r="F1868" t="s">
        <v>6508</v>
      </c>
      <c r="G1868" t="s">
        <v>6504</v>
      </c>
    </row>
    <row r="1869" spans="1:7" x14ac:dyDescent="0.25">
      <c r="A1869" t="s">
        <v>5400</v>
      </c>
      <c r="B1869" s="1" t="s">
        <v>5383</v>
      </c>
      <c r="C1869" t="s">
        <v>387</v>
      </c>
      <c r="D1869" t="s">
        <v>794</v>
      </c>
      <c r="E1869" t="s">
        <v>5401</v>
      </c>
      <c r="F1869" t="s">
        <v>6508</v>
      </c>
      <c r="G1869" t="s">
        <v>6502</v>
      </c>
    </row>
    <row r="1870" spans="1:7" x14ac:dyDescent="0.25">
      <c r="A1870" t="s">
        <v>5402</v>
      </c>
      <c r="B1870" s="1" t="s">
        <v>5383</v>
      </c>
      <c r="C1870" t="s">
        <v>1</v>
      </c>
      <c r="D1870" t="s">
        <v>2</v>
      </c>
      <c r="E1870" t="s">
        <v>5403</v>
      </c>
      <c r="F1870" t="s">
        <v>6508</v>
      </c>
      <c r="G1870" t="s">
        <v>6504</v>
      </c>
    </row>
    <row r="1871" spans="1:7" x14ac:dyDescent="0.25">
      <c r="A1871" t="s">
        <v>5404</v>
      </c>
      <c r="B1871" s="1" t="s">
        <v>5383</v>
      </c>
      <c r="C1871" t="s">
        <v>5405</v>
      </c>
      <c r="D1871" t="s">
        <v>5406</v>
      </c>
      <c r="E1871" t="s">
        <v>5407</v>
      </c>
      <c r="F1871" t="s">
        <v>6508</v>
      </c>
      <c r="G1871" t="s">
        <v>6504</v>
      </c>
    </row>
    <row r="1872" spans="1:7" x14ac:dyDescent="0.25">
      <c r="A1872" t="s">
        <v>5408</v>
      </c>
      <c r="B1872" s="1" t="s">
        <v>5383</v>
      </c>
      <c r="C1872" t="s">
        <v>1</v>
      </c>
      <c r="D1872" t="s">
        <v>2</v>
      </c>
      <c r="E1872" t="s">
        <v>5409</v>
      </c>
      <c r="F1872" t="s">
        <v>6508</v>
      </c>
      <c r="G1872" t="s">
        <v>6505</v>
      </c>
    </row>
    <row r="1873" spans="1:7" x14ac:dyDescent="0.25">
      <c r="A1873" t="s">
        <v>5410</v>
      </c>
      <c r="B1873" s="1">
        <v>41</v>
      </c>
      <c r="C1873" t="s">
        <v>1</v>
      </c>
      <c r="D1873" t="s">
        <v>5411</v>
      </c>
      <c r="E1873" t="s">
        <v>5412</v>
      </c>
      <c r="F1873" t="s">
        <v>6508</v>
      </c>
      <c r="G1873" t="s">
        <v>6505</v>
      </c>
    </row>
    <row r="1874" spans="1:7" x14ac:dyDescent="0.25">
      <c r="A1874" t="s">
        <v>5413</v>
      </c>
      <c r="B1874" s="1">
        <v>41</v>
      </c>
      <c r="C1874" t="s">
        <v>1</v>
      </c>
      <c r="D1874" t="s">
        <v>5414</v>
      </c>
      <c r="E1874" t="s">
        <v>5415</v>
      </c>
      <c r="F1874" t="s">
        <v>6510</v>
      </c>
      <c r="G1874" t="s">
        <v>6504</v>
      </c>
    </row>
    <row r="1875" spans="1:7" x14ac:dyDescent="0.25">
      <c r="A1875" t="s">
        <v>5416</v>
      </c>
      <c r="B1875" s="1">
        <v>41</v>
      </c>
      <c r="C1875" t="s">
        <v>1</v>
      </c>
      <c r="D1875" t="s">
        <v>5417</v>
      </c>
      <c r="E1875" t="s">
        <v>5418</v>
      </c>
      <c r="F1875" t="s">
        <v>6510</v>
      </c>
      <c r="G1875" t="s">
        <v>6503</v>
      </c>
    </row>
    <row r="1876" spans="1:7" x14ac:dyDescent="0.25">
      <c r="A1876" t="s">
        <v>5419</v>
      </c>
      <c r="B1876" s="1">
        <v>41</v>
      </c>
      <c r="C1876" t="s">
        <v>1</v>
      </c>
      <c r="D1876" t="s">
        <v>5420</v>
      </c>
      <c r="E1876" t="s">
        <v>5421</v>
      </c>
      <c r="F1876" t="s">
        <v>6510</v>
      </c>
      <c r="G1876" t="s">
        <v>6504</v>
      </c>
    </row>
    <row r="1877" spans="1:7" x14ac:dyDescent="0.25">
      <c r="A1877" t="s">
        <v>5422</v>
      </c>
      <c r="B1877" s="1">
        <v>41</v>
      </c>
      <c r="C1877" t="s">
        <v>1</v>
      </c>
      <c r="D1877" t="s">
        <v>5423</v>
      </c>
      <c r="E1877" t="s">
        <v>5424</v>
      </c>
      <c r="F1877" t="s">
        <v>6510</v>
      </c>
      <c r="G1877" t="s">
        <v>6505</v>
      </c>
    </row>
    <row r="1878" spans="1:7" x14ac:dyDescent="0.25">
      <c r="A1878" t="s">
        <v>5425</v>
      </c>
      <c r="B1878" s="1">
        <v>41</v>
      </c>
      <c r="C1878" t="s">
        <v>1</v>
      </c>
      <c r="D1878" t="s">
        <v>5426</v>
      </c>
      <c r="E1878" t="s">
        <v>5427</v>
      </c>
      <c r="F1878" t="s">
        <v>6510</v>
      </c>
      <c r="G1878" t="s">
        <v>6504</v>
      </c>
    </row>
    <row r="1879" spans="1:7" x14ac:dyDescent="0.25">
      <c r="A1879" t="s">
        <v>5428</v>
      </c>
      <c r="B1879" s="1">
        <v>41</v>
      </c>
      <c r="C1879" t="s">
        <v>1</v>
      </c>
      <c r="D1879" t="s">
        <v>5429</v>
      </c>
      <c r="E1879" t="s">
        <v>5430</v>
      </c>
      <c r="F1879" t="s">
        <v>6510</v>
      </c>
      <c r="G1879" t="s">
        <v>6504</v>
      </c>
    </row>
    <row r="1880" spans="1:7" x14ac:dyDescent="0.25">
      <c r="A1880" t="s">
        <v>5431</v>
      </c>
      <c r="B1880" s="1">
        <v>41</v>
      </c>
      <c r="C1880" t="s">
        <v>1</v>
      </c>
      <c r="D1880" t="s">
        <v>5432</v>
      </c>
      <c r="E1880" t="s">
        <v>5433</v>
      </c>
      <c r="F1880" t="s">
        <v>6508</v>
      </c>
      <c r="G1880" t="s">
        <v>6505</v>
      </c>
    </row>
    <row r="1881" spans="1:7" x14ac:dyDescent="0.25">
      <c r="A1881" t="s">
        <v>5434</v>
      </c>
      <c r="B1881" s="1">
        <v>41</v>
      </c>
      <c r="C1881" t="s">
        <v>1</v>
      </c>
      <c r="D1881" t="s">
        <v>5435</v>
      </c>
      <c r="E1881" t="s">
        <v>5436</v>
      </c>
      <c r="F1881" t="s">
        <v>6508</v>
      </c>
      <c r="G1881" t="s">
        <v>6505</v>
      </c>
    </row>
    <row r="1882" spans="1:7" x14ac:dyDescent="0.25">
      <c r="A1882" t="s">
        <v>5437</v>
      </c>
      <c r="B1882" s="1">
        <v>41</v>
      </c>
      <c r="C1882" t="s">
        <v>1</v>
      </c>
      <c r="D1882" t="s">
        <v>5438</v>
      </c>
      <c r="E1882" t="s">
        <v>5439</v>
      </c>
      <c r="F1882" t="s">
        <v>6510</v>
      </c>
      <c r="G1882" t="s">
        <v>6503</v>
      </c>
    </row>
    <row r="1883" spans="1:7" x14ac:dyDescent="0.25">
      <c r="A1883" t="s">
        <v>5440</v>
      </c>
      <c r="B1883" s="1">
        <v>41</v>
      </c>
      <c r="C1883" t="s">
        <v>1</v>
      </c>
      <c r="D1883" t="s">
        <v>5441</v>
      </c>
      <c r="E1883" t="s">
        <v>5442</v>
      </c>
      <c r="F1883" t="s">
        <v>6510</v>
      </c>
      <c r="G1883" t="s">
        <v>6504</v>
      </c>
    </row>
    <row r="1884" spans="1:7" x14ac:dyDescent="0.25">
      <c r="A1884" t="s">
        <v>5443</v>
      </c>
      <c r="B1884" s="1">
        <v>41</v>
      </c>
      <c r="C1884" t="s">
        <v>1</v>
      </c>
      <c r="D1884" t="s">
        <v>5444</v>
      </c>
      <c r="E1884" t="s">
        <v>5445</v>
      </c>
      <c r="F1884" t="s">
        <v>6508</v>
      </c>
      <c r="G1884" t="s">
        <v>6505</v>
      </c>
    </row>
    <row r="1885" spans="1:7" x14ac:dyDescent="0.25">
      <c r="A1885" t="s">
        <v>5446</v>
      </c>
      <c r="B1885" s="1">
        <v>41</v>
      </c>
      <c r="C1885" t="s">
        <v>1</v>
      </c>
      <c r="D1885" t="s">
        <v>5447</v>
      </c>
      <c r="E1885" t="s">
        <v>5448</v>
      </c>
      <c r="F1885" t="s">
        <v>6510</v>
      </c>
      <c r="G1885" t="s">
        <v>6503</v>
      </c>
    </row>
    <row r="1886" spans="1:7" x14ac:dyDescent="0.25">
      <c r="A1886" t="s">
        <v>5449</v>
      </c>
      <c r="B1886" s="1">
        <v>41</v>
      </c>
      <c r="C1886" t="s">
        <v>1</v>
      </c>
      <c r="D1886" t="s">
        <v>5450</v>
      </c>
      <c r="E1886" t="s">
        <v>5451</v>
      </c>
      <c r="F1886" t="s">
        <v>6508</v>
      </c>
      <c r="G1886" t="s">
        <v>6505</v>
      </c>
    </row>
    <row r="1887" spans="1:7" x14ac:dyDescent="0.25">
      <c r="A1887" t="s">
        <v>5452</v>
      </c>
      <c r="B1887" s="1">
        <v>41</v>
      </c>
      <c r="C1887" t="s">
        <v>1</v>
      </c>
      <c r="D1887" t="s">
        <v>5453</v>
      </c>
      <c r="E1887" t="s">
        <v>5454</v>
      </c>
      <c r="F1887" t="s">
        <v>6510</v>
      </c>
      <c r="G1887" t="s">
        <v>6504</v>
      </c>
    </row>
    <row r="1888" spans="1:7" x14ac:dyDescent="0.25">
      <c r="A1888" t="s">
        <v>5455</v>
      </c>
      <c r="B1888" s="1">
        <v>41</v>
      </c>
      <c r="C1888" t="s">
        <v>1</v>
      </c>
      <c r="D1888" t="s">
        <v>5456</v>
      </c>
      <c r="E1888" t="s">
        <v>5457</v>
      </c>
      <c r="F1888" t="s">
        <v>6508</v>
      </c>
      <c r="G1888" t="s">
        <v>6505</v>
      </c>
    </row>
    <row r="1889" spans="1:7" x14ac:dyDescent="0.25">
      <c r="A1889" t="s">
        <v>5458</v>
      </c>
      <c r="B1889" s="1">
        <v>41</v>
      </c>
      <c r="C1889" t="s">
        <v>1</v>
      </c>
      <c r="D1889" t="s">
        <v>5459</v>
      </c>
      <c r="E1889" t="s">
        <v>5460</v>
      </c>
      <c r="F1889" t="s">
        <v>6508</v>
      </c>
      <c r="G1889" t="s">
        <v>6506</v>
      </c>
    </row>
    <row r="1890" spans="1:7" x14ac:dyDescent="0.25">
      <c r="A1890" t="s">
        <v>5461</v>
      </c>
      <c r="B1890" s="1">
        <v>41</v>
      </c>
      <c r="C1890" t="s">
        <v>1</v>
      </c>
      <c r="D1890" t="s">
        <v>5462</v>
      </c>
      <c r="E1890" t="s">
        <v>5463</v>
      </c>
      <c r="F1890" t="s">
        <v>6510</v>
      </c>
      <c r="G1890" t="s">
        <v>6503</v>
      </c>
    </row>
    <row r="1891" spans="1:7" x14ac:dyDescent="0.25">
      <c r="A1891" t="s">
        <v>5464</v>
      </c>
      <c r="B1891" s="1">
        <v>41</v>
      </c>
      <c r="C1891" t="s">
        <v>1</v>
      </c>
      <c r="D1891" t="s">
        <v>5465</v>
      </c>
      <c r="E1891" t="s">
        <v>5466</v>
      </c>
      <c r="F1891" t="s">
        <v>6510</v>
      </c>
      <c r="G1891" t="s">
        <v>6505</v>
      </c>
    </row>
    <row r="1892" spans="1:7" x14ac:dyDescent="0.25">
      <c r="A1892" t="s">
        <v>5467</v>
      </c>
      <c r="B1892" s="1">
        <v>41</v>
      </c>
      <c r="C1892" t="s">
        <v>1</v>
      </c>
      <c r="D1892" t="s">
        <v>5468</v>
      </c>
      <c r="E1892" t="s">
        <v>5469</v>
      </c>
      <c r="F1892" t="s">
        <v>6510</v>
      </c>
      <c r="G1892" t="s">
        <v>6504</v>
      </c>
    </row>
    <row r="1893" spans="1:7" x14ac:dyDescent="0.25">
      <c r="A1893" t="s">
        <v>5470</v>
      </c>
      <c r="B1893" s="1">
        <v>41</v>
      </c>
      <c r="C1893" t="s">
        <v>1</v>
      </c>
      <c r="D1893" t="s">
        <v>5471</v>
      </c>
      <c r="E1893" t="s">
        <v>5472</v>
      </c>
      <c r="F1893" t="s">
        <v>6508</v>
      </c>
      <c r="G1893" t="s">
        <v>6505</v>
      </c>
    </row>
    <row r="1894" spans="1:7" x14ac:dyDescent="0.25">
      <c r="A1894" t="s">
        <v>5473</v>
      </c>
      <c r="B1894" s="1">
        <v>41</v>
      </c>
      <c r="C1894" t="s">
        <v>1</v>
      </c>
      <c r="D1894" t="s">
        <v>5474</v>
      </c>
      <c r="E1894" t="s">
        <v>5475</v>
      </c>
      <c r="F1894" t="s">
        <v>6510</v>
      </c>
      <c r="G1894" t="s">
        <v>6504</v>
      </c>
    </row>
    <row r="1895" spans="1:7" x14ac:dyDescent="0.25">
      <c r="A1895" t="s">
        <v>5476</v>
      </c>
      <c r="B1895" s="1">
        <v>41</v>
      </c>
      <c r="C1895" t="s">
        <v>1</v>
      </c>
      <c r="D1895" t="s">
        <v>5477</v>
      </c>
      <c r="E1895" t="s">
        <v>5478</v>
      </c>
      <c r="F1895" t="s">
        <v>6510</v>
      </c>
      <c r="G1895" t="s">
        <v>6504</v>
      </c>
    </row>
    <row r="1896" spans="1:7" x14ac:dyDescent="0.25">
      <c r="A1896" t="s">
        <v>5479</v>
      </c>
      <c r="B1896" s="1" t="s">
        <v>5480</v>
      </c>
      <c r="C1896" t="s">
        <v>1</v>
      </c>
      <c r="D1896" t="s">
        <v>2</v>
      </c>
      <c r="E1896" t="s">
        <v>5481</v>
      </c>
      <c r="F1896" t="s">
        <v>6508</v>
      </c>
      <c r="G1896" t="s">
        <v>6502</v>
      </c>
    </row>
    <row r="1897" spans="1:7" x14ac:dyDescent="0.25">
      <c r="A1897" t="s">
        <v>5482</v>
      </c>
      <c r="B1897" s="1" t="s">
        <v>5480</v>
      </c>
      <c r="C1897" t="s">
        <v>1</v>
      </c>
      <c r="D1897" t="s">
        <v>2</v>
      </c>
      <c r="E1897" t="s">
        <v>5483</v>
      </c>
      <c r="F1897" t="s">
        <v>6508</v>
      </c>
      <c r="G1897" t="s">
        <v>6502</v>
      </c>
    </row>
    <row r="1898" spans="1:7" x14ac:dyDescent="0.25">
      <c r="A1898" t="s">
        <v>5484</v>
      </c>
      <c r="B1898" s="1" t="s">
        <v>5480</v>
      </c>
      <c r="C1898" t="s">
        <v>1</v>
      </c>
      <c r="D1898" t="s">
        <v>2</v>
      </c>
      <c r="E1898" t="s">
        <v>5485</v>
      </c>
      <c r="F1898" t="s">
        <v>6508</v>
      </c>
      <c r="G1898" t="s">
        <v>6502</v>
      </c>
    </row>
    <row r="1899" spans="1:7" x14ac:dyDescent="0.25">
      <c r="A1899" t="s">
        <v>5486</v>
      </c>
      <c r="B1899" s="1" t="s">
        <v>5480</v>
      </c>
      <c r="C1899" t="s">
        <v>5487</v>
      </c>
      <c r="D1899" t="s">
        <v>5488</v>
      </c>
      <c r="E1899" t="s">
        <v>5489</v>
      </c>
      <c r="F1899" t="s">
        <v>6508</v>
      </c>
      <c r="G1899" t="s">
        <v>6505</v>
      </c>
    </row>
    <row r="1900" spans="1:7" x14ac:dyDescent="0.25">
      <c r="A1900" t="s">
        <v>5490</v>
      </c>
      <c r="B1900" s="1" t="s">
        <v>5480</v>
      </c>
      <c r="C1900" t="s">
        <v>97</v>
      </c>
      <c r="D1900" t="s">
        <v>2</v>
      </c>
      <c r="E1900" t="s">
        <v>5491</v>
      </c>
      <c r="F1900" t="s">
        <v>6508</v>
      </c>
      <c r="G1900" t="s">
        <v>6504</v>
      </c>
    </row>
    <row r="1901" spans="1:7" x14ac:dyDescent="0.25">
      <c r="A1901" t="s">
        <v>5492</v>
      </c>
      <c r="B1901" s="1" t="s">
        <v>5480</v>
      </c>
      <c r="C1901" t="s">
        <v>97</v>
      </c>
      <c r="D1901" t="s">
        <v>2</v>
      </c>
      <c r="E1901" t="s">
        <v>5493</v>
      </c>
      <c r="F1901" t="s">
        <v>6508</v>
      </c>
      <c r="G1901" t="s">
        <v>6503</v>
      </c>
    </row>
    <row r="1902" spans="1:7" x14ac:dyDescent="0.25">
      <c r="A1902" t="s">
        <v>5494</v>
      </c>
      <c r="B1902" s="1" t="s">
        <v>5480</v>
      </c>
      <c r="C1902" t="s">
        <v>1</v>
      </c>
      <c r="D1902" t="s">
        <v>2</v>
      </c>
      <c r="E1902" t="s">
        <v>5495</v>
      </c>
      <c r="F1902" t="s">
        <v>6508</v>
      </c>
      <c r="G1902" t="s">
        <v>6505</v>
      </c>
    </row>
    <row r="1903" spans="1:7" x14ac:dyDescent="0.25">
      <c r="A1903" t="s">
        <v>5496</v>
      </c>
      <c r="B1903" s="1" t="s">
        <v>5480</v>
      </c>
      <c r="C1903" t="s">
        <v>97</v>
      </c>
      <c r="D1903" t="s">
        <v>2</v>
      </c>
      <c r="E1903" t="s">
        <v>5497</v>
      </c>
      <c r="F1903" t="s">
        <v>6508</v>
      </c>
      <c r="G1903" t="s">
        <v>6504</v>
      </c>
    </row>
    <row r="1904" spans="1:7" x14ac:dyDescent="0.25">
      <c r="A1904" t="s">
        <v>5498</v>
      </c>
      <c r="B1904" s="1">
        <v>42</v>
      </c>
      <c r="C1904" t="s">
        <v>1</v>
      </c>
      <c r="D1904" t="s">
        <v>5499</v>
      </c>
      <c r="E1904" t="s">
        <v>5500</v>
      </c>
      <c r="F1904" t="s">
        <v>6510</v>
      </c>
      <c r="G1904" t="s">
        <v>6502</v>
      </c>
    </row>
    <row r="1905" spans="1:7" x14ac:dyDescent="0.25">
      <c r="A1905" t="s">
        <v>5501</v>
      </c>
      <c r="B1905" s="1">
        <v>42</v>
      </c>
      <c r="C1905" t="s">
        <v>1</v>
      </c>
      <c r="D1905" t="s">
        <v>5502</v>
      </c>
      <c r="E1905" t="s">
        <v>5503</v>
      </c>
      <c r="F1905" t="s">
        <v>6508</v>
      </c>
      <c r="G1905" t="s">
        <v>6506</v>
      </c>
    </row>
    <row r="1906" spans="1:7" x14ac:dyDescent="0.25">
      <c r="A1906" t="s">
        <v>5504</v>
      </c>
      <c r="B1906" s="1">
        <v>42</v>
      </c>
      <c r="C1906" t="s">
        <v>1</v>
      </c>
      <c r="D1906" t="s">
        <v>5505</v>
      </c>
      <c r="E1906" t="s">
        <v>5506</v>
      </c>
      <c r="F1906" t="s">
        <v>6510</v>
      </c>
      <c r="G1906" t="s">
        <v>6504</v>
      </c>
    </row>
    <row r="1907" spans="1:7" x14ac:dyDescent="0.25">
      <c r="A1907" t="s">
        <v>5507</v>
      </c>
      <c r="B1907" s="1">
        <v>42</v>
      </c>
      <c r="C1907" t="s">
        <v>1</v>
      </c>
      <c r="D1907" t="s">
        <v>5499</v>
      </c>
      <c r="E1907" t="s">
        <v>5508</v>
      </c>
      <c r="F1907" t="s">
        <v>6510</v>
      </c>
      <c r="G1907" t="s">
        <v>6504</v>
      </c>
    </row>
    <row r="1908" spans="1:7" x14ac:dyDescent="0.25">
      <c r="A1908" t="s">
        <v>5509</v>
      </c>
      <c r="B1908" s="1">
        <v>42</v>
      </c>
      <c r="C1908" t="s">
        <v>1</v>
      </c>
      <c r="D1908" t="s">
        <v>5510</v>
      </c>
      <c r="E1908" t="s">
        <v>5511</v>
      </c>
      <c r="F1908" t="s">
        <v>6508</v>
      </c>
      <c r="G1908" t="s">
        <v>6505</v>
      </c>
    </row>
    <row r="1909" spans="1:7" x14ac:dyDescent="0.25">
      <c r="A1909" t="s">
        <v>5512</v>
      </c>
      <c r="B1909" s="1">
        <v>42</v>
      </c>
      <c r="C1909" t="s">
        <v>1</v>
      </c>
      <c r="D1909" t="s">
        <v>5513</v>
      </c>
      <c r="E1909" t="s">
        <v>5514</v>
      </c>
      <c r="F1909" t="s">
        <v>6508</v>
      </c>
      <c r="G1909" t="s">
        <v>6505</v>
      </c>
    </row>
    <row r="1910" spans="1:7" x14ac:dyDescent="0.25">
      <c r="A1910" t="s">
        <v>5515</v>
      </c>
      <c r="B1910" s="1">
        <v>42</v>
      </c>
      <c r="C1910" t="s">
        <v>1</v>
      </c>
      <c r="D1910" t="s">
        <v>5516</v>
      </c>
      <c r="E1910" t="s">
        <v>5517</v>
      </c>
      <c r="F1910" t="s">
        <v>6510</v>
      </c>
      <c r="G1910" t="s">
        <v>6503</v>
      </c>
    </row>
    <row r="1911" spans="1:7" x14ac:dyDescent="0.25">
      <c r="A1911" t="s">
        <v>5518</v>
      </c>
      <c r="B1911" s="1">
        <v>42</v>
      </c>
      <c r="C1911" t="s">
        <v>1</v>
      </c>
      <c r="D1911" t="s">
        <v>5519</v>
      </c>
      <c r="E1911" t="s">
        <v>5520</v>
      </c>
      <c r="F1911" t="s">
        <v>6510</v>
      </c>
      <c r="G1911" t="s">
        <v>6503</v>
      </c>
    </row>
    <row r="1912" spans="1:7" x14ac:dyDescent="0.25">
      <c r="A1912" t="s">
        <v>5521</v>
      </c>
      <c r="B1912" s="1">
        <v>42</v>
      </c>
      <c r="C1912" t="s">
        <v>1</v>
      </c>
      <c r="D1912" t="s">
        <v>5522</v>
      </c>
      <c r="E1912" t="s">
        <v>5523</v>
      </c>
      <c r="F1912" t="s">
        <v>6510</v>
      </c>
      <c r="G1912" t="s">
        <v>6505</v>
      </c>
    </row>
    <row r="1913" spans="1:7" x14ac:dyDescent="0.25">
      <c r="A1913" t="s">
        <v>5524</v>
      </c>
      <c r="B1913" s="1">
        <v>42</v>
      </c>
      <c r="C1913" t="s">
        <v>1</v>
      </c>
      <c r="D1913" t="s">
        <v>5525</v>
      </c>
      <c r="E1913" t="s">
        <v>5526</v>
      </c>
      <c r="F1913" t="s">
        <v>6510</v>
      </c>
      <c r="G1913" t="s">
        <v>6504</v>
      </c>
    </row>
    <row r="1914" spans="1:7" x14ac:dyDescent="0.25">
      <c r="A1914" t="s">
        <v>5527</v>
      </c>
      <c r="B1914" s="1">
        <v>42</v>
      </c>
      <c r="C1914" t="s">
        <v>1</v>
      </c>
      <c r="D1914" t="s">
        <v>5528</v>
      </c>
      <c r="E1914" t="s">
        <v>5529</v>
      </c>
      <c r="F1914" t="s">
        <v>6510</v>
      </c>
      <c r="G1914" t="s">
        <v>6504</v>
      </c>
    </row>
    <row r="1915" spans="1:7" x14ac:dyDescent="0.25">
      <c r="A1915" t="s">
        <v>5530</v>
      </c>
      <c r="B1915" s="1">
        <v>42</v>
      </c>
      <c r="C1915" t="s">
        <v>1</v>
      </c>
      <c r="D1915" t="s">
        <v>5531</v>
      </c>
      <c r="E1915" t="s">
        <v>5532</v>
      </c>
      <c r="F1915" t="s">
        <v>6508</v>
      </c>
      <c r="G1915" t="s">
        <v>6505</v>
      </c>
    </row>
    <row r="1916" spans="1:7" x14ac:dyDescent="0.25">
      <c r="A1916" t="s">
        <v>5533</v>
      </c>
      <c r="B1916" s="1">
        <v>42</v>
      </c>
      <c r="C1916" t="s">
        <v>1</v>
      </c>
      <c r="D1916" t="s">
        <v>5534</v>
      </c>
      <c r="E1916" t="s">
        <v>5535</v>
      </c>
      <c r="F1916" t="s">
        <v>6508</v>
      </c>
      <c r="G1916" t="s">
        <v>6505</v>
      </c>
    </row>
    <row r="1917" spans="1:7" x14ac:dyDescent="0.25">
      <c r="A1917" t="s">
        <v>5536</v>
      </c>
      <c r="B1917" s="1">
        <v>42</v>
      </c>
      <c r="C1917" t="s">
        <v>76</v>
      </c>
      <c r="D1917" t="s">
        <v>5537</v>
      </c>
      <c r="E1917" t="s">
        <v>5538</v>
      </c>
      <c r="F1917" t="s">
        <v>6508</v>
      </c>
      <c r="G1917" t="s">
        <v>6504</v>
      </c>
    </row>
    <row r="1918" spans="1:7" x14ac:dyDescent="0.25">
      <c r="A1918" t="s">
        <v>5539</v>
      </c>
      <c r="B1918" s="1" t="s">
        <v>5540</v>
      </c>
      <c r="C1918" t="s">
        <v>97</v>
      </c>
      <c r="D1918" t="s">
        <v>2</v>
      </c>
      <c r="E1918" t="s">
        <v>5541</v>
      </c>
      <c r="F1918" t="s">
        <v>6508</v>
      </c>
      <c r="G1918" t="s">
        <v>6505</v>
      </c>
    </row>
    <row r="1919" spans="1:7" x14ac:dyDescent="0.25">
      <c r="A1919" t="s">
        <v>5542</v>
      </c>
      <c r="B1919" s="1" t="s">
        <v>5540</v>
      </c>
      <c r="C1919" t="s">
        <v>97</v>
      </c>
      <c r="D1919" t="s">
        <v>2</v>
      </c>
      <c r="E1919" t="s">
        <v>5543</v>
      </c>
      <c r="F1919" t="s">
        <v>6508</v>
      </c>
      <c r="G1919" t="s">
        <v>6503</v>
      </c>
    </row>
    <row r="1920" spans="1:7" x14ac:dyDescent="0.25">
      <c r="A1920" t="s">
        <v>5544</v>
      </c>
      <c r="B1920" s="1" t="s">
        <v>5540</v>
      </c>
      <c r="C1920" t="s">
        <v>97</v>
      </c>
      <c r="D1920" t="s">
        <v>2</v>
      </c>
      <c r="E1920" t="s">
        <v>5545</v>
      </c>
      <c r="F1920" t="s">
        <v>6508</v>
      </c>
      <c r="G1920" t="s">
        <v>6505</v>
      </c>
    </row>
    <row r="1921" spans="1:7" x14ac:dyDescent="0.25">
      <c r="A1921" t="s">
        <v>5546</v>
      </c>
      <c r="B1921" s="1" t="s">
        <v>5540</v>
      </c>
      <c r="C1921" t="s">
        <v>5547</v>
      </c>
      <c r="D1921" t="s">
        <v>5548</v>
      </c>
      <c r="E1921" t="s">
        <v>5549</v>
      </c>
      <c r="F1921" t="s">
        <v>6508</v>
      </c>
      <c r="G1921" t="s">
        <v>6503</v>
      </c>
    </row>
    <row r="1922" spans="1:7" x14ac:dyDescent="0.25">
      <c r="A1922" t="s">
        <v>5550</v>
      </c>
      <c r="B1922" s="1" t="s">
        <v>5540</v>
      </c>
      <c r="C1922" t="s">
        <v>5551</v>
      </c>
      <c r="D1922" t="s">
        <v>5552</v>
      </c>
      <c r="E1922" t="s">
        <v>5553</v>
      </c>
      <c r="F1922" t="s">
        <v>6508</v>
      </c>
      <c r="G1922" t="s">
        <v>6504</v>
      </c>
    </row>
    <row r="1923" spans="1:7" x14ac:dyDescent="0.25">
      <c r="A1923" t="s">
        <v>5554</v>
      </c>
      <c r="B1923" s="1" t="s">
        <v>5540</v>
      </c>
      <c r="C1923" t="s">
        <v>76</v>
      </c>
      <c r="D1923" t="s">
        <v>2</v>
      </c>
      <c r="E1923" t="s">
        <v>5555</v>
      </c>
      <c r="F1923" t="s">
        <v>6508</v>
      </c>
      <c r="G1923" t="s">
        <v>6504</v>
      </c>
    </row>
    <row r="1924" spans="1:7" x14ac:dyDescent="0.25">
      <c r="A1924" t="s">
        <v>5556</v>
      </c>
      <c r="B1924" s="1" t="s">
        <v>5540</v>
      </c>
      <c r="C1924" t="s">
        <v>1</v>
      </c>
      <c r="D1924" t="s">
        <v>2</v>
      </c>
      <c r="E1924" t="s">
        <v>5557</v>
      </c>
      <c r="F1924" t="s">
        <v>6508</v>
      </c>
      <c r="G1924" t="s">
        <v>6505</v>
      </c>
    </row>
    <row r="1925" spans="1:7" x14ac:dyDescent="0.25">
      <c r="A1925" t="s">
        <v>5558</v>
      </c>
      <c r="B1925" s="1" t="s">
        <v>5540</v>
      </c>
      <c r="C1925" t="s">
        <v>1</v>
      </c>
      <c r="D1925" t="s">
        <v>2</v>
      </c>
      <c r="E1925" t="s">
        <v>5559</v>
      </c>
      <c r="F1925" t="s">
        <v>6508</v>
      </c>
      <c r="G1925" t="s">
        <v>6505</v>
      </c>
    </row>
    <row r="1926" spans="1:7" x14ac:dyDescent="0.25">
      <c r="A1926" t="s">
        <v>5560</v>
      </c>
      <c r="B1926" s="1">
        <v>43</v>
      </c>
      <c r="C1926" t="s">
        <v>76</v>
      </c>
      <c r="D1926" t="s">
        <v>5561</v>
      </c>
      <c r="E1926" t="s">
        <v>5562</v>
      </c>
      <c r="F1926" t="s">
        <v>6510</v>
      </c>
      <c r="G1926" t="s">
        <v>6504</v>
      </c>
    </row>
    <row r="1927" spans="1:7" x14ac:dyDescent="0.25">
      <c r="A1927" t="s">
        <v>5563</v>
      </c>
      <c r="B1927" s="1">
        <v>43</v>
      </c>
      <c r="C1927" t="s">
        <v>1</v>
      </c>
      <c r="D1927" t="s">
        <v>5564</v>
      </c>
      <c r="E1927" t="s">
        <v>5565</v>
      </c>
      <c r="F1927" t="s">
        <v>6508</v>
      </c>
      <c r="G1927" t="s">
        <v>6505</v>
      </c>
    </row>
    <row r="1928" spans="1:7" x14ac:dyDescent="0.25">
      <c r="A1928" t="s">
        <v>5566</v>
      </c>
      <c r="B1928" s="1">
        <v>43</v>
      </c>
      <c r="C1928" t="s">
        <v>1</v>
      </c>
      <c r="D1928" t="s">
        <v>5567</v>
      </c>
      <c r="E1928" t="s">
        <v>5568</v>
      </c>
      <c r="F1928" t="s">
        <v>6510</v>
      </c>
      <c r="G1928" t="s">
        <v>6504</v>
      </c>
    </row>
    <row r="1929" spans="1:7" x14ac:dyDescent="0.25">
      <c r="A1929" t="s">
        <v>5569</v>
      </c>
      <c r="B1929" s="1">
        <v>43</v>
      </c>
      <c r="C1929" t="s">
        <v>1</v>
      </c>
      <c r="D1929" t="s">
        <v>5570</v>
      </c>
      <c r="E1929" t="s">
        <v>5571</v>
      </c>
      <c r="F1929" t="s">
        <v>6510</v>
      </c>
      <c r="G1929" t="s">
        <v>6504</v>
      </c>
    </row>
    <row r="1930" spans="1:7" x14ac:dyDescent="0.25">
      <c r="A1930" t="s">
        <v>5572</v>
      </c>
      <c r="B1930" s="1">
        <v>43</v>
      </c>
      <c r="C1930" t="s">
        <v>1</v>
      </c>
      <c r="D1930" t="s">
        <v>5573</v>
      </c>
      <c r="E1930" t="s">
        <v>5574</v>
      </c>
      <c r="F1930" t="s">
        <v>6508</v>
      </c>
      <c r="G1930" t="s">
        <v>6504</v>
      </c>
    </row>
    <row r="1931" spans="1:7" x14ac:dyDescent="0.25">
      <c r="A1931" t="s">
        <v>5575</v>
      </c>
      <c r="B1931" s="1">
        <v>43</v>
      </c>
      <c r="C1931" t="s">
        <v>1</v>
      </c>
      <c r="D1931" t="s">
        <v>5576</v>
      </c>
      <c r="E1931" t="s">
        <v>5577</v>
      </c>
      <c r="F1931" t="s">
        <v>6510</v>
      </c>
      <c r="G1931" t="s">
        <v>6504</v>
      </c>
    </row>
    <row r="1932" spans="1:7" x14ac:dyDescent="0.25">
      <c r="A1932" t="s">
        <v>5578</v>
      </c>
      <c r="B1932" s="1">
        <v>43</v>
      </c>
      <c r="C1932" t="s">
        <v>1</v>
      </c>
      <c r="D1932" t="s">
        <v>5579</v>
      </c>
      <c r="E1932" t="s">
        <v>5580</v>
      </c>
      <c r="F1932" t="s">
        <v>6510</v>
      </c>
      <c r="G1932" t="s">
        <v>6503</v>
      </c>
    </row>
    <row r="1933" spans="1:7" x14ac:dyDescent="0.25">
      <c r="A1933" t="s">
        <v>5581</v>
      </c>
      <c r="B1933" s="1">
        <v>43</v>
      </c>
      <c r="C1933" t="s">
        <v>1</v>
      </c>
      <c r="D1933" t="s">
        <v>5582</v>
      </c>
      <c r="E1933" t="s">
        <v>5583</v>
      </c>
      <c r="F1933" t="s">
        <v>6510</v>
      </c>
      <c r="G1933" t="s">
        <v>6504</v>
      </c>
    </row>
    <row r="1934" spans="1:7" x14ac:dyDescent="0.25">
      <c r="A1934" t="s">
        <v>5584</v>
      </c>
      <c r="B1934" s="1">
        <v>43</v>
      </c>
      <c r="C1934" t="s">
        <v>1</v>
      </c>
      <c r="D1934" t="s">
        <v>5585</v>
      </c>
      <c r="E1934" t="s">
        <v>5586</v>
      </c>
      <c r="F1934" t="s">
        <v>6508</v>
      </c>
      <c r="G1934" t="s">
        <v>6505</v>
      </c>
    </row>
    <row r="1935" spans="1:7" x14ac:dyDescent="0.25">
      <c r="A1935" t="s">
        <v>5587</v>
      </c>
      <c r="B1935" s="1">
        <v>43</v>
      </c>
      <c r="C1935" t="s">
        <v>1</v>
      </c>
      <c r="D1935" t="s">
        <v>5588</v>
      </c>
      <c r="E1935" t="s">
        <v>5589</v>
      </c>
      <c r="F1935" t="s">
        <v>6510</v>
      </c>
      <c r="G1935" t="s">
        <v>6504</v>
      </c>
    </row>
    <row r="1936" spans="1:7" x14ac:dyDescent="0.25">
      <c r="A1936" t="s">
        <v>5590</v>
      </c>
      <c r="B1936" s="1">
        <v>43</v>
      </c>
      <c r="C1936" t="s">
        <v>1</v>
      </c>
      <c r="D1936" t="s">
        <v>5591</v>
      </c>
      <c r="E1936" t="s">
        <v>5592</v>
      </c>
      <c r="F1936" t="s">
        <v>6510</v>
      </c>
      <c r="G1936" t="s">
        <v>6503</v>
      </c>
    </row>
    <row r="1937" spans="1:7" x14ac:dyDescent="0.25">
      <c r="A1937" t="s">
        <v>5593</v>
      </c>
      <c r="B1937" s="1">
        <v>43</v>
      </c>
      <c r="C1937" t="s">
        <v>1</v>
      </c>
      <c r="D1937" t="s">
        <v>5594</v>
      </c>
      <c r="E1937" t="s">
        <v>5595</v>
      </c>
      <c r="F1937" t="s">
        <v>6510</v>
      </c>
      <c r="G1937" t="s">
        <v>6504</v>
      </c>
    </row>
    <row r="1938" spans="1:7" x14ac:dyDescent="0.25">
      <c r="A1938" t="s">
        <v>5596</v>
      </c>
      <c r="B1938" s="1">
        <v>43</v>
      </c>
      <c r="C1938" t="s">
        <v>1</v>
      </c>
      <c r="D1938" t="s">
        <v>5597</v>
      </c>
      <c r="E1938" t="s">
        <v>5598</v>
      </c>
      <c r="F1938" t="s">
        <v>6510</v>
      </c>
      <c r="G1938" t="s">
        <v>6505</v>
      </c>
    </row>
    <row r="1939" spans="1:7" x14ac:dyDescent="0.25">
      <c r="A1939" t="s">
        <v>5599</v>
      </c>
      <c r="B1939" s="1">
        <v>43</v>
      </c>
      <c r="C1939" t="s">
        <v>1</v>
      </c>
      <c r="D1939" t="s">
        <v>5600</v>
      </c>
      <c r="E1939" t="s">
        <v>5601</v>
      </c>
      <c r="F1939" t="s">
        <v>6510</v>
      </c>
      <c r="G1939" t="s">
        <v>6503</v>
      </c>
    </row>
    <row r="1940" spans="1:7" x14ac:dyDescent="0.25">
      <c r="A1940" t="s">
        <v>5602</v>
      </c>
      <c r="B1940" s="1">
        <v>43</v>
      </c>
      <c r="C1940" t="s">
        <v>1</v>
      </c>
      <c r="D1940" t="s">
        <v>5603</v>
      </c>
      <c r="E1940" t="s">
        <v>5604</v>
      </c>
      <c r="F1940" t="s">
        <v>6508</v>
      </c>
      <c r="G1940" t="s">
        <v>6505</v>
      </c>
    </row>
    <row r="1941" spans="1:7" x14ac:dyDescent="0.25">
      <c r="A1941" t="s">
        <v>5605</v>
      </c>
      <c r="B1941" s="1">
        <v>43</v>
      </c>
      <c r="C1941" t="s">
        <v>1</v>
      </c>
      <c r="D1941" t="s">
        <v>5606</v>
      </c>
      <c r="E1941" t="s">
        <v>5607</v>
      </c>
      <c r="F1941" t="s">
        <v>6510</v>
      </c>
      <c r="G1941" t="s">
        <v>6503</v>
      </c>
    </row>
    <row r="1942" spans="1:7" x14ac:dyDescent="0.25">
      <c r="A1942" t="s">
        <v>5608</v>
      </c>
      <c r="B1942" s="1">
        <v>43</v>
      </c>
      <c r="C1942" t="s">
        <v>1</v>
      </c>
      <c r="D1942" t="s">
        <v>5609</v>
      </c>
      <c r="E1942" t="s">
        <v>5610</v>
      </c>
      <c r="F1942" t="s">
        <v>6510</v>
      </c>
      <c r="G1942" t="s">
        <v>6504</v>
      </c>
    </row>
    <row r="1943" spans="1:7" x14ac:dyDescent="0.25">
      <c r="A1943" t="s">
        <v>5611</v>
      </c>
      <c r="B1943" s="1">
        <v>43</v>
      </c>
      <c r="C1943" t="s">
        <v>1</v>
      </c>
      <c r="D1943" t="s">
        <v>5612</v>
      </c>
      <c r="E1943" t="s">
        <v>5613</v>
      </c>
      <c r="F1943" t="s">
        <v>6508</v>
      </c>
      <c r="G1943" t="s">
        <v>6505</v>
      </c>
    </row>
    <row r="1944" spans="1:7" x14ac:dyDescent="0.25">
      <c r="A1944" t="s">
        <v>5614</v>
      </c>
      <c r="B1944" s="1">
        <v>43</v>
      </c>
      <c r="C1944" t="s">
        <v>1</v>
      </c>
      <c r="D1944" t="s">
        <v>5615</v>
      </c>
      <c r="E1944" t="s">
        <v>5616</v>
      </c>
      <c r="F1944" t="s">
        <v>6510</v>
      </c>
      <c r="G1944" t="s">
        <v>6504</v>
      </c>
    </row>
    <row r="1945" spans="1:7" x14ac:dyDescent="0.25">
      <c r="A1945" t="s">
        <v>5617</v>
      </c>
      <c r="B1945" s="1">
        <v>43</v>
      </c>
      <c r="C1945" t="s">
        <v>1</v>
      </c>
      <c r="D1945" t="s">
        <v>5618</v>
      </c>
      <c r="E1945" t="s">
        <v>5619</v>
      </c>
      <c r="F1945" t="s">
        <v>6510</v>
      </c>
      <c r="G1945" t="s">
        <v>6503</v>
      </c>
    </row>
    <row r="1946" spans="1:7" x14ac:dyDescent="0.25">
      <c r="A1946" t="s">
        <v>5620</v>
      </c>
      <c r="B1946" s="1">
        <v>43</v>
      </c>
      <c r="C1946" t="s">
        <v>1</v>
      </c>
      <c r="D1946" t="s">
        <v>5621</v>
      </c>
      <c r="E1946" t="s">
        <v>5622</v>
      </c>
      <c r="F1946" t="s">
        <v>6508</v>
      </c>
      <c r="G1946" t="s">
        <v>6502</v>
      </c>
    </row>
    <row r="1947" spans="1:7" x14ac:dyDescent="0.25">
      <c r="A1947" t="s">
        <v>5623</v>
      </c>
      <c r="B1947" s="1">
        <v>43</v>
      </c>
      <c r="C1947" t="s">
        <v>1</v>
      </c>
      <c r="D1947" t="s">
        <v>5624</v>
      </c>
      <c r="E1947" t="s">
        <v>5625</v>
      </c>
      <c r="F1947" t="s">
        <v>6510</v>
      </c>
      <c r="G1947" t="s">
        <v>6504</v>
      </c>
    </row>
    <row r="1948" spans="1:7" x14ac:dyDescent="0.25">
      <c r="A1948" t="s">
        <v>5626</v>
      </c>
      <c r="B1948" s="1">
        <v>43</v>
      </c>
      <c r="C1948" t="s">
        <v>1</v>
      </c>
      <c r="D1948" t="s">
        <v>5627</v>
      </c>
      <c r="E1948" t="s">
        <v>5628</v>
      </c>
      <c r="F1948" t="s">
        <v>6508</v>
      </c>
      <c r="G1948" t="s">
        <v>6505</v>
      </c>
    </row>
    <row r="1949" spans="1:7" x14ac:dyDescent="0.25">
      <c r="A1949" t="s">
        <v>5629</v>
      </c>
      <c r="B1949" s="1">
        <v>43</v>
      </c>
      <c r="C1949" t="s">
        <v>1</v>
      </c>
      <c r="D1949" t="s">
        <v>5630</v>
      </c>
      <c r="E1949" t="s">
        <v>5631</v>
      </c>
      <c r="F1949" t="s">
        <v>6508</v>
      </c>
      <c r="G1949" t="s">
        <v>6502</v>
      </c>
    </row>
    <row r="1950" spans="1:7" x14ac:dyDescent="0.25">
      <c r="A1950" t="s">
        <v>5632</v>
      </c>
      <c r="B1950" s="1">
        <v>43</v>
      </c>
      <c r="C1950" t="s">
        <v>1</v>
      </c>
      <c r="D1950" t="s">
        <v>5633</v>
      </c>
      <c r="E1950" t="s">
        <v>5634</v>
      </c>
      <c r="F1950" t="s">
        <v>6508</v>
      </c>
      <c r="G1950" t="s">
        <v>6505</v>
      </c>
    </row>
    <row r="1951" spans="1:7" x14ac:dyDescent="0.25">
      <c r="A1951" t="s">
        <v>5635</v>
      </c>
      <c r="B1951" s="1">
        <v>43</v>
      </c>
      <c r="C1951" t="s">
        <v>1</v>
      </c>
      <c r="D1951" t="s">
        <v>5636</v>
      </c>
      <c r="E1951" t="s">
        <v>5637</v>
      </c>
      <c r="F1951" t="s">
        <v>6510</v>
      </c>
      <c r="G1951" t="s">
        <v>6504</v>
      </c>
    </row>
    <row r="1952" spans="1:7" x14ac:dyDescent="0.25">
      <c r="A1952" t="s">
        <v>5638</v>
      </c>
      <c r="B1952" s="1" t="s">
        <v>5639</v>
      </c>
      <c r="C1952" t="s">
        <v>97</v>
      </c>
      <c r="D1952" t="s">
        <v>2</v>
      </c>
      <c r="E1952" t="s">
        <v>5640</v>
      </c>
      <c r="F1952" t="s">
        <v>6508</v>
      </c>
      <c r="G1952" t="s">
        <v>6505</v>
      </c>
    </row>
    <row r="1953" spans="1:7" x14ac:dyDescent="0.25">
      <c r="A1953" t="s">
        <v>5641</v>
      </c>
      <c r="B1953" s="1" t="s">
        <v>5639</v>
      </c>
      <c r="C1953" t="s">
        <v>97</v>
      </c>
      <c r="D1953" t="s">
        <v>2</v>
      </c>
      <c r="E1953" t="s">
        <v>5642</v>
      </c>
      <c r="F1953" t="s">
        <v>6508</v>
      </c>
      <c r="G1953" t="s">
        <v>6505</v>
      </c>
    </row>
    <row r="1954" spans="1:7" x14ac:dyDescent="0.25">
      <c r="A1954" t="s">
        <v>5643</v>
      </c>
      <c r="B1954" s="1" t="s">
        <v>5639</v>
      </c>
      <c r="C1954" t="s">
        <v>97</v>
      </c>
      <c r="D1954" t="s">
        <v>2</v>
      </c>
      <c r="E1954" t="s">
        <v>5644</v>
      </c>
      <c r="F1954" t="s">
        <v>6508</v>
      </c>
      <c r="G1954" t="s">
        <v>6503</v>
      </c>
    </row>
    <row r="1955" spans="1:7" x14ac:dyDescent="0.25">
      <c r="A1955" t="s">
        <v>5645</v>
      </c>
      <c r="B1955" s="1" t="s">
        <v>5639</v>
      </c>
      <c r="C1955" t="s">
        <v>97</v>
      </c>
      <c r="D1955" t="s">
        <v>2</v>
      </c>
      <c r="E1955" t="s">
        <v>5646</v>
      </c>
      <c r="F1955" t="s">
        <v>6508</v>
      </c>
      <c r="G1955" t="s">
        <v>6505</v>
      </c>
    </row>
    <row r="1956" spans="1:7" x14ac:dyDescent="0.25">
      <c r="A1956" t="s">
        <v>5647</v>
      </c>
      <c r="B1956" s="1" t="s">
        <v>5639</v>
      </c>
      <c r="C1956" t="s">
        <v>97</v>
      </c>
      <c r="D1956" t="s">
        <v>2</v>
      </c>
      <c r="E1956" t="s">
        <v>5648</v>
      </c>
      <c r="F1956" t="s">
        <v>6508</v>
      </c>
      <c r="G1956" t="s">
        <v>6503</v>
      </c>
    </row>
    <row r="1957" spans="1:7" x14ac:dyDescent="0.25">
      <c r="A1957" t="s">
        <v>5649</v>
      </c>
      <c r="B1957" s="1" t="s">
        <v>5650</v>
      </c>
      <c r="C1957" t="s">
        <v>5651</v>
      </c>
      <c r="D1957" t="s">
        <v>5652</v>
      </c>
      <c r="E1957" t="s">
        <v>5653</v>
      </c>
      <c r="F1957" t="s">
        <v>6508</v>
      </c>
      <c r="G1957" t="s">
        <v>6504</v>
      </c>
    </row>
    <row r="1958" spans="1:7" x14ac:dyDescent="0.25">
      <c r="A1958" t="s">
        <v>5654</v>
      </c>
      <c r="B1958" s="1" t="s">
        <v>5639</v>
      </c>
      <c r="C1958" t="s">
        <v>793</v>
      </c>
      <c r="D1958" t="s">
        <v>794</v>
      </c>
      <c r="E1958" t="s">
        <v>5655</v>
      </c>
      <c r="F1958" t="s">
        <v>6508</v>
      </c>
      <c r="G1958" t="s">
        <v>6502</v>
      </c>
    </row>
    <row r="1959" spans="1:7" x14ac:dyDescent="0.25">
      <c r="A1959" t="s">
        <v>5656</v>
      </c>
      <c r="B1959" s="1" t="s">
        <v>5639</v>
      </c>
      <c r="C1959" t="s">
        <v>76</v>
      </c>
      <c r="D1959" t="s">
        <v>2</v>
      </c>
      <c r="E1959" t="s">
        <v>5657</v>
      </c>
      <c r="F1959" t="s">
        <v>6508</v>
      </c>
      <c r="G1959" t="s">
        <v>6502</v>
      </c>
    </row>
    <row r="1960" spans="1:7" x14ac:dyDescent="0.25">
      <c r="A1960" t="s">
        <v>5658</v>
      </c>
      <c r="B1960" s="1" t="s">
        <v>5639</v>
      </c>
      <c r="C1960" t="s">
        <v>1</v>
      </c>
      <c r="D1960" t="s">
        <v>2</v>
      </c>
      <c r="E1960" t="s">
        <v>5659</v>
      </c>
      <c r="F1960" t="s">
        <v>6508</v>
      </c>
      <c r="G1960" t="s">
        <v>6503</v>
      </c>
    </row>
    <row r="1961" spans="1:7" x14ac:dyDescent="0.25">
      <c r="A1961" t="s">
        <v>5660</v>
      </c>
      <c r="B1961" s="1" t="s">
        <v>5639</v>
      </c>
      <c r="C1961" t="s">
        <v>97</v>
      </c>
      <c r="D1961" t="s">
        <v>2</v>
      </c>
      <c r="E1961" t="s">
        <v>5661</v>
      </c>
      <c r="F1961" t="s">
        <v>6508</v>
      </c>
      <c r="G1961" t="s">
        <v>6505</v>
      </c>
    </row>
    <row r="1962" spans="1:7" x14ac:dyDescent="0.25">
      <c r="A1962" t="s">
        <v>5662</v>
      </c>
      <c r="B1962" s="1">
        <v>44</v>
      </c>
      <c r="C1962" t="s">
        <v>1</v>
      </c>
      <c r="D1962" t="s">
        <v>5663</v>
      </c>
      <c r="E1962" t="s">
        <v>5664</v>
      </c>
      <c r="F1962" t="s">
        <v>6508</v>
      </c>
      <c r="G1962" t="s">
        <v>6505</v>
      </c>
    </row>
    <row r="1963" spans="1:7" x14ac:dyDescent="0.25">
      <c r="A1963" t="s">
        <v>5665</v>
      </c>
      <c r="B1963" s="1">
        <v>44</v>
      </c>
      <c r="C1963" t="s">
        <v>1</v>
      </c>
      <c r="D1963" t="s">
        <v>5666</v>
      </c>
      <c r="E1963" t="s">
        <v>5667</v>
      </c>
      <c r="F1963" t="s">
        <v>6510</v>
      </c>
      <c r="G1963" t="s">
        <v>6505</v>
      </c>
    </row>
    <row r="1964" spans="1:7" x14ac:dyDescent="0.25">
      <c r="A1964" t="s">
        <v>5668</v>
      </c>
      <c r="B1964" s="1">
        <v>44</v>
      </c>
      <c r="C1964" t="s">
        <v>1</v>
      </c>
      <c r="D1964" t="s">
        <v>5669</v>
      </c>
      <c r="E1964" t="s">
        <v>5670</v>
      </c>
      <c r="F1964" t="s">
        <v>6510</v>
      </c>
      <c r="G1964" t="s">
        <v>6504</v>
      </c>
    </row>
    <row r="1965" spans="1:7" x14ac:dyDescent="0.25">
      <c r="A1965" t="s">
        <v>5671</v>
      </c>
      <c r="B1965" s="1">
        <v>44</v>
      </c>
      <c r="C1965" t="s">
        <v>1</v>
      </c>
      <c r="D1965" t="s">
        <v>5672</v>
      </c>
      <c r="E1965" t="s">
        <v>5673</v>
      </c>
      <c r="F1965" t="s">
        <v>6510</v>
      </c>
      <c r="G1965" t="s">
        <v>6504</v>
      </c>
    </row>
    <row r="1966" spans="1:7" x14ac:dyDescent="0.25">
      <c r="A1966" t="s">
        <v>5674</v>
      </c>
      <c r="B1966" s="1">
        <v>44</v>
      </c>
      <c r="C1966" t="s">
        <v>1</v>
      </c>
      <c r="D1966" t="s">
        <v>5675</v>
      </c>
      <c r="E1966" t="s">
        <v>5676</v>
      </c>
      <c r="F1966" t="s">
        <v>6508</v>
      </c>
      <c r="G1966" t="s">
        <v>6505</v>
      </c>
    </row>
    <row r="1967" spans="1:7" x14ac:dyDescent="0.25">
      <c r="A1967" t="s">
        <v>5677</v>
      </c>
      <c r="B1967" s="1">
        <v>44</v>
      </c>
      <c r="C1967" t="s">
        <v>1</v>
      </c>
      <c r="D1967" t="s">
        <v>5678</v>
      </c>
      <c r="E1967" t="s">
        <v>5679</v>
      </c>
      <c r="F1967" t="s">
        <v>6510</v>
      </c>
      <c r="G1967" t="s">
        <v>6505</v>
      </c>
    </row>
    <row r="1968" spans="1:7" x14ac:dyDescent="0.25">
      <c r="A1968" t="s">
        <v>5680</v>
      </c>
      <c r="B1968" s="1">
        <v>44</v>
      </c>
      <c r="C1968" t="s">
        <v>1</v>
      </c>
      <c r="D1968" t="s">
        <v>5681</v>
      </c>
      <c r="E1968" t="s">
        <v>5682</v>
      </c>
      <c r="F1968" t="s">
        <v>6510</v>
      </c>
      <c r="G1968" t="s">
        <v>6505</v>
      </c>
    </row>
    <row r="1969" spans="1:7" x14ac:dyDescent="0.25">
      <c r="A1969" t="s">
        <v>5683</v>
      </c>
      <c r="B1969" s="1">
        <v>44</v>
      </c>
      <c r="C1969" t="s">
        <v>1</v>
      </c>
      <c r="D1969" t="s">
        <v>5684</v>
      </c>
      <c r="E1969" t="s">
        <v>5685</v>
      </c>
      <c r="F1969" t="s">
        <v>6510</v>
      </c>
      <c r="G1969" t="s">
        <v>6504</v>
      </c>
    </row>
    <row r="1970" spans="1:7" x14ac:dyDescent="0.25">
      <c r="A1970" t="s">
        <v>5686</v>
      </c>
      <c r="B1970" s="1">
        <v>44</v>
      </c>
      <c r="C1970" t="s">
        <v>1</v>
      </c>
      <c r="D1970" t="s">
        <v>5687</v>
      </c>
      <c r="E1970" t="s">
        <v>5688</v>
      </c>
      <c r="F1970" t="s">
        <v>6510</v>
      </c>
      <c r="G1970" t="s">
        <v>6503</v>
      </c>
    </row>
    <row r="1971" spans="1:7" x14ac:dyDescent="0.25">
      <c r="A1971" t="s">
        <v>5689</v>
      </c>
      <c r="B1971" s="1">
        <v>44</v>
      </c>
      <c r="C1971" t="s">
        <v>1</v>
      </c>
      <c r="D1971" t="s">
        <v>5690</v>
      </c>
      <c r="E1971" t="s">
        <v>5691</v>
      </c>
      <c r="F1971" t="s">
        <v>6510</v>
      </c>
      <c r="G1971" t="s">
        <v>6504</v>
      </c>
    </row>
    <row r="1972" spans="1:7" x14ac:dyDescent="0.25">
      <c r="A1972" t="s">
        <v>5692</v>
      </c>
      <c r="B1972" s="1">
        <v>44</v>
      </c>
      <c r="C1972" t="s">
        <v>1</v>
      </c>
      <c r="D1972" t="s">
        <v>5693</v>
      </c>
      <c r="E1972" t="s">
        <v>5694</v>
      </c>
      <c r="F1972" t="s">
        <v>6510</v>
      </c>
      <c r="G1972" t="s">
        <v>6504</v>
      </c>
    </row>
    <row r="1973" spans="1:7" x14ac:dyDescent="0.25">
      <c r="A1973" t="s">
        <v>5695</v>
      </c>
      <c r="B1973" s="1">
        <v>44</v>
      </c>
      <c r="C1973" t="s">
        <v>1</v>
      </c>
      <c r="D1973" t="s">
        <v>5696</v>
      </c>
      <c r="E1973" t="s">
        <v>5697</v>
      </c>
      <c r="F1973" t="s">
        <v>6508</v>
      </c>
      <c r="G1973" t="s">
        <v>6505</v>
      </c>
    </row>
    <row r="1974" spans="1:7" x14ac:dyDescent="0.25">
      <c r="A1974" t="s">
        <v>5698</v>
      </c>
      <c r="B1974" s="1">
        <v>44</v>
      </c>
      <c r="C1974" t="s">
        <v>1</v>
      </c>
      <c r="D1974" t="s">
        <v>5699</v>
      </c>
      <c r="E1974" t="s">
        <v>5700</v>
      </c>
      <c r="F1974" t="s">
        <v>6510</v>
      </c>
      <c r="G1974" t="s">
        <v>6505</v>
      </c>
    </row>
    <row r="1975" spans="1:7" x14ac:dyDescent="0.25">
      <c r="A1975" t="s">
        <v>5701</v>
      </c>
      <c r="B1975" s="1">
        <v>44</v>
      </c>
      <c r="C1975" t="s">
        <v>1</v>
      </c>
      <c r="D1975" t="s">
        <v>5702</v>
      </c>
      <c r="E1975" t="s">
        <v>5703</v>
      </c>
      <c r="F1975" t="s">
        <v>6510</v>
      </c>
      <c r="G1975" t="s">
        <v>6505</v>
      </c>
    </row>
    <row r="1976" spans="1:7" x14ac:dyDescent="0.25">
      <c r="A1976" t="s">
        <v>5704</v>
      </c>
      <c r="B1976" s="1">
        <v>44</v>
      </c>
      <c r="C1976" t="s">
        <v>1</v>
      </c>
      <c r="D1976" t="s">
        <v>5705</v>
      </c>
      <c r="E1976" t="s">
        <v>5706</v>
      </c>
      <c r="F1976" t="s">
        <v>6510</v>
      </c>
      <c r="G1976" t="s">
        <v>6504</v>
      </c>
    </row>
    <row r="1977" spans="1:7" x14ac:dyDescent="0.25">
      <c r="A1977" t="s">
        <v>5707</v>
      </c>
      <c r="B1977" s="1">
        <v>44</v>
      </c>
      <c r="C1977" t="s">
        <v>1</v>
      </c>
      <c r="D1977" t="s">
        <v>5708</v>
      </c>
      <c r="E1977" t="s">
        <v>5709</v>
      </c>
      <c r="F1977" t="s">
        <v>6508</v>
      </c>
      <c r="G1977" t="s">
        <v>6505</v>
      </c>
    </row>
    <row r="1978" spans="1:7" x14ac:dyDescent="0.25">
      <c r="A1978" t="s">
        <v>5710</v>
      </c>
      <c r="B1978" s="1">
        <v>44</v>
      </c>
      <c r="C1978" t="s">
        <v>1</v>
      </c>
      <c r="D1978" t="s">
        <v>5711</v>
      </c>
      <c r="E1978" t="s">
        <v>5712</v>
      </c>
      <c r="F1978" t="s">
        <v>6510</v>
      </c>
      <c r="G1978" t="s">
        <v>6504</v>
      </c>
    </row>
    <row r="1979" spans="1:7" x14ac:dyDescent="0.25">
      <c r="A1979" t="s">
        <v>5713</v>
      </c>
      <c r="B1979" s="1">
        <v>44</v>
      </c>
      <c r="C1979" t="s">
        <v>1</v>
      </c>
      <c r="D1979" t="s">
        <v>5714</v>
      </c>
      <c r="E1979" t="s">
        <v>5715</v>
      </c>
      <c r="F1979" t="s">
        <v>6510</v>
      </c>
      <c r="G1979" t="s">
        <v>6503</v>
      </c>
    </row>
    <row r="1980" spans="1:7" x14ac:dyDescent="0.25">
      <c r="A1980" t="s">
        <v>5716</v>
      </c>
      <c r="B1980" s="1">
        <v>44</v>
      </c>
      <c r="C1980" t="s">
        <v>1</v>
      </c>
      <c r="D1980" t="s">
        <v>5717</v>
      </c>
      <c r="E1980" t="s">
        <v>5718</v>
      </c>
      <c r="F1980" t="s">
        <v>6510</v>
      </c>
      <c r="G1980" t="s">
        <v>6503</v>
      </c>
    </row>
    <row r="1981" spans="1:7" x14ac:dyDescent="0.25">
      <c r="A1981" t="s">
        <v>5719</v>
      </c>
      <c r="B1981" s="1">
        <v>44</v>
      </c>
      <c r="C1981" t="s">
        <v>1</v>
      </c>
      <c r="D1981" t="s">
        <v>5720</v>
      </c>
      <c r="E1981" t="s">
        <v>5721</v>
      </c>
      <c r="F1981" t="s">
        <v>6508</v>
      </c>
      <c r="G1981" t="s">
        <v>6505</v>
      </c>
    </row>
    <row r="1982" spans="1:7" x14ac:dyDescent="0.25">
      <c r="A1982" t="s">
        <v>5722</v>
      </c>
      <c r="B1982" s="1">
        <v>44</v>
      </c>
      <c r="C1982" t="s">
        <v>1</v>
      </c>
      <c r="D1982" t="s">
        <v>5723</v>
      </c>
      <c r="E1982" t="s">
        <v>5724</v>
      </c>
      <c r="F1982" t="s">
        <v>6510</v>
      </c>
      <c r="G1982" t="s">
        <v>6504</v>
      </c>
    </row>
    <row r="1983" spans="1:7" x14ac:dyDescent="0.25">
      <c r="A1983" t="s">
        <v>5725</v>
      </c>
      <c r="B1983" s="1">
        <v>44</v>
      </c>
      <c r="C1983" t="s">
        <v>1</v>
      </c>
      <c r="D1983" t="s">
        <v>5726</v>
      </c>
      <c r="E1983" t="s">
        <v>5727</v>
      </c>
      <c r="F1983" t="s">
        <v>6510</v>
      </c>
      <c r="G1983" t="s">
        <v>6505</v>
      </c>
    </row>
    <row r="1984" spans="1:7" x14ac:dyDescent="0.25">
      <c r="A1984" t="s">
        <v>5728</v>
      </c>
      <c r="B1984" s="1">
        <v>44</v>
      </c>
      <c r="C1984" t="s">
        <v>1</v>
      </c>
      <c r="D1984" t="s">
        <v>5729</v>
      </c>
      <c r="E1984" t="s">
        <v>5730</v>
      </c>
      <c r="F1984" t="s">
        <v>6508</v>
      </c>
      <c r="G1984" t="s">
        <v>6505</v>
      </c>
    </row>
    <row r="1985" spans="1:7" x14ac:dyDescent="0.25">
      <c r="A1985" t="s">
        <v>5731</v>
      </c>
      <c r="B1985" s="1">
        <v>44</v>
      </c>
      <c r="C1985" t="s">
        <v>1</v>
      </c>
      <c r="D1985" t="s">
        <v>5732</v>
      </c>
      <c r="E1985" t="s">
        <v>5733</v>
      </c>
      <c r="F1985" t="s">
        <v>6510</v>
      </c>
      <c r="G1985" t="s">
        <v>6503</v>
      </c>
    </row>
    <row r="1986" spans="1:7" x14ac:dyDescent="0.25">
      <c r="A1986" t="s">
        <v>5734</v>
      </c>
      <c r="B1986" s="1">
        <v>44</v>
      </c>
      <c r="C1986" t="s">
        <v>1</v>
      </c>
      <c r="D1986" t="s">
        <v>5735</v>
      </c>
      <c r="E1986" t="s">
        <v>5736</v>
      </c>
      <c r="F1986" t="s">
        <v>6510</v>
      </c>
      <c r="G1986" t="s">
        <v>6505</v>
      </c>
    </row>
    <row r="1987" spans="1:7" x14ac:dyDescent="0.25">
      <c r="A1987" t="s">
        <v>5737</v>
      </c>
      <c r="B1987" s="1">
        <v>44</v>
      </c>
      <c r="C1987" t="s">
        <v>1</v>
      </c>
      <c r="D1987" t="s">
        <v>5738</v>
      </c>
      <c r="E1987" t="s">
        <v>5739</v>
      </c>
      <c r="F1987" t="s">
        <v>6510</v>
      </c>
      <c r="G1987" t="s">
        <v>6504</v>
      </c>
    </row>
    <row r="1988" spans="1:7" x14ac:dyDescent="0.25">
      <c r="A1988" t="s">
        <v>5740</v>
      </c>
      <c r="B1988" s="1">
        <v>44</v>
      </c>
      <c r="C1988" t="s">
        <v>1</v>
      </c>
      <c r="D1988" t="s">
        <v>5741</v>
      </c>
      <c r="E1988" t="s">
        <v>5742</v>
      </c>
      <c r="F1988" t="s">
        <v>6508</v>
      </c>
      <c r="G1988" t="s">
        <v>6505</v>
      </c>
    </row>
    <row r="1989" spans="1:7" x14ac:dyDescent="0.25">
      <c r="A1989" t="s">
        <v>5743</v>
      </c>
      <c r="B1989" s="1">
        <v>44</v>
      </c>
      <c r="C1989" t="s">
        <v>1</v>
      </c>
      <c r="D1989" t="s">
        <v>5744</v>
      </c>
      <c r="E1989" t="s">
        <v>5745</v>
      </c>
      <c r="F1989" t="s">
        <v>6510</v>
      </c>
      <c r="G1989" t="s">
        <v>6505</v>
      </c>
    </row>
    <row r="1990" spans="1:7" x14ac:dyDescent="0.25">
      <c r="A1990" t="s">
        <v>5746</v>
      </c>
      <c r="B1990" s="1">
        <v>44</v>
      </c>
      <c r="C1990" t="s">
        <v>1</v>
      </c>
      <c r="D1990" t="s">
        <v>5747</v>
      </c>
      <c r="E1990" t="s">
        <v>5748</v>
      </c>
      <c r="F1990" t="s">
        <v>6510</v>
      </c>
      <c r="G1990" t="s">
        <v>6503</v>
      </c>
    </row>
    <row r="1991" spans="1:7" x14ac:dyDescent="0.25">
      <c r="A1991" t="s">
        <v>5749</v>
      </c>
      <c r="B1991" s="1">
        <v>44</v>
      </c>
      <c r="C1991" t="s">
        <v>1</v>
      </c>
      <c r="D1991" t="s">
        <v>5750</v>
      </c>
      <c r="E1991" t="s">
        <v>5751</v>
      </c>
      <c r="F1991" t="s">
        <v>6510</v>
      </c>
      <c r="G1991" t="s">
        <v>6504</v>
      </c>
    </row>
    <row r="1992" spans="1:7" x14ac:dyDescent="0.25">
      <c r="A1992" t="s">
        <v>5752</v>
      </c>
      <c r="B1992" s="1">
        <v>44</v>
      </c>
      <c r="C1992" t="s">
        <v>1</v>
      </c>
      <c r="D1992" t="s">
        <v>5753</v>
      </c>
      <c r="E1992" t="s">
        <v>5754</v>
      </c>
      <c r="F1992" t="s">
        <v>6510</v>
      </c>
      <c r="G1992" t="s">
        <v>6504</v>
      </c>
    </row>
    <row r="1993" spans="1:7" x14ac:dyDescent="0.25">
      <c r="A1993" t="s">
        <v>5755</v>
      </c>
      <c r="B1993" s="1">
        <v>44</v>
      </c>
      <c r="C1993" t="s">
        <v>1</v>
      </c>
      <c r="D1993" t="s">
        <v>5756</v>
      </c>
      <c r="E1993" t="s">
        <v>5757</v>
      </c>
      <c r="F1993" t="s">
        <v>6510</v>
      </c>
      <c r="G1993" t="s">
        <v>6504</v>
      </c>
    </row>
    <row r="1994" spans="1:7" x14ac:dyDescent="0.25">
      <c r="A1994" t="s">
        <v>5758</v>
      </c>
      <c r="B1994" s="1">
        <v>44</v>
      </c>
      <c r="C1994" t="s">
        <v>1</v>
      </c>
      <c r="D1994" t="s">
        <v>5759</v>
      </c>
      <c r="E1994" t="s">
        <v>5760</v>
      </c>
      <c r="F1994" t="s">
        <v>6508</v>
      </c>
      <c r="G1994" t="s">
        <v>6505</v>
      </c>
    </row>
    <row r="1995" spans="1:7" x14ac:dyDescent="0.25">
      <c r="A1995" t="s">
        <v>5761</v>
      </c>
      <c r="B1995" s="1">
        <v>44</v>
      </c>
      <c r="C1995" t="s">
        <v>1</v>
      </c>
      <c r="D1995" t="s">
        <v>5762</v>
      </c>
      <c r="E1995" t="s">
        <v>5763</v>
      </c>
      <c r="F1995" t="s">
        <v>6510</v>
      </c>
      <c r="G1995" t="s">
        <v>6504</v>
      </c>
    </row>
    <row r="1996" spans="1:7" x14ac:dyDescent="0.25">
      <c r="A1996" t="s">
        <v>5764</v>
      </c>
      <c r="B1996" s="1">
        <v>44</v>
      </c>
      <c r="C1996" t="s">
        <v>76</v>
      </c>
      <c r="D1996" t="s">
        <v>5765</v>
      </c>
      <c r="E1996" t="s">
        <v>5766</v>
      </c>
      <c r="F1996" t="s">
        <v>6510</v>
      </c>
      <c r="G1996" t="s">
        <v>6504</v>
      </c>
    </row>
    <row r="1997" spans="1:7" x14ac:dyDescent="0.25">
      <c r="A1997" t="s">
        <v>5767</v>
      </c>
      <c r="B1997" s="1">
        <v>44</v>
      </c>
      <c r="C1997" t="s">
        <v>76</v>
      </c>
      <c r="D1997" t="s">
        <v>5768</v>
      </c>
      <c r="E1997" t="s">
        <v>5769</v>
      </c>
      <c r="F1997" t="s">
        <v>6508</v>
      </c>
      <c r="G1997" t="s">
        <v>6505</v>
      </c>
    </row>
    <row r="1998" spans="1:7" x14ac:dyDescent="0.25">
      <c r="A1998" t="s">
        <v>5770</v>
      </c>
      <c r="B1998" s="1">
        <v>44</v>
      </c>
      <c r="C1998" t="s">
        <v>5771</v>
      </c>
      <c r="D1998" t="s">
        <v>5772</v>
      </c>
      <c r="E1998" t="s">
        <v>5773</v>
      </c>
      <c r="F1998" t="s">
        <v>6508</v>
      </c>
      <c r="G1998" t="s">
        <v>6505</v>
      </c>
    </row>
    <row r="1999" spans="1:7" x14ac:dyDescent="0.25">
      <c r="A1999" t="s">
        <v>5774</v>
      </c>
      <c r="B1999" s="1">
        <v>44</v>
      </c>
      <c r="C1999" t="s">
        <v>97</v>
      </c>
      <c r="D1999" t="s">
        <v>2</v>
      </c>
      <c r="E1999" t="s">
        <v>5775</v>
      </c>
      <c r="F1999" t="s">
        <v>6508</v>
      </c>
      <c r="G1999" t="s">
        <v>6503</v>
      </c>
    </row>
    <row r="2000" spans="1:7" x14ac:dyDescent="0.25">
      <c r="A2000" t="s">
        <v>5776</v>
      </c>
      <c r="B2000" s="1" t="s">
        <v>5777</v>
      </c>
      <c r="C2000" t="s">
        <v>94</v>
      </c>
      <c r="D2000" t="s">
        <v>2</v>
      </c>
      <c r="E2000" t="s">
        <v>5778</v>
      </c>
      <c r="F2000" t="s">
        <v>6508</v>
      </c>
      <c r="G2000" t="s">
        <v>6504</v>
      </c>
    </row>
    <row r="2001" spans="1:7" x14ac:dyDescent="0.25">
      <c r="A2001" t="s">
        <v>5779</v>
      </c>
      <c r="B2001" s="1" t="s">
        <v>5780</v>
      </c>
      <c r="C2001" t="s">
        <v>97</v>
      </c>
      <c r="D2001" t="s">
        <v>2</v>
      </c>
      <c r="E2001" t="s">
        <v>5781</v>
      </c>
      <c r="F2001" t="s">
        <v>6508</v>
      </c>
      <c r="G2001" t="s">
        <v>6505</v>
      </c>
    </row>
    <row r="2002" spans="1:7" x14ac:dyDescent="0.25">
      <c r="A2002" t="s">
        <v>5782</v>
      </c>
      <c r="B2002" s="1">
        <v>44</v>
      </c>
      <c r="C2002" t="s">
        <v>1</v>
      </c>
      <c r="D2002" t="s">
        <v>5783</v>
      </c>
      <c r="E2002" t="s">
        <v>5784</v>
      </c>
      <c r="F2002" t="s">
        <v>6508</v>
      </c>
      <c r="G2002" t="s">
        <v>6503</v>
      </c>
    </row>
    <row r="2003" spans="1:7" x14ac:dyDescent="0.25">
      <c r="A2003" t="s">
        <v>5785</v>
      </c>
      <c r="B2003" s="1" t="s">
        <v>5780</v>
      </c>
      <c r="C2003" t="s">
        <v>76</v>
      </c>
      <c r="D2003" t="s">
        <v>2</v>
      </c>
      <c r="E2003" t="s">
        <v>5786</v>
      </c>
      <c r="F2003" t="s">
        <v>6508</v>
      </c>
      <c r="G2003" t="s">
        <v>6502</v>
      </c>
    </row>
    <row r="2004" spans="1:7" x14ac:dyDescent="0.25">
      <c r="A2004" t="s">
        <v>5787</v>
      </c>
      <c r="B2004" s="1" t="s">
        <v>5777</v>
      </c>
      <c r="C2004" t="s">
        <v>5788</v>
      </c>
      <c r="D2004" t="s">
        <v>5789</v>
      </c>
      <c r="E2004" t="s">
        <v>5790</v>
      </c>
      <c r="F2004" t="s">
        <v>6508</v>
      </c>
      <c r="G2004" t="s">
        <v>6504</v>
      </c>
    </row>
    <row r="2005" spans="1:7" x14ac:dyDescent="0.25">
      <c r="A2005" t="s">
        <v>5791</v>
      </c>
      <c r="B2005" s="1" t="s">
        <v>5792</v>
      </c>
      <c r="C2005" t="s">
        <v>1</v>
      </c>
      <c r="D2005" t="s">
        <v>2</v>
      </c>
      <c r="E2005" t="s">
        <v>5793</v>
      </c>
      <c r="F2005" t="s">
        <v>6508</v>
      </c>
      <c r="G2005" t="s">
        <v>6503</v>
      </c>
    </row>
    <row r="2006" spans="1:7" x14ac:dyDescent="0.25">
      <c r="A2006" t="s">
        <v>5794</v>
      </c>
      <c r="B2006" s="1" t="s">
        <v>5780</v>
      </c>
      <c r="C2006" t="s">
        <v>1</v>
      </c>
      <c r="D2006" t="s">
        <v>2</v>
      </c>
      <c r="E2006" t="s">
        <v>5795</v>
      </c>
      <c r="F2006" t="s">
        <v>6508</v>
      </c>
      <c r="G2006" t="s">
        <v>6502</v>
      </c>
    </row>
    <row r="2007" spans="1:7" x14ac:dyDescent="0.25">
      <c r="A2007" t="s">
        <v>5796</v>
      </c>
      <c r="B2007" s="1" t="s">
        <v>5780</v>
      </c>
      <c r="C2007" t="s">
        <v>4175</v>
      </c>
      <c r="D2007" t="s">
        <v>2</v>
      </c>
      <c r="E2007" t="s">
        <v>5797</v>
      </c>
      <c r="F2007" t="s">
        <v>6508</v>
      </c>
      <c r="G2007" t="s">
        <v>6504</v>
      </c>
    </row>
    <row r="2008" spans="1:7" x14ac:dyDescent="0.25">
      <c r="A2008" t="s">
        <v>5798</v>
      </c>
      <c r="B2008" s="1" t="s">
        <v>5780</v>
      </c>
      <c r="C2008" t="s">
        <v>5799</v>
      </c>
      <c r="D2008" t="s">
        <v>5800</v>
      </c>
      <c r="E2008" t="s">
        <v>5801</v>
      </c>
      <c r="F2008" t="s">
        <v>6508</v>
      </c>
      <c r="G2008" t="s">
        <v>6504</v>
      </c>
    </row>
    <row r="2009" spans="1:7" x14ac:dyDescent="0.25">
      <c r="A2009" t="s">
        <v>5802</v>
      </c>
      <c r="B2009" s="1" t="s">
        <v>5780</v>
      </c>
      <c r="C2009" t="s">
        <v>97</v>
      </c>
      <c r="D2009" t="s">
        <v>2</v>
      </c>
      <c r="E2009" t="s">
        <v>5803</v>
      </c>
      <c r="F2009" t="s">
        <v>6508</v>
      </c>
      <c r="G2009" t="s">
        <v>6505</v>
      </c>
    </row>
    <row r="2010" spans="1:7" x14ac:dyDescent="0.25">
      <c r="A2010" t="s">
        <v>5804</v>
      </c>
      <c r="B2010" s="1">
        <v>45</v>
      </c>
      <c r="C2010" t="s">
        <v>76</v>
      </c>
      <c r="D2010" t="s">
        <v>5805</v>
      </c>
      <c r="E2010" t="s">
        <v>5806</v>
      </c>
      <c r="F2010" t="s">
        <v>6510</v>
      </c>
      <c r="G2010" t="s">
        <v>6504</v>
      </c>
    </row>
    <row r="2011" spans="1:7" x14ac:dyDescent="0.25">
      <c r="A2011" t="s">
        <v>5807</v>
      </c>
      <c r="B2011" s="1">
        <v>45</v>
      </c>
      <c r="C2011" t="s">
        <v>76</v>
      </c>
      <c r="D2011" t="s">
        <v>5808</v>
      </c>
      <c r="E2011" t="s">
        <v>5809</v>
      </c>
      <c r="F2011" t="s">
        <v>6510</v>
      </c>
      <c r="G2011" t="s">
        <v>6504</v>
      </c>
    </row>
    <row r="2012" spans="1:7" x14ac:dyDescent="0.25">
      <c r="A2012" t="s">
        <v>5810</v>
      </c>
      <c r="B2012" s="1">
        <v>45</v>
      </c>
      <c r="C2012" t="s">
        <v>76</v>
      </c>
      <c r="D2012" t="s">
        <v>5811</v>
      </c>
      <c r="E2012" t="s">
        <v>5812</v>
      </c>
      <c r="F2012" t="s">
        <v>6510</v>
      </c>
      <c r="G2012" t="s">
        <v>6504</v>
      </c>
    </row>
    <row r="2013" spans="1:7" x14ac:dyDescent="0.25">
      <c r="A2013" t="s">
        <v>5813</v>
      </c>
      <c r="B2013" s="1">
        <v>45</v>
      </c>
      <c r="C2013" t="s">
        <v>1</v>
      </c>
      <c r="D2013" t="s">
        <v>5814</v>
      </c>
      <c r="E2013" t="s">
        <v>5815</v>
      </c>
      <c r="F2013" t="s">
        <v>6508</v>
      </c>
      <c r="G2013" t="s">
        <v>6505</v>
      </c>
    </row>
    <row r="2014" spans="1:7" x14ac:dyDescent="0.25">
      <c r="A2014" t="s">
        <v>5816</v>
      </c>
      <c r="B2014" s="1">
        <v>45</v>
      </c>
      <c r="C2014" t="s">
        <v>1</v>
      </c>
      <c r="D2014" t="s">
        <v>5817</v>
      </c>
      <c r="E2014" t="s">
        <v>5818</v>
      </c>
      <c r="F2014" t="s">
        <v>6508</v>
      </c>
      <c r="G2014" t="s">
        <v>6505</v>
      </c>
    </row>
    <row r="2015" spans="1:7" x14ac:dyDescent="0.25">
      <c r="A2015" t="s">
        <v>5819</v>
      </c>
      <c r="B2015" s="1">
        <v>45</v>
      </c>
      <c r="C2015" t="s">
        <v>1</v>
      </c>
      <c r="D2015" t="s">
        <v>5820</v>
      </c>
      <c r="E2015" t="s">
        <v>5821</v>
      </c>
      <c r="F2015" t="s">
        <v>6508</v>
      </c>
      <c r="G2015" t="s">
        <v>6505</v>
      </c>
    </row>
    <row r="2016" spans="1:7" x14ac:dyDescent="0.25">
      <c r="A2016" t="s">
        <v>5822</v>
      </c>
      <c r="B2016" s="1">
        <v>45</v>
      </c>
      <c r="C2016" t="s">
        <v>1</v>
      </c>
      <c r="D2016" t="s">
        <v>5823</v>
      </c>
      <c r="E2016" t="s">
        <v>5824</v>
      </c>
      <c r="F2016" t="s">
        <v>6510</v>
      </c>
      <c r="G2016" t="s">
        <v>6503</v>
      </c>
    </row>
    <row r="2017" spans="1:7" x14ac:dyDescent="0.25">
      <c r="A2017" t="s">
        <v>5825</v>
      </c>
      <c r="B2017" s="1">
        <v>45</v>
      </c>
      <c r="C2017" t="s">
        <v>1</v>
      </c>
      <c r="D2017" t="s">
        <v>5826</v>
      </c>
      <c r="E2017" t="s">
        <v>5827</v>
      </c>
      <c r="F2017" t="s">
        <v>6510</v>
      </c>
      <c r="G2017" t="s">
        <v>6504</v>
      </c>
    </row>
    <row r="2018" spans="1:7" x14ac:dyDescent="0.25">
      <c r="A2018" t="s">
        <v>5828</v>
      </c>
      <c r="B2018" s="1">
        <v>45</v>
      </c>
      <c r="C2018" t="s">
        <v>1</v>
      </c>
      <c r="D2018" t="s">
        <v>5829</v>
      </c>
      <c r="E2018" t="s">
        <v>5830</v>
      </c>
      <c r="F2018" t="s">
        <v>6510</v>
      </c>
      <c r="G2018" t="s">
        <v>6503</v>
      </c>
    </row>
    <row r="2019" spans="1:7" x14ac:dyDescent="0.25">
      <c r="A2019" t="s">
        <v>5831</v>
      </c>
      <c r="B2019" s="1">
        <v>45</v>
      </c>
      <c r="C2019" t="s">
        <v>1</v>
      </c>
      <c r="D2019" t="s">
        <v>5832</v>
      </c>
      <c r="E2019" t="s">
        <v>5833</v>
      </c>
      <c r="F2019" t="s">
        <v>6510</v>
      </c>
      <c r="G2019" t="s">
        <v>6505</v>
      </c>
    </row>
    <row r="2020" spans="1:7" x14ac:dyDescent="0.25">
      <c r="A2020" t="s">
        <v>5834</v>
      </c>
      <c r="B2020" s="1">
        <v>45</v>
      </c>
      <c r="C2020" t="s">
        <v>1</v>
      </c>
      <c r="D2020" t="s">
        <v>5835</v>
      </c>
      <c r="E2020" t="s">
        <v>5836</v>
      </c>
      <c r="F2020" t="s">
        <v>6508</v>
      </c>
      <c r="G2020" t="s">
        <v>6505</v>
      </c>
    </row>
    <row r="2021" spans="1:7" x14ac:dyDescent="0.25">
      <c r="A2021" t="s">
        <v>5837</v>
      </c>
      <c r="B2021" s="1">
        <v>45</v>
      </c>
      <c r="C2021" t="s">
        <v>1</v>
      </c>
      <c r="D2021" t="s">
        <v>5838</v>
      </c>
      <c r="E2021" t="s">
        <v>5839</v>
      </c>
      <c r="F2021" t="s">
        <v>6508</v>
      </c>
      <c r="G2021" t="s">
        <v>6505</v>
      </c>
    </row>
    <row r="2022" spans="1:7" x14ac:dyDescent="0.25">
      <c r="A2022" t="s">
        <v>5840</v>
      </c>
      <c r="B2022" s="1">
        <v>45</v>
      </c>
      <c r="C2022" t="s">
        <v>1</v>
      </c>
      <c r="D2022" t="s">
        <v>5841</v>
      </c>
      <c r="E2022" t="s">
        <v>5842</v>
      </c>
      <c r="F2022" t="s">
        <v>6508</v>
      </c>
      <c r="G2022" t="s">
        <v>6505</v>
      </c>
    </row>
    <row r="2023" spans="1:7" x14ac:dyDescent="0.25">
      <c r="A2023" t="s">
        <v>5843</v>
      </c>
      <c r="B2023" s="1">
        <v>45</v>
      </c>
      <c r="C2023" t="s">
        <v>1</v>
      </c>
      <c r="D2023" t="s">
        <v>5844</v>
      </c>
      <c r="E2023" t="s">
        <v>5845</v>
      </c>
      <c r="F2023" t="s">
        <v>6510</v>
      </c>
      <c r="G2023" t="s">
        <v>6505</v>
      </c>
    </row>
    <row r="2024" spans="1:7" x14ac:dyDescent="0.25">
      <c r="A2024" t="s">
        <v>5846</v>
      </c>
      <c r="B2024" s="1">
        <v>45</v>
      </c>
      <c r="C2024" t="s">
        <v>1</v>
      </c>
      <c r="D2024" t="s">
        <v>5847</v>
      </c>
      <c r="E2024" t="s">
        <v>5848</v>
      </c>
      <c r="F2024" t="s">
        <v>6510</v>
      </c>
      <c r="G2024" t="s">
        <v>6504</v>
      </c>
    </row>
    <row r="2025" spans="1:7" x14ac:dyDescent="0.25">
      <c r="A2025" t="s">
        <v>5849</v>
      </c>
      <c r="B2025" s="1">
        <v>45</v>
      </c>
      <c r="C2025" t="s">
        <v>1</v>
      </c>
      <c r="D2025" t="s">
        <v>5850</v>
      </c>
      <c r="E2025" t="s">
        <v>5851</v>
      </c>
      <c r="F2025" t="s">
        <v>6510</v>
      </c>
      <c r="G2025" t="s">
        <v>6504</v>
      </c>
    </row>
    <row r="2026" spans="1:7" x14ac:dyDescent="0.25">
      <c r="A2026" t="s">
        <v>5852</v>
      </c>
      <c r="B2026" s="1">
        <v>45</v>
      </c>
      <c r="C2026" t="s">
        <v>1</v>
      </c>
      <c r="D2026" t="s">
        <v>5853</v>
      </c>
      <c r="E2026" t="s">
        <v>5854</v>
      </c>
      <c r="F2026" t="s">
        <v>6510</v>
      </c>
      <c r="G2026" t="s">
        <v>6504</v>
      </c>
    </row>
    <row r="2027" spans="1:7" x14ac:dyDescent="0.25">
      <c r="A2027" t="s">
        <v>5855</v>
      </c>
      <c r="B2027" s="1">
        <v>45</v>
      </c>
      <c r="C2027" t="s">
        <v>1</v>
      </c>
      <c r="D2027" t="s">
        <v>5856</v>
      </c>
      <c r="E2027" t="s">
        <v>5857</v>
      </c>
      <c r="F2027" t="s">
        <v>6508</v>
      </c>
      <c r="G2027" t="s">
        <v>6505</v>
      </c>
    </row>
    <row r="2028" spans="1:7" x14ac:dyDescent="0.25">
      <c r="A2028" t="s">
        <v>5858</v>
      </c>
      <c r="B2028" s="1">
        <v>45</v>
      </c>
      <c r="C2028" t="s">
        <v>1</v>
      </c>
      <c r="D2028" t="s">
        <v>5859</v>
      </c>
      <c r="E2028" t="s">
        <v>5860</v>
      </c>
      <c r="F2028" t="s">
        <v>6508</v>
      </c>
      <c r="G2028" t="s">
        <v>6504</v>
      </c>
    </row>
    <row r="2029" spans="1:7" x14ac:dyDescent="0.25">
      <c r="A2029" t="s">
        <v>5861</v>
      </c>
      <c r="B2029" s="1">
        <v>45</v>
      </c>
      <c r="C2029" t="s">
        <v>1</v>
      </c>
      <c r="D2029" t="s">
        <v>5862</v>
      </c>
      <c r="E2029" t="s">
        <v>5863</v>
      </c>
      <c r="F2029" t="s">
        <v>6510</v>
      </c>
      <c r="G2029" t="s">
        <v>6503</v>
      </c>
    </row>
    <row r="2030" spans="1:7" x14ac:dyDescent="0.25">
      <c r="A2030" t="s">
        <v>5864</v>
      </c>
      <c r="B2030" s="1">
        <v>45</v>
      </c>
      <c r="C2030" t="s">
        <v>1</v>
      </c>
      <c r="D2030" t="s">
        <v>5865</v>
      </c>
      <c r="E2030" t="s">
        <v>5866</v>
      </c>
      <c r="F2030" t="s">
        <v>6510</v>
      </c>
      <c r="G2030" t="s">
        <v>6504</v>
      </c>
    </row>
    <row r="2031" spans="1:7" x14ac:dyDescent="0.25">
      <c r="A2031" t="s">
        <v>5867</v>
      </c>
      <c r="B2031" s="1">
        <v>45</v>
      </c>
      <c r="C2031" t="s">
        <v>1</v>
      </c>
      <c r="D2031" t="s">
        <v>5868</v>
      </c>
      <c r="E2031" t="s">
        <v>5869</v>
      </c>
      <c r="F2031" t="s">
        <v>6510</v>
      </c>
      <c r="G2031" t="s">
        <v>6504</v>
      </c>
    </row>
    <row r="2032" spans="1:7" x14ac:dyDescent="0.25">
      <c r="A2032" t="s">
        <v>5870</v>
      </c>
      <c r="B2032" s="1">
        <v>45</v>
      </c>
      <c r="C2032" t="s">
        <v>1</v>
      </c>
      <c r="D2032" t="s">
        <v>5871</v>
      </c>
      <c r="E2032" t="s">
        <v>5872</v>
      </c>
      <c r="F2032" t="s">
        <v>6508</v>
      </c>
      <c r="G2032" t="s">
        <v>6505</v>
      </c>
    </row>
    <row r="2033" spans="1:7" x14ac:dyDescent="0.25">
      <c r="A2033" t="s">
        <v>5873</v>
      </c>
      <c r="B2033" s="1">
        <v>45</v>
      </c>
      <c r="C2033" t="s">
        <v>1</v>
      </c>
      <c r="D2033" t="s">
        <v>5874</v>
      </c>
      <c r="E2033" t="s">
        <v>5875</v>
      </c>
      <c r="F2033" t="s">
        <v>6510</v>
      </c>
      <c r="G2033" t="s">
        <v>6503</v>
      </c>
    </row>
    <row r="2034" spans="1:7" x14ac:dyDescent="0.25">
      <c r="A2034" t="s">
        <v>5876</v>
      </c>
      <c r="B2034" s="1">
        <v>45</v>
      </c>
      <c r="C2034" t="s">
        <v>1</v>
      </c>
      <c r="D2034" t="s">
        <v>5877</v>
      </c>
      <c r="E2034" t="s">
        <v>5878</v>
      </c>
      <c r="F2034" t="s">
        <v>6510</v>
      </c>
      <c r="G2034" t="s">
        <v>6504</v>
      </c>
    </row>
    <row r="2035" spans="1:7" x14ac:dyDescent="0.25">
      <c r="A2035" t="s">
        <v>5879</v>
      </c>
      <c r="B2035" s="1">
        <v>45</v>
      </c>
      <c r="C2035" t="s">
        <v>1</v>
      </c>
      <c r="D2035" t="s">
        <v>5877</v>
      </c>
      <c r="E2035" t="s">
        <v>5880</v>
      </c>
      <c r="F2035" t="s">
        <v>6510</v>
      </c>
      <c r="G2035" t="s">
        <v>6503</v>
      </c>
    </row>
    <row r="2036" spans="1:7" x14ac:dyDescent="0.25">
      <c r="A2036" t="s">
        <v>5881</v>
      </c>
      <c r="B2036" s="1">
        <v>45</v>
      </c>
      <c r="C2036" t="s">
        <v>1</v>
      </c>
      <c r="D2036" t="s">
        <v>5882</v>
      </c>
      <c r="E2036" t="s">
        <v>5883</v>
      </c>
      <c r="F2036" t="s">
        <v>6510</v>
      </c>
      <c r="G2036" t="s">
        <v>6503</v>
      </c>
    </row>
    <row r="2037" spans="1:7" x14ac:dyDescent="0.25">
      <c r="A2037" t="s">
        <v>5884</v>
      </c>
      <c r="B2037" s="1">
        <v>45</v>
      </c>
      <c r="C2037" t="s">
        <v>1</v>
      </c>
      <c r="D2037" t="s">
        <v>5885</v>
      </c>
      <c r="E2037" t="s">
        <v>5886</v>
      </c>
      <c r="F2037" t="s">
        <v>6510</v>
      </c>
      <c r="G2037" t="s">
        <v>6503</v>
      </c>
    </row>
    <row r="2038" spans="1:7" x14ac:dyDescent="0.25">
      <c r="A2038" t="s">
        <v>5887</v>
      </c>
      <c r="B2038" s="1">
        <v>45</v>
      </c>
      <c r="C2038" t="s">
        <v>1</v>
      </c>
      <c r="D2038" t="s">
        <v>5888</v>
      </c>
      <c r="E2038" t="s">
        <v>5889</v>
      </c>
      <c r="F2038" t="s">
        <v>6510</v>
      </c>
      <c r="G2038" t="s">
        <v>6505</v>
      </c>
    </row>
    <row r="2039" spans="1:7" x14ac:dyDescent="0.25">
      <c r="A2039" t="s">
        <v>5890</v>
      </c>
      <c r="B2039" s="1">
        <v>45</v>
      </c>
      <c r="C2039" t="s">
        <v>1</v>
      </c>
      <c r="D2039" t="s">
        <v>5891</v>
      </c>
      <c r="E2039" t="s">
        <v>5892</v>
      </c>
      <c r="F2039" t="s">
        <v>6508</v>
      </c>
      <c r="G2039" t="s">
        <v>6504</v>
      </c>
    </row>
    <row r="2040" spans="1:7" x14ac:dyDescent="0.25">
      <c r="A2040" t="s">
        <v>5893</v>
      </c>
      <c r="B2040" s="1">
        <v>45</v>
      </c>
      <c r="C2040" t="s">
        <v>1</v>
      </c>
      <c r="D2040" t="s">
        <v>5894</v>
      </c>
      <c r="E2040" t="s">
        <v>5895</v>
      </c>
      <c r="F2040" t="s">
        <v>6510</v>
      </c>
      <c r="G2040" t="s">
        <v>6504</v>
      </c>
    </row>
    <row r="2041" spans="1:7" x14ac:dyDescent="0.25">
      <c r="A2041" t="s">
        <v>5896</v>
      </c>
      <c r="B2041" s="1">
        <v>45</v>
      </c>
      <c r="C2041" t="s">
        <v>1</v>
      </c>
      <c r="D2041" t="s">
        <v>5897</v>
      </c>
      <c r="E2041" t="s">
        <v>5898</v>
      </c>
      <c r="F2041" t="s">
        <v>6508</v>
      </c>
      <c r="G2041" t="s">
        <v>6505</v>
      </c>
    </row>
    <row r="2042" spans="1:7" x14ac:dyDescent="0.25">
      <c r="A2042" t="s">
        <v>5899</v>
      </c>
      <c r="B2042" s="1">
        <v>45</v>
      </c>
      <c r="C2042" t="s">
        <v>1</v>
      </c>
      <c r="D2042" t="s">
        <v>5900</v>
      </c>
      <c r="E2042" t="s">
        <v>5901</v>
      </c>
      <c r="F2042" t="s">
        <v>6510</v>
      </c>
      <c r="G2042" t="s">
        <v>6503</v>
      </c>
    </row>
    <row r="2043" spans="1:7" x14ac:dyDescent="0.25">
      <c r="A2043" t="s">
        <v>5902</v>
      </c>
      <c r="B2043" s="1">
        <v>45</v>
      </c>
      <c r="C2043" t="s">
        <v>1</v>
      </c>
      <c r="D2043" t="s">
        <v>5903</v>
      </c>
      <c r="E2043" t="s">
        <v>5904</v>
      </c>
      <c r="F2043" t="s">
        <v>6510</v>
      </c>
      <c r="G2043" t="s">
        <v>6505</v>
      </c>
    </row>
    <row r="2044" spans="1:7" x14ac:dyDescent="0.25">
      <c r="A2044" t="s">
        <v>5905</v>
      </c>
      <c r="B2044" s="1">
        <v>45</v>
      </c>
      <c r="C2044" t="s">
        <v>1</v>
      </c>
      <c r="D2044" t="s">
        <v>5906</v>
      </c>
      <c r="E2044" t="s">
        <v>5907</v>
      </c>
      <c r="F2044" t="s">
        <v>6510</v>
      </c>
      <c r="G2044" t="s">
        <v>6504</v>
      </c>
    </row>
    <row r="2045" spans="1:7" x14ac:dyDescent="0.25">
      <c r="A2045" t="s">
        <v>5908</v>
      </c>
      <c r="B2045" s="1">
        <v>45</v>
      </c>
      <c r="C2045" t="s">
        <v>1</v>
      </c>
      <c r="D2045" t="s">
        <v>5909</v>
      </c>
      <c r="E2045" t="s">
        <v>5910</v>
      </c>
      <c r="F2045" t="s">
        <v>6510</v>
      </c>
      <c r="G2045" t="s">
        <v>6504</v>
      </c>
    </row>
    <row r="2046" spans="1:7" x14ac:dyDescent="0.25">
      <c r="A2046" t="s">
        <v>5911</v>
      </c>
      <c r="B2046" s="1">
        <v>45</v>
      </c>
      <c r="C2046" t="s">
        <v>1</v>
      </c>
      <c r="D2046" t="s">
        <v>5912</v>
      </c>
      <c r="E2046" t="s">
        <v>5913</v>
      </c>
      <c r="F2046" t="s">
        <v>6510</v>
      </c>
      <c r="G2046" t="s">
        <v>6504</v>
      </c>
    </row>
    <row r="2047" spans="1:7" x14ac:dyDescent="0.25">
      <c r="A2047" t="s">
        <v>5914</v>
      </c>
      <c r="B2047" s="1">
        <v>45</v>
      </c>
      <c r="C2047" t="s">
        <v>1</v>
      </c>
      <c r="D2047" t="s">
        <v>5915</v>
      </c>
      <c r="E2047" t="s">
        <v>5916</v>
      </c>
      <c r="F2047" t="s">
        <v>6508</v>
      </c>
      <c r="G2047" t="s">
        <v>6505</v>
      </c>
    </row>
    <row r="2048" spans="1:7" x14ac:dyDescent="0.25">
      <c r="A2048" t="s">
        <v>5917</v>
      </c>
      <c r="B2048" s="1">
        <v>45</v>
      </c>
      <c r="C2048" t="s">
        <v>1</v>
      </c>
      <c r="D2048" t="s">
        <v>5918</v>
      </c>
      <c r="E2048" t="s">
        <v>5919</v>
      </c>
      <c r="F2048" t="s">
        <v>6510</v>
      </c>
      <c r="G2048" t="s">
        <v>6504</v>
      </c>
    </row>
    <row r="2049" spans="1:7" x14ac:dyDescent="0.25">
      <c r="A2049" t="s">
        <v>5920</v>
      </c>
      <c r="B2049" s="1">
        <v>45</v>
      </c>
      <c r="C2049" t="s">
        <v>1</v>
      </c>
      <c r="D2049" t="s">
        <v>5921</v>
      </c>
      <c r="E2049" t="s">
        <v>5922</v>
      </c>
      <c r="F2049" t="s">
        <v>6508</v>
      </c>
      <c r="G2049" t="s">
        <v>6506</v>
      </c>
    </row>
    <row r="2050" spans="1:7" x14ac:dyDescent="0.25">
      <c r="A2050" t="s">
        <v>5923</v>
      </c>
      <c r="B2050" s="1">
        <v>45</v>
      </c>
      <c r="C2050" t="s">
        <v>1</v>
      </c>
      <c r="D2050" t="s">
        <v>5924</v>
      </c>
      <c r="E2050" t="s">
        <v>5925</v>
      </c>
      <c r="F2050" t="s">
        <v>6510</v>
      </c>
      <c r="G2050" t="s">
        <v>6504</v>
      </c>
    </row>
    <row r="2051" spans="1:7" x14ac:dyDescent="0.25">
      <c r="A2051" t="s">
        <v>5926</v>
      </c>
      <c r="B2051" s="1">
        <v>45</v>
      </c>
      <c r="C2051" t="s">
        <v>1</v>
      </c>
      <c r="D2051" t="s">
        <v>5927</v>
      </c>
      <c r="E2051" t="s">
        <v>5928</v>
      </c>
      <c r="F2051" t="s">
        <v>6510</v>
      </c>
      <c r="G2051" t="s">
        <v>6504</v>
      </c>
    </row>
    <row r="2052" spans="1:7" x14ac:dyDescent="0.25">
      <c r="A2052" t="s">
        <v>5929</v>
      </c>
      <c r="B2052" s="1">
        <v>45</v>
      </c>
      <c r="C2052" t="s">
        <v>1</v>
      </c>
      <c r="D2052" t="s">
        <v>5930</v>
      </c>
      <c r="E2052" t="s">
        <v>5931</v>
      </c>
      <c r="F2052" t="s">
        <v>6510</v>
      </c>
      <c r="G2052" t="s">
        <v>6504</v>
      </c>
    </row>
    <row r="2053" spans="1:7" x14ac:dyDescent="0.25">
      <c r="A2053" t="s">
        <v>5932</v>
      </c>
      <c r="B2053" s="1">
        <v>45</v>
      </c>
      <c r="C2053" t="s">
        <v>1</v>
      </c>
      <c r="D2053" t="s">
        <v>5933</v>
      </c>
      <c r="E2053" t="s">
        <v>5934</v>
      </c>
      <c r="F2053" t="s">
        <v>6508</v>
      </c>
      <c r="G2053" t="s">
        <v>6506</v>
      </c>
    </row>
    <row r="2054" spans="1:7" x14ac:dyDescent="0.25">
      <c r="A2054" t="s">
        <v>5935</v>
      </c>
      <c r="B2054" s="1">
        <v>45</v>
      </c>
      <c r="C2054" t="s">
        <v>1</v>
      </c>
      <c r="D2054" t="s">
        <v>5936</v>
      </c>
      <c r="E2054" t="s">
        <v>5937</v>
      </c>
      <c r="F2054" t="s">
        <v>6510</v>
      </c>
      <c r="G2054" t="s">
        <v>6504</v>
      </c>
    </row>
    <row r="2055" spans="1:7" x14ac:dyDescent="0.25">
      <c r="A2055" t="s">
        <v>5938</v>
      </c>
      <c r="B2055" s="1">
        <v>45</v>
      </c>
      <c r="C2055" t="s">
        <v>1</v>
      </c>
      <c r="D2055" t="s">
        <v>5939</v>
      </c>
      <c r="E2055" t="s">
        <v>5940</v>
      </c>
      <c r="F2055" t="s">
        <v>6508</v>
      </c>
      <c r="G2055" t="s">
        <v>6502</v>
      </c>
    </row>
    <row r="2056" spans="1:7" x14ac:dyDescent="0.25">
      <c r="A2056" t="s">
        <v>5941</v>
      </c>
      <c r="B2056" s="1">
        <v>45</v>
      </c>
      <c r="C2056" t="s">
        <v>1</v>
      </c>
      <c r="D2056" t="s">
        <v>5942</v>
      </c>
      <c r="E2056" t="s">
        <v>5943</v>
      </c>
      <c r="F2056" t="s">
        <v>6510</v>
      </c>
      <c r="G2056" t="s">
        <v>6504</v>
      </c>
    </row>
    <row r="2057" spans="1:7" x14ac:dyDescent="0.25">
      <c r="A2057" t="s">
        <v>5944</v>
      </c>
      <c r="B2057" s="1" t="s">
        <v>5945</v>
      </c>
      <c r="C2057" t="s">
        <v>97</v>
      </c>
      <c r="D2057" t="s">
        <v>2</v>
      </c>
      <c r="E2057" t="s">
        <v>5946</v>
      </c>
      <c r="F2057" t="s">
        <v>6508</v>
      </c>
      <c r="G2057" t="s">
        <v>6503</v>
      </c>
    </row>
    <row r="2058" spans="1:7" x14ac:dyDescent="0.25">
      <c r="A2058" t="s">
        <v>5947</v>
      </c>
      <c r="B2058" s="1" t="s">
        <v>5945</v>
      </c>
      <c r="C2058" t="s">
        <v>97</v>
      </c>
      <c r="D2058" t="s">
        <v>2</v>
      </c>
      <c r="E2058" t="s">
        <v>5948</v>
      </c>
      <c r="F2058" t="s">
        <v>6508</v>
      </c>
      <c r="G2058" t="s">
        <v>6505</v>
      </c>
    </row>
    <row r="2059" spans="1:7" x14ac:dyDescent="0.25">
      <c r="A2059" t="s">
        <v>5949</v>
      </c>
      <c r="B2059" s="1" t="s">
        <v>5945</v>
      </c>
      <c r="C2059" t="s">
        <v>76</v>
      </c>
      <c r="D2059" t="s">
        <v>2</v>
      </c>
      <c r="E2059" t="s">
        <v>5950</v>
      </c>
      <c r="F2059" t="s">
        <v>6508</v>
      </c>
      <c r="G2059" t="s">
        <v>6504</v>
      </c>
    </row>
    <row r="2060" spans="1:7" x14ac:dyDescent="0.25">
      <c r="A2060" t="s">
        <v>5951</v>
      </c>
      <c r="B2060" s="1" t="s">
        <v>5945</v>
      </c>
      <c r="C2060" t="s">
        <v>1</v>
      </c>
      <c r="D2060" t="s">
        <v>2</v>
      </c>
      <c r="E2060" t="s">
        <v>5952</v>
      </c>
      <c r="F2060" t="s">
        <v>6508</v>
      </c>
      <c r="G2060" t="s">
        <v>6502</v>
      </c>
    </row>
    <row r="2061" spans="1:7" x14ac:dyDescent="0.25">
      <c r="A2061" t="s">
        <v>5953</v>
      </c>
      <c r="B2061" s="1" t="s">
        <v>5945</v>
      </c>
      <c r="C2061" t="s">
        <v>5954</v>
      </c>
      <c r="D2061" t="s">
        <v>5955</v>
      </c>
      <c r="E2061" t="s">
        <v>5956</v>
      </c>
      <c r="F2061" t="s">
        <v>6508</v>
      </c>
      <c r="G2061" t="s">
        <v>6504</v>
      </c>
    </row>
    <row r="2062" spans="1:7" x14ac:dyDescent="0.25">
      <c r="A2062" t="s">
        <v>5957</v>
      </c>
      <c r="B2062" s="1" t="s">
        <v>5945</v>
      </c>
      <c r="C2062" t="s">
        <v>1</v>
      </c>
      <c r="D2062" t="s">
        <v>2</v>
      </c>
      <c r="E2062" t="s">
        <v>5958</v>
      </c>
      <c r="F2062" t="s">
        <v>6508</v>
      </c>
      <c r="G2062" t="s">
        <v>6504</v>
      </c>
    </row>
    <row r="2063" spans="1:7" x14ac:dyDescent="0.25">
      <c r="A2063" t="s">
        <v>5959</v>
      </c>
      <c r="B2063" s="1" t="s">
        <v>5945</v>
      </c>
      <c r="C2063" t="s">
        <v>1</v>
      </c>
      <c r="D2063" t="s">
        <v>2</v>
      </c>
      <c r="E2063" t="s">
        <v>5960</v>
      </c>
      <c r="F2063" t="s">
        <v>6508</v>
      </c>
      <c r="G2063" t="s">
        <v>6504</v>
      </c>
    </row>
    <row r="2064" spans="1:7" x14ac:dyDescent="0.25">
      <c r="A2064" t="s">
        <v>5961</v>
      </c>
      <c r="B2064" s="1" t="s">
        <v>5945</v>
      </c>
      <c r="C2064" t="s">
        <v>1</v>
      </c>
      <c r="D2064" t="s">
        <v>2</v>
      </c>
      <c r="E2064" t="s">
        <v>5962</v>
      </c>
      <c r="F2064" t="s">
        <v>6508</v>
      </c>
      <c r="G2064" t="s">
        <v>6504</v>
      </c>
    </row>
    <row r="2065" spans="1:7" x14ac:dyDescent="0.25">
      <c r="A2065" t="s">
        <v>5963</v>
      </c>
      <c r="B2065" s="1" t="s">
        <v>5945</v>
      </c>
      <c r="C2065" t="s">
        <v>97</v>
      </c>
      <c r="D2065" t="s">
        <v>2</v>
      </c>
      <c r="E2065" t="s">
        <v>5964</v>
      </c>
      <c r="F2065" t="s">
        <v>6508</v>
      </c>
      <c r="G2065" t="s">
        <v>6503</v>
      </c>
    </row>
    <row r="2066" spans="1:7" x14ac:dyDescent="0.25">
      <c r="A2066" t="s">
        <v>5965</v>
      </c>
      <c r="B2066" s="1" t="s">
        <v>5945</v>
      </c>
      <c r="C2066" t="s">
        <v>1</v>
      </c>
      <c r="D2066" t="s">
        <v>2</v>
      </c>
      <c r="E2066" t="s">
        <v>5966</v>
      </c>
      <c r="F2066" t="s">
        <v>6508</v>
      </c>
      <c r="G2066" t="s">
        <v>6505</v>
      </c>
    </row>
    <row r="2067" spans="1:7" x14ac:dyDescent="0.25">
      <c r="A2067" t="s">
        <v>5967</v>
      </c>
      <c r="B2067" s="1">
        <v>46</v>
      </c>
      <c r="C2067" t="s">
        <v>76</v>
      </c>
      <c r="D2067" t="s">
        <v>5968</v>
      </c>
      <c r="E2067" t="s">
        <v>5969</v>
      </c>
      <c r="F2067" t="s">
        <v>6510</v>
      </c>
      <c r="G2067" t="s">
        <v>6504</v>
      </c>
    </row>
    <row r="2068" spans="1:7" x14ac:dyDescent="0.25">
      <c r="A2068" t="s">
        <v>5970</v>
      </c>
      <c r="B2068" s="1">
        <v>46</v>
      </c>
      <c r="C2068" t="s">
        <v>76</v>
      </c>
      <c r="D2068" t="s">
        <v>5971</v>
      </c>
      <c r="E2068" t="s">
        <v>5972</v>
      </c>
      <c r="F2068" t="s">
        <v>6510</v>
      </c>
      <c r="G2068" t="s">
        <v>6504</v>
      </c>
    </row>
    <row r="2069" spans="1:7" x14ac:dyDescent="0.25">
      <c r="A2069" t="s">
        <v>5973</v>
      </c>
      <c r="B2069" s="1">
        <v>46</v>
      </c>
      <c r="C2069" t="s">
        <v>76</v>
      </c>
      <c r="D2069" t="s">
        <v>5974</v>
      </c>
      <c r="E2069" t="s">
        <v>5975</v>
      </c>
      <c r="F2069" t="s">
        <v>6510</v>
      </c>
      <c r="G2069" t="s">
        <v>6503</v>
      </c>
    </row>
    <row r="2070" spans="1:7" x14ac:dyDescent="0.25">
      <c r="A2070" t="s">
        <v>5976</v>
      </c>
      <c r="B2070" s="1">
        <v>46</v>
      </c>
      <c r="C2070" t="s">
        <v>76</v>
      </c>
      <c r="D2070" t="s">
        <v>5977</v>
      </c>
      <c r="E2070" t="s">
        <v>5978</v>
      </c>
      <c r="F2070" t="s">
        <v>6508</v>
      </c>
      <c r="G2070" t="s">
        <v>6502</v>
      </c>
    </row>
    <row r="2071" spans="1:7" x14ac:dyDescent="0.25">
      <c r="A2071" t="s">
        <v>5979</v>
      </c>
      <c r="B2071" s="1">
        <v>46</v>
      </c>
      <c r="C2071" t="s">
        <v>1</v>
      </c>
      <c r="D2071" t="s">
        <v>5980</v>
      </c>
      <c r="E2071" t="s">
        <v>5981</v>
      </c>
      <c r="F2071" t="s">
        <v>6510</v>
      </c>
      <c r="G2071" t="s">
        <v>6503</v>
      </c>
    </row>
    <row r="2072" spans="1:7" x14ac:dyDescent="0.25">
      <c r="A2072" t="s">
        <v>5982</v>
      </c>
      <c r="B2072" s="1">
        <v>46</v>
      </c>
      <c r="C2072" t="s">
        <v>1</v>
      </c>
      <c r="D2072" t="s">
        <v>5983</v>
      </c>
      <c r="E2072" t="s">
        <v>5984</v>
      </c>
      <c r="F2072" t="s">
        <v>6510</v>
      </c>
      <c r="G2072" t="s">
        <v>6503</v>
      </c>
    </row>
    <row r="2073" spans="1:7" x14ac:dyDescent="0.25">
      <c r="A2073" t="s">
        <v>5985</v>
      </c>
      <c r="B2073" s="1">
        <v>46</v>
      </c>
      <c r="C2073" t="s">
        <v>1</v>
      </c>
      <c r="D2073" t="s">
        <v>5986</v>
      </c>
      <c r="E2073" t="s">
        <v>5987</v>
      </c>
      <c r="F2073" t="s">
        <v>6510</v>
      </c>
      <c r="G2073" t="s">
        <v>6503</v>
      </c>
    </row>
    <row r="2074" spans="1:7" x14ac:dyDescent="0.25">
      <c r="A2074" t="s">
        <v>5988</v>
      </c>
      <c r="B2074" s="1">
        <v>46</v>
      </c>
      <c r="C2074" t="s">
        <v>1</v>
      </c>
      <c r="D2074" t="s">
        <v>5989</v>
      </c>
      <c r="E2074" t="s">
        <v>5990</v>
      </c>
      <c r="F2074" t="s">
        <v>6510</v>
      </c>
      <c r="G2074" t="s">
        <v>6505</v>
      </c>
    </row>
    <row r="2075" spans="1:7" x14ac:dyDescent="0.25">
      <c r="A2075" t="s">
        <v>5991</v>
      </c>
      <c r="B2075" s="1">
        <v>46</v>
      </c>
      <c r="C2075" t="s">
        <v>1</v>
      </c>
      <c r="D2075" t="s">
        <v>5992</v>
      </c>
      <c r="E2075" t="s">
        <v>5993</v>
      </c>
      <c r="F2075" t="s">
        <v>6508</v>
      </c>
      <c r="G2075" t="s">
        <v>6505</v>
      </c>
    </row>
    <row r="2076" spans="1:7" x14ac:dyDescent="0.25">
      <c r="A2076" t="s">
        <v>5994</v>
      </c>
      <c r="B2076" s="1">
        <v>46</v>
      </c>
      <c r="C2076" t="s">
        <v>1</v>
      </c>
      <c r="D2076" t="s">
        <v>5995</v>
      </c>
      <c r="E2076" t="s">
        <v>5996</v>
      </c>
      <c r="F2076" t="s">
        <v>6510</v>
      </c>
      <c r="G2076" t="s">
        <v>6503</v>
      </c>
    </row>
    <row r="2077" spans="1:7" x14ac:dyDescent="0.25">
      <c r="A2077" t="s">
        <v>5997</v>
      </c>
      <c r="B2077" s="1">
        <v>46</v>
      </c>
      <c r="C2077" t="s">
        <v>1</v>
      </c>
      <c r="D2077" t="s">
        <v>5998</v>
      </c>
      <c r="E2077" t="s">
        <v>5999</v>
      </c>
      <c r="F2077" t="s">
        <v>6510</v>
      </c>
      <c r="G2077" t="s">
        <v>6504</v>
      </c>
    </row>
    <row r="2078" spans="1:7" x14ac:dyDescent="0.25">
      <c r="A2078" t="s">
        <v>6000</v>
      </c>
      <c r="B2078" s="1">
        <v>46</v>
      </c>
      <c r="C2078" t="s">
        <v>1</v>
      </c>
      <c r="D2078" t="s">
        <v>6001</v>
      </c>
      <c r="E2078" t="s">
        <v>6002</v>
      </c>
      <c r="F2078" t="s">
        <v>6510</v>
      </c>
      <c r="G2078" t="s">
        <v>6503</v>
      </c>
    </row>
    <row r="2079" spans="1:7" x14ac:dyDescent="0.25">
      <c r="A2079" t="s">
        <v>6003</v>
      </c>
      <c r="B2079" s="1">
        <v>46</v>
      </c>
      <c r="C2079" t="s">
        <v>1</v>
      </c>
      <c r="D2079" t="s">
        <v>6004</v>
      </c>
      <c r="E2079" t="s">
        <v>6005</v>
      </c>
      <c r="F2079" t="s">
        <v>6508</v>
      </c>
      <c r="G2079" t="s">
        <v>6505</v>
      </c>
    </row>
    <row r="2080" spans="1:7" x14ac:dyDescent="0.25">
      <c r="A2080" t="s">
        <v>6006</v>
      </c>
      <c r="B2080" s="1">
        <v>46</v>
      </c>
      <c r="C2080" t="s">
        <v>1</v>
      </c>
      <c r="D2080" t="s">
        <v>6007</v>
      </c>
      <c r="E2080" t="s">
        <v>6008</v>
      </c>
      <c r="F2080" t="s">
        <v>6508</v>
      </c>
      <c r="G2080" t="s">
        <v>6505</v>
      </c>
    </row>
    <row r="2081" spans="1:7" x14ac:dyDescent="0.25">
      <c r="A2081" t="s">
        <v>6009</v>
      </c>
      <c r="B2081" s="1">
        <v>46</v>
      </c>
      <c r="C2081" t="s">
        <v>1</v>
      </c>
      <c r="D2081" t="s">
        <v>6010</v>
      </c>
      <c r="E2081" t="s">
        <v>6011</v>
      </c>
      <c r="F2081" t="s">
        <v>6508</v>
      </c>
      <c r="G2081" t="s">
        <v>6505</v>
      </c>
    </row>
    <row r="2082" spans="1:7" x14ac:dyDescent="0.25">
      <c r="A2082" t="s">
        <v>6012</v>
      </c>
      <c r="B2082" s="1">
        <v>46</v>
      </c>
      <c r="C2082" t="s">
        <v>1</v>
      </c>
      <c r="D2082" t="s">
        <v>6013</v>
      </c>
      <c r="E2082" t="s">
        <v>6014</v>
      </c>
      <c r="F2082" t="s">
        <v>6508</v>
      </c>
      <c r="G2082" t="s">
        <v>6505</v>
      </c>
    </row>
    <row r="2083" spans="1:7" x14ac:dyDescent="0.25">
      <c r="A2083" t="s">
        <v>6015</v>
      </c>
      <c r="B2083" s="1">
        <v>46</v>
      </c>
      <c r="C2083" t="s">
        <v>1</v>
      </c>
      <c r="D2083" t="s">
        <v>6016</v>
      </c>
      <c r="E2083" t="s">
        <v>6017</v>
      </c>
      <c r="F2083" t="s">
        <v>6510</v>
      </c>
      <c r="G2083" t="s">
        <v>6505</v>
      </c>
    </row>
    <row r="2084" spans="1:7" x14ac:dyDescent="0.25">
      <c r="A2084" t="s">
        <v>6018</v>
      </c>
      <c r="B2084" s="1">
        <v>46</v>
      </c>
      <c r="C2084" t="s">
        <v>1</v>
      </c>
      <c r="D2084" t="s">
        <v>6019</v>
      </c>
      <c r="E2084" t="s">
        <v>6020</v>
      </c>
      <c r="F2084" t="s">
        <v>6510</v>
      </c>
      <c r="G2084" t="s">
        <v>6505</v>
      </c>
    </row>
    <row r="2085" spans="1:7" x14ac:dyDescent="0.25">
      <c r="A2085" t="s">
        <v>6021</v>
      </c>
      <c r="B2085" s="1">
        <v>46</v>
      </c>
      <c r="C2085" t="s">
        <v>1</v>
      </c>
      <c r="D2085" t="s">
        <v>6022</v>
      </c>
      <c r="E2085" t="s">
        <v>6023</v>
      </c>
      <c r="F2085" t="s">
        <v>6510</v>
      </c>
      <c r="G2085" t="s">
        <v>6503</v>
      </c>
    </row>
    <row r="2086" spans="1:7" x14ac:dyDescent="0.25">
      <c r="A2086" t="s">
        <v>6024</v>
      </c>
      <c r="B2086" s="1">
        <v>46</v>
      </c>
      <c r="C2086" t="s">
        <v>1</v>
      </c>
      <c r="D2086" t="s">
        <v>6025</v>
      </c>
      <c r="E2086" t="s">
        <v>6026</v>
      </c>
      <c r="F2086" t="s">
        <v>6510</v>
      </c>
      <c r="G2086" t="s">
        <v>6505</v>
      </c>
    </row>
    <row r="2087" spans="1:7" x14ac:dyDescent="0.25">
      <c r="A2087" t="s">
        <v>6027</v>
      </c>
      <c r="B2087" s="1">
        <v>46</v>
      </c>
      <c r="C2087" t="s">
        <v>1</v>
      </c>
      <c r="D2087" t="s">
        <v>6028</v>
      </c>
      <c r="E2087" t="s">
        <v>6029</v>
      </c>
      <c r="F2087" t="s">
        <v>6510</v>
      </c>
      <c r="G2087" t="s">
        <v>6504</v>
      </c>
    </row>
    <row r="2088" spans="1:7" x14ac:dyDescent="0.25">
      <c r="A2088" t="s">
        <v>6030</v>
      </c>
      <c r="B2088" s="1">
        <v>46</v>
      </c>
      <c r="C2088" t="s">
        <v>1</v>
      </c>
      <c r="D2088" t="s">
        <v>6031</v>
      </c>
      <c r="E2088" t="s">
        <v>6032</v>
      </c>
      <c r="F2088" t="s">
        <v>6510</v>
      </c>
      <c r="G2088" t="s">
        <v>6503</v>
      </c>
    </row>
    <row r="2089" spans="1:7" x14ac:dyDescent="0.25">
      <c r="A2089" t="s">
        <v>6033</v>
      </c>
      <c r="B2089" s="1">
        <v>46</v>
      </c>
      <c r="C2089" t="s">
        <v>1</v>
      </c>
      <c r="D2089" t="s">
        <v>6034</v>
      </c>
      <c r="E2089" t="s">
        <v>6035</v>
      </c>
      <c r="F2089" t="s">
        <v>6510</v>
      </c>
      <c r="G2089" t="s">
        <v>6503</v>
      </c>
    </row>
    <row r="2090" spans="1:7" x14ac:dyDescent="0.25">
      <c r="A2090" t="s">
        <v>6036</v>
      </c>
      <c r="B2090" s="1">
        <v>46</v>
      </c>
      <c r="C2090" t="s">
        <v>1</v>
      </c>
      <c r="D2090" t="s">
        <v>6037</v>
      </c>
      <c r="E2090" t="s">
        <v>6038</v>
      </c>
      <c r="F2090" t="s">
        <v>6508</v>
      </c>
      <c r="G2090" t="s">
        <v>6505</v>
      </c>
    </row>
    <row r="2091" spans="1:7" x14ac:dyDescent="0.25">
      <c r="A2091" t="s">
        <v>6039</v>
      </c>
      <c r="B2091" s="1">
        <v>46</v>
      </c>
      <c r="C2091" t="s">
        <v>1</v>
      </c>
      <c r="D2091" t="s">
        <v>6040</v>
      </c>
      <c r="E2091" t="s">
        <v>6041</v>
      </c>
      <c r="F2091" t="s">
        <v>6510</v>
      </c>
      <c r="G2091" t="s">
        <v>6503</v>
      </c>
    </row>
    <row r="2092" spans="1:7" x14ac:dyDescent="0.25">
      <c r="A2092" t="s">
        <v>6042</v>
      </c>
      <c r="B2092" s="1">
        <v>46</v>
      </c>
      <c r="C2092" t="s">
        <v>1</v>
      </c>
      <c r="D2092" t="s">
        <v>6043</v>
      </c>
      <c r="E2092" t="s">
        <v>6044</v>
      </c>
      <c r="F2092" t="s">
        <v>6510</v>
      </c>
      <c r="G2092" t="s">
        <v>6504</v>
      </c>
    </row>
    <row r="2093" spans="1:7" x14ac:dyDescent="0.25">
      <c r="A2093" t="s">
        <v>6045</v>
      </c>
      <c r="B2093" s="1">
        <v>46</v>
      </c>
      <c r="C2093" t="s">
        <v>1</v>
      </c>
      <c r="D2093" t="s">
        <v>6046</v>
      </c>
      <c r="E2093" t="s">
        <v>6047</v>
      </c>
      <c r="F2093" t="s">
        <v>6508</v>
      </c>
      <c r="G2093" t="s">
        <v>6505</v>
      </c>
    </row>
    <row r="2094" spans="1:7" x14ac:dyDescent="0.25">
      <c r="A2094" t="s">
        <v>6048</v>
      </c>
      <c r="B2094" s="1">
        <v>46</v>
      </c>
      <c r="C2094" t="s">
        <v>1</v>
      </c>
      <c r="D2094" t="s">
        <v>6049</v>
      </c>
      <c r="E2094" t="s">
        <v>6050</v>
      </c>
      <c r="F2094" t="s">
        <v>6508</v>
      </c>
      <c r="G2094" t="s">
        <v>6504</v>
      </c>
    </row>
    <row r="2095" spans="1:7" x14ac:dyDescent="0.25">
      <c r="A2095" t="s">
        <v>6051</v>
      </c>
      <c r="B2095" s="1">
        <v>46</v>
      </c>
      <c r="C2095" t="s">
        <v>1</v>
      </c>
      <c r="D2095" t="s">
        <v>6052</v>
      </c>
      <c r="E2095" t="s">
        <v>6053</v>
      </c>
      <c r="F2095" t="s">
        <v>6508</v>
      </c>
      <c r="G2095" t="s">
        <v>6502</v>
      </c>
    </row>
    <row r="2096" spans="1:7" x14ac:dyDescent="0.25">
      <c r="A2096" t="s">
        <v>6054</v>
      </c>
      <c r="B2096" s="1">
        <v>46</v>
      </c>
      <c r="C2096" t="s">
        <v>1</v>
      </c>
      <c r="D2096" t="s">
        <v>6055</v>
      </c>
      <c r="E2096" t="s">
        <v>6056</v>
      </c>
      <c r="F2096" t="s">
        <v>6510</v>
      </c>
      <c r="G2096" t="s">
        <v>6504</v>
      </c>
    </row>
    <row r="2097" spans="1:7" x14ac:dyDescent="0.25">
      <c r="A2097" t="s">
        <v>6057</v>
      </c>
      <c r="B2097" s="1">
        <v>46</v>
      </c>
      <c r="C2097" t="s">
        <v>1</v>
      </c>
      <c r="D2097" t="s">
        <v>6058</v>
      </c>
      <c r="E2097" t="s">
        <v>6059</v>
      </c>
      <c r="F2097" t="s">
        <v>6510</v>
      </c>
      <c r="G2097" t="s">
        <v>6503</v>
      </c>
    </row>
    <row r="2098" spans="1:7" x14ac:dyDescent="0.25">
      <c r="A2098" t="s">
        <v>6060</v>
      </c>
      <c r="B2098" s="1">
        <v>46</v>
      </c>
      <c r="C2098" t="s">
        <v>1</v>
      </c>
      <c r="D2098" t="s">
        <v>6061</v>
      </c>
      <c r="E2098" t="s">
        <v>6062</v>
      </c>
      <c r="F2098" t="s">
        <v>6510</v>
      </c>
      <c r="G2098" t="s">
        <v>6504</v>
      </c>
    </row>
    <row r="2099" spans="1:7" x14ac:dyDescent="0.25">
      <c r="A2099" t="s">
        <v>6063</v>
      </c>
      <c r="B2099" s="1">
        <v>46</v>
      </c>
      <c r="C2099" t="s">
        <v>1</v>
      </c>
      <c r="D2099" t="s">
        <v>6064</v>
      </c>
      <c r="E2099" t="s">
        <v>6065</v>
      </c>
      <c r="F2099" t="s">
        <v>6508</v>
      </c>
      <c r="G2099" t="s">
        <v>6503</v>
      </c>
    </row>
    <row r="2100" spans="1:7" x14ac:dyDescent="0.25">
      <c r="A2100" t="s">
        <v>6066</v>
      </c>
      <c r="B2100" s="1">
        <v>46</v>
      </c>
      <c r="C2100" t="s">
        <v>1</v>
      </c>
      <c r="D2100" t="s">
        <v>6067</v>
      </c>
      <c r="E2100" t="s">
        <v>6068</v>
      </c>
      <c r="F2100" t="s">
        <v>6508</v>
      </c>
      <c r="G2100" t="s">
        <v>6505</v>
      </c>
    </row>
    <row r="2101" spans="1:7" x14ac:dyDescent="0.25">
      <c r="A2101" t="s">
        <v>6069</v>
      </c>
      <c r="B2101" s="1">
        <v>46</v>
      </c>
      <c r="C2101" t="s">
        <v>1</v>
      </c>
      <c r="D2101" t="s">
        <v>6070</v>
      </c>
      <c r="E2101" t="s">
        <v>6071</v>
      </c>
      <c r="F2101" t="s">
        <v>6508</v>
      </c>
      <c r="G2101" t="s">
        <v>6505</v>
      </c>
    </row>
    <row r="2102" spans="1:7" x14ac:dyDescent="0.25">
      <c r="A2102" t="s">
        <v>6072</v>
      </c>
      <c r="B2102" s="1">
        <v>46</v>
      </c>
      <c r="C2102" t="s">
        <v>1</v>
      </c>
      <c r="D2102" t="s">
        <v>6073</v>
      </c>
      <c r="E2102" t="s">
        <v>6074</v>
      </c>
      <c r="F2102" t="s">
        <v>6510</v>
      </c>
      <c r="G2102" t="s">
        <v>6504</v>
      </c>
    </row>
    <row r="2103" spans="1:7" x14ac:dyDescent="0.25">
      <c r="A2103" t="s">
        <v>6075</v>
      </c>
      <c r="B2103" s="1">
        <v>46</v>
      </c>
      <c r="C2103" t="s">
        <v>1</v>
      </c>
      <c r="D2103" t="s">
        <v>6076</v>
      </c>
      <c r="E2103" t="s">
        <v>6077</v>
      </c>
      <c r="F2103" t="s">
        <v>6510</v>
      </c>
      <c r="G2103" t="s">
        <v>6503</v>
      </c>
    </row>
    <row r="2104" spans="1:7" x14ac:dyDescent="0.25">
      <c r="A2104" t="s">
        <v>6078</v>
      </c>
      <c r="B2104" s="1">
        <v>46</v>
      </c>
      <c r="C2104" t="s">
        <v>6079</v>
      </c>
      <c r="D2104" t="s">
        <v>6080</v>
      </c>
      <c r="E2104" t="s">
        <v>6081</v>
      </c>
      <c r="F2104" t="s">
        <v>6508</v>
      </c>
      <c r="G2104" t="s">
        <v>6505</v>
      </c>
    </row>
    <row r="2105" spans="1:7" x14ac:dyDescent="0.25">
      <c r="A2105" t="s">
        <v>6082</v>
      </c>
      <c r="B2105" s="1">
        <v>46</v>
      </c>
      <c r="C2105" t="s">
        <v>76</v>
      </c>
      <c r="D2105" t="s">
        <v>6083</v>
      </c>
      <c r="E2105" t="s">
        <v>6084</v>
      </c>
      <c r="F2105" t="s">
        <v>6510</v>
      </c>
      <c r="G2105" t="s">
        <v>6504</v>
      </c>
    </row>
    <row r="2106" spans="1:7" x14ac:dyDescent="0.25">
      <c r="A2106" t="s">
        <v>6085</v>
      </c>
      <c r="B2106" s="1" t="s">
        <v>6086</v>
      </c>
      <c r="C2106" t="s">
        <v>97</v>
      </c>
      <c r="D2106" t="s">
        <v>2</v>
      </c>
      <c r="E2106" t="s">
        <v>6087</v>
      </c>
      <c r="F2106" t="s">
        <v>6508</v>
      </c>
      <c r="G2106" t="s">
        <v>6505</v>
      </c>
    </row>
    <row r="2107" spans="1:7" x14ac:dyDescent="0.25">
      <c r="A2107" t="s">
        <v>6088</v>
      </c>
      <c r="B2107" s="1" t="s">
        <v>6086</v>
      </c>
      <c r="C2107" t="s">
        <v>1</v>
      </c>
      <c r="D2107" t="s">
        <v>2</v>
      </c>
      <c r="E2107" t="s">
        <v>6089</v>
      </c>
      <c r="F2107" t="s">
        <v>6508</v>
      </c>
      <c r="G2107" t="s">
        <v>6505</v>
      </c>
    </row>
    <row r="2108" spans="1:7" x14ac:dyDescent="0.25">
      <c r="A2108" t="s">
        <v>6090</v>
      </c>
      <c r="B2108" s="1" t="s">
        <v>6086</v>
      </c>
      <c r="C2108" t="s">
        <v>6091</v>
      </c>
      <c r="D2108" t="s">
        <v>6092</v>
      </c>
      <c r="E2108" t="s">
        <v>6093</v>
      </c>
      <c r="F2108" t="s">
        <v>6508</v>
      </c>
      <c r="G2108" t="s">
        <v>6504</v>
      </c>
    </row>
    <row r="2109" spans="1:7" x14ac:dyDescent="0.25">
      <c r="A2109" t="s">
        <v>6094</v>
      </c>
      <c r="B2109" s="1" t="s">
        <v>6086</v>
      </c>
      <c r="C2109" t="s">
        <v>97</v>
      </c>
      <c r="D2109" t="s">
        <v>2</v>
      </c>
      <c r="E2109" t="s">
        <v>6095</v>
      </c>
      <c r="F2109" t="s">
        <v>6508</v>
      </c>
      <c r="G2109" t="s">
        <v>6504</v>
      </c>
    </row>
    <row r="2110" spans="1:7" x14ac:dyDescent="0.25">
      <c r="A2110" t="s">
        <v>6096</v>
      </c>
      <c r="B2110" s="1" t="s">
        <v>6086</v>
      </c>
      <c r="C2110" t="s">
        <v>97</v>
      </c>
      <c r="D2110" t="s">
        <v>2</v>
      </c>
      <c r="E2110" t="s">
        <v>6097</v>
      </c>
      <c r="F2110" t="s">
        <v>6508</v>
      </c>
      <c r="G2110" t="s">
        <v>6503</v>
      </c>
    </row>
    <row r="2111" spans="1:7" x14ac:dyDescent="0.25">
      <c r="A2111" t="s">
        <v>6098</v>
      </c>
      <c r="B2111" s="1">
        <v>47</v>
      </c>
      <c r="C2111" t="s">
        <v>76</v>
      </c>
      <c r="D2111" t="s">
        <v>6099</v>
      </c>
      <c r="E2111" t="s">
        <v>6100</v>
      </c>
      <c r="F2111" t="s">
        <v>6510</v>
      </c>
      <c r="G2111" t="s">
        <v>6505</v>
      </c>
    </row>
    <row r="2112" spans="1:7" x14ac:dyDescent="0.25">
      <c r="A2112" t="s">
        <v>6101</v>
      </c>
      <c r="B2112" s="1">
        <v>47</v>
      </c>
      <c r="C2112" t="s">
        <v>76</v>
      </c>
      <c r="D2112" t="s">
        <v>6102</v>
      </c>
      <c r="E2112" t="s">
        <v>6103</v>
      </c>
      <c r="F2112" t="s">
        <v>6510</v>
      </c>
      <c r="G2112" t="s">
        <v>6503</v>
      </c>
    </row>
    <row r="2113" spans="1:7" x14ac:dyDescent="0.25">
      <c r="A2113" t="s">
        <v>6104</v>
      </c>
      <c r="B2113" s="1">
        <v>47</v>
      </c>
      <c r="C2113" t="s">
        <v>1</v>
      </c>
      <c r="D2113" t="s">
        <v>6105</v>
      </c>
      <c r="E2113" t="s">
        <v>6106</v>
      </c>
      <c r="F2113" t="s">
        <v>6510</v>
      </c>
      <c r="G2113" t="s">
        <v>6503</v>
      </c>
    </row>
    <row r="2114" spans="1:7" x14ac:dyDescent="0.25">
      <c r="A2114" t="s">
        <v>6107</v>
      </c>
      <c r="B2114" s="1">
        <v>47</v>
      </c>
      <c r="C2114" t="s">
        <v>1</v>
      </c>
      <c r="D2114" t="s">
        <v>6108</v>
      </c>
      <c r="E2114" t="s">
        <v>6109</v>
      </c>
      <c r="F2114" t="s">
        <v>6510</v>
      </c>
      <c r="G2114" t="s">
        <v>6503</v>
      </c>
    </row>
    <row r="2115" spans="1:7" x14ac:dyDescent="0.25">
      <c r="A2115" t="s">
        <v>6110</v>
      </c>
      <c r="B2115" s="1">
        <v>47</v>
      </c>
      <c r="C2115" t="s">
        <v>1</v>
      </c>
      <c r="D2115" t="s">
        <v>6111</v>
      </c>
      <c r="E2115" t="s">
        <v>6112</v>
      </c>
      <c r="F2115" t="s">
        <v>6508</v>
      </c>
      <c r="G2115" t="s">
        <v>6505</v>
      </c>
    </row>
    <row r="2116" spans="1:7" x14ac:dyDescent="0.25">
      <c r="A2116" t="s">
        <v>6113</v>
      </c>
      <c r="B2116" s="1">
        <v>47</v>
      </c>
      <c r="C2116" t="s">
        <v>1</v>
      </c>
      <c r="D2116" t="s">
        <v>6114</v>
      </c>
      <c r="E2116" t="s">
        <v>6115</v>
      </c>
      <c r="F2116" t="s">
        <v>6510</v>
      </c>
      <c r="G2116" t="s">
        <v>6503</v>
      </c>
    </row>
    <row r="2117" spans="1:7" x14ac:dyDescent="0.25">
      <c r="A2117" t="s">
        <v>6116</v>
      </c>
      <c r="B2117" s="1">
        <v>47</v>
      </c>
      <c r="C2117" t="s">
        <v>1</v>
      </c>
      <c r="D2117" t="s">
        <v>6117</v>
      </c>
      <c r="E2117" t="s">
        <v>6118</v>
      </c>
      <c r="F2117" t="s">
        <v>6508</v>
      </c>
      <c r="G2117" t="s">
        <v>6502</v>
      </c>
    </row>
    <row r="2118" spans="1:7" x14ac:dyDescent="0.25">
      <c r="A2118" t="s">
        <v>6119</v>
      </c>
      <c r="B2118" s="1">
        <v>47</v>
      </c>
      <c r="C2118" t="s">
        <v>1</v>
      </c>
      <c r="D2118" t="s">
        <v>6120</v>
      </c>
      <c r="E2118" t="s">
        <v>6121</v>
      </c>
      <c r="F2118" t="s">
        <v>6510</v>
      </c>
      <c r="G2118" t="s">
        <v>6505</v>
      </c>
    </row>
    <row r="2119" spans="1:7" x14ac:dyDescent="0.25">
      <c r="A2119" t="s">
        <v>6122</v>
      </c>
      <c r="B2119" s="1">
        <v>47</v>
      </c>
      <c r="C2119" t="s">
        <v>1</v>
      </c>
      <c r="D2119" t="s">
        <v>6123</v>
      </c>
      <c r="E2119" t="s">
        <v>6124</v>
      </c>
      <c r="F2119" t="s">
        <v>6508</v>
      </c>
      <c r="G2119" t="s">
        <v>6505</v>
      </c>
    </row>
    <row r="2120" spans="1:7" x14ac:dyDescent="0.25">
      <c r="A2120" t="s">
        <v>6125</v>
      </c>
      <c r="B2120" s="1">
        <v>47</v>
      </c>
      <c r="C2120" t="s">
        <v>1</v>
      </c>
      <c r="D2120" t="s">
        <v>6126</v>
      </c>
      <c r="E2120" t="s">
        <v>6127</v>
      </c>
      <c r="F2120" t="s">
        <v>6510</v>
      </c>
      <c r="G2120" t="s">
        <v>6503</v>
      </c>
    </row>
    <row r="2121" spans="1:7" x14ac:dyDescent="0.25">
      <c r="A2121" t="s">
        <v>6128</v>
      </c>
      <c r="B2121" s="1">
        <v>47</v>
      </c>
      <c r="C2121" t="s">
        <v>1</v>
      </c>
      <c r="D2121" t="s">
        <v>6129</v>
      </c>
      <c r="E2121" t="s">
        <v>6130</v>
      </c>
      <c r="F2121" t="s">
        <v>6510</v>
      </c>
      <c r="G2121" t="s">
        <v>6503</v>
      </c>
    </row>
    <row r="2122" spans="1:7" x14ac:dyDescent="0.25">
      <c r="A2122" t="s">
        <v>6131</v>
      </c>
      <c r="B2122" s="1">
        <v>47</v>
      </c>
      <c r="C2122" t="s">
        <v>1</v>
      </c>
      <c r="D2122" t="s">
        <v>6132</v>
      </c>
      <c r="E2122" t="s">
        <v>6133</v>
      </c>
      <c r="F2122" t="s">
        <v>6510</v>
      </c>
      <c r="G2122" t="s">
        <v>6505</v>
      </c>
    </row>
    <row r="2123" spans="1:7" x14ac:dyDescent="0.25">
      <c r="A2123" t="s">
        <v>6134</v>
      </c>
      <c r="B2123" s="1">
        <v>47</v>
      </c>
      <c r="C2123" t="s">
        <v>1</v>
      </c>
      <c r="D2123" t="s">
        <v>6132</v>
      </c>
      <c r="E2123" t="s">
        <v>6135</v>
      </c>
      <c r="F2123" t="s">
        <v>6510</v>
      </c>
      <c r="G2123" t="s">
        <v>6504</v>
      </c>
    </row>
    <row r="2124" spans="1:7" x14ac:dyDescent="0.25">
      <c r="A2124" t="s">
        <v>6136</v>
      </c>
      <c r="B2124" s="1">
        <v>47</v>
      </c>
      <c r="C2124" t="s">
        <v>1</v>
      </c>
      <c r="D2124" t="s">
        <v>6137</v>
      </c>
      <c r="E2124" t="s">
        <v>6138</v>
      </c>
      <c r="F2124" t="s">
        <v>6510</v>
      </c>
      <c r="G2124" t="s">
        <v>6504</v>
      </c>
    </row>
    <row r="2125" spans="1:7" x14ac:dyDescent="0.25">
      <c r="A2125" t="s">
        <v>6139</v>
      </c>
      <c r="B2125" s="1">
        <v>47</v>
      </c>
      <c r="C2125" t="s">
        <v>1</v>
      </c>
      <c r="D2125" t="s">
        <v>6140</v>
      </c>
      <c r="E2125" t="s">
        <v>6141</v>
      </c>
      <c r="F2125" t="s">
        <v>6510</v>
      </c>
      <c r="G2125" t="s">
        <v>6504</v>
      </c>
    </row>
    <row r="2126" spans="1:7" x14ac:dyDescent="0.25">
      <c r="A2126" t="s">
        <v>6142</v>
      </c>
      <c r="B2126" s="1">
        <v>47</v>
      </c>
      <c r="C2126" t="s">
        <v>1</v>
      </c>
      <c r="D2126" t="s">
        <v>6143</v>
      </c>
      <c r="E2126" t="s">
        <v>6144</v>
      </c>
      <c r="F2126" t="s">
        <v>6510</v>
      </c>
      <c r="G2126" t="s">
        <v>6503</v>
      </c>
    </row>
    <row r="2127" spans="1:7" x14ac:dyDescent="0.25">
      <c r="A2127" t="s">
        <v>6145</v>
      </c>
      <c r="B2127" s="1">
        <v>47</v>
      </c>
      <c r="C2127" t="s">
        <v>1</v>
      </c>
      <c r="D2127" t="s">
        <v>6146</v>
      </c>
      <c r="E2127" t="s">
        <v>6147</v>
      </c>
      <c r="F2127" t="s">
        <v>6510</v>
      </c>
      <c r="G2127" t="s">
        <v>6504</v>
      </c>
    </row>
    <row r="2128" spans="1:7" x14ac:dyDescent="0.25">
      <c r="A2128" t="s">
        <v>6148</v>
      </c>
      <c r="B2128" s="1">
        <v>47</v>
      </c>
      <c r="C2128" t="s">
        <v>1</v>
      </c>
      <c r="D2128" t="s">
        <v>6149</v>
      </c>
      <c r="E2128" t="s">
        <v>6150</v>
      </c>
      <c r="F2128" t="s">
        <v>6508</v>
      </c>
      <c r="G2128" t="s">
        <v>6505</v>
      </c>
    </row>
    <row r="2129" spans="1:7" x14ac:dyDescent="0.25">
      <c r="A2129" t="s">
        <v>6151</v>
      </c>
      <c r="B2129" s="1">
        <v>47</v>
      </c>
      <c r="C2129" t="s">
        <v>1</v>
      </c>
      <c r="D2129" t="s">
        <v>6152</v>
      </c>
      <c r="E2129" t="s">
        <v>6153</v>
      </c>
      <c r="F2129" t="s">
        <v>6508</v>
      </c>
      <c r="G2129" t="s">
        <v>6505</v>
      </c>
    </row>
    <row r="2130" spans="1:7" x14ac:dyDescent="0.25">
      <c r="A2130" t="s">
        <v>6154</v>
      </c>
      <c r="B2130" s="1">
        <v>47</v>
      </c>
      <c r="C2130" t="s">
        <v>1</v>
      </c>
      <c r="D2130" t="s">
        <v>6155</v>
      </c>
      <c r="E2130" t="s">
        <v>6156</v>
      </c>
      <c r="F2130" t="s">
        <v>6508</v>
      </c>
      <c r="G2130" t="s">
        <v>6505</v>
      </c>
    </row>
    <row r="2131" spans="1:7" x14ac:dyDescent="0.25">
      <c r="A2131" t="s">
        <v>6157</v>
      </c>
      <c r="B2131" s="1">
        <v>47</v>
      </c>
      <c r="C2131" t="s">
        <v>1</v>
      </c>
      <c r="D2131" t="s">
        <v>6158</v>
      </c>
      <c r="E2131" t="s">
        <v>6159</v>
      </c>
      <c r="F2131" t="s">
        <v>6510</v>
      </c>
      <c r="G2131" t="s">
        <v>6504</v>
      </c>
    </row>
    <row r="2132" spans="1:7" x14ac:dyDescent="0.25">
      <c r="A2132" t="s">
        <v>6160</v>
      </c>
      <c r="B2132" s="1">
        <v>47</v>
      </c>
      <c r="C2132" t="s">
        <v>1</v>
      </c>
      <c r="D2132" t="s">
        <v>6161</v>
      </c>
      <c r="E2132" t="s">
        <v>6162</v>
      </c>
      <c r="F2132" t="s">
        <v>6510</v>
      </c>
      <c r="G2132" t="s">
        <v>6503</v>
      </c>
    </row>
    <row r="2133" spans="1:7" x14ac:dyDescent="0.25">
      <c r="A2133" t="s">
        <v>6163</v>
      </c>
      <c r="B2133" s="1">
        <v>47</v>
      </c>
      <c r="C2133" t="s">
        <v>1</v>
      </c>
      <c r="D2133" t="s">
        <v>6164</v>
      </c>
      <c r="E2133" t="s">
        <v>6165</v>
      </c>
      <c r="F2133" t="s">
        <v>6510</v>
      </c>
      <c r="G2133" t="s">
        <v>6505</v>
      </c>
    </row>
    <row r="2134" spans="1:7" x14ac:dyDescent="0.25">
      <c r="A2134" t="s">
        <v>6166</v>
      </c>
      <c r="B2134" s="1">
        <v>47</v>
      </c>
      <c r="C2134" t="s">
        <v>1</v>
      </c>
      <c r="D2134" t="s">
        <v>6167</v>
      </c>
      <c r="E2134" t="s">
        <v>6168</v>
      </c>
      <c r="F2134" t="s">
        <v>6510</v>
      </c>
      <c r="G2134" t="s">
        <v>6504</v>
      </c>
    </row>
    <row r="2135" spans="1:7" x14ac:dyDescent="0.25">
      <c r="A2135" t="s">
        <v>6169</v>
      </c>
      <c r="B2135" s="1">
        <v>47</v>
      </c>
      <c r="C2135" t="s">
        <v>6170</v>
      </c>
      <c r="D2135" t="s">
        <v>6171</v>
      </c>
      <c r="E2135" t="s">
        <v>6172</v>
      </c>
      <c r="F2135" t="s">
        <v>6510</v>
      </c>
      <c r="G2135" t="s">
        <v>6504</v>
      </c>
    </row>
    <row r="2136" spans="1:7" x14ac:dyDescent="0.25">
      <c r="A2136" t="s">
        <v>6173</v>
      </c>
      <c r="B2136" s="1">
        <v>47</v>
      </c>
      <c r="C2136" t="s">
        <v>1</v>
      </c>
      <c r="D2136" t="s">
        <v>6174</v>
      </c>
      <c r="E2136" t="s">
        <v>6175</v>
      </c>
      <c r="F2136" t="s">
        <v>6510</v>
      </c>
      <c r="G2136" t="s">
        <v>6503</v>
      </c>
    </row>
    <row r="2137" spans="1:7" x14ac:dyDescent="0.25">
      <c r="A2137" t="s">
        <v>6176</v>
      </c>
      <c r="B2137" s="1">
        <v>47</v>
      </c>
      <c r="C2137" t="s">
        <v>1</v>
      </c>
      <c r="D2137" t="s">
        <v>6177</v>
      </c>
      <c r="E2137" t="s">
        <v>6178</v>
      </c>
      <c r="F2137" t="s">
        <v>6510</v>
      </c>
      <c r="G2137" t="s">
        <v>6504</v>
      </c>
    </row>
    <row r="2138" spans="1:7" x14ac:dyDescent="0.25">
      <c r="A2138" t="s">
        <v>6179</v>
      </c>
      <c r="B2138" s="1">
        <v>47</v>
      </c>
      <c r="C2138" t="s">
        <v>1</v>
      </c>
      <c r="D2138" t="s">
        <v>6180</v>
      </c>
      <c r="E2138" t="s">
        <v>6181</v>
      </c>
      <c r="F2138" t="s">
        <v>6510</v>
      </c>
      <c r="G2138" t="s">
        <v>6504</v>
      </c>
    </row>
    <row r="2139" spans="1:7" x14ac:dyDescent="0.25">
      <c r="A2139" t="s">
        <v>6182</v>
      </c>
      <c r="B2139" s="1">
        <v>47</v>
      </c>
      <c r="C2139" t="s">
        <v>6183</v>
      </c>
      <c r="D2139" t="s">
        <v>6184</v>
      </c>
      <c r="E2139" t="s">
        <v>6185</v>
      </c>
      <c r="F2139" t="s">
        <v>6508</v>
      </c>
      <c r="G2139" t="s">
        <v>6503</v>
      </c>
    </row>
    <row r="2140" spans="1:7" x14ac:dyDescent="0.25">
      <c r="A2140" t="s">
        <v>6186</v>
      </c>
      <c r="B2140" s="1">
        <v>47</v>
      </c>
      <c r="C2140" t="s">
        <v>76</v>
      </c>
      <c r="D2140" t="s">
        <v>6187</v>
      </c>
      <c r="E2140" t="s">
        <v>6188</v>
      </c>
      <c r="F2140" t="s">
        <v>6510</v>
      </c>
      <c r="G2140" t="s">
        <v>6504</v>
      </c>
    </row>
    <row r="2141" spans="1:7" x14ac:dyDescent="0.25">
      <c r="A2141" t="s">
        <v>6189</v>
      </c>
      <c r="B2141" s="1" t="s">
        <v>6190</v>
      </c>
      <c r="C2141" t="s">
        <v>97</v>
      </c>
      <c r="D2141" t="s">
        <v>2</v>
      </c>
      <c r="E2141" t="s">
        <v>6191</v>
      </c>
      <c r="F2141" t="s">
        <v>6508</v>
      </c>
      <c r="G2141" t="s">
        <v>6503</v>
      </c>
    </row>
    <row r="2142" spans="1:7" x14ac:dyDescent="0.25">
      <c r="A2142" t="s">
        <v>6192</v>
      </c>
      <c r="B2142" s="1" t="s">
        <v>6190</v>
      </c>
      <c r="C2142" t="s">
        <v>97</v>
      </c>
      <c r="D2142" t="s">
        <v>2</v>
      </c>
      <c r="E2142" t="s">
        <v>6193</v>
      </c>
      <c r="F2142" t="s">
        <v>6508</v>
      </c>
      <c r="G2142" t="s">
        <v>6505</v>
      </c>
    </row>
    <row r="2143" spans="1:7" x14ac:dyDescent="0.25">
      <c r="A2143" t="s">
        <v>6194</v>
      </c>
      <c r="B2143" s="1" t="s">
        <v>6195</v>
      </c>
      <c r="C2143" t="s">
        <v>94</v>
      </c>
      <c r="D2143" t="s">
        <v>2</v>
      </c>
      <c r="E2143" t="s">
        <v>6196</v>
      </c>
      <c r="F2143" t="s">
        <v>6508</v>
      </c>
      <c r="G2143" t="s">
        <v>6503</v>
      </c>
    </row>
    <row r="2144" spans="1:7" x14ac:dyDescent="0.25">
      <c r="A2144" t="s">
        <v>6197</v>
      </c>
      <c r="B2144" s="1" t="s">
        <v>6190</v>
      </c>
      <c r="C2144" t="s">
        <v>97</v>
      </c>
      <c r="D2144" t="s">
        <v>2</v>
      </c>
      <c r="E2144" t="s">
        <v>6198</v>
      </c>
      <c r="F2144" t="s">
        <v>6508</v>
      </c>
      <c r="G2144" t="s">
        <v>6503</v>
      </c>
    </row>
    <row r="2145" spans="1:7" x14ac:dyDescent="0.25">
      <c r="A2145" t="s">
        <v>6199</v>
      </c>
      <c r="B2145" s="1" t="s">
        <v>6190</v>
      </c>
      <c r="C2145" t="s">
        <v>6200</v>
      </c>
      <c r="D2145" t="s">
        <v>6201</v>
      </c>
      <c r="E2145" t="s">
        <v>6202</v>
      </c>
      <c r="F2145" t="s">
        <v>6508</v>
      </c>
      <c r="G2145" t="s">
        <v>6504</v>
      </c>
    </row>
    <row r="2146" spans="1:7" x14ac:dyDescent="0.25">
      <c r="A2146" t="s">
        <v>6203</v>
      </c>
      <c r="B2146" s="1" t="s">
        <v>6190</v>
      </c>
      <c r="C2146" t="s">
        <v>387</v>
      </c>
      <c r="D2146" t="s">
        <v>794</v>
      </c>
      <c r="E2146" t="s">
        <v>6204</v>
      </c>
      <c r="F2146" t="s">
        <v>6508</v>
      </c>
      <c r="G2146" t="s">
        <v>6502</v>
      </c>
    </row>
    <row r="2147" spans="1:7" x14ac:dyDescent="0.25">
      <c r="A2147" t="s">
        <v>6205</v>
      </c>
      <c r="B2147" s="1" t="s">
        <v>6190</v>
      </c>
      <c r="C2147" t="s">
        <v>97</v>
      </c>
      <c r="D2147" t="s">
        <v>2</v>
      </c>
      <c r="E2147" t="s">
        <v>6206</v>
      </c>
      <c r="F2147" t="s">
        <v>6508</v>
      </c>
      <c r="G2147" t="s">
        <v>6502</v>
      </c>
    </row>
    <row r="2148" spans="1:7" x14ac:dyDescent="0.25">
      <c r="A2148" t="s">
        <v>6207</v>
      </c>
      <c r="B2148" s="1" t="s">
        <v>6190</v>
      </c>
      <c r="C2148" t="s">
        <v>97</v>
      </c>
      <c r="D2148" t="s">
        <v>2</v>
      </c>
      <c r="E2148" t="s">
        <v>6208</v>
      </c>
      <c r="F2148" t="s">
        <v>6508</v>
      </c>
      <c r="G2148" t="s">
        <v>6505</v>
      </c>
    </row>
    <row r="2149" spans="1:7" x14ac:dyDescent="0.25">
      <c r="A2149" t="s">
        <v>6209</v>
      </c>
      <c r="B2149" s="1">
        <v>48</v>
      </c>
      <c r="C2149" t="s">
        <v>1</v>
      </c>
      <c r="D2149" t="s">
        <v>6210</v>
      </c>
      <c r="E2149" t="s">
        <v>6211</v>
      </c>
      <c r="F2149" t="s">
        <v>6510</v>
      </c>
      <c r="G2149" t="s">
        <v>6504</v>
      </c>
    </row>
    <row r="2150" spans="1:7" x14ac:dyDescent="0.25">
      <c r="A2150" t="s">
        <v>6212</v>
      </c>
      <c r="B2150" s="1">
        <v>48</v>
      </c>
      <c r="C2150" t="s">
        <v>1</v>
      </c>
      <c r="D2150" t="s">
        <v>6213</v>
      </c>
      <c r="E2150" t="s">
        <v>6214</v>
      </c>
      <c r="F2150" t="s">
        <v>6508</v>
      </c>
      <c r="G2150" t="s">
        <v>6502</v>
      </c>
    </row>
    <row r="2151" spans="1:7" x14ac:dyDescent="0.25">
      <c r="A2151" t="s">
        <v>6215</v>
      </c>
      <c r="B2151" s="1">
        <v>48</v>
      </c>
      <c r="C2151" t="s">
        <v>1</v>
      </c>
      <c r="D2151" t="s">
        <v>6216</v>
      </c>
      <c r="E2151" t="s">
        <v>6217</v>
      </c>
      <c r="F2151" t="s">
        <v>6510</v>
      </c>
      <c r="G2151" t="s">
        <v>6504</v>
      </c>
    </row>
    <row r="2152" spans="1:7" x14ac:dyDescent="0.25">
      <c r="A2152" t="s">
        <v>6218</v>
      </c>
      <c r="B2152" s="1">
        <v>48</v>
      </c>
      <c r="C2152" t="s">
        <v>1</v>
      </c>
      <c r="D2152" t="s">
        <v>6219</v>
      </c>
      <c r="E2152" t="s">
        <v>6220</v>
      </c>
      <c r="F2152" t="s">
        <v>6510</v>
      </c>
      <c r="G2152" t="s">
        <v>6502</v>
      </c>
    </row>
    <row r="2153" spans="1:7" x14ac:dyDescent="0.25">
      <c r="A2153" t="s">
        <v>6221</v>
      </c>
      <c r="B2153" s="1">
        <v>48</v>
      </c>
      <c r="C2153" t="s">
        <v>1</v>
      </c>
      <c r="D2153" t="s">
        <v>6222</v>
      </c>
      <c r="E2153" t="s">
        <v>6223</v>
      </c>
      <c r="F2153" t="s">
        <v>6508</v>
      </c>
      <c r="G2153" t="s">
        <v>6505</v>
      </c>
    </row>
    <row r="2154" spans="1:7" x14ac:dyDescent="0.25">
      <c r="A2154" t="s">
        <v>6224</v>
      </c>
      <c r="B2154" s="1">
        <v>48</v>
      </c>
      <c r="C2154" t="s">
        <v>1</v>
      </c>
      <c r="D2154" t="s">
        <v>6225</v>
      </c>
      <c r="E2154" t="s">
        <v>6226</v>
      </c>
      <c r="F2154" t="s">
        <v>6508</v>
      </c>
      <c r="G2154" t="s">
        <v>6505</v>
      </c>
    </row>
    <row r="2155" spans="1:7" x14ac:dyDescent="0.25">
      <c r="A2155" t="s">
        <v>6227</v>
      </c>
      <c r="B2155" s="1">
        <v>48</v>
      </c>
      <c r="C2155" t="s">
        <v>1</v>
      </c>
      <c r="D2155" t="s">
        <v>6228</v>
      </c>
      <c r="E2155" t="s">
        <v>6229</v>
      </c>
      <c r="F2155" t="s">
        <v>6508</v>
      </c>
      <c r="G2155" t="s">
        <v>6505</v>
      </c>
    </row>
    <row r="2156" spans="1:7" x14ac:dyDescent="0.25">
      <c r="A2156" t="s">
        <v>6230</v>
      </c>
      <c r="B2156" s="1">
        <v>48</v>
      </c>
      <c r="C2156" t="s">
        <v>1</v>
      </c>
      <c r="D2156" t="s">
        <v>6231</v>
      </c>
      <c r="E2156" t="s">
        <v>6232</v>
      </c>
      <c r="F2156" t="s">
        <v>6508</v>
      </c>
      <c r="G2156" t="s">
        <v>6505</v>
      </c>
    </row>
    <row r="2157" spans="1:7" x14ac:dyDescent="0.25">
      <c r="A2157" t="s">
        <v>6233</v>
      </c>
      <c r="B2157" s="1">
        <v>48</v>
      </c>
      <c r="C2157" t="s">
        <v>1</v>
      </c>
      <c r="D2157" t="s">
        <v>6234</v>
      </c>
      <c r="E2157" t="s">
        <v>6235</v>
      </c>
      <c r="F2157" t="s">
        <v>6510</v>
      </c>
      <c r="G2157" t="s">
        <v>6504</v>
      </c>
    </row>
    <row r="2158" spans="1:7" x14ac:dyDescent="0.25">
      <c r="A2158" t="s">
        <v>6236</v>
      </c>
      <c r="B2158" s="1">
        <v>48</v>
      </c>
      <c r="C2158" t="s">
        <v>1</v>
      </c>
      <c r="D2158" t="s">
        <v>6237</v>
      </c>
      <c r="E2158" t="s">
        <v>6238</v>
      </c>
      <c r="F2158" t="s">
        <v>6510</v>
      </c>
      <c r="G2158" t="s">
        <v>6505</v>
      </c>
    </row>
    <row r="2159" spans="1:7" x14ac:dyDescent="0.25">
      <c r="A2159" t="s">
        <v>6239</v>
      </c>
      <c r="B2159" s="1">
        <v>48</v>
      </c>
      <c r="C2159" t="s">
        <v>1</v>
      </c>
      <c r="D2159" t="s">
        <v>6240</v>
      </c>
      <c r="E2159" t="s">
        <v>6241</v>
      </c>
      <c r="F2159" t="s">
        <v>6508</v>
      </c>
      <c r="G2159" t="s">
        <v>6505</v>
      </c>
    </row>
    <row r="2160" spans="1:7" x14ac:dyDescent="0.25">
      <c r="A2160" t="s">
        <v>6242</v>
      </c>
      <c r="B2160" s="1">
        <v>48</v>
      </c>
      <c r="C2160" t="s">
        <v>1</v>
      </c>
      <c r="D2160" t="s">
        <v>6243</v>
      </c>
      <c r="E2160" t="s">
        <v>6244</v>
      </c>
      <c r="F2160" t="s">
        <v>6508</v>
      </c>
      <c r="G2160" t="s">
        <v>6505</v>
      </c>
    </row>
    <row r="2161" spans="1:7" x14ac:dyDescent="0.25">
      <c r="A2161" t="s">
        <v>6245</v>
      </c>
      <c r="B2161" s="1">
        <v>48</v>
      </c>
      <c r="C2161" t="s">
        <v>1</v>
      </c>
      <c r="D2161" t="s">
        <v>6246</v>
      </c>
      <c r="E2161" t="s">
        <v>6247</v>
      </c>
      <c r="F2161" t="s">
        <v>6508</v>
      </c>
      <c r="G2161" t="s">
        <v>6505</v>
      </c>
    </row>
    <row r="2162" spans="1:7" x14ac:dyDescent="0.25">
      <c r="A2162" t="s">
        <v>6248</v>
      </c>
      <c r="B2162" s="1">
        <v>48</v>
      </c>
      <c r="C2162" t="s">
        <v>1</v>
      </c>
      <c r="D2162" t="s">
        <v>6249</v>
      </c>
      <c r="E2162" t="s">
        <v>6250</v>
      </c>
      <c r="F2162" t="s">
        <v>6508</v>
      </c>
      <c r="G2162" t="s">
        <v>6505</v>
      </c>
    </row>
    <row r="2163" spans="1:7" x14ac:dyDescent="0.25">
      <c r="A2163" t="s">
        <v>6251</v>
      </c>
      <c r="B2163" s="1">
        <v>48</v>
      </c>
      <c r="C2163" t="s">
        <v>1</v>
      </c>
      <c r="D2163" t="s">
        <v>6252</v>
      </c>
      <c r="E2163" t="s">
        <v>6253</v>
      </c>
      <c r="F2163" t="s">
        <v>6508</v>
      </c>
      <c r="G2163" t="s">
        <v>6505</v>
      </c>
    </row>
    <row r="2164" spans="1:7" x14ac:dyDescent="0.25">
      <c r="A2164" t="s">
        <v>6254</v>
      </c>
      <c r="B2164" s="1">
        <v>48</v>
      </c>
      <c r="C2164" t="s">
        <v>1</v>
      </c>
      <c r="D2164" t="s">
        <v>6255</v>
      </c>
      <c r="E2164" t="s">
        <v>6256</v>
      </c>
      <c r="F2164" t="s">
        <v>6510</v>
      </c>
      <c r="G2164" t="s">
        <v>6504</v>
      </c>
    </row>
    <row r="2165" spans="1:7" x14ac:dyDescent="0.25">
      <c r="A2165" t="s">
        <v>6257</v>
      </c>
      <c r="B2165" s="1">
        <v>48</v>
      </c>
      <c r="C2165" t="s">
        <v>1</v>
      </c>
      <c r="D2165" t="s">
        <v>6258</v>
      </c>
      <c r="E2165" t="s">
        <v>6259</v>
      </c>
      <c r="F2165" t="s">
        <v>6508</v>
      </c>
      <c r="G2165" t="s">
        <v>6505</v>
      </c>
    </row>
    <row r="2166" spans="1:7" x14ac:dyDescent="0.25">
      <c r="A2166" t="s">
        <v>6260</v>
      </c>
      <c r="B2166" s="1">
        <v>48</v>
      </c>
      <c r="C2166" t="s">
        <v>1</v>
      </c>
      <c r="D2166" t="s">
        <v>6261</v>
      </c>
      <c r="E2166" t="s">
        <v>6262</v>
      </c>
      <c r="F2166" t="s">
        <v>6508</v>
      </c>
      <c r="G2166" t="s">
        <v>6505</v>
      </c>
    </row>
    <row r="2167" spans="1:7" x14ac:dyDescent="0.25">
      <c r="A2167" t="s">
        <v>6263</v>
      </c>
      <c r="B2167" s="1">
        <v>48</v>
      </c>
      <c r="C2167" t="s">
        <v>1</v>
      </c>
      <c r="D2167" t="s">
        <v>6264</v>
      </c>
      <c r="E2167" t="s">
        <v>6265</v>
      </c>
      <c r="F2167" t="s">
        <v>6508</v>
      </c>
      <c r="G2167" t="s">
        <v>6505</v>
      </c>
    </row>
    <row r="2168" spans="1:7" x14ac:dyDescent="0.25">
      <c r="A2168" t="s">
        <v>6266</v>
      </c>
      <c r="B2168" s="1">
        <v>48</v>
      </c>
      <c r="C2168" t="s">
        <v>1</v>
      </c>
      <c r="D2168" t="s">
        <v>6267</v>
      </c>
      <c r="E2168" t="s">
        <v>6268</v>
      </c>
      <c r="F2168" t="s">
        <v>6510</v>
      </c>
      <c r="G2168" t="s">
        <v>6503</v>
      </c>
    </row>
    <row r="2169" spans="1:7" x14ac:dyDescent="0.25">
      <c r="A2169" t="s">
        <v>6269</v>
      </c>
      <c r="B2169" s="1">
        <v>48</v>
      </c>
      <c r="C2169" t="s">
        <v>1</v>
      </c>
      <c r="D2169" t="s">
        <v>6270</v>
      </c>
      <c r="E2169" t="s">
        <v>6271</v>
      </c>
      <c r="F2169" t="s">
        <v>6508</v>
      </c>
      <c r="G2169" t="s">
        <v>6505</v>
      </c>
    </row>
    <row r="2170" spans="1:7" x14ac:dyDescent="0.25">
      <c r="A2170" t="s">
        <v>6272</v>
      </c>
      <c r="B2170" s="1">
        <v>48</v>
      </c>
      <c r="C2170" t="s">
        <v>1</v>
      </c>
      <c r="D2170" t="s">
        <v>6273</v>
      </c>
      <c r="E2170" t="s">
        <v>6274</v>
      </c>
      <c r="F2170" t="s">
        <v>6510</v>
      </c>
      <c r="G2170" t="s">
        <v>6504</v>
      </c>
    </row>
    <row r="2171" spans="1:7" x14ac:dyDescent="0.25">
      <c r="A2171" t="s">
        <v>6275</v>
      </c>
      <c r="B2171" s="1">
        <v>48</v>
      </c>
      <c r="C2171" t="s">
        <v>1</v>
      </c>
      <c r="D2171" t="s">
        <v>6276</v>
      </c>
      <c r="E2171" t="s">
        <v>6277</v>
      </c>
      <c r="F2171" t="s">
        <v>6508</v>
      </c>
      <c r="G2171" t="s">
        <v>6505</v>
      </c>
    </row>
    <row r="2172" spans="1:7" x14ac:dyDescent="0.25">
      <c r="A2172" t="s">
        <v>6278</v>
      </c>
      <c r="B2172" s="1" t="s">
        <v>6279</v>
      </c>
      <c r="C2172" t="s">
        <v>1</v>
      </c>
      <c r="D2172" t="s">
        <v>2</v>
      </c>
      <c r="E2172" t="s">
        <v>6280</v>
      </c>
      <c r="F2172" t="s">
        <v>6508</v>
      </c>
      <c r="G2172" t="s">
        <v>6505</v>
      </c>
    </row>
    <row r="2173" spans="1:7" x14ac:dyDescent="0.25">
      <c r="A2173" t="s">
        <v>6281</v>
      </c>
      <c r="B2173" s="1" t="s">
        <v>5780</v>
      </c>
      <c r="C2173" t="s">
        <v>1</v>
      </c>
      <c r="D2173" t="s">
        <v>2</v>
      </c>
      <c r="E2173" t="s">
        <v>6282</v>
      </c>
      <c r="F2173" t="s">
        <v>6508</v>
      </c>
      <c r="G2173" t="s">
        <v>6503</v>
      </c>
    </row>
    <row r="2174" spans="1:7" x14ac:dyDescent="0.25">
      <c r="A2174" t="s">
        <v>6283</v>
      </c>
      <c r="B2174" s="1">
        <v>48</v>
      </c>
      <c r="C2174" t="s">
        <v>1</v>
      </c>
      <c r="D2174" t="s">
        <v>2</v>
      </c>
      <c r="E2174" t="s">
        <v>6284</v>
      </c>
      <c r="F2174" t="s">
        <v>6508</v>
      </c>
      <c r="G2174" t="s">
        <v>6504</v>
      </c>
    </row>
    <row r="2175" spans="1:7" x14ac:dyDescent="0.25">
      <c r="A2175" t="s">
        <v>6285</v>
      </c>
      <c r="B2175" s="1">
        <v>48</v>
      </c>
      <c r="C2175" t="s">
        <v>1</v>
      </c>
      <c r="D2175" t="s">
        <v>6286</v>
      </c>
      <c r="E2175" t="s">
        <v>6287</v>
      </c>
      <c r="F2175" t="s">
        <v>6510</v>
      </c>
      <c r="G2175" t="s">
        <v>6503</v>
      </c>
    </row>
    <row r="2176" spans="1:7" x14ac:dyDescent="0.25">
      <c r="A2176" t="s">
        <v>6288</v>
      </c>
      <c r="B2176" s="1">
        <v>48</v>
      </c>
      <c r="C2176" t="s">
        <v>1</v>
      </c>
      <c r="D2176" t="s">
        <v>6289</v>
      </c>
      <c r="E2176" t="s">
        <v>6290</v>
      </c>
      <c r="F2176" t="s">
        <v>6508</v>
      </c>
      <c r="G2176" t="s">
        <v>6505</v>
      </c>
    </row>
    <row r="2177" spans="1:7" x14ac:dyDescent="0.25">
      <c r="A2177" t="s">
        <v>6291</v>
      </c>
      <c r="B2177" s="1">
        <v>48</v>
      </c>
      <c r="C2177" t="s">
        <v>1</v>
      </c>
      <c r="D2177" t="s">
        <v>6292</v>
      </c>
      <c r="E2177" t="s">
        <v>6293</v>
      </c>
      <c r="F2177" t="s">
        <v>6508</v>
      </c>
      <c r="G2177" t="s">
        <v>6505</v>
      </c>
    </row>
    <row r="2178" spans="1:7" x14ac:dyDescent="0.25">
      <c r="A2178" t="s">
        <v>6294</v>
      </c>
      <c r="B2178" s="1">
        <v>48</v>
      </c>
      <c r="C2178" t="s">
        <v>1</v>
      </c>
      <c r="D2178" t="s">
        <v>6295</v>
      </c>
      <c r="E2178" t="s">
        <v>6296</v>
      </c>
      <c r="F2178" t="s">
        <v>6510</v>
      </c>
      <c r="G2178" t="s">
        <v>6504</v>
      </c>
    </row>
    <row r="2179" spans="1:7" x14ac:dyDescent="0.25">
      <c r="A2179" t="s">
        <v>6297</v>
      </c>
      <c r="B2179" s="1">
        <v>48</v>
      </c>
      <c r="C2179" t="s">
        <v>1</v>
      </c>
      <c r="D2179" t="s">
        <v>6298</v>
      </c>
      <c r="E2179" t="s">
        <v>6299</v>
      </c>
      <c r="F2179" t="s">
        <v>6508</v>
      </c>
      <c r="G2179" t="s">
        <v>6505</v>
      </c>
    </row>
    <row r="2180" spans="1:7" x14ac:dyDescent="0.25">
      <c r="A2180" t="s">
        <v>6300</v>
      </c>
      <c r="B2180" s="1">
        <v>48</v>
      </c>
      <c r="C2180" t="s">
        <v>1</v>
      </c>
      <c r="D2180" t="s">
        <v>6301</v>
      </c>
      <c r="E2180" t="s">
        <v>6302</v>
      </c>
      <c r="F2180" t="s">
        <v>6510</v>
      </c>
      <c r="G2180" t="s">
        <v>6503</v>
      </c>
    </row>
    <row r="2181" spans="1:7" x14ac:dyDescent="0.25">
      <c r="A2181" t="s">
        <v>6303</v>
      </c>
      <c r="B2181" s="1">
        <v>48</v>
      </c>
      <c r="C2181" t="s">
        <v>1</v>
      </c>
      <c r="D2181" t="s">
        <v>6304</v>
      </c>
      <c r="E2181" t="s">
        <v>6305</v>
      </c>
      <c r="F2181" t="s">
        <v>6510</v>
      </c>
      <c r="G2181" t="s">
        <v>6504</v>
      </c>
    </row>
    <row r="2182" spans="1:7" x14ac:dyDescent="0.25">
      <c r="A2182" t="s">
        <v>6306</v>
      </c>
      <c r="B2182" s="1">
        <v>48</v>
      </c>
      <c r="C2182" t="s">
        <v>1</v>
      </c>
      <c r="D2182" t="s">
        <v>6307</v>
      </c>
      <c r="E2182" t="s">
        <v>6308</v>
      </c>
      <c r="F2182" t="s">
        <v>6508</v>
      </c>
      <c r="G2182" t="s">
        <v>6505</v>
      </c>
    </row>
    <row r="2183" spans="1:7" x14ac:dyDescent="0.25">
      <c r="A2183" t="s">
        <v>6309</v>
      </c>
      <c r="B2183" s="1">
        <v>48</v>
      </c>
      <c r="C2183" t="s">
        <v>1</v>
      </c>
      <c r="D2183" t="s">
        <v>6310</v>
      </c>
      <c r="E2183" t="s">
        <v>6311</v>
      </c>
      <c r="F2183" t="s">
        <v>6510</v>
      </c>
      <c r="G2183" t="s">
        <v>6503</v>
      </c>
    </row>
    <row r="2184" spans="1:7" x14ac:dyDescent="0.25">
      <c r="A2184" t="s">
        <v>6312</v>
      </c>
      <c r="B2184" s="1">
        <v>48</v>
      </c>
      <c r="C2184" t="s">
        <v>1</v>
      </c>
      <c r="D2184" t="s">
        <v>6313</v>
      </c>
      <c r="E2184" t="s">
        <v>6314</v>
      </c>
      <c r="F2184" t="s">
        <v>6508</v>
      </c>
      <c r="G2184" t="s">
        <v>6505</v>
      </c>
    </row>
    <row r="2185" spans="1:7" x14ac:dyDescent="0.25">
      <c r="A2185" t="s">
        <v>6315</v>
      </c>
      <c r="B2185" s="1">
        <v>48</v>
      </c>
      <c r="C2185" t="s">
        <v>1</v>
      </c>
      <c r="D2185" t="s">
        <v>6316</v>
      </c>
      <c r="E2185" t="s">
        <v>6317</v>
      </c>
      <c r="F2185" t="s">
        <v>6508</v>
      </c>
      <c r="G2185" t="s">
        <v>6505</v>
      </c>
    </row>
    <row r="2186" spans="1:7" x14ac:dyDescent="0.25">
      <c r="A2186" t="s">
        <v>6318</v>
      </c>
      <c r="B2186" s="1">
        <v>48</v>
      </c>
      <c r="C2186" t="s">
        <v>1</v>
      </c>
      <c r="D2186" t="s">
        <v>6319</v>
      </c>
      <c r="E2186" t="s">
        <v>6320</v>
      </c>
      <c r="F2186" t="s">
        <v>6508</v>
      </c>
      <c r="G2186" t="s">
        <v>6505</v>
      </c>
    </row>
    <row r="2187" spans="1:7" x14ac:dyDescent="0.25">
      <c r="A2187" t="s">
        <v>6321</v>
      </c>
      <c r="B2187" s="1">
        <v>48</v>
      </c>
      <c r="C2187" t="s">
        <v>1</v>
      </c>
      <c r="D2187" t="s">
        <v>6322</v>
      </c>
      <c r="E2187" t="s">
        <v>6323</v>
      </c>
      <c r="F2187" t="s">
        <v>6508</v>
      </c>
      <c r="G2187" t="s">
        <v>6505</v>
      </c>
    </row>
    <row r="2188" spans="1:7" x14ac:dyDescent="0.25">
      <c r="A2188" t="s">
        <v>6324</v>
      </c>
      <c r="B2188" s="1">
        <v>48</v>
      </c>
      <c r="C2188" t="s">
        <v>1</v>
      </c>
      <c r="D2188" t="s">
        <v>6325</v>
      </c>
      <c r="E2188" t="s">
        <v>6326</v>
      </c>
      <c r="F2188" t="s">
        <v>6508</v>
      </c>
      <c r="G2188" t="s">
        <v>6505</v>
      </c>
    </row>
    <row r="2189" spans="1:7" x14ac:dyDescent="0.25">
      <c r="A2189" t="s">
        <v>6327</v>
      </c>
      <c r="B2189" s="1">
        <v>48</v>
      </c>
      <c r="C2189" t="s">
        <v>1</v>
      </c>
      <c r="D2189" t="s">
        <v>6328</v>
      </c>
      <c r="E2189" t="s">
        <v>6329</v>
      </c>
      <c r="F2189" t="s">
        <v>6510</v>
      </c>
      <c r="G2189" t="s">
        <v>6504</v>
      </c>
    </row>
    <row r="2190" spans="1:7" x14ac:dyDescent="0.25">
      <c r="A2190" t="s">
        <v>6330</v>
      </c>
      <c r="B2190" s="1" t="s">
        <v>5540</v>
      </c>
      <c r="C2190" t="s">
        <v>94</v>
      </c>
      <c r="D2190" t="s">
        <v>2</v>
      </c>
      <c r="E2190" t="s">
        <v>6331</v>
      </c>
      <c r="F2190" t="s">
        <v>6508</v>
      </c>
      <c r="G2190" t="s">
        <v>6503</v>
      </c>
    </row>
    <row r="2191" spans="1:7" x14ac:dyDescent="0.25">
      <c r="A2191" t="s">
        <v>6332</v>
      </c>
      <c r="B2191" s="1">
        <v>48</v>
      </c>
      <c r="C2191" t="s">
        <v>1</v>
      </c>
      <c r="D2191" t="s">
        <v>6333</v>
      </c>
      <c r="E2191" t="s">
        <v>6331</v>
      </c>
      <c r="F2191" t="s">
        <v>6510</v>
      </c>
      <c r="G2191" t="s">
        <v>6505</v>
      </c>
    </row>
    <row r="2192" spans="1:7" x14ac:dyDescent="0.25">
      <c r="A2192" t="s">
        <v>6334</v>
      </c>
      <c r="B2192" s="1">
        <v>48</v>
      </c>
      <c r="C2192" t="s">
        <v>1</v>
      </c>
      <c r="D2192" t="s">
        <v>6335</v>
      </c>
      <c r="E2192" t="s">
        <v>6336</v>
      </c>
      <c r="F2192" t="s">
        <v>6510</v>
      </c>
      <c r="G2192" t="s">
        <v>6503</v>
      </c>
    </row>
    <row r="2193" spans="1:7" x14ac:dyDescent="0.25">
      <c r="A2193" t="s">
        <v>6337</v>
      </c>
      <c r="B2193" s="1">
        <v>48</v>
      </c>
      <c r="C2193" t="s">
        <v>1</v>
      </c>
      <c r="D2193" t="s">
        <v>6338</v>
      </c>
      <c r="E2193" t="s">
        <v>6339</v>
      </c>
      <c r="F2193" t="s">
        <v>6510</v>
      </c>
      <c r="G2193" t="s">
        <v>6503</v>
      </c>
    </row>
    <row r="2194" spans="1:7" x14ac:dyDescent="0.25">
      <c r="A2194" t="s">
        <v>6340</v>
      </c>
      <c r="B2194" s="1" t="s">
        <v>6341</v>
      </c>
      <c r="C2194" t="s">
        <v>97</v>
      </c>
      <c r="D2194" t="s">
        <v>2</v>
      </c>
      <c r="E2194" t="s">
        <v>6342</v>
      </c>
      <c r="F2194" t="s">
        <v>6508</v>
      </c>
      <c r="G2194" t="s">
        <v>6505</v>
      </c>
    </row>
    <row r="2195" spans="1:7" x14ac:dyDescent="0.25">
      <c r="A2195" t="s">
        <v>6343</v>
      </c>
      <c r="B2195" s="1" t="s">
        <v>6341</v>
      </c>
      <c r="C2195" t="s">
        <v>6344</v>
      </c>
      <c r="D2195" t="s">
        <v>6345</v>
      </c>
      <c r="E2195" t="s">
        <v>6346</v>
      </c>
      <c r="F2195" t="s">
        <v>6508</v>
      </c>
      <c r="G2195" t="s">
        <v>6503</v>
      </c>
    </row>
    <row r="2196" spans="1:7" x14ac:dyDescent="0.25">
      <c r="A2196" t="s">
        <v>6347</v>
      </c>
      <c r="B2196" s="1" t="s">
        <v>6341</v>
      </c>
      <c r="C2196" t="s">
        <v>1</v>
      </c>
      <c r="D2196" t="s">
        <v>2</v>
      </c>
      <c r="E2196" t="s">
        <v>6348</v>
      </c>
      <c r="F2196" t="s">
        <v>6508</v>
      </c>
      <c r="G2196" t="s">
        <v>6502</v>
      </c>
    </row>
    <row r="2197" spans="1:7" x14ac:dyDescent="0.25">
      <c r="A2197" t="s">
        <v>6349</v>
      </c>
      <c r="B2197" s="1" t="s">
        <v>6341</v>
      </c>
      <c r="C2197" t="s">
        <v>1</v>
      </c>
      <c r="D2197" t="s">
        <v>2</v>
      </c>
      <c r="E2197" t="s">
        <v>6350</v>
      </c>
      <c r="F2197" t="s">
        <v>6508</v>
      </c>
      <c r="G2197" t="s">
        <v>6502</v>
      </c>
    </row>
    <row r="2198" spans="1:7" x14ac:dyDescent="0.25">
      <c r="A2198" t="s">
        <v>6351</v>
      </c>
      <c r="B2198" s="1" t="s">
        <v>6341</v>
      </c>
      <c r="C2198" t="s">
        <v>1</v>
      </c>
      <c r="D2198" t="s">
        <v>2</v>
      </c>
      <c r="E2198" t="s">
        <v>6352</v>
      </c>
      <c r="F2198" t="s">
        <v>6508</v>
      </c>
      <c r="G2198" t="s">
        <v>6502</v>
      </c>
    </row>
    <row r="2199" spans="1:7" x14ac:dyDescent="0.25">
      <c r="A2199" t="s">
        <v>6353</v>
      </c>
      <c r="B2199" s="1" t="s">
        <v>6341</v>
      </c>
      <c r="C2199" t="s">
        <v>1</v>
      </c>
      <c r="D2199" t="s">
        <v>2</v>
      </c>
      <c r="E2199" t="s">
        <v>6354</v>
      </c>
      <c r="F2199" t="s">
        <v>6508</v>
      </c>
      <c r="G2199" t="s">
        <v>6503</v>
      </c>
    </row>
    <row r="2200" spans="1:7" x14ac:dyDescent="0.25">
      <c r="A2200" t="s">
        <v>6355</v>
      </c>
      <c r="B2200" s="1" t="s">
        <v>6341</v>
      </c>
      <c r="C2200" t="s">
        <v>97</v>
      </c>
      <c r="D2200" t="s">
        <v>2</v>
      </c>
      <c r="E2200" t="s">
        <v>6356</v>
      </c>
      <c r="F2200" t="s">
        <v>6508</v>
      </c>
      <c r="G2200" t="s">
        <v>6503</v>
      </c>
    </row>
    <row r="2201" spans="1:7" x14ac:dyDescent="0.25">
      <c r="A2201" t="s">
        <v>6357</v>
      </c>
      <c r="B2201" s="1">
        <v>49</v>
      </c>
      <c r="C2201" t="s">
        <v>76</v>
      </c>
      <c r="D2201" t="s">
        <v>6358</v>
      </c>
      <c r="E2201" t="s">
        <v>6359</v>
      </c>
      <c r="F2201" t="s">
        <v>6510</v>
      </c>
      <c r="G2201" t="s">
        <v>6504</v>
      </c>
    </row>
    <row r="2202" spans="1:7" x14ac:dyDescent="0.25">
      <c r="A2202" t="s">
        <v>6360</v>
      </c>
      <c r="B2202" s="1">
        <v>49</v>
      </c>
      <c r="C2202" t="s">
        <v>97</v>
      </c>
      <c r="D2202" t="s">
        <v>6361</v>
      </c>
      <c r="E2202" t="s">
        <v>6362</v>
      </c>
      <c r="F2202" t="s">
        <v>6508</v>
      </c>
      <c r="G2202" t="s">
        <v>6502</v>
      </c>
    </row>
    <row r="2203" spans="1:7" x14ac:dyDescent="0.25">
      <c r="A2203" t="s">
        <v>6363</v>
      </c>
      <c r="B2203" s="1">
        <v>49</v>
      </c>
      <c r="C2203" t="s">
        <v>6364</v>
      </c>
      <c r="D2203" t="s">
        <v>6365</v>
      </c>
      <c r="E2203" t="s">
        <v>6366</v>
      </c>
      <c r="F2203" t="s">
        <v>6510</v>
      </c>
      <c r="G2203" t="s">
        <v>6504</v>
      </c>
    </row>
    <row r="2204" spans="1:7" x14ac:dyDescent="0.25">
      <c r="A2204" t="s">
        <v>6367</v>
      </c>
      <c r="B2204" s="1">
        <v>49</v>
      </c>
      <c r="C2204" t="s">
        <v>1</v>
      </c>
      <c r="D2204" t="s">
        <v>6368</v>
      </c>
      <c r="E2204" t="s">
        <v>6369</v>
      </c>
      <c r="F2204" t="s">
        <v>6510</v>
      </c>
      <c r="G2204" t="s">
        <v>6503</v>
      </c>
    </row>
    <row r="2205" spans="1:7" x14ac:dyDescent="0.25">
      <c r="A2205" t="s">
        <v>6370</v>
      </c>
      <c r="B2205" s="1">
        <v>49</v>
      </c>
      <c r="C2205" t="s">
        <v>1</v>
      </c>
      <c r="D2205" t="s">
        <v>6371</v>
      </c>
      <c r="E2205" t="s">
        <v>6372</v>
      </c>
      <c r="F2205" t="s">
        <v>6510</v>
      </c>
      <c r="G2205" t="s">
        <v>6504</v>
      </c>
    </row>
    <row r="2206" spans="1:7" x14ac:dyDescent="0.25">
      <c r="A2206" t="s">
        <v>6373</v>
      </c>
      <c r="B2206" s="1">
        <v>49</v>
      </c>
      <c r="C2206" t="s">
        <v>1</v>
      </c>
      <c r="D2206" t="s">
        <v>6374</v>
      </c>
      <c r="E2206" t="s">
        <v>6375</v>
      </c>
      <c r="F2206" t="s">
        <v>6508</v>
      </c>
      <c r="G2206" t="s">
        <v>6505</v>
      </c>
    </row>
    <row r="2207" spans="1:7" x14ac:dyDescent="0.25">
      <c r="A2207" t="s">
        <v>6376</v>
      </c>
      <c r="B2207" s="1">
        <v>49</v>
      </c>
      <c r="C2207" t="s">
        <v>1</v>
      </c>
      <c r="D2207" t="s">
        <v>6377</v>
      </c>
      <c r="E2207" t="s">
        <v>6378</v>
      </c>
      <c r="F2207" t="s">
        <v>6510</v>
      </c>
      <c r="G2207" t="s">
        <v>6504</v>
      </c>
    </row>
    <row r="2208" spans="1:7" x14ac:dyDescent="0.25">
      <c r="A2208" t="s">
        <v>6379</v>
      </c>
      <c r="B2208" s="1" t="s">
        <v>6380</v>
      </c>
      <c r="C2208" t="s">
        <v>97</v>
      </c>
      <c r="D2208" t="s">
        <v>2</v>
      </c>
      <c r="E2208" t="s">
        <v>6381</v>
      </c>
      <c r="F2208" t="s">
        <v>6508</v>
      </c>
      <c r="G2208" t="s">
        <v>6505</v>
      </c>
    </row>
    <row r="2209" spans="1:7" x14ac:dyDescent="0.25">
      <c r="A2209" t="s">
        <v>6382</v>
      </c>
      <c r="B2209" s="1">
        <v>49</v>
      </c>
      <c r="C2209" t="s">
        <v>1</v>
      </c>
      <c r="D2209" t="s">
        <v>6383</v>
      </c>
      <c r="E2209" t="s">
        <v>6384</v>
      </c>
      <c r="F2209" t="s">
        <v>6510</v>
      </c>
      <c r="G2209" t="s">
        <v>6502</v>
      </c>
    </row>
    <row r="2210" spans="1:7" x14ac:dyDescent="0.25">
      <c r="A2210" t="s">
        <v>6385</v>
      </c>
      <c r="B2210" s="1" t="s">
        <v>6386</v>
      </c>
      <c r="C2210" t="s">
        <v>1</v>
      </c>
      <c r="D2210" t="s">
        <v>6387</v>
      </c>
      <c r="E2210" t="s">
        <v>6388</v>
      </c>
      <c r="F2210" t="s">
        <v>6508</v>
      </c>
      <c r="G2210" t="s">
        <v>6504</v>
      </c>
    </row>
    <row r="2211" spans="1:7" x14ac:dyDescent="0.25">
      <c r="A2211" t="s">
        <v>6389</v>
      </c>
      <c r="B2211" s="1">
        <v>49</v>
      </c>
      <c r="C2211" t="s">
        <v>1</v>
      </c>
      <c r="D2211" t="s">
        <v>6390</v>
      </c>
      <c r="E2211" t="s">
        <v>6391</v>
      </c>
      <c r="F2211" t="s">
        <v>6510</v>
      </c>
      <c r="G2211" t="s">
        <v>6504</v>
      </c>
    </row>
    <row r="2212" spans="1:7" x14ac:dyDescent="0.25">
      <c r="A2212" t="s">
        <v>6392</v>
      </c>
      <c r="B2212" s="1">
        <v>49</v>
      </c>
      <c r="C2212" t="s">
        <v>1</v>
      </c>
      <c r="D2212" t="s">
        <v>6393</v>
      </c>
      <c r="E2212" t="s">
        <v>6394</v>
      </c>
      <c r="F2212" t="s">
        <v>6510</v>
      </c>
      <c r="G2212" t="s">
        <v>6504</v>
      </c>
    </row>
    <row r="2213" spans="1:7" x14ac:dyDescent="0.25">
      <c r="A2213" t="s">
        <v>6395</v>
      </c>
      <c r="B2213" s="1">
        <v>49</v>
      </c>
      <c r="C2213" t="s">
        <v>1</v>
      </c>
      <c r="D2213" t="s">
        <v>6396</v>
      </c>
      <c r="E2213" t="s">
        <v>6397</v>
      </c>
      <c r="F2213" t="s">
        <v>6510</v>
      </c>
      <c r="G2213" t="s">
        <v>6504</v>
      </c>
    </row>
    <row r="2214" spans="1:7" x14ac:dyDescent="0.25">
      <c r="A2214" t="s">
        <v>6398</v>
      </c>
      <c r="B2214" s="1">
        <v>49</v>
      </c>
      <c r="C2214" t="s">
        <v>1</v>
      </c>
      <c r="D2214" t="s">
        <v>6399</v>
      </c>
      <c r="E2214" t="s">
        <v>6400</v>
      </c>
      <c r="F2214" t="s">
        <v>6510</v>
      </c>
      <c r="G2214" t="s">
        <v>6502</v>
      </c>
    </row>
    <row r="2215" spans="1:7" x14ac:dyDescent="0.25">
      <c r="A2215" t="s">
        <v>6401</v>
      </c>
      <c r="B2215" s="1" t="s">
        <v>6402</v>
      </c>
      <c r="C2215" t="s">
        <v>97</v>
      </c>
      <c r="D2215" t="s">
        <v>2</v>
      </c>
      <c r="E2215" t="s">
        <v>6403</v>
      </c>
      <c r="F2215" t="s">
        <v>6508</v>
      </c>
      <c r="G2215" t="s">
        <v>6505</v>
      </c>
    </row>
    <row r="2216" spans="1:7" x14ac:dyDescent="0.25">
      <c r="A2216" t="s">
        <v>6404</v>
      </c>
      <c r="B2216" s="1" t="s">
        <v>6402</v>
      </c>
      <c r="C2216" t="s">
        <v>97</v>
      </c>
      <c r="D2216" t="s">
        <v>2</v>
      </c>
      <c r="E2216" t="s">
        <v>6405</v>
      </c>
      <c r="F2216" t="s">
        <v>6508</v>
      </c>
      <c r="G2216" t="s">
        <v>6505</v>
      </c>
    </row>
    <row r="2217" spans="1:7" x14ac:dyDescent="0.25">
      <c r="A2217" t="s">
        <v>6406</v>
      </c>
      <c r="B2217" s="1" t="s">
        <v>6402</v>
      </c>
      <c r="C2217" t="s">
        <v>97</v>
      </c>
      <c r="D2217" t="s">
        <v>2</v>
      </c>
      <c r="E2217" t="s">
        <v>6407</v>
      </c>
      <c r="F2217" t="s">
        <v>6508</v>
      </c>
      <c r="G2217" t="s">
        <v>6503</v>
      </c>
    </row>
    <row r="2218" spans="1:7" x14ac:dyDescent="0.25">
      <c r="A2218" t="s">
        <v>6408</v>
      </c>
      <c r="B2218" s="1" t="s">
        <v>6402</v>
      </c>
      <c r="C2218" t="s">
        <v>97</v>
      </c>
      <c r="D2218" t="s">
        <v>2</v>
      </c>
      <c r="E2218" t="s">
        <v>6409</v>
      </c>
      <c r="F2218" t="s">
        <v>6508</v>
      </c>
      <c r="G2218" t="s">
        <v>6503</v>
      </c>
    </row>
    <row r="2219" spans="1:7" x14ac:dyDescent="0.25">
      <c r="A2219" t="s">
        <v>6410</v>
      </c>
      <c r="B2219" s="1" t="s">
        <v>6402</v>
      </c>
      <c r="C2219" t="s">
        <v>97</v>
      </c>
      <c r="D2219" t="s">
        <v>2</v>
      </c>
      <c r="E2219" t="s">
        <v>6411</v>
      </c>
      <c r="F2219" t="s">
        <v>6508</v>
      </c>
      <c r="G2219" t="s">
        <v>6504</v>
      </c>
    </row>
    <row r="2220" spans="1:7" x14ac:dyDescent="0.25">
      <c r="A2220" t="s">
        <v>6412</v>
      </c>
      <c r="B2220" s="1">
        <v>50</v>
      </c>
      <c r="C2220" t="s">
        <v>1</v>
      </c>
      <c r="D2220" t="s">
        <v>6413</v>
      </c>
      <c r="E2220" t="s">
        <v>6414</v>
      </c>
      <c r="F2220" t="s">
        <v>6508</v>
      </c>
      <c r="G2220" t="s">
        <v>6504</v>
      </c>
    </row>
    <row r="2221" spans="1:7" x14ac:dyDescent="0.25">
      <c r="A2221" t="s">
        <v>6415</v>
      </c>
      <c r="B2221" s="1" t="s">
        <v>6416</v>
      </c>
      <c r="C2221" t="s">
        <v>1</v>
      </c>
      <c r="D2221" t="s">
        <v>2</v>
      </c>
      <c r="E2221" t="s">
        <v>6417</v>
      </c>
      <c r="F2221" t="s">
        <v>6508</v>
      </c>
      <c r="G2221" t="s">
        <v>6505</v>
      </c>
    </row>
    <row r="2222" spans="1:7" x14ac:dyDescent="0.25">
      <c r="A2222" t="s">
        <v>6418</v>
      </c>
      <c r="B2222" s="1">
        <v>50</v>
      </c>
      <c r="C2222" t="s">
        <v>1</v>
      </c>
      <c r="D2222" t="s">
        <v>6419</v>
      </c>
      <c r="E2222" t="s">
        <v>6420</v>
      </c>
      <c r="F2222" t="s">
        <v>6508</v>
      </c>
      <c r="G2222" t="s">
        <v>6504</v>
      </c>
    </row>
    <row r="2223" spans="1:7" x14ac:dyDescent="0.25">
      <c r="A2223" t="s">
        <v>6421</v>
      </c>
      <c r="B2223" s="1" t="s">
        <v>6422</v>
      </c>
      <c r="C2223" t="s">
        <v>1</v>
      </c>
      <c r="D2223" t="s">
        <v>2</v>
      </c>
      <c r="E2223" t="s">
        <v>6423</v>
      </c>
      <c r="F2223" t="s">
        <v>6508</v>
      </c>
      <c r="G2223" t="s">
        <v>6504</v>
      </c>
    </row>
    <row r="2224" spans="1:7" x14ac:dyDescent="0.25">
      <c r="A2224" t="s">
        <v>6424</v>
      </c>
      <c r="B2224" s="1">
        <v>44</v>
      </c>
      <c r="C2224" t="s">
        <v>1</v>
      </c>
      <c r="D2224" t="s">
        <v>2</v>
      </c>
      <c r="E2224" t="s">
        <v>6425</v>
      </c>
      <c r="F2224" t="s">
        <v>6508</v>
      </c>
      <c r="G2224" t="s">
        <v>6504</v>
      </c>
    </row>
    <row r="2225" spans="1:7" x14ac:dyDescent="0.25">
      <c r="A2225" t="s">
        <v>6426</v>
      </c>
      <c r="B2225" s="1">
        <v>5</v>
      </c>
      <c r="C2225" t="s">
        <v>1</v>
      </c>
      <c r="D2225" t="s">
        <v>2</v>
      </c>
      <c r="E2225" t="s">
        <v>6427</v>
      </c>
      <c r="F2225" t="s">
        <v>6508</v>
      </c>
      <c r="G2225" t="s">
        <v>6504</v>
      </c>
    </row>
    <row r="2226" spans="1:7" x14ac:dyDescent="0.25">
      <c r="A2226" t="s">
        <v>6428</v>
      </c>
      <c r="B2226" s="1" t="s">
        <v>6429</v>
      </c>
      <c r="C2226" t="s">
        <v>1</v>
      </c>
      <c r="D2226" t="s">
        <v>2</v>
      </c>
      <c r="E2226" t="s">
        <v>6430</v>
      </c>
      <c r="F2226" t="s">
        <v>6508</v>
      </c>
      <c r="G2226" t="s">
        <v>6503</v>
      </c>
    </row>
    <row r="2227" spans="1:7" x14ac:dyDescent="0.25">
      <c r="A2227" t="s">
        <v>6431</v>
      </c>
      <c r="B2227" s="1" t="s">
        <v>6429</v>
      </c>
      <c r="C2227" t="s">
        <v>1</v>
      </c>
      <c r="D2227" t="s">
        <v>2</v>
      </c>
      <c r="E2227" t="s">
        <v>6432</v>
      </c>
      <c r="F2227" t="s">
        <v>6508</v>
      </c>
      <c r="G2227" t="s">
        <v>6503</v>
      </c>
    </row>
    <row r="2228" spans="1:7" x14ac:dyDescent="0.25">
      <c r="A2228" t="s">
        <v>6433</v>
      </c>
      <c r="B2228" s="1" t="s">
        <v>6434</v>
      </c>
      <c r="C2228" t="s">
        <v>1</v>
      </c>
      <c r="D2228" t="s">
        <v>2</v>
      </c>
      <c r="E2228" t="s">
        <v>6435</v>
      </c>
      <c r="F2228" t="s">
        <v>6508</v>
      </c>
      <c r="G2228" t="s">
        <v>6503</v>
      </c>
    </row>
    <row r="2229" spans="1:7" x14ac:dyDescent="0.25">
      <c r="A2229" t="s">
        <v>6436</v>
      </c>
      <c r="B2229" s="1" t="s">
        <v>542</v>
      </c>
      <c r="C2229" t="s">
        <v>6437</v>
      </c>
      <c r="D2229" t="s">
        <v>6438</v>
      </c>
      <c r="E2229" t="s">
        <v>6439</v>
      </c>
      <c r="F2229" t="s">
        <v>6508</v>
      </c>
      <c r="G2229" t="s">
        <v>6503</v>
      </c>
    </row>
    <row r="2230" spans="1:7" x14ac:dyDescent="0.25">
      <c r="A2230" t="s">
        <v>6440</v>
      </c>
      <c r="B2230" s="1" t="s">
        <v>6441</v>
      </c>
      <c r="C2230" t="s">
        <v>1</v>
      </c>
      <c r="D2230" t="s">
        <v>2</v>
      </c>
      <c r="E2230" t="s">
        <v>6442</v>
      </c>
      <c r="F2230" t="s">
        <v>6508</v>
      </c>
      <c r="G2230" t="s">
        <v>6503</v>
      </c>
    </row>
    <row r="2231" spans="1:7" x14ac:dyDescent="0.25">
      <c r="A2231" t="s">
        <v>6443</v>
      </c>
      <c r="B2231" s="1" t="s">
        <v>1822</v>
      </c>
      <c r="C2231" t="s">
        <v>1</v>
      </c>
      <c r="D2231" t="s">
        <v>2</v>
      </c>
      <c r="E2231" t="s">
        <v>6444</v>
      </c>
      <c r="F2231" t="s">
        <v>6508</v>
      </c>
      <c r="G2231" t="s">
        <v>6503</v>
      </c>
    </row>
    <row r="2232" spans="1:7" x14ac:dyDescent="0.25">
      <c r="A2232" t="s">
        <v>6445</v>
      </c>
      <c r="B2232" s="1" t="s">
        <v>6446</v>
      </c>
      <c r="C2232" t="s">
        <v>1</v>
      </c>
      <c r="D2232" t="s">
        <v>6447</v>
      </c>
      <c r="E2232" t="s">
        <v>6448</v>
      </c>
      <c r="F2232" t="s">
        <v>6508</v>
      </c>
      <c r="G2232" t="s">
        <v>6503</v>
      </c>
    </row>
    <row r="2233" spans="1:7" x14ac:dyDescent="0.25">
      <c r="A2233" t="s">
        <v>6449</v>
      </c>
      <c r="B2233" s="1" t="s">
        <v>6450</v>
      </c>
      <c r="C2233" t="s">
        <v>4175</v>
      </c>
      <c r="D2233" t="s">
        <v>2</v>
      </c>
      <c r="E2233" t="s">
        <v>6451</v>
      </c>
      <c r="F2233" t="s">
        <v>6508</v>
      </c>
      <c r="G2233" t="s">
        <v>6503</v>
      </c>
    </row>
    <row r="2234" spans="1:7" x14ac:dyDescent="0.25">
      <c r="A2234" t="s">
        <v>6452</v>
      </c>
      <c r="B2234" s="1" t="s">
        <v>6453</v>
      </c>
      <c r="C2234" t="s">
        <v>97</v>
      </c>
      <c r="D2234" t="s">
        <v>2</v>
      </c>
      <c r="E2234" t="s">
        <v>6454</v>
      </c>
      <c r="F2234" t="s">
        <v>6508</v>
      </c>
      <c r="G2234" t="s">
        <v>6503</v>
      </c>
    </row>
    <row r="2235" spans="1:7" x14ac:dyDescent="0.25">
      <c r="A2235" t="s">
        <v>6455</v>
      </c>
      <c r="B2235" s="1" t="s">
        <v>6456</v>
      </c>
      <c r="C2235" t="s">
        <v>1</v>
      </c>
      <c r="D2235" t="s">
        <v>2</v>
      </c>
      <c r="E2235" t="s">
        <v>6457</v>
      </c>
      <c r="F2235" t="s">
        <v>6508</v>
      </c>
      <c r="G2235" t="s">
        <v>6505</v>
      </c>
    </row>
    <row r="2236" spans="1:7" x14ac:dyDescent="0.25">
      <c r="A2236" t="s">
        <v>6458</v>
      </c>
      <c r="B2236" s="1" t="s">
        <v>6459</v>
      </c>
      <c r="C2236" t="s">
        <v>1</v>
      </c>
      <c r="D2236" t="s">
        <v>2</v>
      </c>
      <c r="E2236" t="s">
        <v>6460</v>
      </c>
      <c r="F2236" t="s">
        <v>6508</v>
      </c>
      <c r="G2236" t="s">
        <v>6503</v>
      </c>
    </row>
    <row r="2237" spans="1:7" x14ac:dyDescent="0.25">
      <c r="A2237" t="s">
        <v>6461</v>
      </c>
      <c r="B2237" s="1" t="s">
        <v>6462</v>
      </c>
      <c r="C2237" t="s">
        <v>1</v>
      </c>
      <c r="D2237" t="s">
        <v>2</v>
      </c>
      <c r="E2237" t="s">
        <v>6463</v>
      </c>
      <c r="F2237" t="s">
        <v>6508</v>
      </c>
      <c r="G2237" t="s">
        <v>6503</v>
      </c>
    </row>
    <row r="2238" spans="1:7" x14ac:dyDescent="0.25">
      <c r="A2238" t="s">
        <v>6464</v>
      </c>
      <c r="B2238" s="1" t="s">
        <v>6465</v>
      </c>
      <c r="C2238" t="s">
        <v>1</v>
      </c>
      <c r="D2238" t="s">
        <v>6466</v>
      </c>
      <c r="E2238" t="s">
        <v>6467</v>
      </c>
      <c r="F2238" t="s">
        <v>6508</v>
      </c>
      <c r="G2238" t="s">
        <v>6505</v>
      </c>
    </row>
    <row r="2239" spans="1:7" x14ac:dyDescent="0.25">
      <c r="A2239" t="s">
        <v>6468</v>
      </c>
      <c r="B2239" s="1" t="s">
        <v>6469</v>
      </c>
      <c r="C2239" t="s">
        <v>1</v>
      </c>
      <c r="D2239" t="s">
        <v>2</v>
      </c>
      <c r="E2239" t="s">
        <v>6470</v>
      </c>
      <c r="F2239" t="s">
        <v>6508</v>
      </c>
      <c r="G2239" t="s">
        <v>6504</v>
      </c>
    </row>
    <row r="2240" spans="1:7" x14ac:dyDescent="0.25">
      <c r="A2240" t="s">
        <v>6471</v>
      </c>
      <c r="B2240" s="1" t="s">
        <v>6472</v>
      </c>
      <c r="C2240" t="s">
        <v>1</v>
      </c>
      <c r="D2240" t="s">
        <v>2</v>
      </c>
      <c r="E2240" t="s">
        <v>6473</v>
      </c>
      <c r="F2240" t="s">
        <v>6508</v>
      </c>
      <c r="G2240" t="s">
        <v>6504</v>
      </c>
    </row>
    <row r="2241" spans="1:7" x14ac:dyDescent="0.25">
      <c r="A2241" t="s">
        <v>6474</v>
      </c>
      <c r="B2241" s="1" t="s">
        <v>6195</v>
      </c>
      <c r="C2241" t="s">
        <v>1</v>
      </c>
      <c r="D2241" t="s">
        <v>2</v>
      </c>
      <c r="E2241" t="s">
        <v>6475</v>
      </c>
      <c r="F2241" t="s">
        <v>6508</v>
      </c>
      <c r="G2241" t="s">
        <v>6503</v>
      </c>
    </row>
    <row r="2242" spans="1:7" x14ac:dyDescent="0.25">
      <c r="A2242" t="s">
        <v>6476</v>
      </c>
      <c r="B2242" s="1" t="s">
        <v>542</v>
      </c>
      <c r="C2242" t="s">
        <v>1</v>
      </c>
      <c r="D2242" t="s">
        <v>2</v>
      </c>
      <c r="E2242" t="s">
        <v>6477</v>
      </c>
      <c r="F2242" t="s">
        <v>6508</v>
      </c>
      <c r="G2242" t="s">
        <v>6504</v>
      </c>
    </row>
    <row r="2243" spans="1:7" x14ac:dyDescent="0.25">
      <c r="A2243" t="s">
        <v>6478</v>
      </c>
      <c r="B2243" s="1">
        <v>5</v>
      </c>
      <c r="C2243" t="s">
        <v>1</v>
      </c>
      <c r="D2243" t="s">
        <v>6438</v>
      </c>
      <c r="E2243" t="s">
        <v>6479</v>
      </c>
      <c r="F2243" t="s">
        <v>6508</v>
      </c>
      <c r="G2243" t="s">
        <v>6503</v>
      </c>
    </row>
    <row r="2244" spans="1:7" x14ac:dyDescent="0.25">
      <c r="A2244" t="s">
        <v>6480</v>
      </c>
      <c r="B2244" s="1">
        <v>13</v>
      </c>
      <c r="C2244" t="s">
        <v>1</v>
      </c>
      <c r="D2244" t="s">
        <v>6447</v>
      </c>
      <c r="E2244" t="s">
        <v>6481</v>
      </c>
      <c r="F2244" t="s">
        <v>6508</v>
      </c>
      <c r="G2244" t="s">
        <v>6503</v>
      </c>
    </row>
    <row r="2245" spans="1:7" x14ac:dyDescent="0.25">
      <c r="A2245" t="s">
        <v>6482</v>
      </c>
      <c r="B2245" s="1" t="s">
        <v>6446</v>
      </c>
      <c r="C2245" t="s">
        <v>1</v>
      </c>
      <c r="D2245" t="s">
        <v>2</v>
      </c>
      <c r="E2245" t="s">
        <v>6481</v>
      </c>
      <c r="F2245" t="s">
        <v>6508</v>
      </c>
      <c r="G2245" t="s">
        <v>6505</v>
      </c>
    </row>
    <row r="2246" spans="1:7" x14ac:dyDescent="0.25">
      <c r="A2246" t="s">
        <v>6483</v>
      </c>
      <c r="B2246" s="1" t="s">
        <v>3177</v>
      </c>
      <c r="C2246" t="s">
        <v>1</v>
      </c>
      <c r="D2246" t="s">
        <v>2</v>
      </c>
      <c r="E2246" t="s">
        <v>6484</v>
      </c>
      <c r="F2246" t="s">
        <v>6508</v>
      </c>
      <c r="G2246" t="s">
        <v>6505</v>
      </c>
    </row>
    <row r="2247" spans="1:7" x14ac:dyDescent="0.25">
      <c r="A2247" t="s">
        <v>6485</v>
      </c>
      <c r="B2247" s="1" t="s">
        <v>6469</v>
      </c>
      <c r="C2247" t="s">
        <v>1</v>
      </c>
      <c r="D2247" t="s">
        <v>2</v>
      </c>
      <c r="E2247" t="s">
        <v>6486</v>
      </c>
      <c r="F2247" t="s">
        <v>6508</v>
      </c>
      <c r="G2247" t="s">
        <v>6504</v>
      </c>
    </row>
    <row r="2248" spans="1:7" x14ac:dyDescent="0.25">
      <c r="A2248" t="s">
        <v>6487</v>
      </c>
      <c r="B2248" s="1" t="s">
        <v>6195</v>
      </c>
      <c r="C2248" t="s">
        <v>1</v>
      </c>
      <c r="D2248" t="s">
        <v>2</v>
      </c>
      <c r="E2248" t="s">
        <v>6488</v>
      </c>
      <c r="F2248" t="s">
        <v>6508</v>
      </c>
      <c r="G2248" t="s">
        <v>6503</v>
      </c>
    </row>
    <row r="2249" spans="1:7" x14ac:dyDescent="0.25">
      <c r="A2249" t="s">
        <v>6489</v>
      </c>
      <c r="B2249" s="1" t="s">
        <v>6490</v>
      </c>
      <c r="C2249" t="s">
        <v>6491</v>
      </c>
      <c r="D2249" t="s">
        <v>6492</v>
      </c>
      <c r="E2249" t="s">
        <v>6493</v>
      </c>
      <c r="F2249" t="s">
        <v>6508</v>
      </c>
      <c r="G2249" t="s">
        <v>6503</v>
      </c>
    </row>
    <row r="2250" spans="1:7" x14ac:dyDescent="0.25">
      <c r="A2250" t="s">
        <v>6494</v>
      </c>
      <c r="B2250" s="1" t="s">
        <v>6495</v>
      </c>
      <c r="C2250" t="s">
        <v>1</v>
      </c>
      <c r="D2250" t="s">
        <v>2</v>
      </c>
      <c r="E2250" t="s">
        <v>6496</v>
      </c>
      <c r="F2250" t="s">
        <v>6508</v>
      </c>
      <c r="G2250" t="s">
        <v>6504</v>
      </c>
    </row>
    <row r="2251" spans="1:7" x14ac:dyDescent="0.25">
      <c r="A2251" t="s">
        <v>6497</v>
      </c>
      <c r="B2251" s="1" t="s">
        <v>6341</v>
      </c>
      <c r="C2251" t="s">
        <v>1</v>
      </c>
      <c r="D2251" t="s">
        <v>2</v>
      </c>
      <c r="E2251" t="s">
        <v>6498</v>
      </c>
      <c r="F2251" t="s">
        <v>6508</v>
      </c>
      <c r="G2251" t="s">
        <v>6503</v>
      </c>
    </row>
    <row r="2252" spans="1:7" x14ac:dyDescent="0.25">
      <c r="A2252" t="s">
        <v>6499</v>
      </c>
      <c r="B2252" s="1">
        <v>1</v>
      </c>
      <c r="C2252" t="s">
        <v>1</v>
      </c>
      <c r="D2252" t="s">
        <v>2</v>
      </c>
      <c r="E2252" t="s">
        <v>6500</v>
      </c>
      <c r="F2252" t="s">
        <v>6508</v>
      </c>
      <c r="G2252" t="s">
        <v>6504</v>
      </c>
    </row>
  </sheetData>
  <autoFilter ref="A1:I2252" xr:uid="{6BE00E56-E45B-4742-8C03-CF98425E70F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CBD3-E84E-4037-B398-B51D62F93A27}">
  <dimension ref="A1:C476"/>
  <sheetViews>
    <sheetView workbookViewId="0">
      <selection sqref="A1:XFD1"/>
    </sheetView>
  </sheetViews>
  <sheetFormatPr defaultRowHeight="15" x14ac:dyDescent="0.25"/>
  <cols>
    <col min="1" max="1" width="60.28515625" bestFit="1" customWidth="1"/>
    <col min="2" max="2" width="19.28515625" bestFit="1" customWidth="1"/>
    <col min="3" max="3" width="44.85546875" customWidth="1"/>
  </cols>
  <sheetData>
    <row r="1" spans="1:3" s="13" customFormat="1" x14ac:dyDescent="0.25">
      <c r="A1" s="13" t="s">
        <v>8722</v>
      </c>
      <c r="B1" s="13" t="s">
        <v>8704</v>
      </c>
      <c r="C1" s="13" t="s">
        <v>8705</v>
      </c>
    </row>
    <row r="2" spans="1:3" x14ac:dyDescent="0.25">
      <c r="A2" t="s">
        <v>72</v>
      </c>
      <c r="B2" t="s">
        <v>8726</v>
      </c>
      <c r="C2" t="s">
        <v>8283</v>
      </c>
    </row>
    <row r="3" spans="1:3" x14ac:dyDescent="0.25">
      <c r="A3" t="s">
        <v>79</v>
      </c>
      <c r="B3" t="s">
        <v>8726</v>
      </c>
      <c r="C3" t="s">
        <v>8284</v>
      </c>
    </row>
    <row r="4" spans="1:3" x14ac:dyDescent="0.25">
      <c r="A4" t="s">
        <v>75</v>
      </c>
      <c r="B4" t="s">
        <v>8726</v>
      </c>
      <c r="C4" t="s">
        <v>8285</v>
      </c>
    </row>
    <row r="5" spans="1:3" x14ac:dyDescent="0.25">
      <c r="A5" t="s">
        <v>82</v>
      </c>
      <c r="B5" t="s">
        <v>8726</v>
      </c>
      <c r="C5" t="s">
        <v>8286</v>
      </c>
    </row>
    <row r="6" spans="1:3" x14ac:dyDescent="0.25">
      <c r="A6" t="s">
        <v>87</v>
      </c>
      <c r="B6" t="s">
        <v>8726</v>
      </c>
      <c r="C6" t="s">
        <v>8287</v>
      </c>
    </row>
    <row r="7" spans="1:3" x14ac:dyDescent="0.25">
      <c r="A7" t="s">
        <v>93</v>
      </c>
      <c r="B7" t="s">
        <v>8726</v>
      </c>
      <c r="C7" t="s">
        <v>8288</v>
      </c>
    </row>
    <row r="8" spans="1:3" x14ac:dyDescent="0.25">
      <c r="A8" t="s">
        <v>96</v>
      </c>
      <c r="B8" t="s">
        <v>8726</v>
      </c>
      <c r="C8" t="s">
        <v>8289</v>
      </c>
    </row>
    <row r="9" spans="1:3" x14ac:dyDescent="0.25">
      <c r="A9" t="s">
        <v>101</v>
      </c>
      <c r="B9" t="s">
        <v>8726</v>
      </c>
      <c r="C9" t="s">
        <v>8290</v>
      </c>
    </row>
    <row r="10" spans="1:3" x14ac:dyDescent="0.25">
      <c r="A10" t="s">
        <v>99</v>
      </c>
      <c r="B10" t="s">
        <v>8726</v>
      </c>
      <c r="C10" t="s">
        <v>8291</v>
      </c>
    </row>
    <row r="11" spans="1:3" x14ac:dyDescent="0.25">
      <c r="A11" t="s">
        <v>159</v>
      </c>
      <c r="B11" t="s">
        <v>8726</v>
      </c>
      <c r="C11" t="s">
        <v>8292</v>
      </c>
    </row>
    <row r="12" spans="1:3" x14ac:dyDescent="0.25">
      <c r="A12" t="s">
        <v>162</v>
      </c>
      <c r="B12" t="s">
        <v>8726</v>
      </c>
      <c r="C12" t="s">
        <v>8293</v>
      </c>
    </row>
    <row r="13" spans="1:3" x14ac:dyDescent="0.25">
      <c r="A13" t="s">
        <v>166</v>
      </c>
      <c r="B13" t="s">
        <v>8726</v>
      </c>
      <c r="C13" t="s">
        <v>8294</v>
      </c>
    </row>
    <row r="14" spans="1:3" x14ac:dyDescent="0.25">
      <c r="A14" t="s">
        <v>164</v>
      </c>
      <c r="B14" t="s">
        <v>8726</v>
      </c>
      <c r="C14" t="s">
        <v>8295</v>
      </c>
    </row>
    <row r="15" spans="1:3" x14ac:dyDescent="0.25">
      <c r="A15" t="s">
        <v>177</v>
      </c>
      <c r="B15" t="s">
        <v>8726</v>
      </c>
      <c r="C15" t="s">
        <v>8296</v>
      </c>
    </row>
    <row r="16" spans="1:3" x14ac:dyDescent="0.25">
      <c r="A16" t="s">
        <v>185</v>
      </c>
      <c r="B16" t="s">
        <v>8726</v>
      </c>
      <c r="C16" t="s">
        <v>8297</v>
      </c>
    </row>
    <row r="17" spans="1:3" x14ac:dyDescent="0.25">
      <c r="A17" t="s">
        <v>187</v>
      </c>
      <c r="B17" t="s">
        <v>8726</v>
      </c>
      <c r="C17" t="s">
        <v>8298</v>
      </c>
    </row>
    <row r="18" spans="1:3" x14ac:dyDescent="0.25">
      <c r="A18" t="s">
        <v>358</v>
      </c>
      <c r="B18" t="s">
        <v>8726</v>
      </c>
      <c r="C18" t="s">
        <v>8299</v>
      </c>
    </row>
    <row r="19" spans="1:3" x14ac:dyDescent="0.25">
      <c r="A19" t="s">
        <v>374</v>
      </c>
      <c r="B19" t="s">
        <v>8726</v>
      </c>
      <c r="C19" t="s">
        <v>8300</v>
      </c>
    </row>
    <row r="20" spans="1:3" x14ac:dyDescent="0.25">
      <c r="A20" t="s">
        <v>378</v>
      </c>
      <c r="B20" t="s">
        <v>8726</v>
      </c>
      <c r="C20" t="s">
        <v>8301</v>
      </c>
    </row>
    <row r="21" spans="1:3" x14ac:dyDescent="0.25">
      <c r="A21" t="s">
        <v>445</v>
      </c>
      <c r="B21" t="s">
        <v>8726</v>
      </c>
      <c r="C21" t="s">
        <v>8302</v>
      </c>
    </row>
    <row r="22" spans="1:3" x14ac:dyDescent="0.25">
      <c r="A22" t="s">
        <v>452</v>
      </c>
      <c r="B22" t="s">
        <v>8726</v>
      </c>
      <c r="C22" t="s">
        <v>8303</v>
      </c>
    </row>
    <row r="23" spans="1:3" x14ac:dyDescent="0.25">
      <c r="A23" t="s">
        <v>454</v>
      </c>
      <c r="B23" t="s">
        <v>8726</v>
      </c>
      <c r="C23" t="s">
        <v>8304</v>
      </c>
    </row>
    <row r="24" spans="1:3" x14ac:dyDescent="0.25">
      <c r="A24" t="s">
        <v>481</v>
      </c>
      <c r="B24" t="s">
        <v>8726</v>
      </c>
      <c r="C24" t="s">
        <v>8305</v>
      </c>
    </row>
    <row r="25" spans="1:3" x14ac:dyDescent="0.25">
      <c r="A25" t="s">
        <v>502</v>
      </c>
      <c r="B25" t="s">
        <v>8726</v>
      </c>
      <c r="C25" t="s">
        <v>8306</v>
      </c>
    </row>
    <row r="26" spans="1:3" x14ac:dyDescent="0.25">
      <c r="A26" t="s">
        <v>514</v>
      </c>
      <c r="B26" t="s">
        <v>8726</v>
      </c>
      <c r="C26" t="s">
        <v>8307</v>
      </c>
    </row>
    <row r="27" spans="1:3" x14ac:dyDescent="0.25">
      <c r="A27" t="s">
        <v>529</v>
      </c>
      <c r="B27" t="s">
        <v>8726</v>
      </c>
      <c r="C27" t="s">
        <v>8308</v>
      </c>
    </row>
    <row r="28" spans="1:3" x14ac:dyDescent="0.25">
      <c r="A28" t="s">
        <v>535</v>
      </c>
      <c r="B28" t="s">
        <v>8726</v>
      </c>
      <c r="C28" t="s">
        <v>8309</v>
      </c>
    </row>
    <row r="29" spans="1:3" x14ac:dyDescent="0.25">
      <c r="A29" t="s">
        <v>532</v>
      </c>
      <c r="B29" t="s">
        <v>8726</v>
      </c>
      <c r="C29" t="s">
        <v>8310</v>
      </c>
    </row>
    <row r="30" spans="1:3" x14ac:dyDescent="0.25">
      <c r="A30" t="s">
        <v>537</v>
      </c>
      <c r="B30" t="s">
        <v>8726</v>
      </c>
      <c r="C30" t="s">
        <v>8311</v>
      </c>
    </row>
    <row r="31" spans="1:3" x14ac:dyDescent="0.25">
      <c r="A31" t="s">
        <v>8706</v>
      </c>
      <c r="B31" t="s">
        <v>8726</v>
      </c>
      <c r="C31" t="s">
        <v>8312</v>
      </c>
    </row>
    <row r="32" spans="1:3" x14ac:dyDescent="0.25">
      <c r="A32" t="s">
        <v>539</v>
      </c>
      <c r="B32" t="s">
        <v>8726</v>
      </c>
      <c r="C32" t="s">
        <v>8313</v>
      </c>
    </row>
    <row r="33" spans="1:3" x14ac:dyDescent="0.25">
      <c r="A33" t="s">
        <v>544</v>
      </c>
      <c r="B33" t="s">
        <v>8726</v>
      </c>
      <c r="C33" t="s">
        <v>8314</v>
      </c>
    </row>
    <row r="34" spans="1:3" x14ac:dyDescent="0.25">
      <c r="A34" t="s">
        <v>554</v>
      </c>
      <c r="B34" t="s">
        <v>8726</v>
      </c>
      <c r="C34" t="s">
        <v>8315</v>
      </c>
    </row>
    <row r="35" spans="1:3" x14ac:dyDescent="0.25">
      <c r="A35" t="s">
        <v>552</v>
      </c>
      <c r="B35" t="s">
        <v>8726</v>
      </c>
      <c r="C35" t="s">
        <v>8316</v>
      </c>
    </row>
    <row r="36" spans="1:3" x14ac:dyDescent="0.25">
      <c r="A36" t="s">
        <v>556</v>
      </c>
      <c r="B36" t="s">
        <v>8726</v>
      </c>
      <c r="C36" t="s">
        <v>8317</v>
      </c>
    </row>
    <row r="37" spans="1:3" x14ac:dyDescent="0.25">
      <c r="A37" t="s">
        <v>558</v>
      </c>
      <c r="B37" t="s">
        <v>8726</v>
      </c>
      <c r="C37" t="s">
        <v>8301</v>
      </c>
    </row>
    <row r="38" spans="1:3" x14ac:dyDescent="0.25">
      <c r="A38" t="s">
        <v>644</v>
      </c>
      <c r="B38" t="s">
        <v>8726</v>
      </c>
      <c r="C38" t="s">
        <v>8318</v>
      </c>
    </row>
    <row r="39" spans="1:3" x14ac:dyDescent="0.25">
      <c r="A39" t="s">
        <v>653</v>
      </c>
      <c r="B39" t="s">
        <v>8726</v>
      </c>
      <c r="C39" t="s">
        <v>8319</v>
      </c>
    </row>
    <row r="40" spans="1:3" x14ac:dyDescent="0.25">
      <c r="A40" t="s">
        <v>701</v>
      </c>
      <c r="B40" t="s">
        <v>8726</v>
      </c>
      <c r="C40" t="s">
        <v>8320</v>
      </c>
    </row>
    <row r="41" spans="1:3" x14ac:dyDescent="0.25">
      <c r="A41" t="s">
        <v>746</v>
      </c>
      <c r="B41" t="s">
        <v>8726</v>
      </c>
      <c r="C41" t="s">
        <v>8320</v>
      </c>
    </row>
    <row r="42" spans="1:3" x14ac:dyDescent="0.25">
      <c r="A42" t="s">
        <v>775</v>
      </c>
      <c r="B42" t="s">
        <v>8726</v>
      </c>
      <c r="C42" t="s">
        <v>8321</v>
      </c>
    </row>
    <row r="43" spans="1:3" x14ac:dyDescent="0.25">
      <c r="A43" t="s">
        <v>770</v>
      </c>
      <c r="B43" t="s">
        <v>8726</v>
      </c>
      <c r="C43" t="s">
        <v>8322</v>
      </c>
    </row>
    <row r="44" spans="1:3" x14ac:dyDescent="0.25">
      <c r="A44" t="s">
        <v>778</v>
      </c>
      <c r="B44" t="s">
        <v>8726</v>
      </c>
      <c r="C44" t="s">
        <v>8323</v>
      </c>
    </row>
    <row r="45" spans="1:3" x14ac:dyDescent="0.25">
      <c r="A45" t="s">
        <v>781</v>
      </c>
      <c r="B45" t="s">
        <v>8726</v>
      </c>
      <c r="C45" t="s">
        <v>8324</v>
      </c>
    </row>
    <row r="46" spans="1:3" x14ac:dyDescent="0.25">
      <c r="A46" t="s">
        <v>784</v>
      </c>
      <c r="B46" t="s">
        <v>8726</v>
      </c>
      <c r="C46" t="s">
        <v>8325</v>
      </c>
    </row>
    <row r="47" spans="1:3" x14ac:dyDescent="0.25">
      <c r="A47" t="s">
        <v>809</v>
      </c>
      <c r="B47" t="s">
        <v>8726</v>
      </c>
      <c r="C47" t="s">
        <v>8326</v>
      </c>
    </row>
    <row r="48" spans="1:3" x14ac:dyDescent="0.25">
      <c r="A48" t="s">
        <v>819</v>
      </c>
      <c r="B48" t="s">
        <v>8726</v>
      </c>
      <c r="C48" t="s">
        <v>8327</v>
      </c>
    </row>
    <row r="49" spans="1:3" x14ac:dyDescent="0.25">
      <c r="A49" t="s">
        <v>821</v>
      </c>
      <c r="B49" t="s">
        <v>8726</v>
      </c>
      <c r="C49" t="s">
        <v>8328</v>
      </c>
    </row>
    <row r="50" spans="1:3" x14ac:dyDescent="0.25">
      <c r="A50" t="s">
        <v>825</v>
      </c>
      <c r="B50" t="s">
        <v>8726</v>
      </c>
      <c r="C50" t="s">
        <v>8329</v>
      </c>
    </row>
    <row r="51" spans="1:3" x14ac:dyDescent="0.25">
      <c r="A51" t="s">
        <v>823</v>
      </c>
      <c r="B51" t="s">
        <v>8726</v>
      </c>
      <c r="C51" t="s">
        <v>8330</v>
      </c>
    </row>
    <row r="52" spans="1:3" x14ac:dyDescent="0.25">
      <c r="A52" t="s">
        <v>836</v>
      </c>
      <c r="B52" t="s">
        <v>8726</v>
      </c>
      <c r="C52" t="s">
        <v>8331</v>
      </c>
    </row>
    <row r="53" spans="1:3" x14ac:dyDescent="0.25">
      <c r="A53" t="s">
        <v>839</v>
      </c>
      <c r="B53" t="s">
        <v>8726</v>
      </c>
      <c r="C53" t="s">
        <v>8332</v>
      </c>
    </row>
    <row r="54" spans="1:3" x14ac:dyDescent="0.25">
      <c r="A54" t="s">
        <v>842</v>
      </c>
      <c r="B54" t="s">
        <v>8726</v>
      </c>
      <c r="C54" t="s">
        <v>8333</v>
      </c>
    </row>
    <row r="55" spans="1:3" x14ac:dyDescent="0.25">
      <c r="A55" t="s">
        <v>860</v>
      </c>
      <c r="B55" t="s">
        <v>8726</v>
      </c>
      <c r="C55" t="s">
        <v>8334</v>
      </c>
    </row>
    <row r="56" spans="1:3" x14ac:dyDescent="0.25">
      <c r="A56" t="s">
        <v>863</v>
      </c>
      <c r="B56" t="s">
        <v>8726</v>
      </c>
      <c r="C56" t="s">
        <v>8335</v>
      </c>
    </row>
    <row r="57" spans="1:3" x14ac:dyDescent="0.25">
      <c r="A57" t="s">
        <v>869</v>
      </c>
      <c r="B57" t="s">
        <v>8726</v>
      </c>
      <c r="C57" t="s">
        <v>8336</v>
      </c>
    </row>
    <row r="58" spans="1:3" x14ac:dyDescent="0.25">
      <c r="A58" t="s">
        <v>8707</v>
      </c>
      <c r="B58" t="s">
        <v>8726</v>
      </c>
      <c r="C58" t="s">
        <v>8337</v>
      </c>
    </row>
    <row r="59" spans="1:3" x14ac:dyDescent="0.25">
      <c r="A59" t="s">
        <v>872</v>
      </c>
      <c r="B59" t="s">
        <v>8726</v>
      </c>
      <c r="C59" t="s">
        <v>8336</v>
      </c>
    </row>
    <row r="60" spans="1:3" x14ac:dyDescent="0.25">
      <c r="A60" t="s">
        <v>876</v>
      </c>
      <c r="B60" t="s">
        <v>8726</v>
      </c>
      <c r="C60" t="s">
        <v>8338</v>
      </c>
    </row>
    <row r="61" spans="1:3" x14ac:dyDescent="0.25">
      <c r="A61" t="s">
        <v>880</v>
      </c>
      <c r="B61" t="s">
        <v>8726</v>
      </c>
      <c r="C61" t="s">
        <v>8320</v>
      </c>
    </row>
    <row r="62" spans="1:3" x14ac:dyDescent="0.25">
      <c r="A62" t="s">
        <v>884</v>
      </c>
      <c r="B62" t="s">
        <v>8726</v>
      </c>
      <c r="C62" t="s">
        <v>8339</v>
      </c>
    </row>
    <row r="63" spans="1:3" x14ac:dyDescent="0.25">
      <c r="A63" t="s">
        <v>892</v>
      </c>
      <c r="B63" t="s">
        <v>8726</v>
      </c>
      <c r="C63" t="s">
        <v>8340</v>
      </c>
    </row>
    <row r="64" spans="1:3" x14ac:dyDescent="0.25">
      <c r="A64" t="s">
        <v>898</v>
      </c>
      <c r="B64" t="s">
        <v>8726</v>
      </c>
      <c r="C64" t="s">
        <v>8341</v>
      </c>
    </row>
    <row r="65" spans="1:3" x14ac:dyDescent="0.25">
      <c r="A65" t="s">
        <v>973</v>
      </c>
      <c r="B65" t="s">
        <v>8726</v>
      </c>
      <c r="C65" t="s">
        <v>8342</v>
      </c>
    </row>
    <row r="66" spans="1:3" x14ac:dyDescent="0.25">
      <c r="A66" t="s">
        <v>1015</v>
      </c>
      <c r="B66" t="s">
        <v>8726</v>
      </c>
      <c r="C66" t="s">
        <v>8343</v>
      </c>
    </row>
    <row r="67" spans="1:3" x14ac:dyDescent="0.25">
      <c r="A67" t="s">
        <v>1039</v>
      </c>
      <c r="B67" t="s">
        <v>8726</v>
      </c>
      <c r="C67" t="s">
        <v>8344</v>
      </c>
    </row>
    <row r="68" spans="1:3" x14ac:dyDescent="0.25">
      <c r="A68" t="s">
        <v>1050</v>
      </c>
      <c r="B68" t="s">
        <v>8726</v>
      </c>
      <c r="C68" t="s">
        <v>8345</v>
      </c>
    </row>
    <row r="69" spans="1:3" x14ac:dyDescent="0.25">
      <c r="A69" t="s">
        <v>1059</v>
      </c>
      <c r="B69" t="s">
        <v>8726</v>
      </c>
      <c r="C69" t="s">
        <v>8346</v>
      </c>
    </row>
    <row r="70" spans="1:3" x14ac:dyDescent="0.25">
      <c r="A70" t="s">
        <v>1062</v>
      </c>
      <c r="B70" t="s">
        <v>8726</v>
      </c>
      <c r="C70" t="s">
        <v>8347</v>
      </c>
    </row>
    <row r="71" spans="1:3" x14ac:dyDescent="0.25">
      <c r="A71" t="s">
        <v>1064</v>
      </c>
      <c r="B71" t="s">
        <v>8726</v>
      </c>
      <c r="C71" t="s">
        <v>8348</v>
      </c>
    </row>
    <row r="72" spans="1:3" x14ac:dyDescent="0.25">
      <c r="A72" t="s">
        <v>1067</v>
      </c>
      <c r="B72" t="s">
        <v>8726</v>
      </c>
      <c r="C72" t="s">
        <v>8349</v>
      </c>
    </row>
    <row r="73" spans="1:3" x14ac:dyDescent="0.25">
      <c r="A73" t="s">
        <v>1073</v>
      </c>
      <c r="B73" t="s">
        <v>8726</v>
      </c>
      <c r="C73" t="s">
        <v>8350</v>
      </c>
    </row>
    <row r="74" spans="1:3" x14ac:dyDescent="0.25">
      <c r="A74" t="s">
        <v>1077</v>
      </c>
      <c r="B74" t="s">
        <v>8726</v>
      </c>
      <c r="C74" t="s">
        <v>8351</v>
      </c>
    </row>
    <row r="75" spans="1:3" x14ac:dyDescent="0.25">
      <c r="A75" t="s">
        <v>1079</v>
      </c>
      <c r="B75" t="s">
        <v>8726</v>
      </c>
      <c r="C75" t="s">
        <v>8352</v>
      </c>
    </row>
    <row r="76" spans="1:3" x14ac:dyDescent="0.25">
      <c r="A76" t="s">
        <v>1139</v>
      </c>
      <c r="B76" t="s">
        <v>8726</v>
      </c>
      <c r="C76" t="s">
        <v>8353</v>
      </c>
    </row>
    <row r="77" spans="1:3" x14ac:dyDescent="0.25">
      <c r="A77" t="s">
        <v>1145</v>
      </c>
      <c r="B77" t="s">
        <v>8726</v>
      </c>
      <c r="C77" t="s">
        <v>8354</v>
      </c>
    </row>
    <row r="78" spans="1:3" x14ac:dyDescent="0.25">
      <c r="A78" t="s">
        <v>1142</v>
      </c>
      <c r="B78" t="s">
        <v>8726</v>
      </c>
      <c r="C78" t="s">
        <v>8355</v>
      </c>
    </row>
    <row r="79" spans="1:3" x14ac:dyDescent="0.25">
      <c r="A79" t="s">
        <v>1147</v>
      </c>
      <c r="B79" t="s">
        <v>8726</v>
      </c>
      <c r="C79" t="s">
        <v>8356</v>
      </c>
    </row>
    <row r="80" spans="1:3" x14ac:dyDescent="0.25">
      <c r="A80" t="s">
        <v>1151</v>
      </c>
      <c r="B80" t="s">
        <v>8726</v>
      </c>
      <c r="C80" t="s">
        <v>8357</v>
      </c>
    </row>
    <row r="81" spans="1:3" x14ac:dyDescent="0.25">
      <c r="A81" t="s">
        <v>1240</v>
      </c>
      <c r="B81" t="s">
        <v>8726</v>
      </c>
      <c r="C81" t="s">
        <v>8358</v>
      </c>
    </row>
    <row r="82" spans="1:3" x14ac:dyDescent="0.25">
      <c r="A82" t="s">
        <v>1246</v>
      </c>
      <c r="B82" t="s">
        <v>8726</v>
      </c>
      <c r="C82" t="s">
        <v>8359</v>
      </c>
    </row>
    <row r="83" spans="1:3" x14ac:dyDescent="0.25">
      <c r="A83" t="s">
        <v>1249</v>
      </c>
      <c r="B83" t="s">
        <v>8726</v>
      </c>
      <c r="C83" t="s">
        <v>8360</v>
      </c>
    </row>
    <row r="84" spans="1:3" x14ac:dyDescent="0.25">
      <c r="A84" t="s">
        <v>1252</v>
      </c>
      <c r="B84" t="s">
        <v>8726</v>
      </c>
      <c r="C84" t="s">
        <v>8361</v>
      </c>
    </row>
    <row r="85" spans="1:3" x14ac:dyDescent="0.25">
      <c r="A85" t="s">
        <v>1255</v>
      </c>
      <c r="B85" t="s">
        <v>8726</v>
      </c>
      <c r="C85" t="s">
        <v>8362</v>
      </c>
    </row>
    <row r="86" spans="1:3" x14ac:dyDescent="0.25">
      <c r="A86" t="s">
        <v>1259</v>
      </c>
      <c r="B86" t="s">
        <v>8726</v>
      </c>
      <c r="C86" t="s">
        <v>8363</v>
      </c>
    </row>
    <row r="87" spans="1:3" x14ac:dyDescent="0.25">
      <c r="A87" t="s">
        <v>1257</v>
      </c>
      <c r="B87" t="s">
        <v>8726</v>
      </c>
      <c r="C87" t="s">
        <v>8364</v>
      </c>
    </row>
    <row r="88" spans="1:3" x14ac:dyDescent="0.25">
      <c r="A88" t="s">
        <v>1265</v>
      </c>
      <c r="B88" t="s">
        <v>8726</v>
      </c>
      <c r="C88" t="s">
        <v>8365</v>
      </c>
    </row>
    <row r="89" spans="1:3" x14ac:dyDescent="0.25">
      <c r="A89" t="s">
        <v>1267</v>
      </c>
      <c r="B89" t="s">
        <v>8726</v>
      </c>
      <c r="C89" t="s">
        <v>8366</v>
      </c>
    </row>
    <row r="90" spans="1:3" x14ac:dyDescent="0.25">
      <c r="A90" t="s">
        <v>1273</v>
      </c>
      <c r="B90" t="s">
        <v>8726</v>
      </c>
      <c r="C90" t="s">
        <v>8367</v>
      </c>
    </row>
    <row r="91" spans="1:3" x14ac:dyDescent="0.25">
      <c r="A91" t="s">
        <v>1270</v>
      </c>
      <c r="B91" t="s">
        <v>8726</v>
      </c>
      <c r="C91" t="s">
        <v>8368</v>
      </c>
    </row>
    <row r="92" spans="1:3" x14ac:dyDescent="0.25">
      <c r="A92" t="s">
        <v>1288</v>
      </c>
      <c r="B92" t="s">
        <v>8726</v>
      </c>
      <c r="C92" t="s">
        <v>8369</v>
      </c>
    </row>
    <row r="93" spans="1:3" x14ac:dyDescent="0.25">
      <c r="A93" t="s">
        <v>1300</v>
      </c>
      <c r="B93" t="s">
        <v>8726</v>
      </c>
      <c r="C93" t="s">
        <v>8370</v>
      </c>
    </row>
    <row r="94" spans="1:3" x14ac:dyDescent="0.25">
      <c r="A94" t="s">
        <v>1385</v>
      </c>
      <c r="B94" t="s">
        <v>8726</v>
      </c>
      <c r="C94" t="s">
        <v>8371</v>
      </c>
    </row>
    <row r="95" spans="1:3" x14ac:dyDescent="0.25">
      <c r="A95" t="s">
        <v>1379</v>
      </c>
      <c r="B95" t="s">
        <v>8726</v>
      </c>
      <c r="C95" t="s">
        <v>8372</v>
      </c>
    </row>
    <row r="96" spans="1:3" x14ac:dyDescent="0.25">
      <c r="A96" t="s">
        <v>1388</v>
      </c>
      <c r="B96" t="s">
        <v>8726</v>
      </c>
      <c r="C96" t="s">
        <v>8373</v>
      </c>
    </row>
    <row r="97" spans="1:3" x14ac:dyDescent="0.25">
      <c r="A97" t="s">
        <v>1397</v>
      </c>
      <c r="B97" t="s">
        <v>8726</v>
      </c>
      <c r="C97" t="s">
        <v>8374</v>
      </c>
    </row>
    <row r="98" spans="1:3" x14ac:dyDescent="0.25">
      <c r="A98" t="s">
        <v>1401</v>
      </c>
      <c r="B98" t="s">
        <v>8726</v>
      </c>
      <c r="C98" t="s">
        <v>8375</v>
      </c>
    </row>
    <row r="99" spans="1:3" x14ac:dyDescent="0.25">
      <c r="A99" t="s">
        <v>1430</v>
      </c>
      <c r="B99" t="s">
        <v>8726</v>
      </c>
      <c r="C99" t="s">
        <v>8376</v>
      </c>
    </row>
    <row r="100" spans="1:3" x14ac:dyDescent="0.25">
      <c r="A100" t="s">
        <v>1442</v>
      </c>
      <c r="B100" t="s">
        <v>8726</v>
      </c>
      <c r="C100" t="s">
        <v>8377</v>
      </c>
    </row>
    <row r="101" spans="1:3" x14ac:dyDescent="0.25">
      <c r="A101" t="s">
        <v>1457</v>
      </c>
      <c r="B101" t="s">
        <v>8726</v>
      </c>
      <c r="C101" t="s">
        <v>8307</v>
      </c>
    </row>
    <row r="102" spans="1:3" x14ac:dyDescent="0.25">
      <c r="A102" t="s">
        <v>1509</v>
      </c>
      <c r="B102" t="s">
        <v>8726</v>
      </c>
      <c r="C102" t="s">
        <v>8378</v>
      </c>
    </row>
    <row r="103" spans="1:3" x14ac:dyDescent="0.25">
      <c r="A103" t="s">
        <v>1527</v>
      </c>
      <c r="B103" t="s">
        <v>8726</v>
      </c>
      <c r="C103" t="s">
        <v>8379</v>
      </c>
    </row>
    <row r="104" spans="1:3" x14ac:dyDescent="0.25">
      <c r="A104" t="s">
        <v>1536</v>
      </c>
      <c r="B104" t="s">
        <v>8726</v>
      </c>
      <c r="C104" t="s">
        <v>8380</v>
      </c>
    </row>
    <row r="105" spans="1:3" x14ac:dyDescent="0.25">
      <c r="A105" t="s">
        <v>1550</v>
      </c>
      <c r="B105" t="s">
        <v>8726</v>
      </c>
      <c r="C105" t="s">
        <v>8381</v>
      </c>
    </row>
    <row r="106" spans="1:3" x14ac:dyDescent="0.25">
      <c r="A106" t="s">
        <v>1559</v>
      </c>
      <c r="B106" t="s">
        <v>8726</v>
      </c>
      <c r="C106" t="s">
        <v>8382</v>
      </c>
    </row>
    <row r="107" spans="1:3" x14ac:dyDescent="0.25">
      <c r="A107" t="s">
        <v>1562</v>
      </c>
      <c r="B107" t="s">
        <v>8726</v>
      </c>
      <c r="C107" t="s">
        <v>8383</v>
      </c>
    </row>
    <row r="108" spans="1:3" x14ac:dyDescent="0.25">
      <c r="A108" t="s">
        <v>1571</v>
      </c>
      <c r="B108" t="s">
        <v>8726</v>
      </c>
      <c r="C108" t="s">
        <v>8384</v>
      </c>
    </row>
    <row r="109" spans="1:3" x14ac:dyDescent="0.25">
      <c r="A109" t="s">
        <v>1589</v>
      </c>
      <c r="B109" t="s">
        <v>8726</v>
      </c>
      <c r="C109" t="s">
        <v>8385</v>
      </c>
    </row>
    <row r="110" spans="1:3" x14ac:dyDescent="0.25">
      <c r="A110" t="s">
        <v>1595</v>
      </c>
      <c r="B110" t="s">
        <v>8726</v>
      </c>
      <c r="C110" t="s">
        <v>8386</v>
      </c>
    </row>
    <row r="111" spans="1:3" x14ac:dyDescent="0.25">
      <c r="A111" t="s">
        <v>1598</v>
      </c>
      <c r="B111" t="s">
        <v>8726</v>
      </c>
      <c r="C111" t="s">
        <v>8387</v>
      </c>
    </row>
    <row r="112" spans="1:3" x14ac:dyDescent="0.25">
      <c r="A112" t="s">
        <v>1601</v>
      </c>
      <c r="B112" t="s">
        <v>8726</v>
      </c>
      <c r="C112" t="s">
        <v>8336</v>
      </c>
    </row>
    <row r="113" spans="1:3" x14ac:dyDescent="0.25">
      <c r="A113" t="s">
        <v>1603</v>
      </c>
      <c r="B113" t="s">
        <v>8726</v>
      </c>
      <c r="C113" t="s">
        <v>8388</v>
      </c>
    </row>
    <row r="114" spans="1:3" x14ac:dyDescent="0.25">
      <c r="A114" t="s">
        <v>1605</v>
      </c>
      <c r="B114" t="s">
        <v>8726</v>
      </c>
      <c r="C114" t="s">
        <v>8389</v>
      </c>
    </row>
    <row r="115" spans="1:3" x14ac:dyDescent="0.25">
      <c r="A115" t="s">
        <v>1609</v>
      </c>
      <c r="B115" t="s">
        <v>8726</v>
      </c>
      <c r="C115" t="s">
        <v>8390</v>
      </c>
    </row>
    <row r="116" spans="1:3" x14ac:dyDescent="0.25">
      <c r="A116" t="s">
        <v>1819</v>
      </c>
      <c r="B116" t="s">
        <v>8726</v>
      </c>
      <c r="C116" t="s">
        <v>8391</v>
      </c>
    </row>
    <row r="117" spans="1:3" x14ac:dyDescent="0.25">
      <c r="A117" t="s">
        <v>1816</v>
      </c>
      <c r="B117" t="s">
        <v>8726</v>
      </c>
      <c r="C117" t="s">
        <v>8391</v>
      </c>
    </row>
    <row r="118" spans="1:3" x14ac:dyDescent="0.25">
      <c r="A118" t="s">
        <v>1824</v>
      </c>
      <c r="B118" t="s">
        <v>8726</v>
      </c>
      <c r="C118" t="s">
        <v>8391</v>
      </c>
    </row>
    <row r="119" spans="1:3" x14ac:dyDescent="0.25">
      <c r="A119" t="s">
        <v>8708</v>
      </c>
      <c r="B119" t="s">
        <v>8726</v>
      </c>
      <c r="C119" t="s">
        <v>8392</v>
      </c>
    </row>
    <row r="120" spans="1:3" x14ac:dyDescent="0.25">
      <c r="A120" t="s">
        <v>1826</v>
      </c>
      <c r="B120" t="s">
        <v>8726</v>
      </c>
      <c r="C120" t="s">
        <v>8393</v>
      </c>
    </row>
    <row r="121" spans="1:3" x14ac:dyDescent="0.25">
      <c r="A121" t="s">
        <v>1830</v>
      </c>
      <c r="B121" t="s">
        <v>8726</v>
      </c>
      <c r="C121" t="s">
        <v>8394</v>
      </c>
    </row>
    <row r="122" spans="1:3" x14ac:dyDescent="0.25">
      <c r="A122" t="s">
        <v>1836</v>
      </c>
      <c r="B122" t="s">
        <v>8726</v>
      </c>
      <c r="C122" t="s">
        <v>8395</v>
      </c>
    </row>
    <row r="123" spans="1:3" x14ac:dyDescent="0.25">
      <c r="A123" t="s">
        <v>1850</v>
      </c>
      <c r="B123" t="s">
        <v>8726</v>
      </c>
      <c r="C123" t="s">
        <v>8396</v>
      </c>
    </row>
    <row r="124" spans="1:3" x14ac:dyDescent="0.25">
      <c r="A124" t="s">
        <v>1854</v>
      </c>
      <c r="B124" t="s">
        <v>8726</v>
      </c>
      <c r="C124" t="s">
        <v>8397</v>
      </c>
    </row>
    <row r="125" spans="1:3" x14ac:dyDescent="0.25">
      <c r="A125" t="s">
        <v>1860</v>
      </c>
      <c r="B125" t="s">
        <v>8726</v>
      </c>
      <c r="C125" t="s">
        <v>8398</v>
      </c>
    </row>
    <row r="126" spans="1:3" x14ac:dyDescent="0.25">
      <c r="A126" t="s">
        <v>1866</v>
      </c>
      <c r="B126" t="s">
        <v>8726</v>
      </c>
      <c r="C126" t="s">
        <v>8399</v>
      </c>
    </row>
    <row r="127" spans="1:3" x14ac:dyDescent="0.25">
      <c r="A127" t="s">
        <v>1868</v>
      </c>
      <c r="B127" t="s">
        <v>8726</v>
      </c>
      <c r="C127" t="s">
        <v>8400</v>
      </c>
    </row>
    <row r="128" spans="1:3" x14ac:dyDescent="0.25">
      <c r="A128" t="s">
        <v>1897</v>
      </c>
      <c r="B128" t="s">
        <v>8726</v>
      </c>
      <c r="C128" t="s">
        <v>8401</v>
      </c>
    </row>
    <row r="129" spans="1:3" x14ac:dyDescent="0.25">
      <c r="A129" t="s">
        <v>1908</v>
      </c>
      <c r="B129" t="s">
        <v>8726</v>
      </c>
      <c r="C129" t="s">
        <v>8402</v>
      </c>
    </row>
    <row r="130" spans="1:3" x14ac:dyDescent="0.25">
      <c r="A130" t="s">
        <v>1986</v>
      </c>
      <c r="B130" t="s">
        <v>8726</v>
      </c>
      <c r="C130" t="s">
        <v>8403</v>
      </c>
    </row>
    <row r="131" spans="1:3" x14ac:dyDescent="0.25">
      <c r="A131" t="s">
        <v>1995</v>
      </c>
      <c r="B131" t="s">
        <v>8726</v>
      </c>
      <c r="C131" t="s">
        <v>8404</v>
      </c>
    </row>
    <row r="132" spans="1:3" x14ac:dyDescent="0.25">
      <c r="A132" t="s">
        <v>1992</v>
      </c>
      <c r="B132" t="s">
        <v>8726</v>
      </c>
      <c r="C132" t="s">
        <v>8404</v>
      </c>
    </row>
    <row r="133" spans="1:3" x14ac:dyDescent="0.25">
      <c r="A133" t="s">
        <v>1997</v>
      </c>
      <c r="B133" t="s">
        <v>8726</v>
      </c>
      <c r="C133" t="s">
        <v>8404</v>
      </c>
    </row>
    <row r="134" spans="1:3" x14ac:dyDescent="0.25">
      <c r="A134" t="s">
        <v>2004</v>
      </c>
      <c r="B134" t="s">
        <v>8726</v>
      </c>
      <c r="C134" t="s">
        <v>8405</v>
      </c>
    </row>
    <row r="135" spans="1:3" x14ac:dyDescent="0.25">
      <c r="A135" t="s">
        <v>2008</v>
      </c>
      <c r="B135" t="s">
        <v>8726</v>
      </c>
      <c r="C135" t="s">
        <v>8406</v>
      </c>
    </row>
    <row r="136" spans="1:3" x14ac:dyDescent="0.25">
      <c r="A136" t="s">
        <v>2010</v>
      </c>
      <c r="B136" t="s">
        <v>8726</v>
      </c>
      <c r="C136" t="s">
        <v>8407</v>
      </c>
    </row>
    <row r="137" spans="1:3" x14ac:dyDescent="0.25">
      <c r="A137" t="s">
        <v>2036</v>
      </c>
      <c r="B137" t="s">
        <v>8726</v>
      </c>
      <c r="C137" t="s">
        <v>8408</v>
      </c>
    </row>
    <row r="138" spans="1:3" x14ac:dyDescent="0.25">
      <c r="A138" t="s">
        <v>2060</v>
      </c>
      <c r="B138" t="s">
        <v>8726</v>
      </c>
      <c r="C138" t="s">
        <v>8409</v>
      </c>
    </row>
    <row r="139" spans="1:3" x14ac:dyDescent="0.25">
      <c r="A139" t="s">
        <v>2096</v>
      </c>
      <c r="B139" t="s">
        <v>8726</v>
      </c>
      <c r="C139" t="s">
        <v>8410</v>
      </c>
    </row>
    <row r="140" spans="1:3" x14ac:dyDescent="0.25">
      <c r="A140" t="s">
        <v>2135</v>
      </c>
      <c r="B140" t="s">
        <v>8726</v>
      </c>
      <c r="C140" t="s">
        <v>8411</v>
      </c>
    </row>
    <row r="141" spans="1:3" x14ac:dyDescent="0.25">
      <c r="A141" t="s">
        <v>2138</v>
      </c>
      <c r="B141" t="s">
        <v>8726</v>
      </c>
      <c r="C141" t="s">
        <v>8412</v>
      </c>
    </row>
    <row r="142" spans="1:3" x14ac:dyDescent="0.25">
      <c r="A142" t="s">
        <v>2141</v>
      </c>
      <c r="B142" t="s">
        <v>8726</v>
      </c>
      <c r="C142" t="s">
        <v>8413</v>
      </c>
    </row>
    <row r="143" spans="1:3" x14ac:dyDescent="0.25">
      <c r="A143" t="s">
        <v>2143</v>
      </c>
      <c r="B143" t="s">
        <v>8726</v>
      </c>
      <c r="C143" t="s">
        <v>8414</v>
      </c>
    </row>
    <row r="144" spans="1:3" x14ac:dyDescent="0.25">
      <c r="A144" t="s">
        <v>2147</v>
      </c>
      <c r="B144" t="s">
        <v>8726</v>
      </c>
      <c r="C144" t="s">
        <v>8415</v>
      </c>
    </row>
    <row r="145" spans="1:3" x14ac:dyDescent="0.25">
      <c r="A145" t="s">
        <v>2149</v>
      </c>
      <c r="B145" t="s">
        <v>8726</v>
      </c>
      <c r="C145" t="s">
        <v>8416</v>
      </c>
    </row>
    <row r="146" spans="1:3" x14ac:dyDescent="0.25">
      <c r="A146" t="s">
        <v>2151</v>
      </c>
      <c r="B146" t="s">
        <v>8726</v>
      </c>
      <c r="C146" t="s">
        <v>8417</v>
      </c>
    </row>
    <row r="147" spans="1:3" x14ac:dyDescent="0.25">
      <c r="A147" t="s">
        <v>2183</v>
      </c>
      <c r="B147" t="s">
        <v>8726</v>
      </c>
      <c r="C147" t="s">
        <v>8402</v>
      </c>
    </row>
    <row r="148" spans="1:3" x14ac:dyDescent="0.25">
      <c r="A148" t="s">
        <v>2198</v>
      </c>
      <c r="B148" t="s">
        <v>8726</v>
      </c>
      <c r="C148" t="s">
        <v>8418</v>
      </c>
    </row>
    <row r="149" spans="1:3" x14ac:dyDescent="0.25">
      <c r="A149" t="s">
        <v>2339</v>
      </c>
      <c r="B149" t="s">
        <v>8726</v>
      </c>
      <c r="C149" t="s">
        <v>8419</v>
      </c>
    </row>
    <row r="150" spans="1:3" x14ac:dyDescent="0.25">
      <c r="A150" t="s">
        <v>8709</v>
      </c>
      <c r="B150" t="s">
        <v>8726</v>
      </c>
      <c r="C150" t="s">
        <v>8420</v>
      </c>
    </row>
    <row r="151" spans="1:3" x14ac:dyDescent="0.25">
      <c r="A151" t="s">
        <v>2342</v>
      </c>
      <c r="B151" t="s">
        <v>8726</v>
      </c>
      <c r="C151" t="s">
        <v>8421</v>
      </c>
    </row>
    <row r="152" spans="1:3" x14ac:dyDescent="0.25">
      <c r="A152" t="s">
        <v>2349</v>
      </c>
      <c r="B152" t="s">
        <v>8726</v>
      </c>
      <c r="C152" t="s">
        <v>8422</v>
      </c>
    </row>
    <row r="153" spans="1:3" x14ac:dyDescent="0.25">
      <c r="A153" t="s">
        <v>2345</v>
      </c>
      <c r="B153" t="s">
        <v>8726</v>
      </c>
      <c r="C153" t="s">
        <v>8423</v>
      </c>
    </row>
    <row r="154" spans="1:3" x14ac:dyDescent="0.25">
      <c r="A154" t="s">
        <v>2353</v>
      </c>
      <c r="B154" t="s">
        <v>8726</v>
      </c>
      <c r="C154" t="s">
        <v>8424</v>
      </c>
    </row>
    <row r="155" spans="1:3" x14ac:dyDescent="0.25">
      <c r="A155" t="s">
        <v>2359</v>
      </c>
      <c r="B155" t="s">
        <v>8726</v>
      </c>
      <c r="C155" t="s">
        <v>8425</v>
      </c>
    </row>
    <row r="156" spans="1:3" x14ac:dyDescent="0.25">
      <c r="A156" t="s">
        <v>2361</v>
      </c>
      <c r="B156" t="s">
        <v>8726</v>
      </c>
      <c r="C156" t="s">
        <v>8426</v>
      </c>
    </row>
    <row r="157" spans="1:3" x14ac:dyDescent="0.25">
      <c r="A157" t="s">
        <v>2364</v>
      </c>
      <c r="B157" t="s">
        <v>8726</v>
      </c>
      <c r="C157" t="s">
        <v>8427</v>
      </c>
    </row>
    <row r="158" spans="1:3" x14ac:dyDescent="0.25">
      <c r="A158" t="s">
        <v>2383</v>
      </c>
      <c r="B158" t="s">
        <v>8726</v>
      </c>
      <c r="C158" t="s">
        <v>8428</v>
      </c>
    </row>
    <row r="159" spans="1:3" x14ac:dyDescent="0.25">
      <c r="A159" t="s">
        <v>2425</v>
      </c>
      <c r="B159" t="s">
        <v>8726</v>
      </c>
      <c r="C159" t="s">
        <v>8429</v>
      </c>
    </row>
    <row r="160" spans="1:3" x14ac:dyDescent="0.25">
      <c r="A160" t="s">
        <v>2460</v>
      </c>
      <c r="B160" t="s">
        <v>8726</v>
      </c>
      <c r="C160" t="s">
        <v>8430</v>
      </c>
    </row>
    <row r="161" spans="1:3" x14ac:dyDescent="0.25">
      <c r="A161" t="s">
        <v>2463</v>
      </c>
      <c r="B161" t="s">
        <v>8726</v>
      </c>
      <c r="C161" t="s">
        <v>8431</v>
      </c>
    </row>
    <row r="162" spans="1:3" x14ac:dyDescent="0.25">
      <c r="A162" t="s">
        <v>2663</v>
      </c>
      <c r="B162" t="s">
        <v>8726</v>
      </c>
      <c r="C162" t="s">
        <v>8432</v>
      </c>
    </row>
    <row r="163" spans="1:3" x14ac:dyDescent="0.25">
      <c r="A163" t="s">
        <v>2667</v>
      </c>
      <c r="B163" t="s">
        <v>8726</v>
      </c>
      <c r="C163" t="s">
        <v>8433</v>
      </c>
    </row>
    <row r="164" spans="1:3" x14ac:dyDescent="0.25">
      <c r="A164" t="s">
        <v>2672</v>
      </c>
      <c r="B164" t="s">
        <v>8726</v>
      </c>
      <c r="C164" t="s">
        <v>8434</v>
      </c>
    </row>
    <row r="165" spans="1:3" x14ac:dyDescent="0.25">
      <c r="A165" t="s">
        <v>2678</v>
      </c>
      <c r="B165" t="s">
        <v>8726</v>
      </c>
      <c r="C165" t="s">
        <v>8435</v>
      </c>
    </row>
    <row r="166" spans="1:3" x14ac:dyDescent="0.25">
      <c r="A166" t="s">
        <v>2690</v>
      </c>
      <c r="B166" t="s">
        <v>8726</v>
      </c>
      <c r="C166" t="s">
        <v>8436</v>
      </c>
    </row>
    <row r="167" spans="1:3" x14ac:dyDescent="0.25">
      <c r="A167" t="s">
        <v>2692</v>
      </c>
      <c r="B167" t="s">
        <v>8726</v>
      </c>
      <c r="C167" t="s">
        <v>8437</v>
      </c>
    </row>
    <row r="168" spans="1:3" x14ac:dyDescent="0.25">
      <c r="A168" t="s">
        <v>2806</v>
      </c>
      <c r="B168" t="s">
        <v>8726</v>
      </c>
      <c r="C168" t="s">
        <v>8438</v>
      </c>
    </row>
    <row r="169" spans="1:3" x14ac:dyDescent="0.25">
      <c r="A169" t="s">
        <v>2824</v>
      </c>
      <c r="B169" t="s">
        <v>8726</v>
      </c>
      <c r="C169" t="s">
        <v>8439</v>
      </c>
    </row>
    <row r="170" spans="1:3" x14ac:dyDescent="0.25">
      <c r="A170" t="s">
        <v>2827</v>
      </c>
      <c r="B170" t="s">
        <v>8726</v>
      </c>
      <c r="C170" t="s">
        <v>8440</v>
      </c>
    </row>
    <row r="171" spans="1:3" x14ac:dyDescent="0.25">
      <c r="A171" t="s">
        <v>2829</v>
      </c>
      <c r="B171" t="s">
        <v>8726</v>
      </c>
      <c r="C171" t="s">
        <v>8441</v>
      </c>
    </row>
    <row r="172" spans="1:3" x14ac:dyDescent="0.25">
      <c r="A172" t="s">
        <v>2833</v>
      </c>
      <c r="B172" t="s">
        <v>8726</v>
      </c>
      <c r="C172" t="s">
        <v>8442</v>
      </c>
    </row>
    <row r="173" spans="1:3" x14ac:dyDescent="0.25">
      <c r="A173" t="s">
        <v>2837</v>
      </c>
      <c r="B173" t="s">
        <v>8726</v>
      </c>
      <c r="C173" t="s">
        <v>8443</v>
      </c>
    </row>
    <row r="174" spans="1:3" x14ac:dyDescent="0.25">
      <c r="A174" t="s">
        <v>2839</v>
      </c>
      <c r="B174" t="s">
        <v>8726</v>
      </c>
      <c r="C174" t="s">
        <v>8444</v>
      </c>
    </row>
    <row r="175" spans="1:3" x14ac:dyDescent="0.25">
      <c r="A175" t="s">
        <v>2843</v>
      </c>
      <c r="B175" t="s">
        <v>8726</v>
      </c>
      <c r="C175" t="s">
        <v>8445</v>
      </c>
    </row>
    <row r="176" spans="1:3" x14ac:dyDescent="0.25">
      <c r="A176" t="s">
        <v>2845</v>
      </c>
      <c r="B176" t="s">
        <v>8726</v>
      </c>
      <c r="C176" t="s">
        <v>8446</v>
      </c>
    </row>
    <row r="177" spans="1:3" x14ac:dyDescent="0.25">
      <c r="A177" t="s">
        <v>2856</v>
      </c>
      <c r="B177" t="s">
        <v>8726</v>
      </c>
      <c r="C177" t="s">
        <v>8447</v>
      </c>
    </row>
    <row r="178" spans="1:3" x14ac:dyDescent="0.25">
      <c r="A178" t="s">
        <v>2876</v>
      </c>
      <c r="B178" t="s">
        <v>8726</v>
      </c>
      <c r="C178" t="s">
        <v>8448</v>
      </c>
    </row>
    <row r="179" spans="1:3" x14ac:dyDescent="0.25">
      <c r="A179" t="s">
        <v>2883</v>
      </c>
      <c r="B179" t="s">
        <v>8726</v>
      </c>
      <c r="C179" t="s">
        <v>8449</v>
      </c>
    </row>
    <row r="180" spans="1:3" x14ac:dyDescent="0.25">
      <c r="A180" t="s">
        <v>2889</v>
      </c>
      <c r="B180" t="s">
        <v>8726</v>
      </c>
      <c r="C180" t="s">
        <v>8402</v>
      </c>
    </row>
    <row r="181" spans="1:3" x14ac:dyDescent="0.25">
      <c r="A181" t="s">
        <v>2904</v>
      </c>
      <c r="B181" t="s">
        <v>8726</v>
      </c>
      <c r="C181" t="s">
        <v>8450</v>
      </c>
    </row>
    <row r="182" spans="1:3" x14ac:dyDescent="0.25">
      <c r="A182" t="s">
        <v>2961</v>
      </c>
      <c r="B182" t="s">
        <v>8726</v>
      </c>
      <c r="C182" t="s">
        <v>8451</v>
      </c>
    </row>
    <row r="183" spans="1:3" x14ac:dyDescent="0.25">
      <c r="A183" t="s">
        <v>2964</v>
      </c>
      <c r="B183" t="s">
        <v>8726</v>
      </c>
      <c r="C183" t="s">
        <v>8452</v>
      </c>
    </row>
    <row r="184" spans="1:3" x14ac:dyDescent="0.25">
      <c r="A184" t="s">
        <v>2967</v>
      </c>
      <c r="B184" t="s">
        <v>8726</v>
      </c>
      <c r="C184" t="s">
        <v>8453</v>
      </c>
    </row>
    <row r="185" spans="1:3" x14ac:dyDescent="0.25">
      <c r="A185" t="s">
        <v>2974</v>
      </c>
      <c r="B185" t="s">
        <v>8726</v>
      </c>
      <c r="C185" t="s">
        <v>8454</v>
      </c>
    </row>
    <row r="186" spans="1:3" x14ac:dyDescent="0.25">
      <c r="A186" t="s">
        <v>2978</v>
      </c>
      <c r="B186" t="s">
        <v>8726</v>
      </c>
      <c r="C186" t="s">
        <v>8455</v>
      </c>
    </row>
    <row r="187" spans="1:3" x14ac:dyDescent="0.25">
      <c r="A187" t="s">
        <v>2980</v>
      </c>
      <c r="B187" t="s">
        <v>8726</v>
      </c>
      <c r="C187" t="s">
        <v>8456</v>
      </c>
    </row>
    <row r="188" spans="1:3" x14ac:dyDescent="0.25">
      <c r="A188" t="s">
        <v>2982</v>
      </c>
      <c r="B188" t="s">
        <v>8726</v>
      </c>
      <c r="C188" t="s">
        <v>8456</v>
      </c>
    </row>
    <row r="189" spans="1:3" x14ac:dyDescent="0.25">
      <c r="A189" t="s">
        <v>3167</v>
      </c>
      <c r="B189" t="s">
        <v>8726</v>
      </c>
      <c r="C189" t="s">
        <v>8457</v>
      </c>
    </row>
    <row r="190" spans="1:3" x14ac:dyDescent="0.25">
      <c r="A190" t="s">
        <v>3164</v>
      </c>
      <c r="B190" t="s">
        <v>8726</v>
      </c>
      <c r="C190" t="s">
        <v>8458</v>
      </c>
    </row>
    <row r="191" spans="1:3" x14ac:dyDescent="0.25">
      <c r="A191" t="s">
        <v>3169</v>
      </c>
      <c r="B191" t="s">
        <v>8726</v>
      </c>
      <c r="C191" t="s">
        <v>8459</v>
      </c>
    </row>
    <row r="192" spans="1:3" x14ac:dyDescent="0.25">
      <c r="A192" t="s">
        <v>3172</v>
      </c>
      <c r="B192" t="s">
        <v>8726</v>
      </c>
      <c r="C192" t="s">
        <v>8460</v>
      </c>
    </row>
    <row r="193" spans="1:3" x14ac:dyDescent="0.25">
      <c r="A193" t="s">
        <v>3183</v>
      </c>
      <c r="B193" t="s">
        <v>8726</v>
      </c>
      <c r="C193" t="s">
        <v>8438</v>
      </c>
    </row>
    <row r="194" spans="1:3" x14ac:dyDescent="0.25">
      <c r="A194" t="s">
        <v>3185</v>
      </c>
      <c r="B194" t="s">
        <v>8726</v>
      </c>
      <c r="C194" t="s">
        <v>8461</v>
      </c>
    </row>
    <row r="195" spans="1:3" x14ac:dyDescent="0.25">
      <c r="A195" t="s">
        <v>3189</v>
      </c>
      <c r="B195" t="s">
        <v>8726</v>
      </c>
      <c r="C195" t="s">
        <v>8462</v>
      </c>
    </row>
    <row r="196" spans="1:3" x14ac:dyDescent="0.25">
      <c r="A196" t="s">
        <v>3187</v>
      </c>
      <c r="B196" t="s">
        <v>8726</v>
      </c>
      <c r="C196" t="s">
        <v>8463</v>
      </c>
    </row>
    <row r="197" spans="1:3" x14ac:dyDescent="0.25">
      <c r="A197" t="s">
        <v>3191</v>
      </c>
      <c r="B197" t="s">
        <v>8726</v>
      </c>
      <c r="C197" t="s">
        <v>8464</v>
      </c>
    </row>
    <row r="198" spans="1:3" x14ac:dyDescent="0.25">
      <c r="A198" t="s">
        <v>3193</v>
      </c>
      <c r="B198" t="s">
        <v>8726</v>
      </c>
      <c r="C198" t="s">
        <v>8465</v>
      </c>
    </row>
    <row r="199" spans="1:3" x14ac:dyDescent="0.25">
      <c r="A199" t="s">
        <v>3289</v>
      </c>
      <c r="B199" t="s">
        <v>8726</v>
      </c>
      <c r="C199" t="s">
        <v>8466</v>
      </c>
    </row>
    <row r="200" spans="1:3" x14ac:dyDescent="0.25">
      <c r="A200" t="s">
        <v>3325</v>
      </c>
      <c r="B200" t="s">
        <v>8726</v>
      </c>
      <c r="C200" t="s">
        <v>8467</v>
      </c>
    </row>
    <row r="201" spans="1:3" x14ac:dyDescent="0.25">
      <c r="A201" t="s">
        <v>3358</v>
      </c>
      <c r="B201" t="s">
        <v>8726</v>
      </c>
      <c r="C201" t="s">
        <v>8468</v>
      </c>
    </row>
    <row r="202" spans="1:3" x14ac:dyDescent="0.25">
      <c r="A202" t="s">
        <v>3355</v>
      </c>
      <c r="B202" t="s">
        <v>8726</v>
      </c>
      <c r="C202" t="s">
        <v>8469</v>
      </c>
    </row>
    <row r="203" spans="1:3" x14ac:dyDescent="0.25">
      <c r="A203" t="s">
        <v>3360</v>
      </c>
      <c r="B203" t="s">
        <v>8726</v>
      </c>
      <c r="C203" t="s">
        <v>8470</v>
      </c>
    </row>
    <row r="204" spans="1:3" x14ac:dyDescent="0.25">
      <c r="A204" t="s">
        <v>3368</v>
      </c>
      <c r="B204" t="s">
        <v>8726</v>
      </c>
      <c r="C204" t="s">
        <v>8471</v>
      </c>
    </row>
    <row r="205" spans="1:3" x14ac:dyDescent="0.25">
      <c r="A205" t="s">
        <v>3370</v>
      </c>
      <c r="B205" t="s">
        <v>8726</v>
      </c>
      <c r="C205" t="s">
        <v>8472</v>
      </c>
    </row>
    <row r="206" spans="1:3" x14ac:dyDescent="0.25">
      <c r="A206" t="s">
        <v>3375</v>
      </c>
      <c r="B206" t="s">
        <v>8726</v>
      </c>
      <c r="C206" t="s">
        <v>8473</v>
      </c>
    </row>
    <row r="207" spans="1:3" x14ac:dyDescent="0.25">
      <c r="A207" t="s">
        <v>3433</v>
      </c>
      <c r="B207" t="s">
        <v>8726</v>
      </c>
      <c r="C207" t="s">
        <v>8474</v>
      </c>
    </row>
    <row r="208" spans="1:3" x14ac:dyDescent="0.25">
      <c r="A208" t="s">
        <v>3429</v>
      </c>
      <c r="B208" t="s">
        <v>8726</v>
      </c>
      <c r="C208" t="s">
        <v>8475</v>
      </c>
    </row>
    <row r="209" spans="1:3" x14ac:dyDescent="0.25">
      <c r="A209" t="s">
        <v>3436</v>
      </c>
      <c r="B209" t="s">
        <v>8726</v>
      </c>
      <c r="C209" t="s">
        <v>8476</v>
      </c>
    </row>
    <row r="210" spans="1:3" x14ac:dyDescent="0.25">
      <c r="A210" t="s">
        <v>3441</v>
      </c>
      <c r="B210" t="s">
        <v>8726</v>
      </c>
      <c r="C210" t="s">
        <v>8477</v>
      </c>
    </row>
    <row r="211" spans="1:3" x14ac:dyDescent="0.25">
      <c r="A211" t="s">
        <v>3443</v>
      </c>
      <c r="B211" t="s">
        <v>8726</v>
      </c>
      <c r="C211" t="s">
        <v>8478</v>
      </c>
    </row>
    <row r="212" spans="1:3" x14ac:dyDescent="0.25">
      <c r="A212" t="s">
        <v>3459</v>
      </c>
      <c r="B212" t="s">
        <v>8726</v>
      </c>
      <c r="C212" t="s">
        <v>8479</v>
      </c>
    </row>
    <row r="213" spans="1:3" x14ac:dyDescent="0.25">
      <c r="A213" t="s">
        <v>3462</v>
      </c>
      <c r="B213" t="s">
        <v>8726</v>
      </c>
      <c r="C213" t="s">
        <v>8480</v>
      </c>
    </row>
    <row r="214" spans="1:3" x14ac:dyDescent="0.25">
      <c r="A214" t="s">
        <v>3477</v>
      </c>
      <c r="B214" t="s">
        <v>8726</v>
      </c>
      <c r="C214" t="s">
        <v>8481</v>
      </c>
    </row>
    <row r="215" spans="1:3" x14ac:dyDescent="0.25">
      <c r="A215" t="s">
        <v>3483</v>
      </c>
      <c r="B215" t="s">
        <v>8726</v>
      </c>
      <c r="C215" t="s">
        <v>8482</v>
      </c>
    </row>
    <row r="216" spans="1:3" x14ac:dyDescent="0.25">
      <c r="A216" t="s">
        <v>3543</v>
      </c>
      <c r="B216" t="s">
        <v>8726</v>
      </c>
      <c r="C216" t="s">
        <v>8483</v>
      </c>
    </row>
    <row r="217" spans="1:3" x14ac:dyDescent="0.25">
      <c r="A217" t="s">
        <v>3547</v>
      </c>
      <c r="B217" t="s">
        <v>8726</v>
      </c>
      <c r="C217" t="s">
        <v>8383</v>
      </c>
    </row>
    <row r="218" spans="1:3" x14ac:dyDescent="0.25">
      <c r="A218" t="s">
        <v>3550</v>
      </c>
      <c r="B218" t="s">
        <v>8726</v>
      </c>
      <c r="C218" t="s">
        <v>8484</v>
      </c>
    </row>
    <row r="219" spans="1:3" x14ac:dyDescent="0.25">
      <c r="A219" t="s">
        <v>3553</v>
      </c>
      <c r="B219" t="s">
        <v>8726</v>
      </c>
      <c r="C219" t="s">
        <v>8485</v>
      </c>
    </row>
    <row r="220" spans="1:3" x14ac:dyDescent="0.25">
      <c r="A220" t="s">
        <v>3555</v>
      </c>
      <c r="B220" t="s">
        <v>8726</v>
      </c>
      <c r="C220" t="s">
        <v>8486</v>
      </c>
    </row>
    <row r="221" spans="1:3" x14ac:dyDescent="0.25">
      <c r="A221" t="s">
        <v>3558</v>
      </c>
      <c r="B221" t="s">
        <v>8726</v>
      </c>
      <c r="C221" t="s">
        <v>8487</v>
      </c>
    </row>
    <row r="222" spans="1:3" x14ac:dyDescent="0.25">
      <c r="A222" t="s">
        <v>3561</v>
      </c>
      <c r="B222" t="s">
        <v>8726</v>
      </c>
      <c r="C222" t="s">
        <v>8488</v>
      </c>
    </row>
    <row r="223" spans="1:3" x14ac:dyDescent="0.25">
      <c r="A223" t="s">
        <v>3563</v>
      </c>
      <c r="B223" t="s">
        <v>8726</v>
      </c>
      <c r="C223" t="s">
        <v>8489</v>
      </c>
    </row>
    <row r="224" spans="1:3" x14ac:dyDescent="0.25">
      <c r="A224" t="s">
        <v>3577</v>
      </c>
      <c r="B224" t="s">
        <v>8726</v>
      </c>
      <c r="C224" t="s">
        <v>8490</v>
      </c>
    </row>
    <row r="225" spans="1:3" x14ac:dyDescent="0.25">
      <c r="A225" t="s">
        <v>3586</v>
      </c>
      <c r="B225" t="s">
        <v>8726</v>
      </c>
      <c r="C225" t="s">
        <v>8491</v>
      </c>
    </row>
    <row r="226" spans="1:3" x14ac:dyDescent="0.25">
      <c r="A226" t="s">
        <v>3590</v>
      </c>
      <c r="B226" t="s">
        <v>8726</v>
      </c>
      <c r="C226" t="s">
        <v>8492</v>
      </c>
    </row>
    <row r="227" spans="1:3" x14ac:dyDescent="0.25">
      <c r="A227" t="s">
        <v>3593</v>
      </c>
      <c r="B227" t="s">
        <v>8726</v>
      </c>
      <c r="C227" t="s">
        <v>8493</v>
      </c>
    </row>
    <row r="228" spans="1:3" x14ac:dyDescent="0.25">
      <c r="A228" t="s">
        <v>3599</v>
      </c>
      <c r="B228" t="s">
        <v>8726</v>
      </c>
      <c r="C228" t="s">
        <v>8367</v>
      </c>
    </row>
    <row r="229" spans="1:3" x14ac:dyDescent="0.25">
      <c r="A229" t="s">
        <v>3725</v>
      </c>
      <c r="B229" t="s">
        <v>8726</v>
      </c>
      <c r="C229" t="s">
        <v>8494</v>
      </c>
    </row>
    <row r="230" spans="1:3" x14ac:dyDescent="0.25">
      <c r="A230" t="s">
        <v>3728</v>
      </c>
      <c r="B230" t="s">
        <v>8726</v>
      </c>
      <c r="C230" t="s">
        <v>8495</v>
      </c>
    </row>
    <row r="231" spans="1:3" x14ac:dyDescent="0.25">
      <c r="A231" t="s">
        <v>3732</v>
      </c>
      <c r="B231" t="s">
        <v>8726</v>
      </c>
      <c r="C231" t="s">
        <v>8496</v>
      </c>
    </row>
    <row r="232" spans="1:3" x14ac:dyDescent="0.25">
      <c r="A232" t="s">
        <v>3737</v>
      </c>
      <c r="B232" t="s">
        <v>8726</v>
      </c>
      <c r="C232" t="s">
        <v>8497</v>
      </c>
    </row>
    <row r="233" spans="1:3" x14ac:dyDescent="0.25">
      <c r="A233" t="s">
        <v>3734</v>
      </c>
      <c r="B233" t="s">
        <v>8726</v>
      </c>
      <c r="C233" t="s">
        <v>8497</v>
      </c>
    </row>
    <row r="234" spans="1:3" x14ac:dyDescent="0.25">
      <c r="A234" t="s">
        <v>3739</v>
      </c>
      <c r="B234" t="s">
        <v>8726</v>
      </c>
      <c r="C234" t="s">
        <v>8498</v>
      </c>
    </row>
    <row r="235" spans="1:3" x14ac:dyDescent="0.25">
      <c r="A235" t="s">
        <v>3743</v>
      </c>
      <c r="B235" t="s">
        <v>8726</v>
      </c>
      <c r="C235" t="s">
        <v>8499</v>
      </c>
    </row>
    <row r="236" spans="1:3" x14ac:dyDescent="0.25">
      <c r="A236" t="s">
        <v>3745</v>
      </c>
      <c r="B236" t="s">
        <v>8726</v>
      </c>
      <c r="C236" t="s">
        <v>8500</v>
      </c>
    </row>
    <row r="237" spans="1:3" x14ac:dyDescent="0.25">
      <c r="A237" t="s">
        <v>3749</v>
      </c>
      <c r="B237" t="s">
        <v>8726</v>
      </c>
      <c r="C237" t="s">
        <v>8501</v>
      </c>
    </row>
    <row r="238" spans="1:3" x14ac:dyDescent="0.25">
      <c r="A238" t="s">
        <v>3784</v>
      </c>
      <c r="B238" t="s">
        <v>8726</v>
      </c>
      <c r="C238" t="s">
        <v>8502</v>
      </c>
    </row>
    <row r="239" spans="1:3" x14ac:dyDescent="0.25">
      <c r="A239" t="s">
        <v>3796</v>
      </c>
      <c r="B239" t="s">
        <v>8726</v>
      </c>
      <c r="C239" t="s">
        <v>8503</v>
      </c>
    </row>
    <row r="240" spans="1:3" x14ac:dyDescent="0.25">
      <c r="A240" t="s">
        <v>3822</v>
      </c>
      <c r="B240" t="s">
        <v>8726</v>
      </c>
      <c r="C240" t="s">
        <v>8504</v>
      </c>
    </row>
    <row r="241" spans="1:3" x14ac:dyDescent="0.25">
      <c r="A241" t="s">
        <v>3825</v>
      </c>
      <c r="B241" t="s">
        <v>8726</v>
      </c>
      <c r="C241" t="s">
        <v>8505</v>
      </c>
    </row>
    <row r="242" spans="1:3" x14ac:dyDescent="0.25">
      <c r="A242" t="s">
        <v>3834</v>
      </c>
      <c r="B242" t="s">
        <v>8726</v>
      </c>
      <c r="C242" t="s">
        <v>8396</v>
      </c>
    </row>
    <row r="243" spans="1:3" x14ac:dyDescent="0.25">
      <c r="A243" t="s">
        <v>3857</v>
      </c>
      <c r="B243" t="s">
        <v>8726</v>
      </c>
      <c r="C243" t="s">
        <v>8506</v>
      </c>
    </row>
    <row r="244" spans="1:3" x14ac:dyDescent="0.25">
      <c r="A244" t="s">
        <v>3859</v>
      </c>
      <c r="B244" t="s">
        <v>8726</v>
      </c>
      <c r="C244" t="s">
        <v>8507</v>
      </c>
    </row>
    <row r="245" spans="1:3" x14ac:dyDescent="0.25">
      <c r="A245" t="s">
        <v>3869</v>
      </c>
      <c r="B245" t="s">
        <v>8726</v>
      </c>
      <c r="C245" t="s">
        <v>8508</v>
      </c>
    </row>
    <row r="246" spans="1:3" x14ac:dyDescent="0.25">
      <c r="A246" t="s">
        <v>3871</v>
      </c>
      <c r="B246" t="s">
        <v>8726</v>
      </c>
      <c r="C246" t="s">
        <v>8509</v>
      </c>
    </row>
    <row r="247" spans="1:3" x14ac:dyDescent="0.25">
      <c r="A247" t="s">
        <v>3873</v>
      </c>
      <c r="B247" t="s">
        <v>8726</v>
      </c>
      <c r="C247" t="s">
        <v>8510</v>
      </c>
    </row>
    <row r="248" spans="1:3" x14ac:dyDescent="0.25">
      <c r="A248" t="s">
        <v>3875</v>
      </c>
      <c r="B248" t="s">
        <v>8726</v>
      </c>
      <c r="C248" t="s">
        <v>8511</v>
      </c>
    </row>
    <row r="249" spans="1:3" x14ac:dyDescent="0.25">
      <c r="A249" t="s">
        <v>3877</v>
      </c>
      <c r="B249" t="s">
        <v>8726</v>
      </c>
      <c r="C249" t="s">
        <v>8512</v>
      </c>
    </row>
    <row r="250" spans="1:3" x14ac:dyDescent="0.25">
      <c r="A250" t="s">
        <v>3879</v>
      </c>
      <c r="B250" t="s">
        <v>8726</v>
      </c>
      <c r="C250" t="s">
        <v>8513</v>
      </c>
    </row>
    <row r="251" spans="1:3" x14ac:dyDescent="0.25">
      <c r="A251" t="s">
        <v>3887</v>
      </c>
      <c r="B251" t="s">
        <v>8726</v>
      </c>
      <c r="C251" t="s">
        <v>8514</v>
      </c>
    </row>
    <row r="252" spans="1:3" x14ac:dyDescent="0.25">
      <c r="A252" t="s">
        <v>3889</v>
      </c>
      <c r="B252" t="s">
        <v>8726</v>
      </c>
      <c r="C252" t="s">
        <v>8515</v>
      </c>
    </row>
    <row r="253" spans="1:3" x14ac:dyDescent="0.25">
      <c r="A253" t="s">
        <v>3892</v>
      </c>
      <c r="B253" t="s">
        <v>8726</v>
      </c>
      <c r="C253" t="s">
        <v>8516</v>
      </c>
    </row>
    <row r="254" spans="1:3" x14ac:dyDescent="0.25">
      <c r="A254" t="s">
        <v>3907</v>
      </c>
      <c r="B254" t="s">
        <v>8726</v>
      </c>
      <c r="C254" t="s">
        <v>8517</v>
      </c>
    </row>
    <row r="255" spans="1:3" x14ac:dyDescent="0.25">
      <c r="A255" t="s">
        <v>3952</v>
      </c>
      <c r="B255" t="s">
        <v>8726</v>
      </c>
      <c r="C255" t="s">
        <v>8518</v>
      </c>
    </row>
    <row r="256" spans="1:3" x14ac:dyDescent="0.25">
      <c r="A256" t="s">
        <v>3967</v>
      </c>
      <c r="B256" t="s">
        <v>8726</v>
      </c>
      <c r="C256" t="s">
        <v>8519</v>
      </c>
    </row>
    <row r="257" spans="1:3" x14ac:dyDescent="0.25">
      <c r="A257" t="s">
        <v>3970</v>
      </c>
      <c r="B257" t="s">
        <v>8726</v>
      </c>
      <c r="C257" t="s">
        <v>8520</v>
      </c>
    </row>
    <row r="258" spans="1:3" x14ac:dyDescent="0.25">
      <c r="A258" t="s">
        <v>3972</v>
      </c>
      <c r="B258" t="s">
        <v>8726</v>
      </c>
      <c r="C258" t="s">
        <v>8521</v>
      </c>
    </row>
    <row r="259" spans="1:3" x14ac:dyDescent="0.25">
      <c r="A259" t="s">
        <v>3974</v>
      </c>
      <c r="B259" t="s">
        <v>8726</v>
      </c>
      <c r="C259" t="s">
        <v>8522</v>
      </c>
    </row>
    <row r="260" spans="1:3" x14ac:dyDescent="0.25">
      <c r="A260" t="s">
        <v>3978</v>
      </c>
      <c r="B260" t="s">
        <v>8726</v>
      </c>
      <c r="C260" t="s">
        <v>8523</v>
      </c>
    </row>
    <row r="261" spans="1:3" x14ac:dyDescent="0.25">
      <c r="A261" t="s">
        <v>3986</v>
      </c>
      <c r="B261" t="s">
        <v>8726</v>
      </c>
      <c r="C261" t="s">
        <v>8524</v>
      </c>
    </row>
    <row r="262" spans="1:3" x14ac:dyDescent="0.25">
      <c r="A262" t="s">
        <v>3984</v>
      </c>
      <c r="B262" t="s">
        <v>8726</v>
      </c>
      <c r="C262" t="s">
        <v>8525</v>
      </c>
    </row>
    <row r="263" spans="1:3" x14ac:dyDescent="0.25">
      <c r="A263" t="s">
        <v>3988</v>
      </c>
      <c r="B263" t="s">
        <v>8726</v>
      </c>
      <c r="C263" t="s">
        <v>8526</v>
      </c>
    </row>
    <row r="264" spans="1:3" x14ac:dyDescent="0.25">
      <c r="A264" t="s">
        <v>4000</v>
      </c>
      <c r="B264" t="s">
        <v>8726</v>
      </c>
      <c r="C264" t="s">
        <v>8438</v>
      </c>
    </row>
    <row r="265" spans="1:3" x14ac:dyDescent="0.25">
      <c r="A265" t="s">
        <v>4024</v>
      </c>
      <c r="B265" t="s">
        <v>8726</v>
      </c>
      <c r="C265" t="s">
        <v>8527</v>
      </c>
    </row>
    <row r="266" spans="1:3" x14ac:dyDescent="0.25">
      <c r="A266" t="s">
        <v>4029</v>
      </c>
      <c r="B266" t="s">
        <v>8726</v>
      </c>
      <c r="C266" t="s">
        <v>8528</v>
      </c>
    </row>
    <row r="267" spans="1:3" x14ac:dyDescent="0.25">
      <c r="A267" t="s">
        <v>4035</v>
      </c>
      <c r="B267" t="s">
        <v>8726</v>
      </c>
      <c r="C267" t="s">
        <v>8380</v>
      </c>
    </row>
    <row r="268" spans="1:3" x14ac:dyDescent="0.25">
      <c r="A268" t="s">
        <v>4062</v>
      </c>
      <c r="B268" t="s">
        <v>8726</v>
      </c>
      <c r="C268" t="s">
        <v>8529</v>
      </c>
    </row>
    <row r="269" spans="1:3" x14ac:dyDescent="0.25">
      <c r="A269" t="s">
        <v>4142</v>
      </c>
      <c r="B269" t="s">
        <v>8726</v>
      </c>
      <c r="C269" t="s">
        <v>8530</v>
      </c>
    </row>
    <row r="270" spans="1:3" x14ac:dyDescent="0.25">
      <c r="A270" t="s">
        <v>4146</v>
      </c>
      <c r="B270" t="s">
        <v>8726</v>
      </c>
      <c r="C270" t="s">
        <v>8531</v>
      </c>
    </row>
    <row r="271" spans="1:3" x14ac:dyDescent="0.25">
      <c r="A271" t="s">
        <v>4154</v>
      </c>
      <c r="B271" t="s">
        <v>8726</v>
      </c>
      <c r="C271" t="s">
        <v>8532</v>
      </c>
    </row>
    <row r="272" spans="1:3" x14ac:dyDescent="0.25">
      <c r="A272" t="s">
        <v>4150</v>
      </c>
      <c r="B272" t="s">
        <v>8726</v>
      </c>
      <c r="C272" t="s">
        <v>8533</v>
      </c>
    </row>
    <row r="273" spans="1:3" x14ac:dyDescent="0.25">
      <c r="A273" t="s">
        <v>4157</v>
      </c>
      <c r="B273" t="s">
        <v>8726</v>
      </c>
      <c r="C273" t="s">
        <v>8534</v>
      </c>
    </row>
    <row r="274" spans="1:3" x14ac:dyDescent="0.25">
      <c r="A274" t="s">
        <v>4160</v>
      </c>
      <c r="B274" t="s">
        <v>8726</v>
      </c>
      <c r="C274" t="s">
        <v>8535</v>
      </c>
    </row>
    <row r="275" spans="1:3" x14ac:dyDescent="0.25">
      <c r="A275" t="s">
        <v>4162</v>
      </c>
      <c r="B275" t="s">
        <v>8726</v>
      </c>
      <c r="C275" t="s">
        <v>8535</v>
      </c>
    </row>
    <row r="276" spans="1:3" x14ac:dyDescent="0.25">
      <c r="A276" t="s">
        <v>4166</v>
      </c>
      <c r="B276" t="s">
        <v>8726</v>
      </c>
      <c r="C276" t="s">
        <v>8536</v>
      </c>
    </row>
    <row r="277" spans="1:3" x14ac:dyDescent="0.25">
      <c r="A277" t="s">
        <v>4170</v>
      </c>
      <c r="B277" t="s">
        <v>8726</v>
      </c>
      <c r="C277" t="s">
        <v>8537</v>
      </c>
    </row>
    <row r="278" spans="1:3" x14ac:dyDescent="0.25">
      <c r="A278" t="s">
        <v>4189</v>
      </c>
      <c r="B278" t="s">
        <v>8726</v>
      </c>
      <c r="C278" t="s">
        <v>8538</v>
      </c>
    </row>
    <row r="279" spans="1:3" x14ac:dyDescent="0.25">
      <c r="A279" t="s">
        <v>4191</v>
      </c>
      <c r="B279" t="s">
        <v>8726</v>
      </c>
      <c r="C279" t="s">
        <v>8539</v>
      </c>
    </row>
    <row r="280" spans="1:3" x14ac:dyDescent="0.25">
      <c r="A280" t="s">
        <v>4195</v>
      </c>
      <c r="B280" t="s">
        <v>8726</v>
      </c>
      <c r="C280" t="s">
        <v>8540</v>
      </c>
    </row>
    <row r="281" spans="1:3" x14ac:dyDescent="0.25">
      <c r="A281" t="s">
        <v>4205</v>
      </c>
      <c r="B281" t="s">
        <v>8726</v>
      </c>
      <c r="C281" t="s">
        <v>8541</v>
      </c>
    </row>
    <row r="282" spans="1:3" x14ac:dyDescent="0.25">
      <c r="A282" t="s">
        <v>4211</v>
      </c>
      <c r="B282" t="s">
        <v>8726</v>
      </c>
      <c r="C282" t="s">
        <v>8542</v>
      </c>
    </row>
    <row r="283" spans="1:3" x14ac:dyDescent="0.25">
      <c r="A283" t="s">
        <v>4213</v>
      </c>
      <c r="B283" t="s">
        <v>8726</v>
      </c>
      <c r="C283" t="s">
        <v>8543</v>
      </c>
    </row>
    <row r="284" spans="1:3" x14ac:dyDescent="0.25">
      <c r="A284" t="s">
        <v>4316</v>
      </c>
      <c r="B284" t="s">
        <v>8726</v>
      </c>
      <c r="C284" t="s">
        <v>8320</v>
      </c>
    </row>
    <row r="285" spans="1:3" x14ac:dyDescent="0.25">
      <c r="A285" t="s">
        <v>4322</v>
      </c>
      <c r="B285" t="s">
        <v>8726</v>
      </c>
      <c r="C285" t="s">
        <v>8544</v>
      </c>
    </row>
    <row r="286" spans="1:3" x14ac:dyDescent="0.25">
      <c r="A286" t="s">
        <v>4319</v>
      </c>
      <c r="B286" t="s">
        <v>8726</v>
      </c>
      <c r="C286" t="s">
        <v>8545</v>
      </c>
    </row>
    <row r="287" spans="1:3" x14ac:dyDescent="0.25">
      <c r="A287" t="s">
        <v>4324</v>
      </c>
      <c r="B287" t="s">
        <v>8726</v>
      </c>
      <c r="C287" t="s">
        <v>8546</v>
      </c>
    </row>
    <row r="288" spans="1:3" x14ac:dyDescent="0.25">
      <c r="A288" t="s">
        <v>4314</v>
      </c>
      <c r="B288" t="s">
        <v>8726</v>
      </c>
      <c r="C288" t="s">
        <v>8547</v>
      </c>
    </row>
    <row r="289" spans="1:3" x14ac:dyDescent="0.25">
      <c r="A289" t="s">
        <v>4326</v>
      </c>
      <c r="B289" t="s">
        <v>8726</v>
      </c>
      <c r="C289" t="s">
        <v>8548</v>
      </c>
    </row>
    <row r="290" spans="1:3" x14ac:dyDescent="0.25">
      <c r="A290" t="s">
        <v>4330</v>
      </c>
      <c r="B290" t="s">
        <v>8726</v>
      </c>
      <c r="C290" t="s">
        <v>8549</v>
      </c>
    </row>
    <row r="291" spans="1:3" x14ac:dyDescent="0.25">
      <c r="A291" t="s">
        <v>4332</v>
      </c>
      <c r="B291" t="s">
        <v>8726</v>
      </c>
      <c r="C291" t="s">
        <v>8550</v>
      </c>
    </row>
    <row r="292" spans="1:3" x14ac:dyDescent="0.25">
      <c r="A292" t="s">
        <v>4334</v>
      </c>
      <c r="B292" t="s">
        <v>8726</v>
      </c>
      <c r="C292" t="s">
        <v>8380</v>
      </c>
    </row>
    <row r="293" spans="1:3" x14ac:dyDescent="0.25">
      <c r="A293" t="s">
        <v>4337</v>
      </c>
      <c r="B293" t="s">
        <v>8726</v>
      </c>
      <c r="C293" t="s">
        <v>8551</v>
      </c>
    </row>
    <row r="294" spans="1:3" x14ac:dyDescent="0.25">
      <c r="A294" t="s">
        <v>4360</v>
      </c>
      <c r="B294" t="s">
        <v>8726</v>
      </c>
      <c r="C294" t="s">
        <v>8552</v>
      </c>
    </row>
    <row r="295" spans="1:3" x14ac:dyDescent="0.25">
      <c r="A295" t="s">
        <v>4363</v>
      </c>
      <c r="B295" t="s">
        <v>8726</v>
      </c>
      <c r="C295" t="s">
        <v>8553</v>
      </c>
    </row>
    <row r="296" spans="1:3" x14ac:dyDescent="0.25">
      <c r="A296" t="s">
        <v>4367</v>
      </c>
      <c r="B296" t="s">
        <v>8726</v>
      </c>
      <c r="C296" t="s">
        <v>8554</v>
      </c>
    </row>
    <row r="297" spans="1:3" x14ac:dyDescent="0.25">
      <c r="A297" t="s">
        <v>4374</v>
      </c>
      <c r="B297" t="s">
        <v>8726</v>
      </c>
      <c r="C297" t="s">
        <v>8555</v>
      </c>
    </row>
    <row r="298" spans="1:3" x14ac:dyDescent="0.25">
      <c r="A298" t="s">
        <v>4372</v>
      </c>
      <c r="B298" t="s">
        <v>8726</v>
      </c>
      <c r="C298" t="s">
        <v>8555</v>
      </c>
    </row>
    <row r="299" spans="1:3" x14ac:dyDescent="0.25">
      <c r="A299" t="s">
        <v>4369</v>
      </c>
      <c r="B299" t="s">
        <v>8726</v>
      </c>
      <c r="C299" t="s">
        <v>8555</v>
      </c>
    </row>
    <row r="300" spans="1:3" x14ac:dyDescent="0.25">
      <c r="A300" t="s">
        <v>4376</v>
      </c>
      <c r="B300" t="s">
        <v>8726</v>
      </c>
      <c r="C300" t="s">
        <v>8556</v>
      </c>
    </row>
    <row r="301" spans="1:3" x14ac:dyDescent="0.25">
      <c r="A301" t="s">
        <v>4378</v>
      </c>
      <c r="B301" t="s">
        <v>8726</v>
      </c>
      <c r="C301" t="s">
        <v>8555</v>
      </c>
    </row>
    <row r="302" spans="1:3" x14ac:dyDescent="0.25">
      <c r="A302" t="s">
        <v>4382</v>
      </c>
      <c r="B302" t="s">
        <v>8726</v>
      </c>
      <c r="C302" t="s">
        <v>8557</v>
      </c>
    </row>
    <row r="303" spans="1:3" x14ac:dyDescent="0.25">
      <c r="A303" t="s">
        <v>4384</v>
      </c>
      <c r="B303" t="s">
        <v>8726</v>
      </c>
      <c r="C303" t="s">
        <v>8558</v>
      </c>
    </row>
    <row r="304" spans="1:3" x14ac:dyDescent="0.25">
      <c r="A304" t="s">
        <v>4438</v>
      </c>
      <c r="B304" t="s">
        <v>8726</v>
      </c>
      <c r="C304" t="s">
        <v>8559</v>
      </c>
    </row>
    <row r="305" spans="1:3" x14ac:dyDescent="0.25">
      <c r="A305" t="s">
        <v>4467</v>
      </c>
      <c r="B305" t="s">
        <v>8726</v>
      </c>
      <c r="C305" t="s">
        <v>8560</v>
      </c>
    </row>
    <row r="306" spans="1:3" x14ac:dyDescent="0.25">
      <c r="A306" t="s">
        <v>4472</v>
      </c>
      <c r="B306" t="s">
        <v>8726</v>
      </c>
      <c r="C306" t="s">
        <v>8561</v>
      </c>
    </row>
    <row r="307" spans="1:3" x14ac:dyDescent="0.25">
      <c r="A307" t="s">
        <v>4475</v>
      </c>
      <c r="B307" t="s">
        <v>8726</v>
      </c>
      <c r="C307" t="s">
        <v>8562</v>
      </c>
    </row>
    <row r="308" spans="1:3" x14ac:dyDescent="0.25">
      <c r="A308" t="s">
        <v>4484</v>
      </c>
      <c r="B308" t="s">
        <v>8726</v>
      </c>
      <c r="C308" t="s">
        <v>8563</v>
      </c>
    </row>
    <row r="309" spans="1:3" x14ac:dyDescent="0.25">
      <c r="A309" t="s">
        <v>4488</v>
      </c>
      <c r="B309" t="s">
        <v>8726</v>
      </c>
      <c r="C309" t="s">
        <v>8564</v>
      </c>
    </row>
    <row r="310" spans="1:3" x14ac:dyDescent="0.25">
      <c r="A310" t="s">
        <v>4490</v>
      </c>
      <c r="B310" t="s">
        <v>8726</v>
      </c>
      <c r="C310" t="s">
        <v>8565</v>
      </c>
    </row>
    <row r="311" spans="1:3" x14ac:dyDescent="0.25">
      <c r="A311" t="s">
        <v>4478</v>
      </c>
      <c r="B311" t="s">
        <v>8726</v>
      </c>
      <c r="C311" t="s">
        <v>8566</v>
      </c>
    </row>
    <row r="312" spans="1:3" x14ac:dyDescent="0.25">
      <c r="A312" t="s">
        <v>4492</v>
      </c>
      <c r="B312" t="s">
        <v>8726</v>
      </c>
      <c r="C312" t="s">
        <v>8567</v>
      </c>
    </row>
    <row r="313" spans="1:3" x14ac:dyDescent="0.25">
      <c r="A313" t="s">
        <v>4494</v>
      </c>
      <c r="B313" t="s">
        <v>8726</v>
      </c>
      <c r="C313" t="s">
        <v>8568</v>
      </c>
    </row>
    <row r="314" spans="1:3" x14ac:dyDescent="0.25">
      <c r="A314" t="s">
        <v>4500</v>
      </c>
      <c r="B314" t="s">
        <v>8726</v>
      </c>
      <c r="C314" t="s">
        <v>8569</v>
      </c>
    </row>
    <row r="315" spans="1:3" x14ac:dyDescent="0.25">
      <c r="A315" t="s">
        <v>4510</v>
      </c>
      <c r="B315" t="s">
        <v>8726</v>
      </c>
      <c r="C315" t="s">
        <v>8570</v>
      </c>
    </row>
    <row r="316" spans="1:3" x14ac:dyDescent="0.25">
      <c r="A316" t="s">
        <v>4514</v>
      </c>
      <c r="B316" t="s">
        <v>8726</v>
      </c>
      <c r="C316" t="s">
        <v>8571</v>
      </c>
    </row>
    <row r="317" spans="1:3" x14ac:dyDescent="0.25">
      <c r="A317" t="s">
        <v>4512</v>
      </c>
      <c r="B317" t="s">
        <v>8726</v>
      </c>
      <c r="C317" t="s">
        <v>8572</v>
      </c>
    </row>
    <row r="318" spans="1:3" x14ac:dyDescent="0.25">
      <c r="A318" t="s">
        <v>4528</v>
      </c>
      <c r="B318" t="s">
        <v>8726</v>
      </c>
      <c r="C318" t="s">
        <v>8573</v>
      </c>
    </row>
    <row r="319" spans="1:3" x14ac:dyDescent="0.25">
      <c r="A319" t="s">
        <v>4531</v>
      </c>
      <c r="B319" t="s">
        <v>8726</v>
      </c>
      <c r="C319" t="s">
        <v>8331</v>
      </c>
    </row>
    <row r="320" spans="1:3" x14ac:dyDescent="0.25">
      <c r="A320" t="s">
        <v>4552</v>
      </c>
      <c r="B320" t="s">
        <v>8726</v>
      </c>
      <c r="C320" t="s">
        <v>8574</v>
      </c>
    </row>
    <row r="321" spans="1:3" x14ac:dyDescent="0.25">
      <c r="A321" t="s">
        <v>4555</v>
      </c>
      <c r="B321" t="s">
        <v>8726</v>
      </c>
      <c r="C321" t="s">
        <v>8575</v>
      </c>
    </row>
    <row r="322" spans="1:3" x14ac:dyDescent="0.25">
      <c r="A322" t="s">
        <v>4558</v>
      </c>
      <c r="B322" t="s">
        <v>8726</v>
      </c>
      <c r="C322" t="s">
        <v>8576</v>
      </c>
    </row>
    <row r="323" spans="1:3" x14ac:dyDescent="0.25">
      <c r="A323" t="s">
        <v>4560</v>
      </c>
      <c r="B323" t="s">
        <v>8726</v>
      </c>
      <c r="C323" t="s">
        <v>8577</v>
      </c>
    </row>
    <row r="324" spans="1:3" x14ac:dyDescent="0.25">
      <c r="A324" t="s">
        <v>4562</v>
      </c>
      <c r="B324" t="s">
        <v>8726</v>
      </c>
      <c r="C324" t="s">
        <v>8578</v>
      </c>
    </row>
    <row r="325" spans="1:3" x14ac:dyDescent="0.25">
      <c r="A325" t="s">
        <v>4564</v>
      </c>
      <c r="B325" t="s">
        <v>8726</v>
      </c>
      <c r="C325" t="s">
        <v>8579</v>
      </c>
    </row>
    <row r="326" spans="1:3" x14ac:dyDescent="0.25">
      <c r="A326" t="s">
        <v>4568</v>
      </c>
      <c r="B326" t="s">
        <v>8726</v>
      </c>
      <c r="C326" t="s">
        <v>8580</v>
      </c>
    </row>
    <row r="327" spans="1:3" x14ac:dyDescent="0.25">
      <c r="A327" t="s">
        <v>4573</v>
      </c>
      <c r="B327" t="s">
        <v>8726</v>
      </c>
      <c r="C327" t="s">
        <v>8581</v>
      </c>
    </row>
    <row r="328" spans="1:3" x14ac:dyDescent="0.25">
      <c r="A328" t="s">
        <v>4575</v>
      </c>
      <c r="B328" t="s">
        <v>8726</v>
      </c>
      <c r="C328" t="s">
        <v>8582</v>
      </c>
    </row>
    <row r="329" spans="1:3" x14ac:dyDescent="0.25">
      <c r="A329" t="s">
        <v>4577</v>
      </c>
      <c r="B329" t="s">
        <v>8726</v>
      </c>
      <c r="C329" t="s">
        <v>8415</v>
      </c>
    </row>
    <row r="330" spans="1:3" x14ac:dyDescent="0.25">
      <c r="A330" t="s">
        <v>4578</v>
      </c>
      <c r="B330" t="s">
        <v>8726</v>
      </c>
      <c r="C330" t="s">
        <v>8583</v>
      </c>
    </row>
    <row r="331" spans="1:3" x14ac:dyDescent="0.25">
      <c r="A331" t="s">
        <v>4570</v>
      </c>
      <c r="B331" t="s">
        <v>8726</v>
      </c>
      <c r="C331" t="s">
        <v>8584</v>
      </c>
    </row>
    <row r="332" spans="1:3" x14ac:dyDescent="0.25">
      <c r="A332" t="s">
        <v>4646</v>
      </c>
      <c r="B332" t="s">
        <v>8726</v>
      </c>
      <c r="C332" t="s">
        <v>8585</v>
      </c>
    </row>
    <row r="333" spans="1:3" x14ac:dyDescent="0.25">
      <c r="A333" t="s">
        <v>4658</v>
      </c>
      <c r="B333" t="s">
        <v>8726</v>
      </c>
      <c r="C333" t="s">
        <v>8586</v>
      </c>
    </row>
    <row r="334" spans="1:3" x14ac:dyDescent="0.25">
      <c r="A334" t="s">
        <v>4672</v>
      </c>
      <c r="B334" t="s">
        <v>8726</v>
      </c>
      <c r="C334" t="s">
        <v>8380</v>
      </c>
    </row>
    <row r="335" spans="1:3" x14ac:dyDescent="0.25">
      <c r="A335" t="s">
        <v>4661</v>
      </c>
      <c r="B335" t="s">
        <v>8726</v>
      </c>
      <c r="C335" t="s">
        <v>8503</v>
      </c>
    </row>
    <row r="336" spans="1:3" x14ac:dyDescent="0.25">
      <c r="A336" t="s">
        <v>4675</v>
      </c>
      <c r="B336" t="s">
        <v>8726</v>
      </c>
      <c r="C336" t="s">
        <v>8438</v>
      </c>
    </row>
    <row r="337" spans="1:3" x14ac:dyDescent="0.25">
      <c r="A337" t="s">
        <v>4678</v>
      </c>
      <c r="B337" t="s">
        <v>8726</v>
      </c>
      <c r="C337" t="s">
        <v>8587</v>
      </c>
    </row>
    <row r="338" spans="1:3" x14ac:dyDescent="0.25">
      <c r="A338" t="s">
        <v>4684</v>
      </c>
      <c r="B338" t="s">
        <v>8726</v>
      </c>
      <c r="C338" t="s">
        <v>8588</v>
      </c>
    </row>
    <row r="339" spans="1:3" x14ac:dyDescent="0.25">
      <c r="A339" t="s">
        <v>4699</v>
      </c>
      <c r="B339" t="s">
        <v>8726</v>
      </c>
      <c r="C339" t="s">
        <v>8589</v>
      </c>
    </row>
    <row r="340" spans="1:3" x14ac:dyDescent="0.25">
      <c r="A340" t="s">
        <v>4719</v>
      </c>
      <c r="B340" t="s">
        <v>8726</v>
      </c>
      <c r="C340" t="s">
        <v>8590</v>
      </c>
    </row>
    <row r="341" spans="1:3" x14ac:dyDescent="0.25">
      <c r="A341" t="s">
        <v>4716</v>
      </c>
      <c r="B341" t="s">
        <v>8726</v>
      </c>
      <c r="C341" t="s">
        <v>8591</v>
      </c>
    </row>
    <row r="342" spans="1:3" x14ac:dyDescent="0.25">
      <c r="A342" t="s">
        <v>4721</v>
      </c>
      <c r="B342" t="s">
        <v>8726</v>
      </c>
      <c r="C342" t="s">
        <v>8592</v>
      </c>
    </row>
    <row r="343" spans="1:3" x14ac:dyDescent="0.25">
      <c r="A343" t="s">
        <v>4730</v>
      </c>
      <c r="B343" t="s">
        <v>8726</v>
      </c>
      <c r="C343" t="s">
        <v>8593</v>
      </c>
    </row>
    <row r="344" spans="1:3" x14ac:dyDescent="0.25">
      <c r="A344" t="s">
        <v>4727</v>
      </c>
      <c r="B344" t="s">
        <v>8726</v>
      </c>
      <c r="C344" t="s">
        <v>8594</v>
      </c>
    </row>
    <row r="345" spans="1:3" x14ac:dyDescent="0.25">
      <c r="A345" t="s">
        <v>4732</v>
      </c>
      <c r="B345" t="s">
        <v>8726</v>
      </c>
      <c r="C345" t="s">
        <v>8595</v>
      </c>
    </row>
    <row r="346" spans="1:3" x14ac:dyDescent="0.25">
      <c r="A346" t="s">
        <v>4752</v>
      </c>
      <c r="B346" t="s">
        <v>8726</v>
      </c>
      <c r="C346" t="s">
        <v>8332</v>
      </c>
    </row>
    <row r="347" spans="1:3" x14ac:dyDescent="0.25">
      <c r="A347" t="s">
        <v>4767</v>
      </c>
      <c r="B347" t="s">
        <v>8726</v>
      </c>
      <c r="C347" t="s">
        <v>8449</v>
      </c>
    </row>
    <row r="348" spans="1:3" x14ac:dyDescent="0.25">
      <c r="A348" t="s">
        <v>4773</v>
      </c>
      <c r="B348" t="s">
        <v>8726</v>
      </c>
      <c r="C348" t="s">
        <v>8596</v>
      </c>
    </row>
    <row r="349" spans="1:3" x14ac:dyDescent="0.25">
      <c r="A349" t="s">
        <v>4778</v>
      </c>
      <c r="B349" t="s">
        <v>8726</v>
      </c>
      <c r="C349" t="s">
        <v>8332</v>
      </c>
    </row>
    <row r="350" spans="1:3" x14ac:dyDescent="0.25">
      <c r="A350" t="s">
        <v>4781</v>
      </c>
      <c r="B350" t="s">
        <v>8726</v>
      </c>
      <c r="C350" t="s">
        <v>8597</v>
      </c>
    </row>
    <row r="351" spans="1:3" x14ac:dyDescent="0.25">
      <c r="A351" t="s">
        <v>4784</v>
      </c>
      <c r="B351" t="s">
        <v>8726</v>
      </c>
      <c r="C351" t="s">
        <v>8597</v>
      </c>
    </row>
    <row r="352" spans="1:3" x14ac:dyDescent="0.25">
      <c r="A352" t="s">
        <v>4790</v>
      </c>
      <c r="B352" t="s">
        <v>8726</v>
      </c>
      <c r="C352" t="s">
        <v>8598</v>
      </c>
    </row>
    <row r="353" spans="1:3" x14ac:dyDescent="0.25">
      <c r="A353" t="s">
        <v>4787</v>
      </c>
      <c r="B353" t="s">
        <v>8726</v>
      </c>
      <c r="C353" t="s">
        <v>8599</v>
      </c>
    </row>
    <row r="354" spans="1:3" x14ac:dyDescent="0.25">
      <c r="A354" t="s">
        <v>4816</v>
      </c>
      <c r="B354" t="s">
        <v>8726</v>
      </c>
      <c r="C354" t="s">
        <v>8600</v>
      </c>
    </row>
    <row r="355" spans="1:3" x14ac:dyDescent="0.25">
      <c r="A355" t="s">
        <v>4822</v>
      </c>
      <c r="B355" t="s">
        <v>8726</v>
      </c>
      <c r="C355" t="s">
        <v>8601</v>
      </c>
    </row>
    <row r="356" spans="1:3" x14ac:dyDescent="0.25">
      <c r="A356" t="s">
        <v>4849</v>
      </c>
      <c r="B356" t="s">
        <v>8726</v>
      </c>
      <c r="C356" t="s">
        <v>8602</v>
      </c>
    </row>
    <row r="357" spans="1:3" x14ac:dyDescent="0.25">
      <c r="A357" t="s">
        <v>4858</v>
      </c>
      <c r="B357" t="s">
        <v>8726</v>
      </c>
      <c r="C357" t="s">
        <v>8603</v>
      </c>
    </row>
    <row r="358" spans="1:3" x14ac:dyDescent="0.25">
      <c r="A358" t="s">
        <v>4861</v>
      </c>
      <c r="B358" t="s">
        <v>8726</v>
      </c>
      <c r="C358" t="s">
        <v>8604</v>
      </c>
    </row>
    <row r="359" spans="1:3" x14ac:dyDescent="0.25">
      <c r="A359" t="s">
        <v>4867</v>
      </c>
      <c r="B359" t="s">
        <v>8726</v>
      </c>
      <c r="C359" t="s">
        <v>8605</v>
      </c>
    </row>
    <row r="360" spans="1:3" x14ac:dyDescent="0.25">
      <c r="A360" t="s">
        <v>4865</v>
      </c>
      <c r="B360" t="s">
        <v>8726</v>
      </c>
      <c r="C360" t="s">
        <v>8606</v>
      </c>
    </row>
    <row r="361" spans="1:3" x14ac:dyDescent="0.25">
      <c r="A361" t="s">
        <v>4863</v>
      </c>
      <c r="B361" t="s">
        <v>8726</v>
      </c>
      <c r="C361" t="s">
        <v>8607</v>
      </c>
    </row>
    <row r="362" spans="1:3" x14ac:dyDescent="0.25">
      <c r="A362" t="s">
        <v>4869</v>
      </c>
      <c r="B362" t="s">
        <v>8726</v>
      </c>
      <c r="C362" t="s">
        <v>8608</v>
      </c>
    </row>
    <row r="363" spans="1:3" x14ac:dyDescent="0.25">
      <c r="A363" t="s">
        <v>4873</v>
      </c>
      <c r="B363" t="s">
        <v>8726</v>
      </c>
      <c r="C363" t="s">
        <v>8609</v>
      </c>
    </row>
    <row r="364" spans="1:3" x14ac:dyDescent="0.25">
      <c r="A364" t="s">
        <v>4877</v>
      </c>
      <c r="B364" t="s">
        <v>8726</v>
      </c>
      <c r="C364" t="s">
        <v>8610</v>
      </c>
    </row>
    <row r="365" spans="1:3" x14ac:dyDescent="0.25">
      <c r="A365" t="s">
        <v>4883</v>
      </c>
      <c r="B365" t="s">
        <v>8726</v>
      </c>
      <c r="C365" t="s">
        <v>8611</v>
      </c>
    </row>
    <row r="366" spans="1:3" x14ac:dyDescent="0.25">
      <c r="A366" t="s">
        <v>4898</v>
      </c>
      <c r="B366" t="s">
        <v>8726</v>
      </c>
      <c r="C366" t="s">
        <v>8379</v>
      </c>
    </row>
    <row r="367" spans="1:3" x14ac:dyDescent="0.25">
      <c r="A367" t="s">
        <v>4900</v>
      </c>
      <c r="B367" t="s">
        <v>8726</v>
      </c>
      <c r="C367" t="s">
        <v>8612</v>
      </c>
    </row>
    <row r="368" spans="1:3" x14ac:dyDescent="0.25">
      <c r="A368" t="s">
        <v>4906</v>
      </c>
      <c r="B368" t="s">
        <v>8726</v>
      </c>
      <c r="C368" t="s">
        <v>8613</v>
      </c>
    </row>
    <row r="369" spans="1:3" x14ac:dyDescent="0.25">
      <c r="A369" t="s">
        <v>4956</v>
      </c>
      <c r="B369" t="s">
        <v>8726</v>
      </c>
      <c r="C369" t="s">
        <v>8614</v>
      </c>
    </row>
    <row r="370" spans="1:3" x14ac:dyDescent="0.25">
      <c r="A370" t="s">
        <v>4995</v>
      </c>
      <c r="B370" t="s">
        <v>8726</v>
      </c>
      <c r="C370" t="s">
        <v>8615</v>
      </c>
    </row>
    <row r="371" spans="1:3" x14ac:dyDescent="0.25">
      <c r="A371" t="s">
        <v>4998</v>
      </c>
      <c r="B371" t="s">
        <v>8726</v>
      </c>
      <c r="C371" t="s">
        <v>8615</v>
      </c>
    </row>
    <row r="372" spans="1:3" x14ac:dyDescent="0.25">
      <c r="A372" t="s">
        <v>5000</v>
      </c>
      <c r="B372" t="s">
        <v>8726</v>
      </c>
      <c r="C372" t="s">
        <v>8616</v>
      </c>
    </row>
    <row r="373" spans="1:3" x14ac:dyDescent="0.25">
      <c r="A373" t="s">
        <v>5010</v>
      </c>
      <c r="B373" t="s">
        <v>8726</v>
      </c>
      <c r="C373" t="s">
        <v>8617</v>
      </c>
    </row>
    <row r="374" spans="1:3" x14ac:dyDescent="0.25">
      <c r="A374" t="s">
        <v>5014</v>
      </c>
      <c r="B374" t="s">
        <v>8726</v>
      </c>
      <c r="C374" t="s">
        <v>8618</v>
      </c>
    </row>
    <row r="375" spans="1:3" x14ac:dyDescent="0.25">
      <c r="A375" t="s">
        <v>5016</v>
      </c>
      <c r="B375" t="s">
        <v>8726</v>
      </c>
      <c r="C375" t="s">
        <v>8619</v>
      </c>
    </row>
    <row r="376" spans="1:3" x14ac:dyDescent="0.25">
      <c r="A376" t="s">
        <v>5021</v>
      </c>
      <c r="B376" t="s">
        <v>8726</v>
      </c>
      <c r="C376" t="s">
        <v>8620</v>
      </c>
    </row>
    <row r="377" spans="1:3" x14ac:dyDescent="0.25">
      <c r="A377" t="s">
        <v>5057</v>
      </c>
      <c r="B377" t="s">
        <v>8726</v>
      </c>
      <c r="C377" t="s">
        <v>8621</v>
      </c>
    </row>
    <row r="378" spans="1:3" x14ac:dyDescent="0.25">
      <c r="A378" t="s">
        <v>5080</v>
      </c>
      <c r="B378" t="s">
        <v>8726</v>
      </c>
      <c r="C378" t="s">
        <v>8447</v>
      </c>
    </row>
    <row r="379" spans="1:3" x14ac:dyDescent="0.25">
      <c r="A379" t="s">
        <v>5137</v>
      </c>
      <c r="B379" t="s">
        <v>8726</v>
      </c>
      <c r="C379" t="s">
        <v>8622</v>
      </c>
    </row>
    <row r="380" spans="1:3" x14ac:dyDescent="0.25">
      <c r="A380" t="s">
        <v>5134</v>
      </c>
      <c r="B380" t="s">
        <v>8726</v>
      </c>
      <c r="C380" t="s">
        <v>8622</v>
      </c>
    </row>
    <row r="381" spans="1:3" x14ac:dyDescent="0.25">
      <c r="A381" t="s">
        <v>5139</v>
      </c>
      <c r="B381" t="s">
        <v>8726</v>
      </c>
      <c r="C381" t="s">
        <v>8623</v>
      </c>
    </row>
    <row r="382" spans="1:3" x14ac:dyDescent="0.25">
      <c r="A382" t="s">
        <v>5141</v>
      </c>
      <c r="B382" t="s">
        <v>8726</v>
      </c>
      <c r="C382" t="s">
        <v>8624</v>
      </c>
    </row>
    <row r="383" spans="1:3" x14ac:dyDescent="0.25">
      <c r="A383" t="s">
        <v>5143</v>
      </c>
      <c r="B383" t="s">
        <v>8726</v>
      </c>
      <c r="C383" t="s">
        <v>8625</v>
      </c>
    </row>
    <row r="384" spans="1:3" x14ac:dyDescent="0.25">
      <c r="A384" t="s">
        <v>5151</v>
      </c>
      <c r="B384" t="s">
        <v>8726</v>
      </c>
      <c r="C384" t="s">
        <v>8626</v>
      </c>
    </row>
    <row r="385" spans="1:3" x14ac:dyDescent="0.25">
      <c r="A385" t="s">
        <v>5163</v>
      </c>
      <c r="B385" t="s">
        <v>8726</v>
      </c>
      <c r="C385" t="s">
        <v>8627</v>
      </c>
    </row>
    <row r="386" spans="1:3" x14ac:dyDescent="0.25">
      <c r="A386" t="s">
        <v>5167</v>
      </c>
      <c r="B386" t="s">
        <v>8726</v>
      </c>
      <c r="C386" t="s">
        <v>8628</v>
      </c>
    </row>
    <row r="387" spans="1:3" x14ac:dyDescent="0.25">
      <c r="A387" t="s">
        <v>5235</v>
      </c>
      <c r="B387" t="s">
        <v>8726</v>
      </c>
      <c r="C387" t="s">
        <v>8629</v>
      </c>
    </row>
    <row r="388" spans="1:3" x14ac:dyDescent="0.25">
      <c r="A388" t="s">
        <v>5264</v>
      </c>
      <c r="B388" t="s">
        <v>8726</v>
      </c>
      <c r="C388" t="s">
        <v>8630</v>
      </c>
    </row>
    <row r="389" spans="1:3" x14ac:dyDescent="0.25">
      <c r="A389" t="s">
        <v>5259</v>
      </c>
      <c r="B389" t="s">
        <v>8726</v>
      </c>
      <c r="C389" t="s">
        <v>8631</v>
      </c>
    </row>
    <row r="390" spans="1:3" x14ac:dyDescent="0.25">
      <c r="A390" t="s">
        <v>5262</v>
      </c>
      <c r="B390" t="s">
        <v>8726</v>
      </c>
      <c r="C390" t="s">
        <v>8632</v>
      </c>
    </row>
    <row r="391" spans="1:3" x14ac:dyDescent="0.25">
      <c r="A391" t="s">
        <v>5267</v>
      </c>
      <c r="B391" t="s">
        <v>8726</v>
      </c>
      <c r="C391" t="s">
        <v>8633</v>
      </c>
    </row>
    <row r="392" spans="1:3" x14ac:dyDescent="0.25">
      <c r="A392" t="s">
        <v>5270</v>
      </c>
      <c r="B392" t="s">
        <v>8726</v>
      </c>
      <c r="C392" t="s">
        <v>8634</v>
      </c>
    </row>
    <row r="393" spans="1:3" x14ac:dyDescent="0.25">
      <c r="A393" t="s">
        <v>5272</v>
      </c>
      <c r="B393" t="s">
        <v>8726</v>
      </c>
      <c r="C393" t="s">
        <v>8635</v>
      </c>
    </row>
    <row r="394" spans="1:3" x14ac:dyDescent="0.25">
      <c r="A394" t="s">
        <v>5282</v>
      </c>
      <c r="B394" t="s">
        <v>8726</v>
      </c>
      <c r="C394" t="s">
        <v>8636</v>
      </c>
    </row>
    <row r="395" spans="1:3" x14ac:dyDescent="0.25">
      <c r="A395" t="s">
        <v>5296</v>
      </c>
      <c r="B395" t="s">
        <v>8726</v>
      </c>
      <c r="C395" t="s">
        <v>8637</v>
      </c>
    </row>
    <row r="396" spans="1:3" x14ac:dyDescent="0.25">
      <c r="A396" t="s">
        <v>5385</v>
      </c>
      <c r="B396" t="s">
        <v>8726</v>
      </c>
      <c r="C396" t="s">
        <v>8638</v>
      </c>
    </row>
    <row r="397" spans="1:3" x14ac:dyDescent="0.25">
      <c r="A397" t="s">
        <v>5387</v>
      </c>
      <c r="B397" t="s">
        <v>8726</v>
      </c>
      <c r="C397" t="s">
        <v>8639</v>
      </c>
    </row>
    <row r="398" spans="1:3" x14ac:dyDescent="0.25">
      <c r="A398" t="s">
        <v>5382</v>
      </c>
      <c r="B398" t="s">
        <v>8726</v>
      </c>
      <c r="C398" t="s">
        <v>8639</v>
      </c>
    </row>
    <row r="399" spans="1:3" x14ac:dyDescent="0.25">
      <c r="A399" t="s">
        <v>5391</v>
      </c>
      <c r="B399" t="s">
        <v>8726</v>
      </c>
      <c r="C399" t="s">
        <v>8552</v>
      </c>
    </row>
    <row r="400" spans="1:3" x14ac:dyDescent="0.25">
      <c r="A400" t="s">
        <v>5395</v>
      </c>
      <c r="B400" t="s">
        <v>8726</v>
      </c>
      <c r="C400" t="s">
        <v>8640</v>
      </c>
    </row>
    <row r="401" spans="1:3" x14ac:dyDescent="0.25">
      <c r="A401" t="s">
        <v>5404</v>
      </c>
      <c r="B401" t="s">
        <v>8726</v>
      </c>
      <c r="C401" t="s">
        <v>8641</v>
      </c>
    </row>
    <row r="402" spans="1:3" x14ac:dyDescent="0.25">
      <c r="A402" t="s">
        <v>5408</v>
      </c>
      <c r="B402" t="s">
        <v>8726</v>
      </c>
      <c r="C402" t="s">
        <v>8642</v>
      </c>
    </row>
    <row r="403" spans="1:3" x14ac:dyDescent="0.25">
      <c r="A403" t="s">
        <v>5486</v>
      </c>
      <c r="B403" t="s">
        <v>8726</v>
      </c>
      <c r="C403" t="s">
        <v>8643</v>
      </c>
    </row>
    <row r="404" spans="1:3" x14ac:dyDescent="0.25">
      <c r="A404" t="s">
        <v>5490</v>
      </c>
      <c r="B404" t="s">
        <v>8726</v>
      </c>
      <c r="C404" t="s">
        <v>8644</v>
      </c>
    </row>
    <row r="405" spans="1:3" x14ac:dyDescent="0.25">
      <c r="A405" t="s">
        <v>5492</v>
      </c>
      <c r="B405" t="s">
        <v>8726</v>
      </c>
      <c r="C405" t="s">
        <v>8645</v>
      </c>
    </row>
    <row r="406" spans="1:3" x14ac:dyDescent="0.25">
      <c r="A406" t="s">
        <v>5496</v>
      </c>
      <c r="B406" t="s">
        <v>8726</v>
      </c>
      <c r="C406" t="s">
        <v>8646</v>
      </c>
    </row>
    <row r="407" spans="1:3" x14ac:dyDescent="0.25">
      <c r="A407" t="s">
        <v>5494</v>
      </c>
      <c r="B407" t="s">
        <v>8726</v>
      </c>
      <c r="C407" t="s">
        <v>8647</v>
      </c>
    </row>
    <row r="408" spans="1:3" x14ac:dyDescent="0.25">
      <c r="A408" t="s">
        <v>5536</v>
      </c>
      <c r="B408" t="s">
        <v>8726</v>
      </c>
      <c r="C408" t="s">
        <v>8648</v>
      </c>
    </row>
    <row r="409" spans="1:3" x14ac:dyDescent="0.25">
      <c r="A409" t="s">
        <v>5542</v>
      </c>
      <c r="B409" t="s">
        <v>8726</v>
      </c>
      <c r="C409" t="s">
        <v>8649</v>
      </c>
    </row>
    <row r="410" spans="1:3" x14ac:dyDescent="0.25">
      <c r="A410" t="s">
        <v>5539</v>
      </c>
      <c r="B410" t="s">
        <v>8726</v>
      </c>
      <c r="C410" t="s">
        <v>8650</v>
      </c>
    </row>
    <row r="411" spans="1:3" x14ac:dyDescent="0.25">
      <c r="A411" t="s">
        <v>5544</v>
      </c>
      <c r="B411" t="s">
        <v>8726</v>
      </c>
      <c r="C411" t="s">
        <v>8651</v>
      </c>
    </row>
    <row r="412" spans="1:3" x14ac:dyDescent="0.25">
      <c r="A412" t="s">
        <v>5550</v>
      </c>
      <c r="B412" t="s">
        <v>8726</v>
      </c>
      <c r="C412" t="s">
        <v>8652</v>
      </c>
    </row>
    <row r="413" spans="1:3" x14ac:dyDescent="0.25">
      <c r="A413" t="s">
        <v>5546</v>
      </c>
      <c r="B413" t="s">
        <v>8726</v>
      </c>
      <c r="C413" t="s">
        <v>8653</v>
      </c>
    </row>
    <row r="414" spans="1:3" x14ac:dyDescent="0.25">
      <c r="A414" t="s">
        <v>5554</v>
      </c>
      <c r="B414" t="s">
        <v>8726</v>
      </c>
      <c r="C414" t="s">
        <v>8654</v>
      </c>
    </row>
    <row r="415" spans="1:3" x14ac:dyDescent="0.25">
      <c r="A415" t="s">
        <v>6330</v>
      </c>
      <c r="B415" t="s">
        <v>8726</v>
      </c>
      <c r="C415" t="s">
        <v>8655</v>
      </c>
    </row>
    <row r="416" spans="1:3" x14ac:dyDescent="0.25">
      <c r="A416" t="s">
        <v>5556</v>
      </c>
      <c r="B416" t="s">
        <v>8726</v>
      </c>
      <c r="C416" t="s">
        <v>8656</v>
      </c>
    </row>
    <row r="417" spans="1:3" x14ac:dyDescent="0.25">
      <c r="A417" t="s">
        <v>5558</v>
      </c>
      <c r="B417" t="s">
        <v>8726</v>
      </c>
      <c r="C417" t="s">
        <v>8657</v>
      </c>
    </row>
    <row r="418" spans="1:3" x14ac:dyDescent="0.25">
      <c r="A418" t="s">
        <v>5645</v>
      </c>
      <c r="B418" t="s">
        <v>8726</v>
      </c>
      <c r="C418" t="s">
        <v>8658</v>
      </c>
    </row>
    <row r="419" spans="1:3" x14ac:dyDescent="0.25">
      <c r="A419" t="s">
        <v>5641</v>
      </c>
      <c r="B419" t="s">
        <v>8726</v>
      </c>
      <c r="C419" t="s">
        <v>8659</v>
      </c>
    </row>
    <row r="420" spans="1:3" x14ac:dyDescent="0.25">
      <c r="A420" t="s">
        <v>5643</v>
      </c>
      <c r="B420" t="s">
        <v>8726</v>
      </c>
      <c r="C420" t="s">
        <v>8660</v>
      </c>
    </row>
    <row r="421" spans="1:3" x14ac:dyDescent="0.25">
      <c r="A421" t="s">
        <v>5638</v>
      </c>
      <c r="B421" t="s">
        <v>8726</v>
      </c>
      <c r="C421" t="s">
        <v>8661</v>
      </c>
    </row>
    <row r="422" spans="1:3" x14ac:dyDescent="0.25">
      <c r="A422" t="s">
        <v>5647</v>
      </c>
      <c r="B422" t="s">
        <v>8726</v>
      </c>
      <c r="C422" t="s">
        <v>8662</v>
      </c>
    </row>
    <row r="423" spans="1:3" x14ac:dyDescent="0.25">
      <c r="A423" t="s">
        <v>5658</v>
      </c>
      <c r="B423" t="s">
        <v>8726</v>
      </c>
      <c r="C423" t="s">
        <v>8663</v>
      </c>
    </row>
    <row r="424" spans="1:3" x14ac:dyDescent="0.25">
      <c r="A424" t="s">
        <v>5660</v>
      </c>
      <c r="B424" t="s">
        <v>8726</v>
      </c>
      <c r="C424" t="s">
        <v>8664</v>
      </c>
    </row>
    <row r="425" spans="1:3" x14ac:dyDescent="0.25">
      <c r="A425" t="s">
        <v>5662</v>
      </c>
      <c r="B425" t="s">
        <v>8726</v>
      </c>
      <c r="C425" t="s">
        <v>8665</v>
      </c>
    </row>
    <row r="426" spans="1:3" x14ac:dyDescent="0.25">
      <c r="A426" t="s">
        <v>5764</v>
      </c>
      <c r="B426" t="s">
        <v>8726</v>
      </c>
      <c r="C426" t="s">
        <v>8666</v>
      </c>
    </row>
    <row r="427" spans="1:3" x14ac:dyDescent="0.25">
      <c r="A427" t="s">
        <v>5770</v>
      </c>
      <c r="B427" t="s">
        <v>8726</v>
      </c>
      <c r="C427" t="s">
        <v>8391</v>
      </c>
    </row>
    <row r="428" spans="1:3" x14ac:dyDescent="0.25">
      <c r="A428" t="s">
        <v>5774</v>
      </c>
      <c r="B428" t="s">
        <v>8726</v>
      </c>
      <c r="C428" t="s">
        <v>8667</v>
      </c>
    </row>
    <row r="429" spans="1:3" x14ac:dyDescent="0.25">
      <c r="A429" t="s">
        <v>5779</v>
      </c>
      <c r="B429" t="s">
        <v>8726</v>
      </c>
      <c r="C429" t="s">
        <v>8667</v>
      </c>
    </row>
    <row r="430" spans="1:3" x14ac:dyDescent="0.25">
      <c r="A430" t="s">
        <v>5782</v>
      </c>
      <c r="B430" t="s">
        <v>8726</v>
      </c>
      <c r="C430" t="s">
        <v>8667</v>
      </c>
    </row>
    <row r="431" spans="1:3" x14ac:dyDescent="0.25">
      <c r="A431" t="s">
        <v>5796</v>
      </c>
      <c r="B431" t="s">
        <v>8726</v>
      </c>
      <c r="C431" t="s">
        <v>8410</v>
      </c>
    </row>
    <row r="432" spans="1:3" x14ac:dyDescent="0.25">
      <c r="A432" t="s">
        <v>5798</v>
      </c>
      <c r="B432" t="s">
        <v>8726</v>
      </c>
      <c r="C432" t="s">
        <v>8498</v>
      </c>
    </row>
    <row r="433" spans="1:3" x14ac:dyDescent="0.25">
      <c r="A433" t="s">
        <v>5802</v>
      </c>
      <c r="B433" t="s">
        <v>8726</v>
      </c>
      <c r="C433" t="s">
        <v>8668</v>
      </c>
    </row>
    <row r="434" spans="1:3" x14ac:dyDescent="0.25">
      <c r="A434" t="s">
        <v>5858</v>
      </c>
      <c r="B434" t="s">
        <v>8726</v>
      </c>
      <c r="C434" t="s">
        <v>8283</v>
      </c>
    </row>
    <row r="435" spans="1:3" x14ac:dyDescent="0.25">
      <c r="A435" t="s">
        <v>5861</v>
      </c>
      <c r="B435" t="s">
        <v>8726</v>
      </c>
      <c r="C435" t="s">
        <v>8669</v>
      </c>
    </row>
    <row r="436" spans="1:3" x14ac:dyDescent="0.25">
      <c r="A436" t="s">
        <v>5941</v>
      </c>
      <c r="B436" t="s">
        <v>8726</v>
      </c>
      <c r="C436" t="s">
        <v>8670</v>
      </c>
    </row>
    <row r="437" spans="1:3" x14ac:dyDescent="0.25">
      <c r="A437" t="s">
        <v>5944</v>
      </c>
      <c r="B437" t="s">
        <v>8726</v>
      </c>
      <c r="C437" t="s">
        <v>8671</v>
      </c>
    </row>
    <row r="438" spans="1:3" x14ac:dyDescent="0.25">
      <c r="A438" t="s">
        <v>5947</v>
      </c>
      <c r="B438" t="s">
        <v>8726</v>
      </c>
      <c r="C438" t="s">
        <v>8672</v>
      </c>
    </row>
    <row r="439" spans="1:3" x14ac:dyDescent="0.25">
      <c r="A439" t="s">
        <v>5949</v>
      </c>
      <c r="B439" t="s">
        <v>8726</v>
      </c>
      <c r="C439" t="s">
        <v>8673</v>
      </c>
    </row>
    <row r="440" spans="1:3" x14ac:dyDescent="0.25">
      <c r="A440" t="s">
        <v>5953</v>
      </c>
      <c r="B440" t="s">
        <v>8726</v>
      </c>
      <c r="C440" t="s">
        <v>8674</v>
      </c>
    </row>
    <row r="441" spans="1:3" x14ac:dyDescent="0.25">
      <c r="A441" t="s">
        <v>5957</v>
      </c>
      <c r="B441" t="s">
        <v>8726</v>
      </c>
      <c r="C441" t="s">
        <v>8480</v>
      </c>
    </row>
    <row r="442" spans="1:3" x14ac:dyDescent="0.25">
      <c r="A442" t="s">
        <v>5959</v>
      </c>
      <c r="B442" t="s">
        <v>8726</v>
      </c>
      <c r="C442" t="s">
        <v>8675</v>
      </c>
    </row>
    <row r="443" spans="1:3" x14ac:dyDescent="0.25">
      <c r="A443" t="s">
        <v>5961</v>
      </c>
      <c r="B443" t="s">
        <v>8726</v>
      </c>
      <c r="C443" t="s">
        <v>8676</v>
      </c>
    </row>
    <row r="444" spans="1:3" x14ac:dyDescent="0.25">
      <c r="A444" t="s">
        <v>5963</v>
      </c>
      <c r="B444" t="s">
        <v>8726</v>
      </c>
      <c r="C444" t="s">
        <v>8677</v>
      </c>
    </row>
    <row r="445" spans="1:3" x14ac:dyDescent="0.25">
      <c r="A445" t="s">
        <v>5965</v>
      </c>
      <c r="B445" t="s">
        <v>8726</v>
      </c>
      <c r="C445" t="s">
        <v>8678</v>
      </c>
    </row>
    <row r="446" spans="1:3" x14ac:dyDescent="0.25">
      <c r="A446" t="s">
        <v>6036</v>
      </c>
      <c r="B446" t="s">
        <v>8726</v>
      </c>
      <c r="C446" t="s">
        <v>8679</v>
      </c>
    </row>
    <row r="447" spans="1:3" x14ac:dyDescent="0.25">
      <c r="A447" t="s">
        <v>6057</v>
      </c>
      <c r="B447" t="s">
        <v>8726</v>
      </c>
      <c r="C447" t="s">
        <v>8680</v>
      </c>
    </row>
    <row r="448" spans="1:3" x14ac:dyDescent="0.25">
      <c r="A448" t="s">
        <v>6060</v>
      </c>
      <c r="B448" t="s">
        <v>8726</v>
      </c>
      <c r="C448" t="s">
        <v>8573</v>
      </c>
    </row>
    <row r="449" spans="1:3" x14ac:dyDescent="0.25">
      <c r="A449" t="s">
        <v>6063</v>
      </c>
      <c r="B449" t="s">
        <v>8726</v>
      </c>
      <c r="C449" t="s">
        <v>8681</v>
      </c>
    </row>
    <row r="450" spans="1:3" x14ac:dyDescent="0.25">
      <c r="A450" t="s">
        <v>6078</v>
      </c>
      <c r="B450" t="s">
        <v>8726</v>
      </c>
      <c r="C450" t="s">
        <v>8682</v>
      </c>
    </row>
    <row r="451" spans="1:3" x14ac:dyDescent="0.25">
      <c r="A451" t="s">
        <v>6082</v>
      </c>
      <c r="B451" t="s">
        <v>8726</v>
      </c>
      <c r="C451" t="s">
        <v>8683</v>
      </c>
    </row>
    <row r="452" spans="1:3" x14ac:dyDescent="0.25">
      <c r="A452" t="s">
        <v>6085</v>
      </c>
      <c r="B452" t="s">
        <v>8726</v>
      </c>
      <c r="C452" t="s">
        <v>8684</v>
      </c>
    </row>
    <row r="453" spans="1:3" x14ac:dyDescent="0.25">
      <c r="A453" t="s">
        <v>6088</v>
      </c>
      <c r="B453" t="s">
        <v>8726</v>
      </c>
      <c r="C453" t="s">
        <v>8685</v>
      </c>
    </row>
    <row r="454" spans="1:3" x14ac:dyDescent="0.25">
      <c r="A454" t="s">
        <v>6090</v>
      </c>
      <c r="B454" t="s">
        <v>8726</v>
      </c>
      <c r="C454" t="s">
        <v>8686</v>
      </c>
    </row>
    <row r="455" spans="1:3" x14ac:dyDescent="0.25">
      <c r="A455" t="s">
        <v>6094</v>
      </c>
      <c r="B455" t="s">
        <v>8726</v>
      </c>
      <c r="C455" t="s">
        <v>8687</v>
      </c>
    </row>
    <row r="456" spans="1:3" x14ac:dyDescent="0.25">
      <c r="A456" t="s">
        <v>6096</v>
      </c>
      <c r="B456" t="s">
        <v>8726</v>
      </c>
      <c r="C456" t="s">
        <v>8688</v>
      </c>
    </row>
    <row r="457" spans="1:3" x14ac:dyDescent="0.25">
      <c r="A457" t="s">
        <v>6136</v>
      </c>
      <c r="B457" t="s">
        <v>8726</v>
      </c>
      <c r="C457" t="s">
        <v>8689</v>
      </c>
    </row>
    <row r="458" spans="1:3" x14ac:dyDescent="0.25">
      <c r="A458" t="s">
        <v>6148</v>
      </c>
      <c r="B458" t="s">
        <v>8726</v>
      </c>
      <c r="C458" t="s">
        <v>8287</v>
      </c>
    </row>
    <row r="459" spans="1:3" x14ac:dyDescent="0.25">
      <c r="A459" t="s">
        <v>6192</v>
      </c>
      <c r="B459" t="s">
        <v>8726</v>
      </c>
      <c r="C459" t="s">
        <v>8690</v>
      </c>
    </row>
    <row r="460" spans="1:3" x14ac:dyDescent="0.25">
      <c r="A460" t="s">
        <v>6189</v>
      </c>
      <c r="B460" t="s">
        <v>8726</v>
      </c>
      <c r="C460" t="s">
        <v>8690</v>
      </c>
    </row>
    <row r="461" spans="1:3" x14ac:dyDescent="0.25">
      <c r="A461" t="s">
        <v>6197</v>
      </c>
      <c r="B461" t="s">
        <v>8726</v>
      </c>
      <c r="C461" t="s">
        <v>8690</v>
      </c>
    </row>
    <row r="462" spans="1:3" x14ac:dyDescent="0.25">
      <c r="A462" t="s">
        <v>6199</v>
      </c>
      <c r="B462" t="s">
        <v>8726</v>
      </c>
      <c r="C462" t="s">
        <v>8691</v>
      </c>
    </row>
    <row r="463" spans="1:3" x14ac:dyDescent="0.25">
      <c r="A463" t="s">
        <v>6207</v>
      </c>
      <c r="B463" t="s">
        <v>8726</v>
      </c>
      <c r="C463" t="s">
        <v>8692</v>
      </c>
    </row>
    <row r="464" spans="1:3" x14ac:dyDescent="0.25">
      <c r="A464" t="s">
        <v>6340</v>
      </c>
      <c r="B464" t="s">
        <v>8726</v>
      </c>
      <c r="C464" t="s">
        <v>8693</v>
      </c>
    </row>
    <row r="465" spans="1:3" x14ac:dyDescent="0.25">
      <c r="A465" t="s">
        <v>6343</v>
      </c>
      <c r="B465" t="s">
        <v>8726</v>
      </c>
      <c r="C465" t="s">
        <v>8694</v>
      </c>
    </row>
    <row r="466" spans="1:3" x14ac:dyDescent="0.25">
      <c r="A466" t="s">
        <v>6353</v>
      </c>
      <c r="B466" t="s">
        <v>8726</v>
      </c>
      <c r="C466" t="s">
        <v>8695</v>
      </c>
    </row>
    <row r="467" spans="1:3" x14ac:dyDescent="0.25">
      <c r="A467" t="s">
        <v>6355</v>
      </c>
      <c r="B467" t="s">
        <v>8726</v>
      </c>
      <c r="C467" t="s">
        <v>8696</v>
      </c>
    </row>
    <row r="468" spans="1:3" x14ac:dyDescent="0.25">
      <c r="A468" t="s">
        <v>6379</v>
      </c>
      <c r="B468" t="s">
        <v>8726</v>
      </c>
      <c r="C468" t="s">
        <v>8697</v>
      </c>
    </row>
    <row r="469" spans="1:3" x14ac:dyDescent="0.25">
      <c r="A469" t="s">
        <v>6401</v>
      </c>
      <c r="B469" t="s">
        <v>8726</v>
      </c>
      <c r="C469" t="s">
        <v>8698</v>
      </c>
    </row>
    <row r="470" spans="1:3" x14ac:dyDescent="0.25">
      <c r="A470" t="s">
        <v>6404</v>
      </c>
      <c r="B470" t="s">
        <v>8726</v>
      </c>
      <c r="C470" t="s">
        <v>8699</v>
      </c>
    </row>
    <row r="471" spans="1:3" x14ac:dyDescent="0.25">
      <c r="A471" t="s">
        <v>6406</v>
      </c>
      <c r="B471" t="s">
        <v>8726</v>
      </c>
      <c r="C471" t="s">
        <v>8700</v>
      </c>
    </row>
    <row r="472" spans="1:3" x14ac:dyDescent="0.25">
      <c r="A472" t="s">
        <v>6408</v>
      </c>
      <c r="B472" t="s">
        <v>8726</v>
      </c>
      <c r="C472" t="s">
        <v>8701</v>
      </c>
    </row>
    <row r="473" spans="1:3" x14ac:dyDescent="0.25">
      <c r="A473" t="s">
        <v>6410</v>
      </c>
      <c r="B473" t="s">
        <v>8726</v>
      </c>
      <c r="C473" t="s">
        <v>8702</v>
      </c>
    </row>
    <row r="474" spans="1:3" x14ac:dyDescent="0.25">
      <c r="A474" t="s">
        <v>6412</v>
      </c>
      <c r="B474" t="s">
        <v>8726</v>
      </c>
      <c r="C474" t="s">
        <v>8703</v>
      </c>
    </row>
    <row r="475" spans="1:3" x14ac:dyDescent="0.25">
      <c r="A475" t="s">
        <v>6418</v>
      </c>
      <c r="B475" t="s">
        <v>8726</v>
      </c>
      <c r="C475" t="s">
        <v>8438</v>
      </c>
    </row>
    <row r="476" spans="1:3" x14ac:dyDescent="0.25">
      <c r="A476" t="s">
        <v>8710</v>
      </c>
      <c r="B476" t="s">
        <v>8726</v>
      </c>
      <c r="C476" t="s">
        <v>8594</v>
      </c>
    </row>
  </sheetData>
  <autoFilter ref="A1:C476" xr:uid="{CB90CBD3-E84E-4037-B398-B51D62F93A2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Missense</vt:lpstr>
      <vt:lpstr>(L)P before PS1_PM5</vt:lpstr>
      <vt:lpstr>All variants before PS1_PM5</vt:lpstr>
      <vt:lpstr>Splicing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Cornelis, Stéphanie</dc:creator>
  <cp:lastModifiedBy>Cornelis, Stéphanie</cp:lastModifiedBy>
  <dcterms:created xsi:type="dcterms:W3CDTF">2022-12-07T08:25:58Z</dcterms:created>
  <dcterms:modified xsi:type="dcterms:W3CDTF">2023-03-21T09:48:09Z</dcterms:modified>
</cp:coreProperties>
</file>